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bookViews>
  <sheets>
    <sheet name="一般会計" sheetId="3" r:id="rId1"/>
  </sheets>
  <definedNames>
    <definedName name="_xlnm._FilterDatabase" localSheetId="0" hidden="1">一般会計!$A$7:$AQ$223</definedName>
    <definedName name="_xlnm.Print_Area" localSheetId="0">一般会計!$A$1:$N$223</definedName>
    <definedName name="_xlnm.Print_Titles" localSheetId="0">一般会計!$4:$7</definedName>
  </definedNames>
  <calcPr calcId="162913"/>
</workbook>
</file>

<file path=xl/calcChain.xml><?xml version="1.0" encoding="utf-8"?>
<calcChain xmlns="http://schemas.openxmlformats.org/spreadsheetml/2006/main">
  <c r="H198" i="3" l="1"/>
  <c r="H10" i="3"/>
  <c r="I220" i="3" l="1"/>
  <c r="I223" i="3"/>
  <c r="I222" i="3"/>
  <c r="J222" i="3" s="1"/>
  <c r="I217" i="3"/>
  <c r="J217" i="3" s="1"/>
  <c r="I216" i="3"/>
  <c r="I214" i="3"/>
  <c r="I213" i="3"/>
  <c r="I211" i="3"/>
  <c r="J211" i="3" s="1"/>
  <c r="I210" i="3"/>
  <c r="I208" i="3"/>
  <c r="I207" i="3"/>
  <c r="J207" i="3" s="1"/>
  <c r="I205" i="3"/>
  <c r="J205" i="3" s="1"/>
  <c r="I204" i="3"/>
  <c r="I202" i="3"/>
  <c r="J202" i="3" s="1"/>
  <c r="I201" i="3"/>
  <c r="J201" i="3" s="1"/>
  <c r="I199" i="3"/>
  <c r="J199" i="3" s="1"/>
  <c r="I198" i="3"/>
  <c r="I189" i="3"/>
  <c r="I188" i="3"/>
  <c r="J188" i="3" s="1"/>
  <c r="I195" i="3"/>
  <c r="I193" i="3"/>
  <c r="I191" i="3"/>
  <c r="I185" i="3"/>
  <c r="J185" i="3" s="1"/>
  <c r="I183" i="3"/>
  <c r="J183" i="3" s="1"/>
  <c r="I182" i="3"/>
  <c r="I179" i="3"/>
  <c r="I174" i="3"/>
  <c r="I177" i="3"/>
  <c r="J177" i="3" s="1"/>
  <c r="I176" i="3"/>
  <c r="I172" i="3"/>
  <c r="I171" i="3"/>
  <c r="I168" i="3"/>
  <c r="J168" i="3" s="1"/>
  <c r="I167" i="3"/>
  <c r="I165" i="3"/>
  <c r="J165" i="3" s="1"/>
  <c r="I164" i="3"/>
  <c r="J164" i="3" s="1"/>
  <c r="I161" i="3"/>
  <c r="I159" i="3"/>
  <c r="I157" i="3"/>
  <c r="I156" i="3"/>
  <c r="J156" i="3" s="1"/>
  <c r="I150" i="3"/>
  <c r="I153" i="3"/>
  <c r="J153" i="3" s="1"/>
  <c r="I152" i="3"/>
  <c r="I148" i="3"/>
  <c r="J148" i="3" s="1"/>
  <c r="I147" i="3"/>
  <c r="I145" i="3"/>
  <c r="I144" i="3"/>
  <c r="J144" i="3" s="1"/>
  <c r="I142" i="3"/>
  <c r="I141" i="3"/>
  <c r="J141" i="3" s="1"/>
  <c r="I139" i="3"/>
  <c r="J139" i="3" s="1"/>
  <c r="I138" i="3"/>
  <c r="I136" i="3"/>
  <c r="J136" i="3" s="1"/>
  <c r="I135" i="3"/>
  <c r="J135" i="3" s="1"/>
  <c r="I133" i="3"/>
  <c r="I132" i="3"/>
  <c r="I130" i="3"/>
  <c r="J130" i="3" s="1"/>
  <c r="I129" i="3"/>
  <c r="I127" i="3"/>
  <c r="I126" i="3"/>
  <c r="I124" i="3"/>
  <c r="J124" i="3" s="1"/>
  <c r="I123" i="3"/>
  <c r="J123" i="3" s="1"/>
  <c r="I121" i="3"/>
  <c r="I120" i="3"/>
  <c r="J120" i="3" s="1"/>
  <c r="I118" i="3"/>
  <c r="J118" i="3" s="1"/>
  <c r="I117" i="3"/>
  <c r="I115" i="3"/>
  <c r="I114" i="3"/>
  <c r="I112" i="3"/>
  <c r="I111" i="3"/>
  <c r="J111" i="3" s="1"/>
  <c r="I108" i="3"/>
  <c r="I109" i="3"/>
  <c r="J109" i="3" s="1"/>
  <c r="I106" i="3"/>
  <c r="I105" i="3"/>
  <c r="J105" i="3" s="1"/>
  <c r="I103" i="3"/>
  <c r="I102" i="3"/>
  <c r="I100" i="3"/>
  <c r="J100" i="3" s="1"/>
  <c r="I99" i="3"/>
  <c r="J99" i="3" s="1"/>
  <c r="I97" i="3"/>
  <c r="I96" i="3"/>
  <c r="I94" i="3"/>
  <c r="J94" i="3" s="1"/>
  <c r="I93" i="3"/>
  <c r="J93" i="3" s="1"/>
  <c r="I91" i="3"/>
  <c r="I90" i="3"/>
  <c r="I88" i="3"/>
  <c r="J88" i="3" s="1"/>
  <c r="I87" i="3"/>
  <c r="J87" i="3" s="1"/>
  <c r="I85" i="3"/>
  <c r="I84" i="3"/>
  <c r="I82" i="3"/>
  <c r="J82" i="3" s="1"/>
  <c r="I81" i="3"/>
  <c r="J81" i="3" s="1"/>
  <c r="I79" i="3"/>
  <c r="I78" i="3"/>
  <c r="J78" i="3" s="1"/>
  <c r="I76" i="3"/>
  <c r="I75" i="3"/>
  <c r="J75" i="3" s="1"/>
  <c r="I73" i="3"/>
  <c r="I72" i="3"/>
  <c r="J72" i="3" s="1"/>
  <c r="I70" i="3"/>
  <c r="J70" i="3" s="1"/>
  <c r="I69" i="3"/>
  <c r="J69" i="3" s="1"/>
  <c r="I67" i="3"/>
  <c r="I66" i="3"/>
  <c r="I64" i="3"/>
  <c r="J64" i="3" s="1"/>
  <c r="I63" i="3"/>
  <c r="J63" i="3" s="1"/>
  <c r="I61" i="3"/>
  <c r="I60" i="3"/>
  <c r="I58" i="3"/>
  <c r="J58" i="3" s="1"/>
  <c r="I57" i="3"/>
  <c r="I55" i="3"/>
  <c r="I54" i="3"/>
  <c r="I49" i="3"/>
  <c r="J49" i="3" s="1"/>
  <c r="I52" i="3"/>
  <c r="I51" i="3"/>
  <c r="J51" i="3" s="1"/>
  <c r="I47" i="3"/>
  <c r="J47" i="3" s="1"/>
  <c r="I46" i="3"/>
  <c r="J46" i="3" s="1"/>
  <c r="I44" i="3"/>
  <c r="I43" i="3"/>
  <c r="I41" i="3"/>
  <c r="I40" i="3"/>
  <c r="I38" i="3"/>
  <c r="I37" i="3"/>
  <c r="I35" i="3"/>
  <c r="J35" i="3" s="1"/>
  <c r="I34" i="3"/>
  <c r="I32" i="3"/>
  <c r="I31" i="3"/>
  <c r="J31" i="3"/>
  <c r="I29" i="3"/>
  <c r="I28" i="3"/>
  <c r="J28" i="3" s="1"/>
  <c r="I26" i="3"/>
  <c r="I25" i="3"/>
  <c r="I23" i="3"/>
  <c r="I22" i="3"/>
  <c r="J22" i="3" s="1"/>
  <c r="I20" i="3"/>
  <c r="I19" i="3"/>
  <c r="J19" i="3" s="1"/>
  <c r="I17" i="3"/>
  <c r="J17" i="3" s="1"/>
  <c r="I16" i="3"/>
  <c r="J16" i="3" s="1"/>
  <c r="I14" i="3"/>
  <c r="I13" i="3"/>
  <c r="J13" i="3" s="1"/>
  <c r="I11" i="3"/>
  <c r="J11" i="3" s="1"/>
  <c r="I10" i="3"/>
  <c r="J10" i="3" s="1"/>
  <c r="J115" i="3"/>
  <c r="J208" i="3"/>
  <c r="M202" i="3"/>
  <c r="M118" i="3"/>
  <c r="M117" i="3"/>
  <c r="M90" i="3"/>
  <c r="M217" i="3"/>
  <c r="M205" i="3"/>
  <c r="J193" i="3"/>
  <c r="J189" i="3"/>
  <c r="J174" i="3"/>
  <c r="J167" i="3"/>
  <c r="J157" i="3"/>
  <c r="J152" i="3"/>
  <c r="J150" i="3"/>
  <c r="J138" i="3"/>
  <c r="J127" i="3"/>
  <c r="J126" i="3"/>
  <c r="J97" i="3"/>
  <c r="J90" i="3"/>
  <c r="J85" i="3"/>
  <c r="J84" i="3"/>
  <c r="J73" i="3"/>
  <c r="J67" i="3"/>
  <c r="J66" i="3"/>
  <c r="J60" i="3"/>
  <c r="J57" i="3"/>
  <c r="J37" i="3"/>
  <c r="J34" i="3"/>
  <c r="J29" i="3"/>
  <c r="J26" i="3"/>
  <c r="M223" i="3"/>
  <c r="M222" i="3"/>
  <c r="M220" i="3"/>
  <c r="M216" i="3"/>
  <c r="M214" i="3"/>
  <c r="M213" i="3"/>
  <c r="M211" i="3"/>
  <c r="M210" i="3"/>
  <c r="M208" i="3"/>
  <c r="M207" i="3"/>
  <c r="M204" i="3"/>
  <c r="M201" i="3"/>
  <c r="M199" i="3"/>
  <c r="M198" i="3"/>
  <c r="M195" i="3"/>
  <c r="M193" i="3"/>
  <c r="M191" i="3"/>
  <c r="M189" i="3"/>
  <c r="M188" i="3"/>
  <c r="M185" i="3"/>
  <c r="M183" i="3"/>
  <c r="M182" i="3"/>
  <c r="M179" i="3"/>
  <c r="M177" i="3"/>
  <c r="M176" i="3"/>
  <c r="M174" i="3"/>
  <c r="M172" i="3"/>
  <c r="M171" i="3"/>
  <c r="M168" i="3"/>
  <c r="M167" i="3"/>
  <c r="M165" i="3"/>
  <c r="M164" i="3"/>
  <c r="M161" i="3"/>
  <c r="M159" i="3"/>
  <c r="M157" i="3"/>
  <c r="M156" i="3"/>
  <c r="M153" i="3"/>
  <c r="M152" i="3"/>
  <c r="M150" i="3"/>
  <c r="M148" i="3"/>
  <c r="M147" i="3"/>
  <c r="M145" i="3"/>
  <c r="M144" i="3"/>
  <c r="M142" i="3"/>
  <c r="M141" i="3"/>
  <c r="M139" i="3"/>
  <c r="M138" i="3"/>
  <c r="M136" i="3"/>
  <c r="M135" i="3"/>
  <c r="M133" i="3"/>
  <c r="M132" i="3"/>
  <c r="M130" i="3"/>
  <c r="M129" i="3"/>
  <c r="M127" i="3"/>
  <c r="M126" i="3"/>
  <c r="M124" i="3"/>
  <c r="M123" i="3"/>
  <c r="M121" i="3"/>
  <c r="M120" i="3"/>
  <c r="M115" i="3"/>
  <c r="M114" i="3"/>
  <c r="M112" i="3"/>
  <c r="M111" i="3"/>
  <c r="M109" i="3"/>
  <c r="M108" i="3"/>
  <c r="M106" i="3"/>
  <c r="M105" i="3"/>
  <c r="M103" i="3"/>
  <c r="M102" i="3"/>
  <c r="M100" i="3"/>
  <c r="M99" i="3"/>
  <c r="M97" i="3"/>
  <c r="M96" i="3"/>
  <c r="M94" i="3"/>
  <c r="M93" i="3"/>
  <c r="M91" i="3"/>
  <c r="M88" i="3"/>
  <c r="M87" i="3"/>
  <c r="M85" i="3"/>
  <c r="M84" i="3"/>
  <c r="M82" i="3"/>
  <c r="M81" i="3"/>
  <c r="M79" i="3"/>
  <c r="M78" i="3"/>
  <c r="M76" i="3"/>
  <c r="M75" i="3"/>
  <c r="M73" i="3"/>
  <c r="M72" i="3"/>
  <c r="M70" i="3"/>
  <c r="M69" i="3"/>
  <c r="M67" i="3"/>
  <c r="M66" i="3"/>
  <c r="M64" i="3"/>
  <c r="M63" i="3"/>
  <c r="M61" i="3"/>
  <c r="M60" i="3"/>
  <c r="M58" i="3"/>
  <c r="M57" i="3"/>
  <c r="M55" i="3"/>
  <c r="M54" i="3"/>
  <c r="M52" i="3"/>
  <c r="M51" i="3"/>
  <c r="M49" i="3"/>
  <c r="M47" i="3"/>
  <c r="M46" i="3"/>
  <c r="M44" i="3"/>
  <c r="M43" i="3"/>
  <c r="M41" i="3"/>
  <c r="M40" i="3"/>
  <c r="M38" i="3"/>
  <c r="M37" i="3"/>
  <c r="M35" i="3"/>
  <c r="M34" i="3"/>
  <c r="M32" i="3"/>
  <c r="M31" i="3"/>
  <c r="M29" i="3"/>
  <c r="M28" i="3"/>
  <c r="M26" i="3"/>
  <c r="M25" i="3"/>
  <c r="M23" i="3"/>
  <c r="M22" i="3"/>
  <c r="M20" i="3"/>
  <c r="M19" i="3"/>
  <c r="M17" i="3"/>
  <c r="M16" i="3"/>
  <c r="M14" i="3"/>
  <c r="M13" i="3"/>
  <c r="M11" i="3"/>
  <c r="M10" i="3"/>
  <c r="J32" i="3"/>
  <c r="J159" i="3"/>
  <c r="J216" i="3"/>
  <c r="J52" i="3"/>
  <c r="J41" i="3"/>
  <c r="J44" i="3"/>
  <c r="J102" i="3"/>
  <c r="J204" i="3"/>
  <c r="J106" i="3"/>
  <c r="J195" i="3"/>
  <c r="J14" i="3"/>
  <c r="J132" i="3"/>
  <c r="J133" i="3"/>
  <c r="J213" i="3"/>
  <c r="J91" i="3"/>
  <c r="J61" i="3"/>
  <c r="J112" i="3"/>
  <c r="J55" i="3"/>
  <c r="J38" i="3"/>
  <c r="J182" i="3"/>
  <c r="J210" i="3"/>
  <c r="J20" i="3"/>
  <c r="J23" i="3"/>
  <c r="J40" i="3"/>
  <c r="J54" i="3"/>
  <c r="J76" i="3"/>
  <c r="J79" i="3"/>
  <c r="J108" i="3"/>
  <c r="J121" i="3"/>
  <c r="J142" i="3"/>
  <c r="J145" i="3"/>
  <c r="J214" i="3"/>
  <c r="J172" i="3"/>
  <c r="J43" i="3"/>
  <c r="J103" i="3"/>
  <c r="J114" i="3"/>
  <c r="J171" i="3"/>
  <c r="J176" i="3"/>
  <c r="J220" i="3"/>
  <c r="J223" i="3"/>
  <c r="J198" i="3"/>
</calcChain>
</file>

<file path=xl/sharedStrings.xml><?xml version="1.0" encoding="utf-8"?>
<sst xmlns="http://schemas.openxmlformats.org/spreadsheetml/2006/main" count="267" uniqueCount="135">
  <si>
    <t>【一般会計】</t>
    <rPh sb="1" eb="3">
      <t>イッパン</t>
    </rPh>
    <rPh sb="3" eb="5">
      <t>カイケイ</t>
    </rPh>
    <phoneticPr fontId="4"/>
  </si>
  <si>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</si>
  <si>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</si>
  <si>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</si>
  <si>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</si>
  <si>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</si>
  <si>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</si>
  <si>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</si>
  <si>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</si>
  <si>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第4四半期</t>
    <rPh sb="4" eb="5">
      <t>キ</t>
    </rPh>
    <phoneticPr fontId="4"/>
  </si>
  <si>
    <t>合計</t>
    <rPh sb="0" eb="1">
      <t>ゴウ</t>
    </rPh>
    <phoneticPr fontId="4"/>
  </si>
  <si>
    <t>厚生労働本省</t>
    <rPh sb="0" eb="2">
      <t>コウセイ</t>
    </rPh>
    <rPh sb="2" eb="4">
      <t>ロウドウ</t>
    </rPh>
    <rPh sb="4" eb="6">
      <t>ホンショウ</t>
    </rPh>
    <phoneticPr fontId="4"/>
  </si>
  <si>
    <t>厚生労働本省共通費</t>
    <rPh sb="0" eb="2">
      <t>コウセイ</t>
    </rPh>
    <rPh sb="2" eb="4">
      <t>ロウドウ</t>
    </rPh>
    <phoneticPr fontId="4"/>
  </si>
  <si>
    <t>職員旅費</t>
  </si>
  <si>
    <t>庁費</t>
  </si>
  <si>
    <t>医療提供体制確保対策費</t>
    <phoneticPr fontId="4"/>
  </si>
  <si>
    <t>医療従事者等確保対策費</t>
    <phoneticPr fontId="4"/>
  </si>
  <si>
    <t>医療従事者資質向上対策費</t>
    <phoneticPr fontId="4"/>
  </si>
  <si>
    <t>医療情報化等推進費</t>
    <phoneticPr fontId="4"/>
  </si>
  <si>
    <t>医療安全確保推進費</t>
    <phoneticPr fontId="4"/>
  </si>
  <si>
    <t>感染症対策費</t>
    <phoneticPr fontId="4"/>
  </si>
  <si>
    <t>特定疾患等対策費</t>
    <phoneticPr fontId="4"/>
  </si>
  <si>
    <t>移植医療推進費</t>
    <phoneticPr fontId="4"/>
  </si>
  <si>
    <t>原爆被爆者等援護対策費</t>
    <phoneticPr fontId="4"/>
  </si>
  <si>
    <t>医薬品承認審査等推進費</t>
    <phoneticPr fontId="4"/>
  </si>
  <si>
    <t>医薬品安全対策等推進費</t>
    <phoneticPr fontId="4"/>
  </si>
  <si>
    <t>医薬品適正使用推進費</t>
    <phoneticPr fontId="4"/>
  </si>
  <si>
    <t>血液製剤対策費</t>
    <phoneticPr fontId="4"/>
  </si>
  <si>
    <t>医療保険給付諸費</t>
    <phoneticPr fontId="4"/>
  </si>
  <si>
    <t>地域保健対策費</t>
    <phoneticPr fontId="4"/>
  </si>
  <si>
    <t>健康増進対策費</t>
    <phoneticPr fontId="4"/>
  </si>
  <si>
    <t>健康危機管理推進費</t>
    <phoneticPr fontId="4"/>
  </si>
  <si>
    <t>食品等安全確保対策費</t>
    <phoneticPr fontId="4"/>
  </si>
  <si>
    <t>水道安全対策費</t>
    <phoneticPr fontId="4"/>
  </si>
  <si>
    <t>化学物質安全対策費</t>
    <phoneticPr fontId="4"/>
  </si>
  <si>
    <t>生活衛生対策費</t>
    <phoneticPr fontId="4"/>
  </si>
  <si>
    <t>労働条件確保・改善対策費</t>
    <phoneticPr fontId="4"/>
  </si>
  <si>
    <t>中小企業最低賃金引上げ支援対策費</t>
    <phoneticPr fontId="4"/>
  </si>
  <si>
    <t>高齢者等雇用安定・促進費</t>
    <phoneticPr fontId="4"/>
  </si>
  <si>
    <t>職業能力開発強化費</t>
    <rPh sb="0" eb="2">
      <t>ショクギョウ</t>
    </rPh>
    <rPh sb="2" eb="4">
      <t>ノウリョク</t>
    </rPh>
    <rPh sb="4" eb="6">
      <t>カイハツ</t>
    </rPh>
    <rPh sb="6" eb="9">
      <t>キョウカヒ</t>
    </rPh>
    <phoneticPr fontId="4"/>
  </si>
  <si>
    <t>若年者等職業能力開発支援費</t>
    <phoneticPr fontId="4"/>
  </si>
  <si>
    <t>男女均等雇用対策費</t>
    <phoneticPr fontId="4"/>
  </si>
  <si>
    <t>児童虐待等防止対策費</t>
    <phoneticPr fontId="4"/>
  </si>
  <si>
    <t>母子保健衛生対策費</t>
    <phoneticPr fontId="4"/>
  </si>
  <si>
    <t>母子家庭等対策費</t>
    <phoneticPr fontId="4"/>
  </si>
  <si>
    <t>子ども・子育て支援対策費</t>
    <phoneticPr fontId="4"/>
  </si>
  <si>
    <t>遺族及留守家族等援護費</t>
    <phoneticPr fontId="4"/>
  </si>
  <si>
    <t>戦没者慰霊事業費</t>
    <phoneticPr fontId="4"/>
  </si>
  <si>
    <t>中国残留邦人等支援事業費</t>
    <phoneticPr fontId="4"/>
  </si>
  <si>
    <t>恩給進達等実施費</t>
    <phoneticPr fontId="4"/>
  </si>
  <si>
    <t>障害保健福祉費</t>
    <phoneticPr fontId="4"/>
  </si>
  <si>
    <t>公的年金制度運営諸費</t>
    <phoneticPr fontId="4"/>
  </si>
  <si>
    <t>高齢者日常生活支援等推進費</t>
    <phoneticPr fontId="4"/>
  </si>
  <si>
    <t>介護保険制度運営推進費</t>
    <phoneticPr fontId="4"/>
  </si>
  <si>
    <t>検疫所</t>
    <rPh sb="0" eb="3">
      <t>ケンエキジョ</t>
    </rPh>
    <phoneticPr fontId="4"/>
  </si>
  <si>
    <t>検疫所共通費</t>
    <phoneticPr fontId="4"/>
  </si>
  <si>
    <t>検疫業務等実施費</t>
    <phoneticPr fontId="4"/>
  </si>
  <si>
    <t>輸入食品検査業務実施費</t>
    <phoneticPr fontId="4"/>
  </si>
  <si>
    <t>国立ハンセン病療養所</t>
    <rPh sb="0" eb="2">
      <t>コクリツ</t>
    </rPh>
    <rPh sb="6" eb="7">
      <t>ビョウ</t>
    </rPh>
    <rPh sb="7" eb="9">
      <t>リョウヨウ</t>
    </rPh>
    <rPh sb="9" eb="10">
      <t>ジョ</t>
    </rPh>
    <phoneticPr fontId="4"/>
  </si>
  <si>
    <t>国立ハンセン病療養所共通費</t>
    <phoneticPr fontId="4"/>
  </si>
  <si>
    <t>国立ハンセン病療養所運営費</t>
    <phoneticPr fontId="4"/>
  </si>
  <si>
    <t>厚生労働本省試験研究機関</t>
    <rPh sb="0" eb="2">
      <t>コウセイ</t>
    </rPh>
    <rPh sb="2" eb="4">
      <t>ロウドウ</t>
    </rPh>
    <rPh sb="4" eb="6">
      <t>ホンショウ</t>
    </rPh>
    <rPh sb="6" eb="8">
      <t>シケン</t>
    </rPh>
    <rPh sb="8" eb="10">
      <t>ケンキュウ</t>
    </rPh>
    <rPh sb="10" eb="12">
      <t>キカン</t>
    </rPh>
    <phoneticPr fontId="4"/>
  </si>
  <si>
    <t>厚生労働本省試験研究所共通費</t>
    <phoneticPr fontId="4"/>
  </si>
  <si>
    <t>血清等製造及検定費</t>
    <phoneticPr fontId="4"/>
  </si>
  <si>
    <t>厚生労働本省試験研究所試験研究費</t>
    <phoneticPr fontId="4"/>
  </si>
  <si>
    <t>放射能調査研究費</t>
    <phoneticPr fontId="4"/>
  </si>
  <si>
    <t>国立更生援護機関</t>
    <rPh sb="0" eb="2">
      <t>コクリツ</t>
    </rPh>
    <rPh sb="2" eb="4">
      <t>コウセイ</t>
    </rPh>
    <rPh sb="4" eb="6">
      <t>エンゴ</t>
    </rPh>
    <rPh sb="6" eb="8">
      <t>キカン</t>
    </rPh>
    <phoneticPr fontId="4"/>
  </si>
  <si>
    <t>国立更生援護機関共通費</t>
    <phoneticPr fontId="4"/>
  </si>
  <si>
    <t>国立更生援護所運営費</t>
    <phoneticPr fontId="4"/>
  </si>
  <si>
    <t>地方厚生局</t>
    <rPh sb="0" eb="2">
      <t>チホウ</t>
    </rPh>
    <rPh sb="2" eb="4">
      <t>コウセイ</t>
    </rPh>
    <rPh sb="4" eb="5">
      <t>キョク</t>
    </rPh>
    <phoneticPr fontId="4"/>
  </si>
  <si>
    <t>地方厚生局共通費</t>
    <phoneticPr fontId="4"/>
  </si>
  <si>
    <t>保険医療機関等指導監督等実施費</t>
    <phoneticPr fontId="4"/>
  </si>
  <si>
    <t>医師等国家試験実施費</t>
    <phoneticPr fontId="4"/>
  </si>
  <si>
    <t>医療観察等実施費</t>
    <phoneticPr fontId="4"/>
  </si>
  <si>
    <t>都道府県労働局</t>
    <rPh sb="0" eb="4">
      <t>トドウフケン</t>
    </rPh>
    <rPh sb="4" eb="6">
      <t>ロウドウ</t>
    </rPh>
    <rPh sb="6" eb="7">
      <t>キョク</t>
    </rPh>
    <phoneticPr fontId="4"/>
  </si>
  <si>
    <t>都道府県労働局共通費</t>
    <phoneticPr fontId="4"/>
  </si>
  <si>
    <t>個別労働紛争対策費</t>
    <phoneticPr fontId="4"/>
  </si>
  <si>
    <t>職業紹介事業等実施費</t>
    <phoneticPr fontId="4"/>
  </si>
  <si>
    <t>高齢者等雇用安定・促進費</t>
    <phoneticPr fontId="4"/>
  </si>
  <si>
    <t>中央労働委員会</t>
    <phoneticPr fontId="4"/>
  </si>
  <si>
    <t>中央労働委員会共通費</t>
    <phoneticPr fontId="4"/>
  </si>
  <si>
    <t>労使関係等安定形成促進費</t>
    <phoneticPr fontId="4"/>
  </si>
  <si>
    <t>（単位：円）</t>
    <phoneticPr fontId="2"/>
  </si>
  <si>
    <t>庁費</t>
    <rPh sb="0" eb="1">
      <t>チョウ</t>
    </rPh>
    <rPh sb="1" eb="2">
      <t>ヒ</t>
    </rPh>
    <phoneticPr fontId="3"/>
  </si>
  <si>
    <t>職員旅費</t>
    <rPh sb="0" eb="2">
      <t>ショクイン</t>
    </rPh>
    <rPh sb="2" eb="4">
      <t>リョヒ</t>
    </rPh>
    <phoneticPr fontId="3"/>
  </si>
  <si>
    <t>庁費</t>
    <phoneticPr fontId="2"/>
  </si>
  <si>
    <t>職員旅費</t>
    <phoneticPr fontId="2"/>
  </si>
  <si>
    <t>職員旅費</t>
    <phoneticPr fontId="2"/>
  </si>
  <si>
    <t>職員旅費</t>
    <phoneticPr fontId="2"/>
  </si>
  <si>
    <t>医療技術実用化等推進費</t>
    <rPh sb="0" eb="2">
      <t>イリョウ</t>
    </rPh>
    <rPh sb="2" eb="4">
      <t>ギジュツ</t>
    </rPh>
    <rPh sb="4" eb="7">
      <t>ジツヨウカ</t>
    </rPh>
    <rPh sb="7" eb="8">
      <t>トウ</t>
    </rPh>
    <rPh sb="8" eb="11">
      <t>スイシンヒ</t>
    </rPh>
    <phoneticPr fontId="4"/>
  </si>
  <si>
    <t>保育対策費</t>
    <rPh sb="0" eb="2">
      <t>ホイク</t>
    </rPh>
    <rPh sb="2" eb="5">
      <t>タイサクヒ</t>
    </rPh>
    <phoneticPr fontId="4"/>
  </si>
  <si>
    <t>生活保護等対策費</t>
    <rPh sb="0" eb="2">
      <t>セイカツ</t>
    </rPh>
    <rPh sb="2" eb="4">
      <t>ホゴ</t>
    </rPh>
    <rPh sb="4" eb="5">
      <t>トウ</t>
    </rPh>
    <rPh sb="5" eb="8">
      <t>タイサクヒ</t>
    </rPh>
    <phoneticPr fontId="4"/>
  </si>
  <si>
    <t>水道施設整備事業調査諸費</t>
    <phoneticPr fontId="4"/>
  </si>
  <si>
    <t>社会保障・税番号活用推進費</t>
    <rPh sb="0" eb="2">
      <t>シャカイ</t>
    </rPh>
    <rPh sb="2" eb="4">
      <t>ホショウ</t>
    </rPh>
    <rPh sb="5" eb="6">
      <t>ゼイ</t>
    </rPh>
    <rPh sb="6" eb="8">
      <t>バンゴウ</t>
    </rPh>
    <rPh sb="8" eb="10">
      <t>カツヨウ</t>
    </rPh>
    <rPh sb="10" eb="13">
      <t>スイシンヒ</t>
    </rPh>
    <phoneticPr fontId="4"/>
  </si>
  <si>
    <t>若年者等職業能力開発支援費</t>
    <phoneticPr fontId="4"/>
  </si>
  <si>
    <t>私的年金制度整備運営費</t>
    <rPh sb="0" eb="2">
      <t>シテキ</t>
    </rPh>
    <rPh sb="2" eb="4">
      <t>ネンキン</t>
    </rPh>
    <rPh sb="4" eb="6">
      <t>セイド</t>
    </rPh>
    <rPh sb="6" eb="8">
      <t>セイビ</t>
    </rPh>
    <rPh sb="8" eb="11">
      <t>ウンエイヒ</t>
    </rPh>
    <phoneticPr fontId="4"/>
  </si>
  <si>
    <t>自殺対策費</t>
    <rPh sb="0" eb="2">
      <t>ジサツ</t>
    </rPh>
    <rPh sb="2" eb="5">
      <t>タイサクヒ</t>
    </rPh>
    <phoneticPr fontId="4"/>
  </si>
  <si>
    <t>厚生労働調査研究等推進費</t>
    <rPh sb="4" eb="6">
      <t>チョウサ</t>
    </rPh>
    <rPh sb="8" eb="9">
      <t>トウ</t>
    </rPh>
    <rPh sb="9" eb="11">
      <t>スイシン</t>
    </rPh>
    <phoneticPr fontId="4"/>
  </si>
  <si>
    <t>第3四半期</t>
    <rPh sb="0" eb="1">
      <t>ダイ</t>
    </rPh>
    <rPh sb="2" eb="5">
      <t>シハンキ</t>
    </rPh>
    <phoneticPr fontId="4"/>
  </si>
  <si>
    <t>令和元年度</t>
    <rPh sb="0" eb="2">
      <t>レイワ</t>
    </rPh>
    <rPh sb="2" eb="4">
      <t>ガンネン</t>
    </rPh>
    <rPh sb="3" eb="5">
      <t>ネンド</t>
    </rPh>
    <phoneticPr fontId="4"/>
  </si>
  <si>
    <t>労働条件確保・改善対策費</t>
    <phoneticPr fontId="4"/>
  </si>
  <si>
    <t>令和２年度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</si>
  <si>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令和２年度</t>
    <rPh sb="0" eb="2">
      <t>レイワ</t>
    </rPh>
    <rPh sb="3" eb="5">
      <t>ネンド</t>
    </rPh>
    <phoneticPr fontId="4"/>
  </si>
  <si>
    <t>組織改正に伴い、執務室の備品等を購入したため。</t>
    <rPh sb="0" eb="2">
      <t>ソシキ</t>
    </rPh>
    <rPh sb="2" eb="4">
      <t>カイセイ</t>
    </rPh>
    <rPh sb="5" eb="6">
      <t>トモナ</t>
    </rPh>
    <rPh sb="8" eb="11">
      <t>シツムシツ</t>
    </rPh>
    <rPh sb="12" eb="14">
      <t>ビヒン</t>
    </rPh>
    <rPh sb="14" eb="15">
      <t>ナド</t>
    </rPh>
    <rPh sb="16" eb="18">
      <t>コウニュウ</t>
    </rPh>
    <phoneticPr fontId="4"/>
  </si>
  <si>
    <t>例年、第１～３四半期に行う調達を第４四半期に行ったため。</t>
    <rPh sb="0" eb="2">
      <t>レイネン</t>
    </rPh>
    <rPh sb="3" eb="4">
      <t>ダイ</t>
    </rPh>
    <rPh sb="7" eb="10">
      <t>シハンキ</t>
    </rPh>
    <rPh sb="11" eb="12">
      <t>オコナ</t>
    </rPh>
    <rPh sb="13" eb="15">
      <t>チョウタツ</t>
    </rPh>
    <rPh sb="16" eb="17">
      <t>ダイ</t>
    </rPh>
    <rPh sb="18" eb="21">
      <t>シハンキ</t>
    </rPh>
    <rPh sb="22" eb="23">
      <t>オコナ</t>
    </rPh>
    <phoneticPr fontId="4"/>
  </si>
  <si>
    <t>前年度にはなかった図書の購入を第４四半期に行ったため。</t>
    <rPh sb="0" eb="3">
      <t>ゼンネンド</t>
    </rPh>
    <rPh sb="9" eb="11">
      <t>トショ</t>
    </rPh>
    <rPh sb="12" eb="14">
      <t>コウニュウ</t>
    </rPh>
    <rPh sb="15" eb="16">
      <t>ダイ</t>
    </rPh>
    <rPh sb="17" eb="20">
      <t>シハンキ</t>
    </rPh>
    <rPh sb="21" eb="22">
      <t>オコナ</t>
    </rPh>
    <phoneticPr fontId="4"/>
  </si>
  <si>
    <t>前年度に比べ、職員の出張件数が増加したため。</t>
  </si>
  <si>
    <t>前年度は第４四半期に開催されなかった会議が開催されたこと等のため。</t>
  </si>
  <si>
    <t>前年度は実施されなかった新型コロナウイルス感染症対策に係る出張が実施されたこと等のため。</t>
    <rPh sb="4" eb="6">
      <t>ジッシ</t>
    </rPh>
    <rPh sb="12" eb="14">
      <t>シンガタ</t>
    </rPh>
    <rPh sb="21" eb="24">
      <t>カンセンショウ</t>
    </rPh>
    <rPh sb="24" eb="26">
      <t>タイサク</t>
    </rPh>
    <rPh sb="27" eb="28">
      <t>カカ</t>
    </rPh>
    <rPh sb="29" eb="31">
      <t>シュッチョウ</t>
    </rPh>
    <rPh sb="32" eb="34">
      <t>ジッシ</t>
    </rPh>
    <phoneticPr fontId="4"/>
  </si>
  <si>
    <t>第三次補正予算で措置されたハンセン病療養所看護師養成所における新型コロナウイルス感染症の拡大防止のための教育環境整備を行ったこと等のため。</t>
    <rPh sb="0" eb="3">
      <t>ダイサンジ</t>
    </rPh>
    <rPh sb="3" eb="5">
      <t>ホセイ</t>
    </rPh>
    <rPh sb="5" eb="7">
      <t>ヨサン</t>
    </rPh>
    <rPh sb="8" eb="10">
      <t>ソチ</t>
    </rPh>
    <rPh sb="17" eb="18">
      <t>ビョウ</t>
    </rPh>
    <rPh sb="18" eb="21">
      <t>リョウヨウショ</t>
    </rPh>
    <rPh sb="21" eb="24">
      <t>カンゴシ</t>
    </rPh>
    <rPh sb="24" eb="27">
      <t>ヨウセイショ</t>
    </rPh>
    <rPh sb="31" eb="33">
      <t>シンガタ</t>
    </rPh>
    <rPh sb="40" eb="43">
      <t>カンセンショウ</t>
    </rPh>
    <rPh sb="44" eb="48">
      <t>カクダイボウシ</t>
    </rPh>
    <rPh sb="52" eb="54">
      <t>キョウイク</t>
    </rPh>
    <rPh sb="54" eb="56">
      <t>カンキョウ</t>
    </rPh>
    <rPh sb="56" eb="58">
      <t>セイビ</t>
    </rPh>
    <rPh sb="59" eb="60">
      <t>オコナ</t>
    </rPh>
    <rPh sb="64" eb="65">
      <t>トウ</t>
    </rPh>
    <phoneticPr fontId="4"/>
  </si>
  <si>
    <t>新型コロナウイルス感染症により、時期を延期した施設管理業務を行ったこと等のため。</t>
  </si>
  <si>
    <t>前年度に比べ、会議の開催回数が増加したため。</t>
    <rPh sb="0" eb="3">
      <t>ゼンネンド</t>
    </rPh>
    <rPh sb="4" eb="5">
      <t>クラ</t>
    </rPh>
    <rPh sb="7" eb="9">
      <t>カイギ</t>
    </rPh>
    <rPh sb="10" eb="12">
      <t>カイサイ</t>
    </rPh>
    <rPh sb="12" eb="14">
      <t>カイスウ</t>
    </rPh>
    <rPh sb="15" eb="17">
      <t>ゾウカ</t>
    </rPh>
    <phoneticPr fontId="2"/>
  </si>
  <si>
    <t>前年度は開催していないなかった検討会が開催されたこと等のため。</t>
    <rPh sb="0" eb="3">
      <t>ゼンネンド</t>
    </rPh>
    <rPh sb="4" eb="6">
      <t>カイサイ</t>
    </rPh>
    <rPh sb="15" eb="18">
      <t>ケントウカイ</t>
    </rPh>
    <rPh sb="19" eb="21">
      <t>カイサイ</t>
    </rPh>
    <rPh sb="26" eb="27">
      <t>トウ</t>
    </rPh>
    <phoneticPr fontId="2"/>
  </si>
  <si>
    <t>令和元年度は第３四半期に行っていた調査業務の執行が、令和２年度は第４四半期となったため。</t>
    <rPh sb="0" eb="2">
      <t>レイワ</t>
    </rPh>
    <rPh sb="2" eb="5">
      <t>ガンネンド</t>
    </rPh>
    <rPh sb="6" eb="7">
      <t>ダイ</t>
    </rPh>
    <rPh sb="8" eb="11">
      <t>シハンキ</t>
    </rPh>
    <rPh sb="12" eb="13">
      <t>オコナ</t>
    </rPh>
    <rPh sb="17" eb="19">
      <t>チョウサ</t>
    </rPh>
    <rPh sb="19" eb="21">
      <t>ギョウム</t>
    </rPh>
    <rPh sb="22" eb="24">
      <t>シッコウ</t>
    </rPh>
    <rPh sb="26" eb="28">
      <t>レイワ</t>
    </rPh>
    <rPh sb="29" eb="31">
      <t>ネンド</t>
    </rPh>
    <rPh sb="32" eb="33">
      <t>ダイ</t>
    </rPh>
    <rPh sb="34" eb="37">
      <t>シハンキ</t>
    </rPh>
    <phoneticPr fontId="2"/>
  </si>
  <si>
    <t>３年周期で行う調査の該当年となっており、実施経費を要したこと等のため。</t>
    <rPh sb="1" eb="2">
      <t>ネン</t>
    </rPh>
    <rPh sb="2" eb="4">
      <t>シュウキ</t>
    </rPh>
    <rPh sb="5" eb="6">
      <t>オコナ</t>
    </rPh>
    <rPh sb="7" eb="9">
      <t>チョウサ</t>
    </rPh>
    <rPh sb="10" eb="12">
      <t>ガイトウ</t>
    </rPh>
    <rPh sb="12" eb="13">
      <t>ネン</t>
    </rPh>
    <rPh sb="20" eb="22">
      <t>ジッシ</t>
    </rPh>
    <rPh sb="22" eb="24">
      <t>ケイヒ</t>
    </rPh>
    <rPh sb="25" eb="26">
      <t>ヨウ</t>
    </rPh>
    <rPh sb="30" eb="31">
      <t>トウ</t>
    </rPh>
    <phoneticPr fontId="4"/>
  </si>
  <si>
    <t>３年周期で行う調査の該当年となっており、実施経費を要したこと等のため。</t>
    <rPh sb="30" eb="31">
      <t>トウ</t>
    </rPh>
    <phoneticPr fontId="4"/>
  </si>
  <si>
    <t>令和２年度においては、庁舎維持管理に係る費用の支払いが増加したため。</t>
    <rPh sb="0" eb="2">
      <t>レイワ</t>
    </rPh>
    <rPh sb="3" eb="5">
      <t>ネンド</t>
    </rPh>
    <rPh sb="11" eb="13">
      <t>チョウシャ</t>
    </rPh>
    <rPh sb="13" eb="15">
      <t>イジ</t>
    </rPh>
    <rPh sb="15" eb="17">
      <t>カンリ</t>
    </rPh>
    <rPh sb="18" eb="19">
      <t>カカ</t>
    </rPh>
    <rPh sb="20" eb="22">
      <t>ヒヨウ</t>
    </rPh>
    <rPh sb="23" eb="25">
      <t>シハラ</t>
    </rPh>
    <rPh sb="27" eb="29">
      <t>ゾウカ</t>
    </rPh>
    <phoneticPr fontId="4"/>
  </si>
  <si>
    <t>令和元年度においては、新型コロナ感染症の影響で中止となった会議等について、令和２年度は開催できたため。</t>
    <rPh sb="0" eb="2">
      <t>レイワ</t>
    </rPh>
    <rPh sb="2" eb="3">
      <t>モト</t>
    </rPh>
    <rPh sb="3" eb="5">
      <t>ネンド</t>
    </rPh>
    <rPh sb="11" eb="13">
      <t>シンガタ</t>
    </rPh>
    <rPh sb="16" eb="19">
      <t>カンセンショウ</t>
    </rPh>
    <rPh sb="20" eb="22">
      <t>エイキョウ</t>
    </rPh>
    <rPh sb="23" eb="25">
      <t>チュウシ</t>
    </rPh>
    <rPh sb="29" eb="31">
      <t>カイギ</t>
    </rPh>
    <rPh sb="31" eb="32">
      <t>トウ</t>
    </rPh>
    <rPh sb="37" eb="39">
      <t>レイワ</t>
    </rPh>
    <rPh sb="40" eb="42">
      <t>ネンド</t>
    </rPh>
    <rPh sb="43" eb="45">
      <t>カイサイ</t>
    </rPh>
    <phoneticPr fontId="4"/>
  </si>
  <si>
    <t>前年度にはなかった備品・消耗品の購入が生じたこと等のため。</t>
    <rPh sb="9" eb="11">
      <t>ビヒン</t>
    </rPh>
    <rPh sb="12" eb="14">
      <t>ショウモウ</t>
    </rPh>
    <rPh sb="14" eb="15">
      <t>ヒン</t>
    </rPh>
    <rPh sb="16" eb="18">
      <t>コウニュウ</t>
    </rPh>
    <rPh sb="19" eb="20">
      <t>ショウ</t>
    </rPh>
    <rPh sb="24" eb="25">
      <t>トウ</t>
    </rPh>
    <phoneticPr fontId="2"/>
  </si>
  <si>
    <t>前年度にはなかった意識調査の実施を行ったこと等のため。</t>
    <rPh sb="0" eb="3">
      <t>ゼンネンド</t>
    </rPh>
    <rPh sb="14" eb="16">
      <t>ジッシ</t>
    </rPh>
    <rPh sb="17" eb="18">
      <t>オコナ</t>
    </rPh>
    <rPh sb="22" eb="23">
      <t>トウ</t>
    </rPh>
    <phoneticPr fontId="4"/>
  </si>
  <si>
    <t>前年度にはなかった事務補佐員の賃金を支払ったため。</t>
  </si>
  <si>
    <t>前年度にはなかった視察出張が生じたこと等のため。</t>
    <rPh sb="0" eb="3">
      <t>ゼンネンド</t>
    </rPh>
    <rPh sb="9" eb="11">
      <t>シサツ</t>
    </rPh>
    <rPh sb="11" eb="13">
      <t>シュッチョウ</t>
    </rPh>
    <rPh sb="14" eb="15">
      <t>ショウ</t>
    </rPh>
    <rPh sb="19" eb="20">
      <t>トウ</t>
    </rPh>
    <phoneticPr fontId="2"/>
  </si>
  <si>
    <t>前年度は開催されなかった会議が開催されたこと等のため。</t>
    <rPh sb="12" eb="14">
      <t>カイギ</t>
    </rPh>
    <phoneticPr fontId="2"/>
  </si>
  <si>
    <t>省内の会議室が使用できず、省外の施設を借りるための会場借料等の支出が発生したため。</t>
  </si>
  <si>
    <t>器具機械等の修繕の必要性が見込まれたため、消耗品等を削減して費用を捻出し、第４四半期で修繕を実施したこと等のため。</t>
    <rPh sb="0" eb="2">
      <t>キグ</t>
    </rPh>
    <rPh sb="2" eb="4">
      <t>キカイ</t>
    </rPh>
    <rPh sb="4" eb="5">
      <t>トウ</t>
    </rPh>
    <rPh sb="6" eb="8">
      <t>シュウゼン</t>
    </rPh>
    <rPh sb="9" eb="12">
      <t>ヒツヨウセイ</t>
    </rPh>
    <rPh sb="13" eb="15">
      <t>ミコ</t>
    </rPh>
    <rPh sb="21" eb="24">
      <t>ショウモウヒン</t>
    </rPh>
    <rPh sb="24" eb="25">
      <t>トウ</t>
    </rPh>
    <rPh sb="26" eb="28">
      <t>サクゲン</t>
    </rPh>
    <rPh sb="30" eb="32">
      <t>ヒヨウ</t>
    </rPh>
    <rPh sb="33" eb="35">
      <t>ネンシュツ</t>
    </rPh>
    <rPh sb="37" eb="38">
      <t>ダイ</t>
    </rPh>
    <rPh sb="39" eb="42">
      <t>シハンキ</t>
    </rPh>
    <rPh sb="43" eb="45">
      <t>シュウゼン</t>
    </rPh>
    <rPh sb="46" eb="48">
      <t>ジッシ</t>
    </rPh>
    <rPh sb="52" eb="53">
      <t>トウ</t>
    </rPh>
    <phoneticPr fontId="4"/>
  </si>
  <si>
    <t>前年度に比べ、郵便料が増加したこと等のため。</t>
    <rPh sb="0" eb="3">
      <t>ゼンネンド</t>
    </rPh>
    <rPh sb="4" eb="5">
      <t>クラ</t>
    </rPh>
    <rPh sb="7" eb="9">
      <t>ユウビン</t>
    </rPh>
    <rPh sb="9" eb="10">
      <t>リョウ</t>
    </rPh>
    <rPh sb="11" eb="13">
      <t>ゾウカ</t>
    </rPh>
    <rPh sb="17" eb="18">
      <t>トウ</t>
    </rPh>
    <phoneticPr fontId="4"/>
  </si>
  <si>
    <t>新型コロナウイルス感染症にかかる保健所支援等のため。</t>
    <rPh sb="0" eb="2">
      <t>シンガタ</t>
    </rPh>
    <rPh sb="9" eb="12">
      <t>カンセンショウ</t>
    </rPh>
    <rPh sb="16" eb="19">
      <t>ホケンジョ</t>
    </rPh>
    <rPh sb="19" eb="21">
      <t>シエン</t>
    </rPh>
    <rPh sb="21" eb="22">
      <t>トウ</t>
    </rPh>
    <phoneticPr fontId="2"/>
  </si>
  <si>
    <t>前年度は第４四半期に実施しなかった出張を実施したこと等のため。</t>
    <rPh sb="0" eb="3">
      <t>ゼンネンド</t>
    </rPh>
    <rPh sb="4" eb="5">
      <t>ダイ</t>
    </rPh>
    <rPh sb="6" eb="9">
      <t>シハンキ</t>
    </rPh>
    <rPh sb="10" eb="12">
      <t>ジッシ</t>
    </rPh>
    <rPh sb="17" eb="19">
      <t>シュッチョウ</t>
    </rPh>
    <rPh sb="20" eb="22">
      <t>ジッシ</t>
    </rPh>
    <rPh sb="26" eb="27">
      <t>ナド</t>
    </rPh>
    <phoneticPr fontId="4"/>
  </si>
  <si>
    <t>審議会・検討会の開催が第３、第４四半期に集中し、その開催費等の支出が第４四半期になったこと等のため。</t>
    <rPh sb="0" eb="3">
      <t>シンギカイ</t>
    </rPh>
    <rPh sb="4" eb="7">
      <t>ケントウカイ</t>
    </rPh>
    <rPh sb="8" eb="10">
      <t>カイサイ</t>
    </rPh>
    <rPh sb="11" eb="12">
      <t>ダイ</t>
    </rPh>
    <rPh sb="14" eb="15">
      <t>ダイ</t>
    </rPh>
    <rPh sb="16" eb="19">
      <t>シハンキ</t>
    </rPh>
    <rPh sb="20" eb="22">
      <t>シュウチュウ</t>
    </rPh>
    <rPh sb="26" eb="29">
      <t>カイサイヒ</t>
    </rPh>
    <rPh sb="29" eb="30">
      <t>トウ</t>
    </rPh>
    <rPh sb="31" eb="33">
      <t>シシュツ</t>
    </rPh>
    <rPh sb="34" eb="35">
      <t>ダイ</t>
    </rPh>
    <rPh sb="36" eb="39">
      <t>シハンキ</t>
    </rPh>
    <rPh sb="45" eb="46">
      <t>トウ</t>
    </rPh>
    <phoneticPr fontId="4"/>
  </si>
  <si>
    <t>麻薬・覚醒剤等対策費</t>
    <phoneticPr fontId="4"/>
  </si>
  <si>
    <t>支出済歳出額</t>
    <phoneticPr fontId="4"/>
  </si>
  <si>
    <t>新型コロナウイルス感染症の対応により、職員を現地に派遣する等行ったため。</t>
    <rPh sb="0" eb="2">
      <t>シンガタ</t>
    </rPh>
    <rPh sb="9" eb="12">
      <t>カンセンショウ</t>
    </rPh>
    <rPh sb="13" eb="15">
      <t>タイオウ</t>
    </rPh>
    <rPh sb="19" eb="21">
      <t>ショクイン</t>
    </rPh>
    <rPh sb="22" eb="24">
      <t>ゲンチ</t>
    </rPh>
    <rPh sb="25" eb="27">
      <t>ハケン</t>
    </rPh>
    <rPh sb="29" eb="30">
      <t>トウ</t>
    </rPh>
    <rPh sb="30" eb="31">
      <t>オコナ</t>
    </rPh>
    <phoneticPr fontId="4"/>
  </si>
  <si>
    <t>前年度に比べ、職員の出張件数が増加したため。</t>
    <phoneticPr fontId="4"/>
  </si>
  <si>
    <t>新型コロナウイルス感染症の影響等により、年度前半に予定していた出張の中止・延期等が生じ、結果的に支出が第４四半期に集中したため。</t>
    <rPh sb="0" eb="2">
      <t>シンガタ</t>
    </rPh>
    <rPh sb="9" eb="12">
      <t>カンセンショウ</t>
    </rPh>
    <rPh sb="13" eb="15">
      <t>エイキョウ</t>
    </rPh>
    <rPh sb="15" eb="16">
      <t>トウ</t>
    </rPh>
    <rPh sb="20" eb="22">
      <t>ネンド</t>
    </rPh>
    <rPh sb="22" eb="24">
      <t>ゼンハン</t>
    </rPh>
    <rPh sb="25" eb="27">
      <t>ヨテイ</t>
    </rPh>
    <rPh sb="31" eb="33">
      <t>シュッチョウ</t>
    </rPh>
    <rPh sb="34" eb="36">
      <t>チュウシ</t>
    </rPh>
    <rPh sb="37" eb="39">
      <t>エンキ</t>
    </rPh>
    <rPh sb="39" eb="40">
      <t>トウ</t>
    </rPh>
    <rPh sb="41" eb="42">
      <t>ショウ</t>
    </rPh>
    <rPh sb="44" eb="47">
      <t>ケッカテキ</t>
    </rPh>
    <rPh sb="48" eb="50">
      <t>シシュツ</t>
    </rPh>
    <rPh sb="51" eb="52">
      <t>ダイ</t>
    </rPh>
    <rPh sb="53" eb="56">
      <t>シハンキ</t>
    </rPh>
    <rPh sb="57" eb="59">
      <t>シュウチュウ</t>
    </rPh>
    <phoneticPr fontId="2"/>
  </si>
  <si>
    <t>新型コロナウイルス感染症による緊急事態宣言の発出により、第１、第２四半期に予定していた出張を延期し、前年度は実施しなかった第４四半期に出張を行ったため。</t>
    <rPh sb="0" eb="2">
      <t>シンガタ</t>
    </rPh>
    <rPh sb="9" eb="12">
      <t>カンセンショウ</t>
    </rPh>
    <rPh sb="15" eb="17">
      <t>キンキュウ</t>
    </rPh>
    <rPh sb="17" eb="19">
      <t>ジタイ</t>
    </rPh>
    <rPh sb="19" eb="21">
      <t>センゲン</t>
    </rPh>
    <rPh sb="22" eb="24">
      <t>ハッシュツ</t>
    </rPh>
    <rPh sb="28" eb="29">
      <t>ダイ</t>
    </rPh>
    <rPh sb="31" eb="32">
      <t>ダイ</t>
    </rPh>
    <rPh sb="33" eb="36">
      <t>シハンキ</t>
    </rPh>
    <rPh sb="37" eb="39">
      <t>ヨテイ</t>
    </rPh>
    <rPh sb="43" eb="45">
      <t>シュッチョウ</t>
    </rPh>
    <rPh sb="46" eb="48">
      <t>エンキ</t>
    </rPh>
    <rPh sb="50" eb="53">
      <t>ゼンネンド</t>
    </rPh>
    <rPh sb="54" eb="56">
      <t>ジッシ</t>
    </rPh>
    <rPh sb="61" eb="62">
      <t>ダイ</t>
    </rPh>
    <rPh sb="63" eb="66">
      <t>シハンキ</t>
    </rPh>
    <rPh sb="67" eb="69">
      <t>シュッチョウ</t>
    </rPh>
    <rPh sb="70" eb="7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</si>
</sst>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sz val="10"/>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65">
    <xf numFmtId="0" fontId="0" fillId="0" borderId="0" xfId="0">
      <alignment vertical="center"/>
    </xf>
    <xf numFmtId="177" fontId="5" fillId="0" borderId="1" xfId="1" applyNumberFormat="1" applyFont="1" applyFill="1" applyBorder="1" applyAlignment="1">
      <alignment horizontal="right" vertical="center"/>
    </xf>
    <xf numFmtId="176" fontId="5" fillId="0" borderId="1" xfId="1" applyNumberFormat="1" applyFont="1" applyFill="1" applyBorder="1" applyAlignment="1">
      <alignment horizontal="left" vertical="center" wrapText="1"/>
    </xf>
    <xf numFmtId="176" fontId="3" fillId="0" borderId="0" xfId="2" applyNumberFormat="1" applyFont="1" applyFill="1" applyBorder="1" applyAlignment="1">
      <alignment vertical="center"/>
    </xf>
    <xf numFmtId="176" fontId="7" fillId="0" borderId="0" xfId="1" applyNumberFormat="1" applyFont="1" applyFill="1" applyBorder="1" applyAlignment="1">
      <alignment vertical="center"/>
    </xf>
    <xf numFmtId="176" fontId="5" fillId="0" borderId="0" xfId="1" applyNumberFormat="1" applyFont="1" applyFill="1" applyAlignment="1">
      <alignment horizontal="center" vertical="center"/>
    </xf>
    <xf numFmtId="177" fontId="8" fillId="0" borderId="0" xfId="1" applyNumberFormat="1" applyFont="1" applyFill="1" applyBorder="1" applyAlignment="1">
      <alignment vertical="center"/>
    </xf>
    <xf numFmtId="176" fontId="5" fillId="0" borderId="0" xfId="1" applyNumberFormat="1" applyFont="1" applyFill="1" applyAlignment="1">
      <alignment vertical="center" wrapText="1"/>
    </xf>
    <xf numFmtId="176" fontId="5" fillId="0" borderId="0" xfId="1" applyNumberFormat="1" applyFont="1" applyFill="1">
      <alignment vertical="center"/>
    </xf>
    <xf numFmtId="176" fontId="7" fillId="0" borderId="0" xfId="1" applyNumberFormat="1" applyFont="1" applyFill="1" applyBorder="1">
      <alignment vertical="center"/>
    </xf>
    <xf numFmtId="176" fontId="5" fillId="0" borderId="0" xfId="1" applyNumberFormat="1" applyFont="1" applyFill="1" applyBorder="1">
      <alignment vertical="center"/>
    </xf>
    <xf numFmtId="176" fontId="6" fillId="0" borderId="0" xfId="1" applyNumberFormat="1" applyFont="1" applyFill="1" applyBorder="1" applyAlignment="1">
      <alignment vertical="center" wrapText="1"/>
    </xf>
    <xf numFmtId="177" fontId="5" fillId="0" borderId="0" xfId="1" applyNumberFormat="1" applyFont="1" applyFill="1" applyBorder="1">
      <alignment vertical="center"/>
    </xf>
    <xf numFmtId="176" fontId="5" fillId="0" borderId="0" xfId="1" applyNumberFormat="1" applyFont="1" applyFill="1" applyBorder="1" applyAlignment="1">
      <alignment vertical="center" wrapText="1"/>
    </xf>
    <xf numFmtId="176" fontId="5" fillId="0" borderId="0" xfId="1" applyNumberFormat="1" applyFont="1" applyFill="1" applyBorder="1" applyAlignment="1">
      <alignment vertical="center"/>
    </xf>
    <xf numFmtId="176" fontId="5" fillId="0" borderId="0" xfId="1" applyNumberFormat="1" applyFont="1" applyFill="1" applyBorder="1" applyAlignment="1">
      <alignment horizontal="center" vertical="center"/>
    </xf>
    <xf numFmtId="177" fontId="5" fillId="0" borderId="0" xfId="1" applyNumberFormat="1" applyFont="1" applyFill="1" applyBorder="1" applyAlignment="1">
      <alignment vertical="center"/>
    </xf>
    <xf numFmtId="176" fontId="5" fillId="0" borderId="0" xfId="1" applyNumberFormat="1" applyFont="1" applyFill="1" applyBorder="1" applyAlignment="1">
      <alignment horizontal="right" vertical="center" wrapText="1"/>
    </xf>
    <xf numFmtId="176" fontId="5" fillId="0" borderId="0" xfId="1" applyNumberFormat="1" applyFont="1" applyFill="1" applyBorder="1" applyAlignment="1">
      <alignment horizontal="right" vertical="center"/>
    </xf>
    <xf numFmtId="176" fontId="5" fillId="0" borderId="0" xfId="1" applyNumberFormat="1" applyFont="1" applyFill="1" applyBorder="1" applyAlignment="1">
      <alignment horizontal="left" vertical="center" wrapText="1"/>
    </xf>
    <xf numFmtId="176" fontId="6" fillId="0" borderId="1" xfId="1" applyNumberFormat="1" applyFont="1" applyFill="1" applyBorder="1" applyAlignment="1">
      <alignment horizontal="right" vertical="center"/>
    </xf>
    <xf numFmtId="176" fontId="5" fillId="0" borderId="1" xfId="0" applyNumberFormat="1" applyFont="1" applyFill="1" applyBorder="1" applyAlignment="1">
      <alignment horizontal="right" vertical="center" wrapText="1"/>
    </xf>
    <xf numFmtId="176" fontId="5" fillId="0" borderId="2" xfId="1" applyNumberFormat="1" applyFont="1" applyFill="1" applyBorder="1">
      <alignment vertical="center"/>
    </xf>
    <xf numFmtId="176" fontId="5" fillId="0" borderId="1" xfId="1" applyNumberFormat="1" applyFont="1" applyFill="1" applyBorder="1" applyAlignment="1">
      <alignment horizontal="right" vertical="center"/>
    </xf>
    <xf numFmtId="176" fontId="6" fillId="0" borderId="2" xfId="1" applyNumberFormat="1" applyFont="1" applyFill="1" applyBorder="1" applyAlignment="1">
      <alignment horizontal="center" vertical="center"/>
    </xf>
    <xf numFmtId="176" fontId="5" fillId="0" borderId="1" xfId="1" applyNumberFormat="1" applyFont="1" applyFill="1" applyBorder="1" applyAlignment="1">
      <alignment vertical="center" wrapText="1"/>
    </xf>
    <xf numFmtId="176" fontId="6" fillId="0" borderId="2" xfId="1" applyNumberFormat="1" applyFont="1" applyFill="1" applyBorder="1">
      <alignment vertical="center"/>
    </xf>
    <xf numFmtId="176" fontId="5" fillId="0" borderId="3" xfId="1" applyNumberFormat="1" applyFont="1" applyFill="1" applyBorder="1" applyAlignment="1">
      <alignment vertical="center" wrapText="1"/>
    </xf>
    <xf numFmtId="176" fontId="6" fillId="0" borderId="2" xfId="1" applyNumberFormat="1" applyFont="1" applyFill="1" applyBorder="1" applyAlignment="1">
      <alignment horizontal="left" vertical="center"/>
    </xf>
    <xf numFmtId="176" fontId="5" fillId="0" borderId="4" xfId="1" applyNumberFormat="1" applyFont="1" applyFill="1" applyBorder="1">
      <alignment vertical="center"/>
    </xf>
    <xf numFmtId="177" fontId="5" fillId="0" borderId="0" xfId="1" applyNumberFormat="1" applyFont="1" applyFill="1">
      <alignment vertical="center"/>
    </xf>
    <xf numFmtId="176" fontId="6" fillId="0" borderId="2" xfId="1" applyNumberFormat="1" applyFont="1" applyFill="1" applyBorder="1" applyAlignment="1">
      <alignment horizontal="left" vertical="center" shrinkToFit="1"/>
    </xf>
    <xf numFmtId="176" fontId="5" fillId="0" borderId="2" xfId="1" applyNumberFormat="1" applyFont="1" applyFill="1" applyBorder="1" applyAlignment="1">
      <alignment vertical="center"/>
    </xf>
    <xf numFmtId="176" fontId="6" fillId="0" borderId="2" xfId="1" applyNumberFormat="1" applyFont="1" applyFill="1" applyBorder="1" applyAlignment="1">
      <alignment vertical="center"/>
    </xf>
    <xf numFmtId="176" fontId="6" fillId="0" borderId="2" xfId="1" applyNumberFormat="1" applyFont="1" applyFill="1" applyBorder="1" applyAlignment="1">
      <alignment vertical="center" shrinkToFit="1"/>
    </xf>
    <xf numFmtId="178" fontId="0" fillId="0" borderId="0" xfId="0" applyNumberFormat="1" applyFill="1">
      <alignment vertical="center"/>
    </xf>
    <xf numFmtId="176" fontId="6" fillId="0" borderId="5" xfId="1" applyNumberFormat="1" applyFont="1" applyFill="1" applyBorder="1" applyAlignment="1">
      <alignment vertical="center"/>
    </xf>
    <xf numFmtId="176" fontId="5" fillId="0" borderId="10" xfId="1" applyNumberFormat="1" applyFont="1" applyFill="1" applyBorder="1">
      <alignment vertical="center"/>
    </xf>
    <xf numFmtId="176" fontId="5" fillId="0" borderId="11" xfId="1" applyNumberFormat="1" applyFont="1" applyFill="1" applyBorder="1" applyAlignment="1">
      <alignment vertical="center" wrapText="1"/>
    </xf>
    <xf numFmtId="176" fontId="6" fillId="0" borderId="4" xfId="1" applyNumberFormat="1" applyFont="1" applyFill="1" applyBorder="1" applyAlignment="1">
      <alignment vertical="center"/>
    </xf>
    <xf numFmtId="176" fontId="5" fillId="0" borderId="0" xfId="1" applyNumberFormat="1" applyFont="1" applyFill="1" applyAlignment="1">
      <alignment horizontal="center" vertical="center" shrinkToFit="1"/>
    </xf>
    <xf numFmtId="0" fontId="9" fillId="0" borderId="1" xfId="0" applyFont="1" applyFill="1" applyBorder="1" applyAlignment="1">
      <alignment vertical="center" wrapText="1"/>
    </xf>
    <xf numFmtId="14" fontId="5" fillId="0" borderId="1" xfId="1" applyNumberFormat="1" applyFont="1" applyFill="1" applyBorder="1" applyAlignment="1">
      <alignment horizontal="left" vertical="center" wrapText="1"/>
    </xf>
    <xf numFmtId="176" fontId="5" fillId="0" borderId="3" xfId="1" applyNumberFormat="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177" fontId="5" fillId="0" borderId="3" xfId="1" applyNumberFormat="1" applyFont="1" applyFill="1" applyBorder="1" applyAlignment="1">
      <alignment horizontal="center" vertical="center" wrapText="1"/>
    </xf>
    <xf numFmtId="177" fontId="5" fillId="0" borderId="2" xfId="1" applyNumberFormat="1" applyFont="1" applyFill="1" applyBorder="1" applyAlignment="1">
      <alignment horizontal="center" vertical="center" wrapText="1"/>
    </xf>
    <xf numFmtId="177" fontId="5" fillId="0" borderId="4" xfId="1" applyNumberFormat="1" applyFont="1" applyFill="1" applyBorder="1" applyAlignment="1">
      <alignment horizontal="center" vertical="center" wrapText="1"/>
    </xf>
    <xf numFmtId="176" fontId="5" fillId="0" borderId="1" xfId="1" applyNumberFormat="1" applyFont="1" applyFill="1" applyBorder="1" applyAlignment="1">
      <alignment horizontal="center" vertical="center"/>
    </xf>
    <xf numFmtId="176" fontId="5" fillId="0" borderId="6" xfId="1" applyNumberFormat="1" applyFont="1" applyFill="1" applyBorder="1" applyAlignment="1">
      <alignment horizontal="center" vertical="center"/>
    </xf>
    <xf numFmtId="176" fontId="5" fillId="0" borderId="7" xfId="1"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0" borderId="8" xfId="1" applyNumberFormat="1" applyFont="1" applyFill="1" applyBorder="1" applyAlignment="1">
      <alignment horizontal="left" vertical="center" shrinkToFit="1"/>
    </xf>
    <xf numFmtId="176" fontId="5" fillId="0" borderId="9" xfId="1" applyNumberFormat="1" applyFont="1" applyFill="1" applyBorder="1" applyAlignment="1">
      <alignment horizontal="left" vertical="center" shrinkToFit="1"/>
    </xf>
    <xf numFmtId="176" fontId="5" fillId="0" borderId="3" xfId="1" applyNumberFormat="1" applyFont="1" applyFill="1" applyBorder="1" applyAlignment="1">
      <alignment horizontal="left" vertical="center"/>
    </xf>
    <xf numFmtId="176" fontId="5" fillId="0" borderId="1" xfId="1" applyNumberFormat="1" applyFont="1" applyFill="1" applyBorder="1" applyAlignment="1">
      <alignment horizontal="left" vertical="center"/>
    </xf>
    <xf numFmtId="176" fontId="5" fillId="0" borderId="8" xfId="1" applyNumberFormat="1" applyFont="1" applyFill="1" applyBorder="1" applyAlignment="1">
      <alignment horizontal="left" vertical="center"/>
    </xf>
    <xf numFmtId="176" fontId="5" fillId="0" borderId="9" xfId="1" applyNumberFormat="1" applyFont="1" applyFill="1" applyBorder="1" applyAlignment="1">
      <alignment horizontal="left" vertical="center"/>
    </xf>
    <xf numFmtId="176" fontId="5" fillId="0" borderId="2" xfId="1" applyNumberFormat="1" applyFont="1" applyFill="1" applyBorder="1" applyAlignment="1">
      <alignment horizontal="left" vertical="center"/>
    </xf>
    <xf numFmtId="176" fontId="5" fillId="0" borderId="4" xfId="1" applyNumberFormat="1" applyFont="1" applyFill="1" applyBorder="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99FF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5"/>
  <sheetViews>
    <sheetView tabSelected="1" view="pageBreakPreview" zoomScaleNormal="100" zoomScaleSheetLayoutView="100" workbookViewId="0">
      <pane xSplit="3" ySplit="7" topLeftCell="D8" activePane="bottomRight" state="frozen"/>
      <selection pane="topRight" activeCell="D1" sqref="D1"/>
      <selection pane="bottomLeft" activeCell="A8" sqref="A8"/>
      <selection pane="bottomRight" activeCell="N1" sqref="N1"/>
    </sheetView>
  </sheetViews>
  <sheetFormatPr defaultRowHeight="12" x14ac:dyDescent="0.15"/>
  <cols>
    <col min="1" max="1" width="6.875" style="8" customWidth="1"/>
    <col min="2" max="2" width="5" style="8" customWidth="1"/>
    <col min="3" max="3" width="27.75" style="7" customWidth="1"/>
    <col min="4" max="9" width="12.75" style="8" customWidth="1"/>
    <col min="10" max="10" width="11.625" style="8" customWidth="1"/>
    <col min="11" max="12" width="11.625" style="5" customWidth="1"/>
    <col min="13" max="13" width="11.625" style="30" customWidth="1"/>
    <col min="14" max="14" width="43.75" style="7" customWidth="1"/>
    <col min="15" max="21" width="9" style="8" customWidth="1"/>
    <col min="22" max="16384" width="9" style="8"/>
  </cols>
  <sheetData>
    <row r="1" spans="1:43" ht="19.5" customHeight="1" x14ac:dyDescent="0.15">
      <c r="A1" s="3" t="s">
        <v>101</v>
      </c>
      <c r="B1" s="4"/>
      <c r="C1" s="4"/>
      <c r="D1" s="4"/>
      <c r="E1" s="4"/>
      <c r="F1" s="4"/>
      <c r="G1" s="4"/>
      <c r="H1" s="4"/>
      <c r="I1" s="4"/>
      <c r="J1" s="4"/>
      <c r="M1" s="6"/>
      <c r="AO1" s="4"/>
      <c r="AP1" s="4"/>
      <c r="AQ1" s="4"/>
    </row>
    <row r="2" spans="1:43" ht="19.5" customHeight="1" x14ac:dyDescent="0.15">
      <c r="A2" s="9" t="s">
        <v>0</v>
      </c>
      <c r="B2" s="10"/>
      <c r="C2" s="11"/>
      <c r="D2" s="10"/>
      <c r="E2" s="10"/>
      <c r="F2" s="10"/>
      <c r="G2" s="10"/>
      <c r="H2" s="10"/>
      <c r="I2" s="10"/>
      <c r="J2" s="10"/>
      <c r="M2" s="12"/>
      <c r="AO2" s="10"/>
      <c r="AP2" s="10"/>
      <c r="AQ2" s="10"/>
    </row>
    <row r="3" spans="1:43" ht="13.5" customHeight="1" x14ac:dyDescent="0.15">
      <c r="A3" s="10"/>
      <c r="B3" s="10"/>
      <c r="C3" s="13"/>
      <c r="D3" s="10"/>
      <c r="E3" s="10"/>
      <c r="F3" s="10"/>
      <c r="G3" s="10"/>
      <c r="H3" s="14"/>
      <c r="I3" s="14"/>
      <c r="J3" s="14"/>
      <c r="K3" s="15"/>
      <c r="L3" s="15"/>
      <c r="M3" s="16"/>
      <c r="N3" s="17" t="s">
        <v>82</v>
      </c>
      <c r="AQ3" s="18"/>
    </row>
    <row r="4" spans="1:43" ht="29.25" customHeight="1" x14ac:dyDescent="0.15">
      <c r="A4" s="48" t="s">
        <v>1</v>
      </c>
      <c r="B4" s="48"/>
      <c r="C4" s="48"/>
      <c r="D4" s="48" t="s">
        <v>102</v>
      </c>
      <c r="E4" s="48"/>
      <c r="F4" s="48"/>
      <c r="G4" s="48"/>
      <c r="H4" s="48"/>
      <c r="I4" s="48"/>
      <c r="J4" s="48"/>
      <c r="K4" s="48" t="s">
        <v>99</v>
      </c>
      <c r="L4" s="48"/>
      <c r="M4" s="48"/>
      <c r="N4" s="42" t="s">
        <v>2</v>
      </c>
      <c r="AQ4" s="18"/>
    </row>
    <row r="5" spans="1:43" ht="15.75" customHeight="1" x14ac:dyDescent="0.15">
      <c r="A5" s="48"/>
      <c r="B5" s="48"/>
      <c r="C5" s="48"/>
      <c r="D5" s="55" t="s">
        <v>3</v>
      </c>
      <c r="E5" s="49" t="s">
        <v>130</v>
      </c>
      <c r="F5" s="49"/>
      <c r="G5" s="49"/>
      <c r="H5" s="49"/>
      <c r="I5" s="50"/>
      <c r="J5" s="43" t="s">
        <v>4</v>
      </c>
      <c r="K5" s="55" t="s">
        <v>5</v>
      </c>
      <c r="L5" s="55" t="s">
        <v>6</v>
      </c>
      <c r="M5" s="45" t="s">
        <v>4</v>
      </c>
      <c r="N5" s="42"/>
      <c r="AQ5" s="19"/>
    </row>
    <row r="6" spans="1:43" ht="15" customHeight="1" x14ac:dyDescent="0.15">
      <c r="A6" s="48"/>
      <c r="B6" s="48"/>
      <c r="C6" s="48"/>
      <c r="D6" s="56"/>
      <c r="E6" s="51" t="s">
        <v>7</v>
      </c>
      <c r="F6" s="51" t="s">
        <v>8</v>
      </c>
      <c r="G6" s="54" t="s">
        <v>98</v>
      </c>
      <c r="H6" s="54" t="s">
        <v>9</v>
      </c>
      <c r="I6" s="43" t="s">
        <v>10</v>
      </c>
      <c r="J6" s="53"/>
      <c r="K6" s="55"/>
      <c r="L6" s="55"/>
      <c r="M6" s="46"/>
      <c r="N6" s="42"/>
    </row>
    <row r="7" spans="1:43" ht="22.5" customHeight="1" x14ac:dyDescent="0.15">
      <c r="A7" s="48"/>
      <c r="B7" s="48"/>
      <c r="C7" s="48"/>
      <c r="D7" s="56"/>
      <c r="E7" s="52"/>
      <c r="F7" s="52"/>
      <c r="G7" s="52"/>
      <c r="H7" s="52"/>
      <c r="I7" s="44"/>
      <c r="J7" s="44"/>
      <c r="K7" s="55"/>
      <c r="L7" s="55"/>
      <c r="M7" s="47"/>
      <c r="N7" s="42"/>
      <c r="P7" s="40"/>
      <c r="Q7" s="40"/>
      <c r="R7" s="40"/>
      <c r="T7" s="5"/>
    </row>
    <row r="8" spans="1:43" ht="18" customHeight="1" x14ac:dyDescent="0.15">
      <c r="A8" s="59" t="s">
        <v>11</v>
      </c>
      <c r="B8" s="60"/>
      <c r="C8" s="60"/>
      <c r="D8" s="20"/>
      <c r="E8" s="20"/>
      <c r="F8" s="20"/>
      <c r="G8" s="20"/>
      <c r="H8" s="20"/>
      <c r="I8" s="20"/>
      <c r="J8" s="20"/>
      <c r="K8" s="21"/>
      <c r="L8" s="21"/>
      <c r="M8" s="1"/>
      <c r="N8" s="2"/>
    </row>
    <row r="9" spans="1:43" ht="18" customHeight="1" x14ac:dyDescent="0.15">
      <c r="A9" s="32"/>
      <c r="B9" s="59" t="s">
        <v>12</v>
      </c>
      <c r="C9" s="60"/>
      <c r="D9" s="20"/>
      <c r="E9" s="20"/>
      <c r="F9" s="20"/>
      <c r="G9" s="20"/>
      <c r="H9" s="20"/>
      <c r="I9" s="20"/>
      <c r="J9" s="20"/>
      <c r="K9" s="21"/>
      <c r="L9" s="21"/>
      <c r="M9" s="1"/>
      <c r="N9" s="2"/>
    </row>
    <row r="10" spans="1:43" ht="27.75" customHeight="1" x14ac:dyDescent="0.15">
      <c r="A10" s="33"/>
      <c r="B10" s="22"/>
      <c r="C10" s="25" t="s">
        <v>13</v>
      </c>
      <c r="D10" s="23">
        <v>224496000</v>
      </c>
      <c r="E10" s="23">
        <v>456610</v>
      </c>
      <c r="F10" s="23">
        <v>24905992</v>
      </c>
      <c r="G10" s="23">
        <v>11988994</v>
      </c>
      <c r="H10" s="23">
        <f>6124982-6860</f>
        <v>6118122</v>
      </c>
      <c r="I10" s="23">
        <f>SUM(E10:H10)</f>
        <v>43469718</v>
      </c>
      <c r="J10" s="1">
        <f>ROUNDDOWN(H10/I10,4)</f>
        <v>0.14069999999999999</v>
      </c>
      <c r="K10" s="23">
        <v>65852864</v>
      </c>
      <c r="L10" s="23">
        <v>197264795</v>
      </c>
      <c r="M10" s="1">
        <f>ROUNDDOWN(K10/L10,4)</f>
        <v>0.33379999999999999</v>
      </c>
      <c r="N10" s="2"/>
    </row>
    <row r="11" spans="1:43" ht="27.75" customHeight="1" x14ac:dyDescent="0.15">
      <c r="A11" s="33"/>
      <c r="B11" s="22"/>
      <c r="C11" s="25" t="s">
        <v>14</v>
      </c>
      <c r="D11" s="23">
        <v>6071818000</v>
      </c>
      <c r="E11" s="23">
        <v>290020691</v>
      </c>
      <c r="F11" s="23">
        <v>981610811</v>
      </c>
      <c r="G11" s="23">
        <v>986060561</v>
      </c>
      <c r="H11" s="23">
        <v>3100641969</v>
      </c>
      <c r="I11" s="23">
        <f>SUM(E11:H11)</f>
        <v>5358334032</v>
      </c>
      <c r="J11" s="1">
        <f>ROUNDDOWN(H11/I11,4)</f>
        <v>0.5786</v>
      </c>
      <c r="K11" s="23">
        <v>4372865028</v>
      </c>
      <c r="L11" s="23">
        <v>6011141494</v>
      </c>
      <c r="M11" s="1">
        <f t="shared" ref="M11:M73" si="0">ROUNDDOWN(K11/L11,4)</f>
        <v>0.72740000000000005</v>
      </c>
      <c r="N11" s="2"/>
    </row>
    <row r="12" spans="1:43" ht="18" customHeight="1" x14ac:dyDescent="0.15">
      <c r="A12" s="32"/>
      <c r="B12" s="59" t="s">
        <v>15</v>
      </c>
      <c r="C12" s="60"/>
      <c r="D12" s="20"/>
      <c r="E12" s="23"/>
      <c r="F12" s="23"/>
      <c r="G12" s="23"/>
      <c r="H12" s="23"/>
      <c r="I12" s="23"/>
      <c r="J12" s="1"/>
      <c r="K12" s="21"/>
      <c r="L12" s="21"/>
      <c r="M12" s="1"/>
      <c r="N12" s="2"/>
    </row>
    <row r="13" spans="1:43" ht="27" customHeight="1" x14ac:dyDescent="0.15">
      <c r="A13" s="33"/>
      <c r="B13" s="22"/>
      <c r="C13" s="25" t="s">
        <v>13</v>
      </c>
      <c r="D13" s="23">
        <v>36779000</v>
      </c>
      <c r="E13" s="23">
        <v>547733</v>
      </c>
      <c r="F13" s="23">
        <v>961242</v>
      </c>
      <c r="G13" s="23">
        <v>1781338</v>
      </c>
      <c r="H13" s="23">
        <v>1469141</v>
      </c>
      <c r="I13" s="23">
        <f>SUM(E13:H13)</f>
        <v>4759454</v>
      </c>
      <c r="J13" s="1">
        <f>ROUNDDOWN(H13/I13,4)</f>
        <v>0.30859999999999999</v>
      </c>
      <c r="K13" s="23">
        <v>9000011</v>
      </c>
      <c r="L13" s="23">
        <v>27215283</v>
      </c>
      <c r="M13" s="1">
        <f t="shared" si="0"/>
        <v>0.3306</v>
      </c>
      <c r="N13" s="2"/>
    </row>
    <row r="14" spans="1:43" ht="27" customHeight="1" x14ac:dyDescent="0.15">
      <c r="A14" s="34"/>
      <c r="B14" s="22"/>
      <c r="C14" s="25" t="s">
        <v>14</v>
      </c>
      <c r="D14" s="23">
        <v>53062000</v>
      </c>
      <c r="E14" s="23">
        <v>4553667</v>
      </c>
      <c r="F14" s="23">
        <v>4488393</v>
      </c>
      <c r="G14" s="23">
        <v>9675404</v>
      </c>
      <c r="H14" s="23">
        <v>20755969</v>
      </c>
      <c r="I14" s="23">
        <f>SUM(E14:H14)</f>
        <v>39473433</v>
      </c>
      <c r="J14" s="1">
        <f>ROUNDDOWN(H14/I14,4)</f>
        <v>0.52580000000000005</v>
      </c>
      <c r="K14" s="23">
        <v>16030257</v>
      </c>
      <c r="L14" s="23">
        <v>53102571</v>
      </c>
      <c r="M14" s="1">
        <f t="shared" si="0"/>
        <v>0.30180000000000001</v>
      </c>
      <c r="N14" s="2" t="s">
        <v>107</v>
      </c>
    </row>
    <row r="15" spans="1:43" ht="18" customHeight="1" x14ac:dyDescent="0.15">
      <c r="A15" s="32"/>
      <c r="B15" s="59" t="s">
        <v>16</v>
      </c>
      <c r="C15" s="60"/>
      <c r="D15" s="20"/>
      <c r="E15" s="23"/>
      <c r="F15" s="23"/>
      <c r="G15" s="23"/>
      <c r="H15" s="23"/>
      <c r="I15" s="23"/>
      <c r="J15" s="1"/>
      <c r="K15" s="21"/>
      <c r="L15" s="21"/>
      <c r="M15" s="1"/>
      <c r="N15" s="2"/>
    </row>
    <row r="16" spans="1:43" ht="27" customHeight="1" x14ac:dyDescent="0.15">
      <c r="A16" s="33"/>
      <c r="B16" s="22"/>
      <c r="C16" s="25" t="s">
        <v>13</v>
      </c>
      <c r="D16" s="23">
        <v>2225000</v>
      </c>
      <c r="E16" s="23">
        <v>0</v>
      </c>
      <c r="F16" s="23">
        <v>38956</v>
      </c>
      <c r="G16" s="23">
        <v>69942</v>
      </c>
      <c r="H16" s="23">
        <v>822197</v>
      </c>
      <c r="I16" s="23">
        <f>SUM(E16:H16)</f>
        <v>931095</v>
      </c>
      <c r="J16" s="1">
        <f>ROUNDDOWN(H16/I16,4)</f>
        <v>0.88300000000000001</v>
      </c>
      <c r="K16" s="23">
        <v>639647</v>
      </c>
      <c r="L16" s="23">
        <v>895013</v>
      </c>
      <c r="M16" s="1">
        <f t="shared" si="0"/>
        <v>0.71460000000000001</v>
      </c>
      <c r="N16" s="2" t="s">
        <v>108</v>
      </c>
    </row>
    <row r="17" spans="1:14" ht="27" customHeight="1" x14ac:dyDescent="0.15">
      <c r="A17" s="33"/>
      <c r="B17" s="29"/>
      <c r="C17" s="25" t="s">
        <v>14</v>
      </c>
      <c r="D17" s="23">
        <v>2967000</v>
      </c>
      <c r="E17" s="23">
        <v>1386</v>
      </c>
      <c r="F17" s="23">
        <v>174514</v>
      </c>
      <c r="G17" s="23">
        <v>435618</v>
      </c>
      <c r="H17" s="23">
        <v>169666</v>
      </c>
      <c r="I17" s="23">
        <f>SUM(E17:H17)</f>
        <v>781184</v>
      </c>
      <c r="J17" s="1">
        <f>ROUNDDOWN(H17/I17,4)</f>
        <v>0.21709999999999999</v>
      </c>
      <c r="K17" s="23">
        <v>1872346</v>
      </c>
      <c r="L17" s="23">
        <v>2162447</v>
      </c>
      <c r="M17" s="1">
        <f t="shared" si="0"/>
        <v>0.86580000000000001</v>
      </c>
      <c r="N17" s="2"/>
    </row>
    <row r="18" spans="1:14" ht="18.75" customHeight="1" x14ac:dyDescent="0.15">
      <c r="A18" s="32"/>
      <c r="B18" s="59" t="s">
        <v>17</v>
      </c>
      <c r="C18" s="60"/>
      <c r="D18" s="20"/>
      <c r="E18" s="23"/>
      <c r="F18" s="23"/>
      <c r="G18" s="23"/>
      <c r="H18" s="23"/>
      <c r="I18" s="23"/>
      <c r="J18" s="1"/>
      <c r="K18" s="21"/>
      <c r="L18" s="21"/>
      <c r="M18" s="1"/>
      <c r="N18" s="2"/>
    </row>
    <row r="19" spans="1:14" ht="27" customHeight="1" x14ac:dyDescent="0.15">
      <c r="A19" s="33"/>
      <c r="B19" s="22"/>
      <c r="C19" s="25" t="s">
        <v>13</v>
      </c>
      <c r="D19" s="23">
        <v>1171000</v>
      </c>
      <c r="E19" s="23">
        <v>0</v>
      </c>
      <c r="F19" s="23">
        <v>0</v>
      </c>
      <c r="G19" s="23">
        <v>307237</v>
      </c>
      <c r="H19" s="23">
        <v>527242</v>
      </c>
      <c r="I19" s="23">
        <f>SUM(E19:H19)</f>
        <v>834479</v>
      </c>
      <c r="J19" s="1">
        <f>ROUNDDOWN(H19/I19,4)</f>
        <v>0.63180000000000003</v>
      </c>
      <c r="K19" s="23">
        <v>105203</v>
      </c>
      <c r="L19" s="23">
        <v>701754</v>
      </c>
      <c r="M19" s="1">
        <f t="shared" si="0"/>
        <v>0.14990000000000001</v>
      </c>
      <c r="N19" s="2" t="s">
        <v>108</v>
      </c>
    </row>
    <row r="20" spans="1:14" ht="27" customHeight="1" x14ac:dyDescent="0.15">
      <c r="A20" s="33"/>
      <c r="B20" s="22"/>
      <c r="C20" s="25" t="s">
        <v>14</v>
      </c>
      <c r="D20" s="23">
        <v>15167000</v>
      </c>
      <c r="E20" s="23">
        <v>858655</v>
      </c>
      <c r="F20" s="23">
        <v>2247597</v>
      </c>
      <c r="G20" s="23">
        <v>8476496</v>
      </c>
      <c r="H20" s="23">
        <v>3415857</v>
      </c>
      <c r="I20" s="23">
        <f>SUM(E20:H20)</f>
        <v>14998605</v>
      </c>
      <c r="J20" s="1">
        <f>ROUNDDOWN(H20/I20,4)</f>
        <v>0.22770000000000001</v>
      </c>
      <c r="K20" s="23">
        <v>6531691</v>
      </c>
      <c r="L20" s="23">
        <v>14985333</v>
      </c>
      <c r="M20" s="1">
        <f t="shared" si="0"/>
        <v>0.43580000000000002</v>
      </c>
      <c r="N20" s="2"/>
    </row>
    <row r="21" spans="1:14" ht="18" customHeight="1" x14ac:dyDescent="0.15">
      <c r="A21" s="32"/>
      <c r="B21" s="57" t="s">
        <v>18</v>
      </c>
      <c r="C21" s="58"/>
      <c r="D21" s="20"/>
      <c r="E21" s="23"/>
      <c r="F21" s="23"/>
      <c r="G21" s="23"/>
      <c r="H21" s="23"/>
      <c r="I21" s="23"/>
      <c r="J21" s="1"/>
      <c r="K21" s="21"/>
      <c r="L21" s="21"/>
      <c r="M21" s="1"/>
      <c r="N21" s="2"/>
    </row>
    <row r="22" spans="1:14" ht="27" customHeight="1" x14ac:dyDescent="0.15">
      <c r="A22" s="33"/>
      <c r="B22" s="22"/>
      <c r="C22" s="25" t="s">
        <v>13</v>
      </c>
      <c r="D22" s="23">
        <v>1555000</v>
      </c>
      <c r="E22" s="23">
        <v>0</v>
      </c>
      <c r="F22" s="23">
        <v>0</v>
      </c>
      <c r="G22" s="23">
        <v>131114</v>
      </c>
      <c r="H22" s="23">
        <v>0</v>
      </c>
      <c r="I22" s="23">
        <f>SUM(E22:H22)</f>
        <v>131114</v>
      </c>
      <c r="J22" s="1">
        <f>ROUNDDOWN(H22/I22,4)</f>
        <v>0</v>
      </c>
      <c r="K22" s="23">
        <v>165060</v>
      </c>
      <c r="L22" s="23">
        <v>571215</v>
      </c>
      <c r="M22" s="1">
        <f t="shared" si="0"/>
        <v>0.28889999999999999</v>
      </c>
      <c r="N22" s="2"/>
    </row>
    <row r="23" spans="1:14" ht="27" customHeight="1" x14ac:dyDescent="0.15">
      <c r="A23" s="33"/>
      <c r="B23" s="22"/>
      <c r="C23" s="25" t="s">
        <v>14</v>
      </c>
      <c r="D23" s="23">
        <v>17009000</v>
      </c>
      <c r="E23" s="23">
        <v>1885108</v>
      </c>
      <c r="F23" s="23">
        <v>1839030</v>
      </c>
      <c r="G23" s="23">
        <v>2903841</v>
      </c>
      <c r="H23" s="23">
        <v>2646428</v>
      </c>
      <c r="I23" s="23">
        <f>SUM(E23:H23)</f>
        <v>9274407</v>
      </c>
      <c r="J23" s="1">
        <f>ROUNDDOWN(H23/I23,4)</f>
        <v>0.2853</v>
      </c>
      <c r="K23" s="23">
        <v>2536280</v>
      </c>
      <c r="L23" s="23">
        <v>9122028</v>
      </c>
      <c r="M23" s="1">
        <f t="shared" si="0"/>
        <v>0.27800000000000002</v>
      </c>
      <c r="N23" s="2" t="s">
        <v>105</v>
      </c>
    </row>
    <row r="24" spans="1:14" ht="18" customHeight="1" x14ac:dyDescent="0.15">
      <c r="A24" s="32"/>
      <c r="B24" s="59" t="s">
        <v>19</v>
      </c>
      <c r="C24" s="60"/>
      <c r="D24" s="20"/>
      <c r="E24" s="23"/>
      <c r="F24" s="23"/>
      <c r="G24" s="23"/>
      <c r="H24" s="23"/>
      <c r="I24" s="23"/>
      <c r="J24" s="1"/>
      <c r="K24" s="21"/>
      <c r="L24" s="21"/>
      <c r="M24" s="1"/>
      <c r="N24" s="2"/>
    </row>
    <row r="25" spans="1:14" ht="27" customHeight="1" x14ac:dyDescent="0.15">
      <c r="A25" s="33"/>
      <c r="B25" s="22"/>
      <c r="C25" s="25" t="s">
        <v>13</v>
      </c>
      <c r="D25" s="23">
        <v>621000</v>
      </c>
      <c r="E25" s="23">
        <v>0</v>
      </c>
      <c r="F25" s="23">
        <v>0</v>
      </c>
      <c r="G25" s="23">
        <v>0</v>
      </c>
      <c r="H25" s="23">
        <v>0</v>
      </c>
      <c r="I25" s="23">
        <f>SUM(E25:H25)</f>
        <v>0</v>
      </c>
      <c r="J25" s="1">
        <v>0</v>
      </c>
      <c r="K25" s="23">
        <v>142470</v>
      </c>
      <c r="L25" s="23">
        <v>577913</v>
      </c>
      <c r="M25" s="1">
        <f t="shared" si="0"/>
        <v>0.2465</v>
      </c>
      <c r="N25" s="2"/>
    </row>
    <row r="26" spans="1:14" ht="26.25" customHeight="1" x14ac:dyDescent="0.15">
      <c r="A26" s="33"/>
      <c r="B26" s="22"/>
      <c r="C26" s="27" t="s">
        <v>14</v>
      </c>
      <c r="D26" s="23">
        <v>2746000</v>
      </c>
      <c r="E26" s="23">
        <v>20000</v>
      </c>
      <c r="F26" s="23">
        <v>20000</v>
      </c>
      <c r="G26" s="23">
        <v>138800</v>
      </c>
      <c r="H26" s="23">
        <v>15000</v>
      </c>
      <c r="I26" s="23">
        <f>SUM(E26:H26)</f>
        <v>193800</v>
      </c>
      <c r="J26" s="1">
        <f>ROUNDDOWN(H26/I26,4)</f>
        <v>7.7299999999999994E-2</v>
      </c>
      <c r="K26" s="23">
        <v>1776066</v>
      </c>
      <c r="L26" s="23">
        <v>2022706</v>
      </c>
      <c r="M26" s="1">
        <f t="shared" si="0"/>
        <v>0.878</v>
      </c>
      <c r="N26" s="2"/>
    </row>
    <row r="27" spans="1:14" ht="18" customHeight="1" x14ac:dyDescent="0.15">
      <c r="A27" s="32"/>
      <c r="B27" s="57" t="s">
        <v>20</v>
      </c>
      <c r="C27" s="58"/>
      <c r="D27" s="20"/>
      <c r="E27" s="23"/>
      <c r="F27" s="23"/>
      <c r="G27" s="23"/>
      <c r="H27" s="23"/>
      <c r="I27" s="23"/>
      <c r="J27" s="1"/>
      <c r="K27" s="21"/>
      <c r="L27" s="21"/>
      <c r="M27" s="1"/>
      <c r="N27" s="2"/>
    </row>
    <row r="28" spans="1:14" ht="27" customHeight="1" x14ac:dyDescent="0.15">
      <c r="A28" s="33"/>
      <c r="B28" s="22"/>
      <c r="C28" s="25" t="s">
        <v>13</v>
      </c>
      <c r="D28" s="23">
        <v>79459000</v>
      </c>
      <c r="E28" s="23">
        <v>3654228</v>
      </c>
      <c r="F28" s="23">
        <v>7333537</v>
      </c>
      <c r="G28" s="23">
        <v>9636035</v>
      </c>
      <c r="H28" s="23">
        <v>17827167</v>
      </c>
      <c r="I28" s="23">
        <f>SUM(E28:H28)</f>
        <v>38450967</v>
      </c>
      <c r="J28" s="1">
        <f>ROUNDDOWN(H28/I28,4)</f>
        <v>0.46360000000000001</v>
      </c>
      <c r="K28" s="23">
        <v>4599472</v>
      </c>
      <c r="L28" s="23">
        <v>17653046</v>
      </c>
      <c r="M28" s="1">
        <f t="shared" si="0"/>
        <v>0.26050000000000001</v>
      </c>
      <c r="N28" s="2" t="s">
        <v>131</v>
      </c>
    </row>
    <row r="29" spans="1:14" ht="27.75" customHeight="1" x14ac:dyDescent="0.15">
      <c r="A29" s="33"/>
      <c r="B29" s="22"/>
      <c r="C29" s="25" t="s">
        <v>14</v>
      </c>
      <c r="D29" s="23">
        <v>87093000</v>
      </c>
      <c r="E29" s="23">
        <v>3522944</v>
      </c>
      <c r="F29" s="23">
        <v>7874354</v>
      </c>
      <c r="G29" s="23">
        <v>13097943</v>
      </c>
      <c r="H29" s="23">
        <v>17068464</v>
      </c>
      <c r="I29" s="23">
        <f>SUM(E29:H29)</f>
        <v>41563705</v>
      </c>
      <c r="J29" s="1">
        <f>ROUNDDOWN(H29/I29,4)</f>
        <v>0.41060000000000002</v>
      </c>
      <c r="K29" s="23">
        <v>23715418</v>
      </c>
      <c r="L29" s="23">
        <v>45567349</v>
      </c>
      <c r="M29" s="1">
        <f t="shared" si="0"/>
        <v>0.52039999999999997</v>
      </c>
      <c r="N29" s="2"/>
    </row>
    <row r="30" spans="1:14" ht="18" customHeight="1" x14ac:dyDescent="0.15">
      <c r="A30" s="32"/>
      <c r="B30" s="59" t="s">
        <v>21</v>
      </c>
      <c r="C30" s="60"/>
      <c r="D30" s="20"/>
      <c r="E30" s="23"/>
      <c r="F30" s="23"/>
      <c r="G30" s="23"/>
      <c r="H30" s="23"/>
      <c r="I30" s="23"/>
      <c r="J30" s="1"/>
      <c r="K30" s="21"/>
      <c r="L30" s="21"/>
      <c r="M30" s="1"/>
      <c r="N30" s="2"/>
    </row>
    <row r="31" spans="1:14" ht="27" customHeight="1" x14ac:dyDescent="0.15">
      <c r="A31" s="33"/>
      <c r="B31" s="22"/>
      <c r="C31" s="25" t="s">
        <v>13</v>
      </c>
      <c r="D31" s="23">
        <v>2874000</v>
      </c>
      <c r="E31" s="23">
        <v>0</v>
      </c>
      <c r="F31" s="23">
        <v>0</v>
      </c>
      <c r="G31" s="23">
        <v>78560</v>
      </c>
      <c r="H31" s="23">
        <v>0</v>
      </c>
      <c r="I31" s="23">
        <f>SUM(E31:H31)</f>
        <v>78560</v>
      </c>
      <c r="J31" s="1">
        <f>ROUNDDOWN(H31/I31,4)</f>
        <v>0</v>
      </c>
      <c r="K31" s="23">
        <v>431680</v>
      </c>
      <c r="L31" s="23">
        <v>1043024</v>
      </c>
      <c r="M31" s="1">
        <f t="shared" si="0"/>
        <v>0.4138</v>
      </c>
      <c r="N31" s="2"/>
    </row>
    <row r="32" spans="1:14" ht="27" customHeight="1" x14ac:dyDescent="0.15">
      <c r="A32" s="33"/>
      <c r="B32" s="29"/>
      <c r="C32" s="25" t="s">
        <v>14</v>
      </c>
      <c r="D32" s="23">
        <v>2919000</v>
      </c>
      <c r="E32" s="23">
        <v>141449</v>
      </c>
      <c r="F32" s="23">
        <v>38632</v>
      </c>
      <c r="G32" s="23">
        <v>22357</v>
      </c>
      <c r="H32" s="23">
        <v>332535</v>
      </c>
      <c r="I32" s="23">
        <f>SUM(E32:H32)</f>
        <v>534973</v>
      </c>
      <c r="J32" s="1">
        <f>ROUNDDOWN(H32/I32,4)</f>
        <v>0.62150000000000005</v>
      </c>
      <c r="K32" s="23">
        <v>466741</v>
      </c>
      <c r="L32" s="23">
        <v>565701</v>
      </c>
      <c r="M32" s="1">
        <f t="shared" si="0"/>
        <v>0.82499999999999996</v>
      </c>
      <c r="N32" s="2"/>
    </row>
    <row r="33" spans="1:14" ht="18" customHeight="1" x14ac:dyDescent="0.15">
      <c r="A33" s="32"/>
      <c r="B33" s="57" t="s">
        <v>22</v>
      </c>
      <c r="C33" s="58"/>
      <c r="D33" s="20"/>
      <c r="E33" s="23"/>
      <c r="F33" s="23"/>
      <c r="G33" s="23"/>
      <c r="H33" s="23"/>
      <c r="I33" s="23"/>
      <c r="J33" s="1"/>
      <c r="K33" s="21"/>
      <c r="L33" s="21"/>
      <c r="M33" s="1"/>
      <c r="N33" s="2"/>
    </row>
    <row r="34" spans="1:14" ht="27" customHeight="1" x14ac:dyDescent="0.15">
      <c r="A34" s="33"/>
      <c r="B34" s="22"/>
      <c r="C34" s="25" t="s">
        <v>13</v>
      </c>
      <c r="D34" s="35">
        <v>1831000</v>
      </c>
      <c r="E34" s="23">
        <v>0</v>
      </c>
      <c r="F34" s="23">
        <v>0</v>
      </c>
      <c r="G34" s="23">
        <v>200720</v>
      </c>
      <c r="H34" s="23">
        <v>0</v>
      </c>
      <c r="I34" s="23">
        <f>SUM(E34:H34)</f>
        <v>200720</v>
      </c>
      <c r="J34" s="1">
        <f>ROUNDDOWN(H34/I34,4)</f>
        <v>0</v>
      </c>
      <c r="K34" s="23">
        <v>36240</v>
      </c>
      <c r="L34" s="23">
        <v>1347200</v>
      </c>
      <c r="M34" s="1">
        <f t="shared" si="0"/>
        <v>2.69E-2</v>
      </c>
      <c r="N34" s="2"/>
    </row>
    <row r="35" spans="1:14" ht="27" customHeight="1" x14ac:dyDescent="0.15">
      <c r="A35" s="33"/>
      <c r="B35" s="22"/>
      <c r="C35" s="25" t="s">
        <v>14</v>
      </c>
      <c r="D35" s="23">
        <v>4195000</v>
      </c>
      <c r="E35" s="23">
        <v>170353</v>
      </c>
      <c r="F35" s="23">
        <v>885649</v>
      </c>
      <c r="G35" s="23">
        <v>1615853</v>
      </c>
      <c r="H35" s="23">
        <v>1348316</v>
      </c>
      <c r="I35" s="23">
        <f>SUM(E35:H35)</f>
        <v>4020171</v>
      </c>
      <c r="J35" s="1">
        <f>ROUNDDOWN(H35/I35,4)</f>
        <v>0.33529999999999999</v>
      </c>
      <c r="K35" s="23">
        <v>998323</v>
      </c>
      <c r="L35" s="23">
        <v>4191237</v>
      </c>
      <c r="M35" s="1">
        <f t="shared" si="0"/>
        <v>0.23810000000000001</v>
      </c>
      <c r="N35" s="2" t="s">
        <v>111</v>
      </c>
    </row>
    <row r="36" spans="1:14" ht="18" customHeight="1" x14ac:dyDescent="0.15">
      <c r="A36" s="32"/>
      <c r="B36" s="59" t="s">
        <v>23</v>
      </c>
      <c r="C36" s="60"/>
      <c r="D36" s="20"/>
      <c r="E36" s="23"/>
      <c r="F36" s="23"/>
      <c r="G36" s="23"/>
      <c r="H36" s="23"/>
      <c r="I36" s="23"/>
      <c r="J36" s="1"/>
      <c r="K36" s="21"/>
      <c r="L36" s="21"/>
      <c r="M36" s="1"/>
      <c r="N36" s="2"/>
    </row>
    <row r="37" spans="1:14" ht="27" customHeight="1" x14ac:dyDescent="0.15">
      <c r="A37" s="33"/>
      <c r="B37" s="22"/>
      <c r="C37" s="25" t="s">
        <v>13</v>
      </c>
      <c r="D37" s="23">
        <v>14241000</v>
      </c>
      <c r="E37" s="23">
        <v>135880</v>
      </c>
      <c r="F37" s="23">
        <v>2490930</v>
      </c>
      <c r="G37" s="23">
        <v>1131170</v>
      </c>
      <c r="H37" s="23">
        <v>702710</v>
      </c>
      <c r="I37" s="23">
        <f>SUM(E37:H37)</f>
        <v>4460690</v>
      </c>
      <c r="J37" s="1">
        <f>ROUNDDOWN(H37/I37,4)</f>
        <v>0.1575</v>
      </c>
      <c r="K37" s="23">
        <v>1520140</v>
      </c>
      <c r="L37" s="23">
        <v>7963684</v>
      </c>
      <c r="M37" s="1">
        <f t="shared" si="0"/>
        <v>0.1908</v>
      </c>
      <c r="N37" s="2"/>
    </row>
    <row r="38" spans="1:14" ht="27" customHeight="1" x14ac:dyDescent="0.15">
      <c r="A38" s="33"/>
      <c r="B38" s="29"/>
      <c r="C38" s="25" t="s">
        <v>83</v>
      </c>
      <c r="D38" s="23">
        <v>16960000</v>
      </c>
      <c r="E38" s="23">
        <v>3242876</v>
      </c>
      <c r="F38" s="23">
        <v>3437400</v>
      </c>
      <c r="G38" s="23">
        <v>3340708</v>
      </c>
      <c r="H38" s="23">
        <v>6704719</v>
      </c>
      <c r="I38" s="23">
        <f>SUM(E38:H38)</f>
        <v>16725703</v>
      </c>
      <c r="J38" s="1">
        <f>ROUNDDOWN(H38/I38,4)</f>
        <v>0.40079999999999999</v>
      </c>
      <c r="K38" s="23">
        <v>4760414</v>
      </c>
      <c r="L38" s="23">
        <v>14578455</v>
      </c>
      <c r="M38" s="1">
        <f t="shared" si="0"/>
        <v>0.32650000000000001</v>
      </c>
      <c r="N38" s="2" t="s">
        <v>112</v>
      </c>
    </row>
    <row r="39" spans="1:14" ht="18" customHeight="1" x14ac:dyDescent="0.15">
      <c r="A39" s="32"/>
      <c r="B39" s="57" t="s">
        <v>24</v>
      </c>
      <c r="C39" s="58"/>
      <c r="D39" s="20"/>
      <c r="E39" s="23"/>
      <c r="F39" s="23"/>
      <c r="G39" s="23"/>
      <c r="H39" s="23"/>
      <c r="I39" s="23"/>
      <c r="J39" s="1"/>
      <c r="K39" s="21"/>
      <c r="L39" s="21"/>
      <c r="M39" s="1"/>
      <c r="N39" s="2"/>
    </row>
    <row r="40" spans="1:14" ht="27" customHeight="1" x14ac:dyDescent="0.15">
      <c r="A40" s="33"/>
      <c r="B40" s="22"/>
      <c r="C40" s="25" t="s">
        <v>84</v>
      </c>
      <c r="D40" s="23">
        <v>14560000</v>
      </c>
      <c r="E40" s="23">
        <v>0</v>
      </c>
      <c r="F40" s="23">
        <v>8260</v>
      </c>
      <c r="G40" s="23">
        <v>108410</v>
      </c>
      <c r="H40" s="23">
        <v>3760</v>
      </c>
      <c r="I40" s="23">
        <f>SUM(E40:H40)</f>
        <v>120430</v>
      </c>
      <c r="J40" s="1">
        <f>ROUNDDOWN(H40/I40,4)</f>
        <v>3.1199999999999999E-2</v>
      </c>
      <c r="K40" s="23">
        <v>1039892</v>
      </c>
      <c r="L40" s="23">
        <v>11988069</v>
      </c>
      <c r="M40" s="1">
        <f t="shared" si="0"/>
        <v>8.6699999999999999E-2</v>
      </c>
      <c r="N40" s="2"/>
    </row>
    <row r="41" spans="1:14" ht="27" customHeight="1" x14ac:dyDescent="0.15">
      <c r="A41" s="33"/>
      <c r="B41" s="22"/>
      <c r="C41" s="25" t="s">
        <v>83</v>
      </c>
      <c r="D41" s="23">
        <v>4978000</v>
      </c>
      <c r="E41" s="23">
        <v>0</v>
      </c>
      <c r="F41" s="23">
        <v>951196</v>
      </c>
      <c r="G41" s="23">
        <v>1237015</v>
      </c>
      <c r="H41" s="23">
        <v>2570928</v>
      </c>
      <c r="I41" s="23">
        <f>SUM(E41:H41)</f>
        <v>4759139</v>
      </c>
      <c r="J41" s="1">
        <f>ROUNDDOWN(H41/I41,4)</f>
        <v>0.54020000000000001</v>
      </c>
      <c r="K41" s="23">
        <v>1803914</v>
      </c>
      <c r="L41" s="23">
        <v>2072078</v>
      </c>
      <c r="M41" s="1">
        <f t="shared" si="0"/>
        <v>0.87050000000000005</v>
      </c>
      <c r="N41" s="2"/>
    </row>
    <row r="42" spans="1:14" ht="18" customHeight="1" x14ac:dyDescent="0.15">
      <c r="A42" s="32"/>
      <c r="B42" s="59" t="s">
        <v>25</v>
      </c>
      <c r="C42" s="60"/>
      <c r="D42" s="20"/>
      <c r="E42" s="23"/>
      <c r="F42" s="23"/>
      <c r="G42" s="23"/>
      <c r="H42" s="23"/>
      <c r="I42" s="23"/>
      <c r="J42" s="1"/>
      <c r="K42" s="21"/>
      <c r="L42" s="21"/>
      <c r="M42" s="1"/>
      <c r="N42" s="2"/>
    </row>
    <row r="43" spans="1:14" ht="27" customHeight="1" x14ac:dyDescent="0.15">
      <c r="A43" s="32"/>
      <c r="B43" s="22"/>
      <c r="C43" s="25" t="s">
        <v>13</v>
      </c>
      <c r="D43" s="23">
        <v>22914000</v>
      </c>
      <c r="E43" s="23">
        <v>82566</v>
      </c>
      <c r="F43" s="23">
        <v>1472843</v>
      </c>
      <c r="G43" s="23">
        <v>1689099</v>
      </c>
      <c r="H43" s="23">
        <v>1907974</v>
      </c>
      <c r="I43" s="23">
        <f>SUM(E43:H43)</f>
        <v>5152482</v>
      </c>
      <c r="J43" s="1">
        <f>ROUNDDOWN(H43/I43,4)</f>
        <v>0.37030000000000002</v>
      </c>
      <c r="K43" s="23">
        <v>4906434</v>
      </c>
      <c r="L43" s="23">
        <v>16676711</v>
      </c>
      <c r="M43" s="1">
        <f t="shared" si="0"/>
        <v>0.29420000000000002</v>
      </c>
      <c r="N43" s="2"/>
    </row>
    <row r="44" spans="1:14" ht="27" customHeight="1" x14ac:dyDescent="0.15">
      <c r="A44" s="33"/>
      <c r="B44" s="22"/>
      <c r="C44" s="27" t="s">
        <v>14</v>
      </c>
      <c r="D44" s="23">
        <v>9478000</v>
      </c>
      <c r="E44" s="23">
        <v>2320559</v>
      </c>
      <c r="F44" s="23">
        <v>1382553</v>
      </c>
      <c r="G44" s="23">
        <v>1029255</v>
      </c>
      <c r="H44" s="23">
        <v>3119323</v>
      </c>
      <c r="I44" s="23">
        <f>SUM(E44:H44)</f>
        <v>7851690</v>
      </c>
      <c r="J44" s="1">
        <f>ROUNDDOWN(H44/I44,4)</f>
        <v>0.3972</v>
      </c>
      <c r="K44" s="23">
        <v>2615980</v>
      </c>
      <c r="L44" s="23">
        <v>7150264</v>
      </c>
      <c r="M44" s="1">
        <f t="shared" si="0"/>
        <v>0.36580000000000001</v>
      </c>
      <c r="N44" s="2" t="s">
        <v>120</v>
      </c>
    </row>
    <row r="45" spans="1:14" ht="18" customHeight="1" x14ac:dyDescent="0.15">
      <c r="A45" s="32"/>
      <c r="B45" s="57" t="s">
        <v>26</v>
      </c>
      <c r="C45" s="58"/>
      <c r="D45" s="20"/>
      <c r="E45" s="23"/>
      <c r="F45" s="23"/>
      <c r="G45" s="23"/>
      <c r="H45" s="23"/>
      <c r="I45" s="23"/>
      <c r="J45" s="1"/>
      <c r="K45" s="21"/>
      <c r="L45" s="21"/>
      <c r="M45" s="1"/>
      <c r="N45" s="2"/>
    </row>
    <row r="46" spans="1:14" ht="27" customHeight="1" x14ac:dyDescent="0.15">
      <c r="A46" s="33"/>
      <c r="B46" s="22"/>
      <c r="C46" s="25" t="s">
        <v>13</v>
      </c>
      <c r="D46" s="23">
        <v>1239000</v>
      </c>
      <c r="E46" s="23">
        <v>0</v>
      </c>
      <c r="F46" s="23">
        <v>226790</v>
      </c>
      <c r="G46" s="23">
        <v>447285</v>
      </c>
      <c r="H46" s="23">
        <v>298980</v>
      </c>
      <c r="I46" s="23">
        <f>SUM(E46:H46)</f>
        <v>973055</v>
      </c>
      <c r="J46" s="1">
        <f>ROUNDDOWN(H46/I46,4)</f>
        <v>0.30719999999999997</v>
      </c>
      <c r="K46" s="23">
        <v>0</v>
      </c>
      <c r="L46" s="23">
        <v>1169238</v>
      </c>
      <c r="M46" s="1">
        <f t="shared" si="0"/>
        <v>0</v>
      </c>
      <c r="N46" s="2" t="s">
        <v>127</v>
      </c>
    </row>
    <row r="47" spans="1:14" ht="27" customHeight="1" x14ac:dyDescent="0.15">
      <c r="A47" s="33"/>
      <c r="B47" s="22"/>
      <c r="C47" s="25" t="s">
        <v>14</v>
      </c>
      <c r="D47" s="23">
        <v>5199000</v>
      </c>
      <c r="E47" s="23">
        <v>20000</v>
      </c>
      <c r="F47" s="23">
        <v>3046842</v>
      </c>
      <c r="G47" s="23">
        <v>1814716</v>
      </c>
      <c r="H47" s="23">
        <v>213347</v>
      </c>
      <c r="I47" s="23">
        <f>SUM(E47:H47)</f>
        <v>5094905</v>
      </c>
      <c r="J47" s="1">
        <f>ROUNDDOWN(H47/I47,4)</f>
        <v>4.1799999999999997E-2</v>
      </c>
      <c r="K47" s="23">
        <v>112802</v>
      </c>
      <c r="L47" s="23">
        <v>4241030</v>
      </c>
      <c r="M47" s="1">
        <f t="shared" si="0"/>
        <v>2.6499999999999999E-2</v>
      </c>
      <c r="N47" s="2" t="s">
        <v>107</v>
      </c>
    </row>
    <row r="48" spans="1:14" ht="18" customHeight="1" x14ac:dyDescent="0.15">
      <c r="A48" s="32"/>
      <c r="B48" s="59" t="s">
        <v>27</v>
      </c>
      <c r="C48" s="60"/>
      <c r="D48" s="20"/>
      <c r="E48" s="23"/>
      <c r="F48" s="23"/>
      <c r="G48" s="23"/>
      <c r="H48" s="23"/>
      <c r="I48" s="23"/>
      <c r="J48" s="1"/>
      <c r="K48" s="21"/>
      <c r="L48" s="21"/>
      <c r="M48" s="1"/>
      <c r="N48" s="2"/>
    </row>
    <row r="49" spans="1:14" ht="27" customHeight="1" x14ac:dyDescent="0.15">
      <c r="A49" s="33"/>
      <c r="B49" s="29"/>
      <c r="C49" s="25" t="s">
        <v>13</v>
      </c>
      <c r="D49" s="23">
        <v>4625000</v>
      </c>
      <c r="E49" s="23">
        <v>212700</v>
      </c>
      <c r="F49" s="23">
        <v>6960</v>
      </c>
      <c r="G49" s="23">
        <v>586160</v>
      </c>
      <c r="H49" s="23">
        <v>0</v>
      </c>
      <c r="I49" s="23">
        <f>SUM(E49:H49)</f>
        <v>805820</v>
      </c>
      <c r="J49" s="1">
        <f>ROUNDDOWN(H49/I49,4)</f>
        <v>0</v>
      </c>
      <c r="K49" s="23">
        <v>1402310</v>
      </c>
      <c r="L49" s="23">
        <v>3806842</v>
      </c>
      <c r="M49" s="1">
        <f t="shared" si="0"/>
        <v>0.36830000000000002</v>
      </c>
      <c r="N49" s="2"/>
    </row>
    <row r="50" spans="1:14" ht="18" customHeight="1" x14ac:dyDescent="0.15">
      <c r="A50" s="22"/>
      <c r="B50" s="57" t="s">
        <v>89</v>
      </c>
      <c r="C50" s="58"/>
      <c r="D50" s="20"/>
      <c r="E50" s="23"/>
      <c r="F50" s="23"/>
      <c r="G50" s="23"/>
      <c r="H50" s="23"/>
      <c r="I50" s="23"/>
      <c r="J50" s="1"/>
      <c r="K50" s="21"/>
      <c r="L50" s="21"/>
      <c r="M50" s="1"/>
      <c r="N50" s="2"/>
    </row>
    <row r="51" spans="1:14" ht="27" customHeight="1" x14ac:dyDescent="0.15">
      <c r="A51" s="26"/>
      <c r="B51" s="22"/>
      <c r="C51" s="25" t="s">
        <v>13</v>
      </c>
      <c r="D51" s="23">
        <v>10305000</v>
      </c>
      <c r="E51" s="23">
        <v>0</v>
      </c>
      <c r="F51" s="23">
        <v>23656</v>
      </c>
      <c r="G51" s="23">
        <v>847707</v>
      </c>
      <c r="H51" s="23">
        <v>590506</v>
      </c>
      <c r="I51" s="23">
        <f>SUM(E51:H51)</f>
        <v>1461869</v>
      </c>
      <c r="J51" s="1">
        <f>ROUNDDOWN(H51/I51,4)</f>
        <v>0.40389999999999998</v>
      </c>
      <c r="K51" s="23">
        <v>1715037</v>
      </c>
      <c r="L51" s="23">
        <v>7337932</v>
      </c>
      <c r="M51" s="1">
        <f t="shared" si="0"/>
        <v>0.23369999999999999</v>
      </c>
      <c r="N51" s="2"/>
    </row>
    <row r="52" spans="1:14" ht="27" customHeight="1" x14ac:dyDescent="0.15">
      <c r="A52" s="26"/>
      <c r="B52" s="22"/>
      <c r="C52" s="25" t="s">
        <v>14</v>
      </c>
      <c r="D52" s="23">
        <v>3941000</v>
      </c>
      <c r="E52" s="23">
        <v>70000</v>
      </c>
      <c r="F52" s="23">
        <v>577065</v>
      </c>
      <c r="G52" s="23">
        <v>208826</v>
      </c>
      <c r="H52" s="23">
        <v>1198359</v>
      </c>
      <c r="I52" s="23">
        <f>SUM(E52:H52)</f>
        <v>2054250</v>
      </c>
      <c r="J52" s="1">
        <f>ROUNDDOWN(H52/I52,4)</f>
        <v>0.58330000000000004</v>
      </c>
      <c r="K52" s="23">
        <v>1874892</v>
      </c>
      <c r="L52" s="23">
        <v>2522758</v>
      </c>
      <c r="M52" s="1">
        <f t="shared" si="0"/>
        <v>0.74309999999999998</v>
      </c>
      <c r="N52" s="2"/>
    </row>
    <row r="53" spans="1:14" ht="18" customHeight="1" x14ac:dyDescent="0.15">
      <c r="A53" s="22"/>
      <c r="B53" s="59" t="s">
        <v>28</v>
      </c>
      <c r="C53" s="60"/>
      <c r="D53" s="20"/>
      <c r="E53" s="23"/>
      <c r="F53" s="23"/>
      <c r="G53" s="23"/>
      <c r="H53" s="23"/>
      <c r="I53" s="23"/>
      <c r="J53" s="1"/>
      <c r="K53" s="21"/>
      <c r="L53" s="21"/>
      <c r="M53" s="1"/>
      <c r="N53" s="2"/>
    </row>
    <row r="54" spans="1:14" ht="27" customHeight="1" x14ac:dyDescent="0.15">
      <c r="A54" s="22"/>
      <c r="B54" s="22"/>
      <c r="C54" s="25" t="s">
        <v>13</v>
      </c>
      <c r="D54" s="23">
        <v>12963000</v>
      </c>
      <c r="E54" s="23">
        <v>3490</v>
      </c>
      <c r="F54" s="23">
        <v>590288</v>
      </c>
      <c r="G54" s="23">
        <v>1299566</v>
      </c>
      <c r="H54" s="23">
        <v>562282</v>
      </c>
      <c r="I54" s="23">
        <f>SUM(E54:H54)</f>
        <v>2455626</v>
      </c>
      <c r="J54" s="1">
        <f>ROUNDDOWN(H54/I54,4)</f>
        <v>0.22889999999999999</v>
      </c>
      <c r="K54" s="23">
        <v>1685788</v>
      </c>
      <c r="L54" s="23">
        <v>5476141</v>
      </c>
      <c r="M54" s="1">
        <f t="shared" si="0"/>
        <v>0.30780000000000002</v>
      </c>
      <c r="N54" s="2"/>
    </row>
    <row r="55" spans="1:14" ht="27" customHeight="1" x14ac:dyDescent="0.15">
      <c r="A55" s="26"/>
      <c r="B55" s="22"/>
      <c r="C55" s="25" t="s">
        <v>14</v>
      </c>
      <c r="D55" s="23">
        <v>64574000</v>
      </c>
      <c r="E55" s="23">
        <v>15240020</v>
      </c>
      <c r="F55" s="23">
        <v>10711617</v>
      </c>
      <c r="G55" s="23">
        <v>18825953</v>
      </c>
      <c r="H55" s="23">
        <v>13440119</v>
      </c>
      <c r="I55" s="23">
        <f>SUM(E55:H55)</f>
        <v>58217709</v>
      </c>
      <c r="J55" s="1">
        <f>ROUNDDOWN(H55/I55,4)</f>
        <v>0.23080000000000001</v>
      </c>
      <c r="K55" s="23">
        <v>15706744</v>
      </c>
      <c r="L55" s="23">
        <v>59577049</v>
      </c>
      <c r="M55" s="1">
        <f t="shared" si="0"/>
        <v>0.2636</v>
      </c>
      <c r="N55" s="2"/>
    </row>
    <row r="56" spans="1:14" ht="18" customHeight="1" x14ac:dyDescent="0.15">
      <c r="A56" s="22"/>
      <c r="B56" s="57" t="s">
        <v>29</v>
      </c>
      <c r="C56" s="58"/>
      <c r="D56" s="20"/>
      <c r="E56" s="23"/>
      <c r="F56" s="23"/>
      <c r="G56" s="23"/>
      <c r="H56" s="23"/>
      <c r="I56" s="23"/>
      <c r="J56" s="1"/>
      <c r="K56" s="21"/>
      <c r="L56" s="21"/>
      <c r="M56" s="1"/>
      <c r="N56" s="2"/>
    </row>
    <row r="57" spans="1:14" ht="27" customHeight="1" x14ac:dyDescent="0.15">
      <c r="A57" s="26"/>
      <c r="B57" s="22"/>
      <c r="C57" s="25" t="s">
        <v>13</v>
      </c>
      <c r="D57" s="23">
        <v>2261000</v>
      </c>
      <c r="E57" s="23">
        <v>0</v>
      </c>
      <c r="F57" s="23">
        <v>105420</v>
      </c>
      <c r="G57" s="23">
        <v>321488</v>
      </c>
      <c r="H57" s="23">
        <v>1440160</v>
      </c>
      <c r="I57" s="23">
        <f>SUM(E57:H57)</f>
        <v>1867068</v>
      </c>
      <c r="J57" s="1">
        <f>ROUNDDOWN(H57/I57,4)</f>
        <v>0.77129999999999999</v>
      </c>
      <c r="K57" s="23">
        <v>329820</v>
      </c>
      <c r="L57" s="23">
        <v>1819032</v>
      </c>
      <c r="M57" s="1">
        <f t="shared" si="0"/>
        <v>0.18129999999999999</v>
      </c>
      <c r="N57" s="2" t="s">
        <v>126</v>
      </c>
    </row>
    <row r="58" spans="1:14" ht="27" customHeight="1" x14ac:dyDescent="0.15">
      <c r="A58" s="26"/>
      <c r="B58" s="22"/>
      <c r="C58" s="25" t="s">
        <v>14</v>
      </c>
      <c r="D58" s="23">
        <v>14439000</v>
      </c>
      <c r="E58" s="23">
        <v>141663</v>
      </c>
      <c r="F58" s="23">
        <v>238434</v>
      </c>
      <c r="G58" s="23">
        <v>1296678</v>
      </c>
      <c r="H58" s="23">
        <v>2919974</v>
      </c>
      <c r="I58" s="23">
        <f>SUM(E58:H58)</f>
        <v>4596749</v>
      </c>
      <c r="J58" s="1">
        <f>ROUNDDOWN(H58/I58,4)</f>
        <v>0.63519999999999999</v>
      </c>
      <c r="K58" s="23">
        <v>2218267</v>
      </c>
      <c r="L58" s="23">
        <v>10253863</v>
      </c>
      <c r="M58" s="1">
        <f t="shared" si="0"/>
        <v>0.21629999999999999</v>
      </c>
      <c r="N58" s="2" t="s">
        <v>113</v>
      </c>
    </row>
    <row r="59" spans="1:14" ht="18" customHeight="1" x14ac:dyDescent="0.15">
      <c r="A59" s="22"/>
      <c r="B59" s="59" t="s">
        <v>30</v>
      </c>
      <c r="C59" s="60"/>
      <c r="D59" s="20"/>
      <c r="E59" s="23"/>
      <c r="F59" s="23"/>
      <c r="G59" s="23"/>
      <c r="H59" s="23"/>
      <c r="I59" s="23"/>
      <c r="J59" s="1"/>
      <c r="K59" s="21"/>
      <c r="L59" s="21"/>
      <c r="M59" s="1"/>
      <c r="N59" s="2"/>
    </row>
    <row r="60" spans="1:14" ht="27" customHeight="1" x14ac:dyDescent="0.15">
      <c r="A60" s="26"/>
      <c r="B60" s="22"/>
      <c r="C60" s="25" t="s">
        <v>13</v>
      </c>
      <c r="D60" s="23">
        <v>4853000</v>
      </c>
      <c r="E60" s="23">
        <v>0</v>
      </c>
      <c r="F60" s="23">
        <v>5200</v>
      </c>
      <c r="G60" s="23">
        <v>6350</v>
      </c>
      <c r="H60" s="23">
        <v>0</v>
      </c>
      <c r="I60" s="23">
        <f>SUM(E60:H60)</f>
        <v>11550</v>
      </c>
      <c r="J60" s="1">
        <f>ROUNDDOWN(H60/I60,4)</f>
        <v>0</v>
      </c>
      <c r="K60" s="23">
        <v>1205408</v>
      </c>
      <c r="L60" s="23">
        <v>2800285</v>
      </c>
      <c r="M60" s="1">
        <f t="shared" si="0"/>
        <v>0.4304</v>
      </c>
      <c r="N60" s="2"/>
    </row>
    <row r="61" spans="1:14" ht="27" customHeight="1" x14ac:dyDescent="0.15">
      <c r="A61" s="22"/>
      <c r="B61" s="29"/>
      <c r="C61" s="25" t="s">
        <v>14</v>
      </c>
      <c r="D61" s="23">
        <v>2153000</v>
      </c>
      <c r="E61" s="23">
        <v>27055</v>
      </c>
      <c r="F61" s="23">
        <v>50566</v>
      </c>
      <c r="G61" s="23">
        <v>541546</v>
      </c>
      <c r="H61" s="23">
        <v>64270</v>
      </c>
      <c r="I61" s="23">
        <f>SUM(E61:H61)</f>
        <v>683437</v>
      </c>
      <c r="J61" s="1">
        <f>ROUNDDOWN(H61/I61,4)</f>
        <v>9.4E-2</v>
      </c>
      <c r="K61" s="23">
        <v>54089</v>
      </c>
      <c r="L61" s="23">
        <v>191886</v>
      </c>
      <c r="M61" s="1">
        <f t="shared" si="0"/>
        <v>0.28179999999999999</v>
      </c>
      <c r="N61" s="41"/>
    </row>
    <row r="62" spans="1:14" ht="18" customHeight="1" x14ac:dyDescent="0.15">
      <c r="A62" s="22"/>
      <c r="B62" s="57" t="s">
        <v>31</v>
      </c>
      <c r="C62" s="58"/>
      <c r="D62" s="20"/>
      <c r="E62" s="23"/>
      <c r="F62" s="23"/>
      <c r="G62" s="23"/>
      <c r="H62" s="23"/>
      <c r="I62" s="23"/>
      <c r="J62" s="1"/>
      <c r="K62" s="21"/>
      <c r="L62" s="21"/>
      <c r="M62" s="1"/>
      <c r="N62" s="2"/>
    </row>
    <row r="63" spans="1:14" ht="27" customHeight="1" x14ac:dyDescent="0.15">
      <c r="A63" s="22"/>
      <c r="B63" s="22"/>
      <c r="C63" s="25" t="s">
        <v>13</v>
      </c>
      <c r="D63" s="23">
        <v>6004000</v>
      </c>
      <c r="E63" s="23">
        <v>129736</v>
      </c>
      <c r="F63" s="23">
        <v>777800</v>
      </c>
      <c r="G63" s="23">
        <v>353567</v>
      </c>
      <c r="H63" s="23">
        <v>83356</v>
      </c>
      <c r="I63" s="23">
        <f>SUM(E63:H63)</f>
        <v>1344459</v>
      </c>
      <c r="J63" s="1">
        <f>ROUNDDOWN(H63/I63,4)</f>
        <v>6.1899999999999997E-2</v>
      </c>
      <c r="K63" s="23">
        <v>397110</v>
      </c>
      <c r="L63" s="23">
        <v>2492223</v>
      </c>
      <c r="M63" s="1">
        <f t="shared" si="0"/>
        <v>0.1593</v>
      </c>
      <c r="N63" s="2"/>
    </row>
    <row r="64" spans="1:14" ht="27" customHeight="1" x14ac:dyDescent="0.15">
      <c r="A64" s="33"/>
      <c r="B64" s="22"/>
      <c r="C64" s="25" t="s">
        <v>14</v>
      </c>
      <c r="D64" s="23">
        <v>17103000</v>
      </c>
      <c r="E64" s="23">
        <v>1412261</v>
      </c>
      <c r="F64" s="23">
        <v>2833581</v>
      </c>
      <c r="G64" s="23">
        <v>1996106</v>
      </c>
      <c r="H64" s="23">
        <v>5615848</v>
      </c>
      <c r="I64" s="23">
        <f>SUM(E64:H64)</f>
        <v>11857796</v>
      </c>
      <c r="J64" s="1">
        <f>ROUNDDOWN(H64/I64,4)</f>
        <v>0.47349999999999998</v>
      </c>
      <c r="K64" s="23">
        <v>5996395</v>
      </c>
      <c r="L64" s="23">
        <v>11057172</v>
      </c>
      <c r="M64" s="1">
        <f t="shared" si="0"/>
        <v>0.5423</v>
      </c>
      <c r="N64" s="2"/>
    </row>
    <row r="65" spans="1:14" ht="18" customHeight="1" x14ac:dyDescent="0.15">
      <c r="A65" s="32"/>
      <c r="B65" s="59" t="s">
        <v>32</v>
      </c>
      <c r="C65" s="60"/>
      <c r="D65" s="20"/>
      <c r="E65" s="23"/>
      <c r="F65" s="23"/>
      <c r="G65" s="23"/>
      <c r="H65" s="23"/>
      <c r="I65" s="23"/>
      <c r="J65" s="1"/>
      <c r="K65" s="21"/>
      <c r="L65" s="21"/>
      <c r="M65" s="1"/>
      <c r="N65" s="2"/>
    </row>
    <row r="66" spans="1:14" ht="27" customHeight="1" x14ac:dyDescent="0.15">
      <c r="A66" s="33"/>
      <c r="B66" s="22"/>
      <c r="C66" s="25" t="s">
        <v>13</v>
      </c>
      <c r="D66" s="23">
        <v>56527000</v>
      </c>
      <c r="E66" s="23">
        <v>605675</v>
      </c>
      <c r="F66" s="23">
        <v>1363125</v>
      </c>
      <c r="G66" s="23">
        <v>2942726</v>
      </c>
      <c r="H66" s="23">
        <v>2736336</v>
      </c>
      <c r="I66" s="23">
        <f>SUM(E66:H66)</f>
        <v>7647862</v>
      </c>
      <c r="J66" s="1">
        <f>ROUNDDOWN(H66/I66,4)</f>
        <v>0.35770000000000002</v>
      </c>
      <c r="K66" s="23">
        <v>8254766</v>
      </c>
      <c r="L66" s="23">
        <v>24261668</v>
      </c>
      <c r="M66" s="1">
        <f t="shared" si="0"/>
        <v>0.3402</v>
      </c>
      <c r="N66" s="2"/>
    </row>
    <row r="67" spans="1:14" ht="27" customHeight="1" x14ac:dyDescent="0.15">
      <c r="A67" s="33"/>
      <c r="B67" s="22"/>
      <c r="C67" s="27" t="s">
        <v>14</v>
      </c>
      <c r="D67" s="23">
        <v>10113000</v>
      </c>
      <c r="E67" s="23">
        <v>156837</v>
      </c>
      <c r="F67" s="23">
        <v>852035</v>
      </c>
      <c r="G67" s="23">
        <v>532628</v>
      </c>
      <c r="H67" s="23">
        <v>2418988</v>
      </c>
      <c r="I67" s="23">
        <f>SUM(E67:H67)</f>
        <v>3960488</v>
      </c>
      <c r="J67" s="1">
        <f>ROUNDDOWN(H67/I67,4)</f>
        <v>0.61070000000000002</v>
      </c>
      <c r="K67" s="23">
        <v>3653618</v>
      </c>
      <c r="L67" s="23">
        <v>9277887</v>
      </c>
      <c r="M67" s="1">
        <f t="shared" si="0"/>
        <v>0.39369999999999999</v>
      </c>
      <c r="N67" s="2"/>
    </row>
    <row r="68" spans="1:14" ht="18" customHeight="1" x14ac:dyDescent="0.15">
      <c r="A68" s="32"/>
      <c r="B68" s="57" t="s">
        <v>33</v>
      </c>
      <c r="C68" s="58"/>
      <c r="D68" s="20"/>
      <c r="E68" s="23"/>
      <c r="F68" s="23"/>
      <c r="G68" s="23"/>
      <c r="H68" s="23"/>
      <c r="I68" s="23"/>
      <c r="J68" s="1"/>
      <c r="K68" s="21"/>
      <c r="L68" s="21"/>
      <c r="M68" s="1"/>
      <c r="N68" s="2"/>
    </row>
    <row r="69" spans="1:14" ht="27" customHeight="1" x14ac:dyDescent="0.15">
      <c r="A69" s="33"/>
      <c r="B69" s="22"/>
      <c r="C69" s="25" t="s">
        <v>13</v>
      </c>
      <c r="D69" s="23">
        <v>4564000</v>
      </c>
      <c r="E69" s="23">
        <v>89350</v>
      </c>
      <c r="F69" s="23">
        <v>202600</v>
      </c>
      <c r="G69" s="23">
        <v>1470736</v>
      </c>
      <c r="H69" s="23">
        <v>653860</v>
      </c>
      <c r="I69" s="23">
        <f>SUM(E69:H69)</f>
        <v>2416546</v>
      </c>
      <c r="J69" s="1">
        <f>ROUNDDOWN(H69/I69,4)</f>
        <v>0.27050000000000002</v>
      </c>
      <c r="K69" s="23">
        <v>2746734</v>
      </c>
      <c r="L69" s="23">
        <v>4483706</v>
      </c>
      <c r="M69" s="1">
        <f t="shared" si="0"/>
        <v>0.61260000000000003</v>
      </c>
      <c r="N69" s="2"/>
    </row>
    <row r="70" spans="1:14" ht="27" customHeight="1" x14ac:dyDescent="0.15">
      <c r="A70" s="33"/>
      <c r="B70" s="29"/>
      <c r="C70" s="25" t="s">
        <v>14</v>
      </c>
      <c r="D70" s="23">
        <v>1505000</v>
      </c>
      <c r="E70" s="23">
        <v>7107</v>
      </c>
      <c r="F70" s="23">
        <v>50995</v>
      </c>
      <c r="G70" s="23">
        <v>19420</v>
      </c>
      <c r="H70" s="23">
        <v>66065</v>
      </c>
      <c r="I70" s="23">
        <f>SUM(E70:H70)</f>
        <v>143587</v>
      </c>
      <c r="J70" s="1">
        <f>ROUNDDOWN(H70/I70,4)</f>
        <v>0.46010000000000001</v>
      </c>
      <c r="K70" s="23">
        <v>329299</v>
      </c>
      <c r="L70" s="23">
        <v>766252</v>
      </c>
      <c r="M70" s="1">
        <f t="shared" si="0"/>
        <v>0.42970000000000003</v>
      </c>
      <c r="N70" s="2"/>
    </row>
    <row r="71" spans="1:14" ht="18" customHeight="1" x14ac:dyDescent="0.15">
      <c r="A71" s="22"/>
      <c r="B71" s="59" t="s">
        <v>129</v>
      </c>
      <c r="C71" s="60"/>
      <c r="D71" s="20"/>
      <c r="E71" s="23"/>
      <c r="F71" s="23"/>
      <c r="G71" s="23"/>
      <c r="H71" s="23"/>
      <c r="I71" s="23"/>
      <c r="J71" s="1"/>
      <c r="K71" s="21"/>
      <c r="L71" s="21"/>
      <c r="M71" s="1"/>
      <c r="N71" s="2"/>
    </row>
    <row r="72" spans="1:14" ht="27" customHeight="1" x14ac:dyDescent="0.15">
      <c r="A72" s="33"/>
      <c r="B72" s="22"/>
      <c r="C72" s="25" t="s">
        <v>13</v>
      </c>
      <c r="D72" s="23">
        <v>646000</v>
      </c>
      <c r="E72" s="23">
        <v>0</v>
      </c>
      <c r="F72" s="23">
        <v>0</v>
      </c>
      <c r="G72" s="23">
        <v>260070</v>
      </c>
      <c r="H72" s="23">
        <v>93370</v>
      </c>
      <c r="I72" s="23">
        <f>SUM(E72:H72)</f>
        <v>353440</v>
      </c>
      <c r="J72" s="1">
        <f>ROUNDDOWN(H72/I72,4)</f>
        <v>0.2641</v>
      </c>
      <c r="K72" s="23">
        <v>4574328</v>
      </c>
      <c r="L72" s="23">
        <v>7923210</v>
      </c>
      <c r="M72" s="1">
        <f t="shared" si="0"/>
        <v>0.57730000000000004</v>
      </c>
      <c r="N72" s="2"/>
    </row>
    <row r="73" spans="1:14" ht="27" customHeight="1" x14ac:dyDescent="0.15">
      <c r="A73" s="33"/>
      <c r="B73" s="22"/>
      <c r="C73" s="27" t="s">
        <v>14</v>
      </c>
      <c r="D73" s="23">
        <v>2106000</v>
      </c>
      <c r="E73" s="23">
        <v>0</v>
      </c>
      <c r="F73" s="23">
        <v>20437</v>
      </c>
      <c r="G73" s="23">
        <v>719607</v>
      </c>
      <c r="H73" s="23">
        <v>1363955</v>
      </c>
      <c r="I73" s="23">
        <f>SUM(E73:H73)</f>
        <v>2103999</v>
      </c>
      <c r="J73" s="1">
        <f>ROUNDDOWN(H73/I73,4)</f>
        <v>0.6482</v>
      </c>
      <c r="K73" s="23">
        <v>12736108</v>
      </c>
      <c r="L73" s="23">
        <v>18047098</v>
      </c>
      <c r="M73" s="1">
        <f t="shared" si="0"/>
        <v>0.70569999999999999</v>
      </c>
      <c r="N73" s="2"/>
    </row>
    <row r="74" spans="1:14" ht="18" customHeight="1" x14ac:dyDescent="0.15">
      <c r="A74" s="32"/>
      <c r="B74" s="57" t="s">
        <v>34</v>
      </c>
      <c r="C74" s="58"/>
      <c r="D74" s="20"/>
      <c r="E74" s="23"/>
      <c r="F74" s="23"/>
      <c r="G74" s="23"/>
      <c r="H74" s="23"/>
      <c r="I74" s="23"/>
      <c r="J74" s="1"/>
      <c r="K74" s="21"/>
      <c r="L74" s="21"/>
      <c r="M74" s="1"/>
      <c r="N74" s="2"/>
    </row>
    <row r="75" spans="1:14" ht="27" customHeight="1" x14ac:dyDescent="0.15">
      <c r="A75" s="33"/>
      <c r="B75" s="22"/>
      <c r="C75" s="25" t="s">
        <v>13</v>
      </c>
      <c r="D75" s="23">
        <v>2207000</v>
      </c>
      <c r="E75" s="23">
        <v>0</v>
      </c>
      <c r="F75" s="23">
        <v>3072</v>
      </c>
      <c r="G75" s="23">
        <v>108766</v>
      </c>
      <c r="H75" s="23">
        <v>0</v>
      </c>
      <c r="I75" s="23">
        <f>SUM(E75:H75)</f>
        <v>111838</v>
      </c>
      <c r="J75" s="1">
        <f>ROUNDDOWN(H75/I75,4)</f>
        <v>0</v>
      </c>
      <c r="K75" s="23">
        <v>396439</v>
      </c>
      <c r="L75" s="23">
        <v>1346687</v>
      </c>
      <c r="M75" s="1">
        <f t="shared" ref="M75:M138" si="1">ROUNDDOWN(K75/L75,4)</f>
        <v>0.29430000000000001</v>
      </c>
      <c r="N75" s="2"/>
    </row>
    <row r="76" spans="1:14" ht="27" customHeight="1" x14ac:dyDescent="0.15">
      <c r="A76" s="33"/>
      <c r="B76" s="22"/>
      <c r="C76" s="25" t="s">
        <v>14</v>
      </c>
      <c r="D76" s="23">
        <v>659000</v>
      </c>
      <c r="E76" s="23">
        <v>0</v>
      </c>
      <c r="F76" s="23">
        <v>28985</v>
      </c>
      <c r="G76" s="23">
        <v>10000</v>
      </c>
      <c r="H76" s="23">
        <v>20000</v>
      </c>
      <c r="I76" s="23">
        <f>SUM(E76:H76)</f>
        <v>58985</v>
      </c>
      <c r="J76" s="1">
        <f>ROUNDDOWN(H76/I76,4)</f>
        <v>0.33900000000000002</v>
      </c>
      <c r="K76" s="23">
        <v>30000</v>
      </c>
      <c r="L76" s="23">
        <v>180160</v>
      </c>
      <c r="M76" s="1">
        <f t="shared" si="1"/>
        <v>0.16650000000000001</v>
      </c>
      <c r="N76" s="2"/>
    </row>
    <row r="77" spans="1:14" ht="18" customHeight="1" x14ac:dyDescent="0.15">
      <c r="A77" s="32"/>
      <c r="B77" s="59" t="s">
        <v>35</v>
      </c>
      <c r="C77" s="60"/>
      <c r="D77" s="20"/>
      <c r="E77" s="23"/>
      <c r="F77" s="23"/>
      <c r="G77" s="23"/>
      <c r="H77" s="23"/>
      <c r="I77" s="23"/>
      <c r="J77" s="1"/>
      <c r="K77" s="21"/>
      <c r="L77" s="21"/>
      <c r="M77" s="1"/>
      <c r="N77" s="2"/>
    </row>
    <row r="78" spans="1:14" ht="27.75" customHeight="1" x14ac:dyDescent="0.15">
      <c r="A78" s="33"/>
      <c r="B78" s="22"/>
      <c r="C78" s="25" t="s">
        <v>13</v>
      </c>
      <c r="D78" s="23">
        <v>1728000</v>
      </c>
      <c r="E78" s="23">
        <v>17206</v>
      </c>
      <c r="F78" s="23">
        <v>39105</v>
      </c>
      <c r="G78" s="23">
        <v>72601</v>
      </c>
      <c r="H78" s="23">
        <v>8730</v>
      </c>
      <c r="I78" s="23">
        <f>SUM(E78:H78)</f>
        <v>137642</v>
      </c>
      <c r="J78" s="1">
        <f>ROUNDDOWN(H78/I78,4)</f>
        <v>6.3399999999999998E-2</v>
      </c>
      <c r="K78" s="23">
        <v>16026</v>
      </c>
      <c r="L78" s="23">
        <v>1162900</v>
      </c>
      <c r="M78" s="1">
        <f t="shared" si="1"/>
        <v>1.37E-2</v>
      </c>
      <c r="N78" s="2"/>
    </row>
    <row r="79" spans="1:14" ht="27.75" customHeight="1" x14ac:dyDescent="0.15">
      <c r="A79" s="32"/>
      <c r="B79" s="22"/>
      <c r="C79" s="25" t="s">
        <v>14</v>
      </c>
      <c r="D79" s="23">
        <v>429000</v>
      </c>
      <c r="E79" s="23">
        <v>15587</v>
      </c>
      <c r="F79" s="23">
        <v>384635</v>
      </c>
      <c r="G79" s="23">
        <v>0</v>
      </c>
      <c r="H79" s="23">
        <v>0</v>
      </c>
      <c r="I79" s="23">
        <f>SUM(E79:H79)</f>
        <v>400222</v>
      </c>
      <c r="J79" s="1">
        <f>ROUNDDOWN(H79/I79,4)</f>
        <v>0</v>
      </c>
      <c r="K79" s="23">
        <v>0</v>
      </c>
      <c r="L79" s="23">
        <v>423656</v>
      </c>
      <c r="M79" s="1">
        <f t="shared" si="1"/>
        <v>0</v>
      </c>
      <c r="N79" s="2"/>
    </row>
    <row r="80" spans="1:14" ht="18" customHeight="1" x14ac:dyDescent="0.15">
      <c r="A80" s="32"/>
      <c r="B80" s="57" t="s">
        <v>36</v>
      </c>
      <c r="C80" s="58"/>
      <c r="D80" s="20"/>
      <c r="E80" s="23"/>
      <c r="F80" s="23"/>
      <c r="G80" s="23"/>
      <c r="H80" s="23"/>
      <c r="I80" s="23"/>
      <c r="J80" s="1"/>
      <c r="K80" s="21"/>
      <c r="L80" s="21"/>
      <c r="M80" s="1"/>
      <c r="N80" s="2"/>
    </row>
    <row r="81" spans="1:14" ht="52.5" customHeight="1" x14ac:dyDescent="0.15">
      <c r="A81" s="33"/>
      <c r="B81" s="22"/>
      <c r="C81" s="25" t="s">
        <v>13</v>
      </c>
      <c r="D81" s="23">
        <v>7443000</v>
      </c>
      <c r="E81" s="23">
        <v>0</v>
      </c>
      <c r="F81" s="23">
        <v>0</v>
      </c>
      <c r="G81" s="23">
        <v>1590945</v>
      </c>
      <c r="H81" s="23">
        <v>104596</v>
      </c>
      <c r="I81" s="23">
        <f>SUM(E81:H81)</f>
        <v>1695541</v>
      </c>
      <c r="J81" s="1">
        <f>ROUNDDOWN(H81/I81,4)</f>
        <v>6.1600000000000002E-2</v>
      </c>
      <c r="K81" s="23">
        <v>6368</v>
      </c>
      <c r="L81" s="23">
        <v>4959195</v>
      </c>
      <c r="M81" s="1">
        <f t="shared" si="1"/>
        <v>1.1999999999999999E-3</v>
      </c>
      <c r="N81" s="2" t="s">
        <v>134</v>
      </c>
    </row>
    <row r="82" spans="1:14" ht="27.75" customHeight="1" x14ac:dyDescent="0.15">
      <c r="A82" s="32"/>
      <c r="B82" s="22"/>
      <c r="C82" s="25" t="s">
        <v>14</v>
      </c>
      <c r="D82" s="23">
        <v>61458000</v>
      </c>
      <c r="E82" s="23">
        <v>2627213</v>
      </c>
      <c r="F82" s="23">
        <v>6760257</v>
      </c>
      <c r="G82" s="23">
        <v>4095209</v>
      </c>
      <c r="H82" s="23">
        <v>27820500</v>
      </c>
      <c r="I82" s="23">
        <f>SUM(E82:H82)</f>
        <v>41303179</v>
      </c>
      <c r="J82" s="1">
        <f>ROUNDDOWN(H82/I82,4)</f>
        <v>0.67349999999999999</v>
      </c>
      <c r="K82" s="23">
        <v>29747932</v>
      </c>
      <c r="L82" s="23">
        <v>55860517</v>
      </c>
      <c r="M82" s="1">
        <f t="shared" si="1"/>
        <v>0.53249999999999997</v>
      </c>
      <c r="N82" s="2"/>
    </row>
    <row r="83" spans="1:14" ht="18" customHeight="1" x14ac:dyDescent="0.15">
      <c r="A83" s="32"/>
      <c r="B83" s="59" t="s">
        <v>37</v>
      </c>
      <c r="C83" s="60"/>
      <c r="D83" s="20"/>
      <c r="E83" s="23"/>
      <c r="F83" s="23"/>
      <c r="G83" s="23"/>
      <c r="H83" s="23"/>
      <c r="I83" s="23"/>
      <c r="J83" s="1"/>
      <c r="K83" s="21"/>
      <c r="L83" s="21"/>
      <c r="M83" s="1"/>
      <c r="N83" s="2"/>
    </row>
    <row r="84" spans="1:14" ht="27.75" customHeight="1" x14ac:dyDescent="0.15">
      <c r="A84" s="32"/>
      <c r="B84" s="22"/>
      <c r="C84" s="25" t="s">
        <v>13</v>
      </c>
      <c r="D84" s="23">
        <v>4076000</v>
      </c>
      <c r="E84" s="23">
        <v>7760</v>
      </c>
      <c r="F84" s="23">
        <v>3500</v>
      </c>
      <c r="G84" s="23">
        <v>313316</v>
      </c>
      <c r="H84" s="23">
        <v>14680</v>
      </c>
      <c r="I84" s="23">
        <f>SUM(E84:H84)</f>
        <v>339256</v>
      </c>
      <c r="J84" s="1">
        <f>ROUNDDOWN(H84/I84,4)</f>
        <v>4.3200000000000002E-2</v>
      </c>
      <c r="K84" s="23">
        <v>439869</v>
      </c>
      <c r="L84" s="23">
        <v>1432919</v>
      </c>
      <c r="M84" s="1">
        <f t="shared" si="1"/>
        <v>0.30690000000000001</v>
      </c>
      <c r="N84" s="2"/>
    </row>
    <row r="85" spans="1:14" ht="27.75" customHeight="1" x14ac:dyDescent="0.15">
      <c r="A85" s="33"/>
      <c r="B85" s="22"/>
      <c r="C85" s="27" t="s">
        <v>14</v>
      </c>
      <c r="D85" s="23">
        <v>53163000</v>
      </c>
      <c r="E85" s="23">
        <v>5024128</v>
      </c>
      <c r="F85" s="23">
        <v>5889678</v>
      </c>
      <c r="G85" s="23">
        <v>10835705</v>
      </c>
      <c r="H85" s="23">
        <v>11130620</v>
      </c>
      <c r="I85" s="23">
        <f>SUM(E85:H85)</f>
        <v>32880131</v>
      </c>
      <c r="J85" s="1">
        <f>ROUNDDOWN(H85/I85,4)</f>
        <v>0.33850000000000002</v>
      </c>
      <c r="K85" s="23">
        <v>11752955</v>
      </c>
      <c r="L85" s="23">
        <v>29310999</v>
      </c>
      <c r="M85" s="1">
        <f t="shared" si="1"/>
        <v>0.40089999999999998</v>
      </c>
      <c r="N85" s="2"/>
    </row>
    <row r="86" spans="1:14" ht="18" customHeight="1" x14ac:dyDescent="0.15">
      <c r="A86" s="22"/>
      <c r="B86" s="57" t="s">
        <v>38</v>
      </c>
      <c r="C86" s="58"/>
      <c r="D86" s="20"/>
      <c r="E86" s="23"/>
      <c r="F86" s="23"/>
      <c r="G86" s="23"/>
      <c r="H86" s="23"/>
      <c r="I86" s="23"/>
      <c r="J86" s="1"/>
      <c r="K86" s="21"/>
      <c r="L86" s="21"/>
      <c r="M86" s="1"/>
      <c r="N86" s="2"/>
    </row>
    <row r="87" spans="1:14" ht="27.75" customHeight="1" x14ac:dyDescent="0.15">
      <c r="A87" s="33"/>
      <c r="B87" s="22"/>
      <c r="C87" s="25" t="s">
        <v>13</v>
      </c>
      <c r="D87" s="23">
        <v>7725000</v>
      </c>
      <c r="E87" s="23">
        <v>0</v>
      </c>
      <c r="F87" s="23">
        <v>0</v>
      </c>
      <c r="G87" s="23">
        <v>316327</v>
      </c>
      <c r="H87" s="23">
        <v>65918</v>
      </c>
      <c r="I87" s="23">
        <f>SUM(E87:H87)</f>
        <v>382245</v>
      </c>
      <c r="J87" s="1">
        <f>ROUNDDOWN(H87/I87,4)</f>
        <v>0.1724</v>
      </c>
      <c r="K87" s="23">
        <v>746680</v>
      </c>
      <c r="L87" s="23">
        <v>2635750</v>
      </c>
      <c r="M87" s="1">
        <f t="shared" si="1"/>
        <v>0.28320000000000001</v>
      </c>
      <c r="N87" s="2"/>
    </row>
    <row r="88" spans="1:14" ht="27" customHeight="1" x14ac:dyDescent="0.15">
      <c r="A88" s="33"/>
      <c r="B88" s="29"/>
      <c r="C88" s="25" t="s">
        <v>14</v>
      </c>
      <c r="D88" s="23">
        <v>77419000</v>
      </c>
      <c r="E88" s="23">
        <v>1808687</v>
      </c>
      <c r="F88" s="23">
        <v>1114092</v>
      </c>
      <c r="G88" s="23">
        <v>4998374</v>
      </c>
      <c r="H88" s="23">
        <v>37482678</v>
      </c>
      <c r="I88" s="23">
        <f>SUM(E88:H88)</f>
        <v>45403831</v>
      </c>
      <c r="J88" s="1">
        <f>ROUNDDOWN(H88/I88,4)</f>
        <v>0.82550000000000001</v>
      </c>
      <c r="K88" s="23">
        <v>45891176</v>
      </c>
      <c r="L88" s="23">
        <v>53823337</v>
      </c>
      <c r="M88" s="1">
        <f t="shared" si="1"/>
        <v>0.85260000000000002</v>
      </c>
      <c r="N88" s="2"/>
    </row>
    <row r="89" spans="1:14" ht="18" customHeight="1" x14ac:dyDescent="0.15">
      <c r="A89" s="32"/>
      <c r="B89" s="59" t="s">
        <v>39</v>
      </c>
      <c r="C89" s="60"/>
      <c r="D89" s="20"/>
      <c r="E89" s="23"/>
      <c r="F89" s="23"/>
      <c r="G89" s="23"/>
      <c r="H89" s="23"/>
      <c r="I89" s="23"/>
      <c r="J89" s="1"/>
      <c r="K89" s="23"/>
      <c r="L89" s="23"/>
      <c r="M89" s="1"/>
      <c r="N89" s="2"/>
    </row>
    <row r="90" spans="1:14" ht="27.75" customHeight="1" x14ac:dyDescent="0.15">
      <c r="A90" s="33"/>
      <c r="B90" s="22"/>
      <c r="C90" s="25" t="s">
        <v>13</v>
      </c>
      <c r="D90" s="23">
        <v>6144000</v>
      </c>
      <c r="E90" s="23">
        <v>0</v>
      </c>
      <c r="F90" s="23">
        <v>136089</v>
      </c>
      <c r="G90" s="23">
        <v>285361</v>
      </c>
      <c r="H90" s="23">
        <v>262209</v>
      </c>
      <c r="I90" s="23">
        <f>SUM(E90:H90)</f>
        <v>683659</v>
      </c>
      <c r="J90" s="1">
        <f>ROUNDDOWN(H90/I90,4)</f>
        <v>0.38350000000000001</v>
      </c>
      <c r="K90" s="23">
        <v>2718861</v>
      </c>
      <c r="L90" s="23">
        <v>5552487</v>
      </c>
      <c r="M90" s="1">
        <f t="shared" si="1"/>
        <v>0.48959999999999998</v>
      </c>
      <c r="N90" s="2"/>
    </row>
    <row r="91" spans="1:14" ht="27.75" customHeight="1" x14ac:dyDescent="0.15">
      <c r="A91" s="33"/>
      <c r="B91" s="22"/>
      <c r="C91" s="27" t="s">
        <v>14</v>
      </c>
      <c r="D91" s="23">
        <v>14181000</v>
      </c>
      <c r="E91" s="23">
        <v>1649595</v>
      </c>
      <c r="F91" s="23">
        <v>1682873</v>
      </c>
      <c r="G91" s="23">
        <v>3126738</v>
      </c>
      <c r="H91" s="23">
        <v>2858170</v>
      </c>
      <c r="I91" s="23">
        <f>SUM(E91:H91)</f>
        <v>9317376</v>
      </c>
      <c r="J91" s="1">
        <f>ROUNDDOWN(H91/I91,4)</f>
        <v>0.30669999999999997</v>
      </c>
      <c r="K91" s="23">
        <v>5907932</v>
      </c>
      <c r="L91" s="23">
        <v>7140530</v>
      </c>
      <c r="M91" s="1">
        <f t="shared" si="1"/>
        <v>0.82730000000000004</v>
      </c>
      <c r="N91" s="2"/>
    </row>
    <row r="92" spans="1:14" ht="18" customHeight="1" x14ac:dyDescent="0.15">
      <c r="A92" s="22"/>
      <c r="B92" s="57" t="s">
        <v>40</v>
      </c>
      <c r="C92" s="58"/>
      <c r="D92" s="20"/>
      <c r="E92" s="23"/>
      <c r="F92" s="23"/>
      <c r="G92" s="23"/>
      <c r="H92" s="23"/>
      <c r="I92" s="23"/>
      <c r="J92" s="1"/>
      <c r="K92" s="23"/>
      <c r="L92" s="23"/>
      <c r="M92" s="1"/>
      <c r="N92" s="2"/>
    </row>
    <row r="93" spans="1:14" ht="27" customHeight="1" x14ac:dyDescent="0.15">
      <c r="A93" s="22"/>
      <c r="B93" s="22"/>
      <c r="C93" s="25" t="s">
        <v>13</v>
      </c>
      <c r="D93" s="23">
        <v>998000</v>
      </c>
      <c r="E93" s="23">
        <v>0</v>
      </c>
      <c r="F93" s="23">
        <v>0</v>
      </c>
      <c r="G93" s="23">
        <v>142880</v>
      </c>
      <c r="H93" s="23">
        <v>0</v>
      </c>
      <c r="I93" s="23">
        <f>SUM(E93:H93)</f>
        <v>142880</v>
      </c>
      <c r="J93" s="1">
        <f>ROUNDDOWN(H93/I93,4)</f>
        <v>0</v>
      </c>
      <c r="K93" s="23">
        <v>0</v>
      </c>
      <c r="L93" s="23">
        <v>557115</v>
      </c>
      <c r="M93" s="1">
        <f t="shared" si="1"/>
        <v>0</v>
      </c>
      <c r="N93" s="2"/>
    </row>
    <row r="94" spans="1:14" ht="27" customHeight="1" x14ac:dyDescent="0.15">
      <c r="A94" s="26"/>
      <c r="B94" s="22"/>
      <c r="C94" s="27" t="s">
        <v>14</v>
      </c>
      <c r="D94" s="23">
        <v>8624000</v>
      </c>
      <c r="E94" s="23">
        <v>0</v>
      </c>
      <c r="F94" s="23">
        <v>0</v>
      </c>
      <c r="G94" s="23">
        <v>0</v>
      </c>
      <c r="H94" s="23">
        <v>960800</v>
      </c>
      <c r="I94" s="23">
        <f>SUM(E94:H94)</f>
        <v>960800</v>
      </c>
      <c r="J94" s="1">
        <f>ROUNDDOWN(H94/I94,4)</f>
        <v>1</v>
      </c>
      <c r="K94" s="23">
        <v>437090</v>
      </c>
      <c r="L94" s="23">
        <v>437090</v>
      </c>
      <c r="M94" s="1">
        <f t="shared" si="1"/>
        <v>1</v>
      </c>
      <c r="N94" s="2"/>
    </row>
    <row r="95" spans="1:14" ht="18" customHeight="1" x14ac:dyDescent="0.15">
      <c r="A95" s="22"/>
      <c r="B95" s="57" t="s">
        <v>41</v>
      </c>
      <c r="C95" s="58"/>
      <c r="D95" s="20"/>
      <c r="E95" s="23"/>
      <c r="F95" s="23"/>
      <c r="G95" s="23"/>
      <c r="H95" s="23"/>
      <c r="I95" s="23"/>
      <c r="J95" s="1"/>
      <c r="K95" s="23"/>
      <c r="L95" s="23"/>
      <c r="M95" s="1"/>
      <c r="N95" s="2"/>
    </row>
    <row r="96" spans="1:14" ht="27.75" customHeight="1" x14ac:dyDescent="0.15">
      <c r="A96" s="24"/>
      <c r="B96" s="22"/>
      <c r="C96" s="25" t="s">
        <v>13</v>
      </c>
      <c r="D96" s="23">
        <v>3415000</v>
      </c>
      <c r="E96" s="23">
        <v>0</v>
      </c>
      <c r="F96" s="23">
        <v>0</v>
      </c>
      <c r="G96" s="23">
        <v>0</v>
      </c>
      <c r="H96" s="23">
        <v>0</v>
      </c>
      <c r="I96" s="23">
        <f>SUM(E96:H96)</f>
        <v>0</v>
      </c>
      <c r="J96" s="1">
        <v>0</v>
      </c>
      <c r="K96" s="23">
        <v>247448</v>
      </c>
      <c r="L96" s="23">
        <v>2488858</v>
      </c>
      <c r="M96" s="1">
        <f t="shared" si="1"/>
        <v>9.9400000000000002E-2</v>
      </c>
      <c r="N96" s="2"/>
    </row>
    <row r="97" spans="1:14" ht="27.75" customHeight="1" x14ac:dyDescent="0.15">
      <c r="A97" s="26"/>
      <c r="B97" s="22"/>
      <c r="C97" s="27" t="s">
        <v>14</v>
      </c>
      <c r="D97" s="23">
        <v>50972000</v>
      </c>
      <c r="E97" s="23">
        <v>5997067</v>
      </c>
      <c r="F97" s="23">
        <v>5660394</v>
      </c>
      <c r="G97" s="23">
        <v>9208757</v>
      </c>
      <c r="H97" s="23">
        <v>21521222</v>
      </c>
      <c r="I97" s="23">
        <f>SUM(E97:H97)</f>
        <v>42387440</v>
      </c>
      <c r="J97" s="1">
        <f>ROUNDDOWN(H97/I97,4)</f>
        <v>0.50770000000000004</v>
      </c>
      <c r="K97" s="23">
        <v>14152383</v>
      </c>
      <c r="L97" s="23">
        <v>40056275</v>
      </c>
      <c r="M97" s="1">
        <f t="shared" si="1"/>
        <v>0.3533</v>
      </c>
      <c r="N97" s="2" t="s">
        <v>114</v>
      </c>
    </row>
    <row r="98" spans="1:14" ht="18" customHeight="1" x14ac:dyDescent="0.15">
      <c r="A98" s="22"/>
      <c r="B98" s="59" t="s">
        <v>90</v>
      </c>
      <c r="C98" s="60"/>
      <c r="D98" s="20"/>
      <c r="E98" s="23"/>
      <c r="F98" s="23"/>
      <c r="G98" s="23"/>
      <c r="H98" s="23"/>
      <c r="I98" s="23"/>
      <c r="J98" s="1"/>
      <c r="K98" s="21"/>
      <c r="L98" s="21"/>
      <c r="M98" s="1"/>
      <c r="N98" s="2"/>
    </row>
    <row r="99" spans="1:14" ht="27.75" customHeight="1" x14ac:dyDescent="0.15">
      <c r="A99" s="26"/>
      <c r="B99" s="22"/>
      <c r="C99" s="25" t="s">
        <v>13</v>
      </c>
      <c r="D99" s="23">
        <v>2741000</v>
      </c>
      <c r="E99" s="23">
        <v>0</v>
      </c>
      <c r="F99" s="23">
        <v>0</v>
      </c>
      <c r="G99" s="23">
        <v>1223730</v>
      </c>
      <c r="H99" s="23">
        <v>108840</v>
      </c>
      <c r="I99" s="23">
        <f>SUM(E99:H99)</f>
        <v>1332570</v>
      </c>
      <c r="J99" s="1">
        <f>ROUNDDOWN(H99/I99,4)</f>
        <v>8.1600000000000006E-2</v>
      </c>
      <c r="K99" s="23">
        <v>787930</v>
      </c>
      <c r="L99" s="23">
        <v>1545840</v>
      </c>
      <c r="M99" s="1">
        <f t="shared" si="1"/>
        <v>0.50970000000000004</v>
      </c>
      <c r="N99" s="2"/>
    </row>
    <row r="100" spans="1:14" ht="27.75" customHeight="1" x14ac:dyDescent="0.15">
      <c r="A100" s="26"/>
      <c r="B100" s="22"/>
      <c r="C100" s="27" t="s">
        <v>14</v>
      </c>
      <c r="D100" s="23">
        <v>12498000</v>
      </c>
      <c r="E100" s="23">
        <v>1385288</v>
      </c>
      <c r="F100" s="23">
        <v>2785168</v>
      </c>
      <c r="G100" s="23">
        <v>4351777</v>
      </c>
      <c r="H100" s="23">
        <v>1422691</v>
      </c>
      <c r="I100" s="23">
        <f>SUM(E100:H100)</f>
        <v>9944924</v>
      </c>
      <c r="J100" s="1">
        <f>ROUNDDOWN(H100/I100,4)</f>
        <v>0.14299999999999999</v>
      </c>
      <c r="K100" s="23">
        <v>5737162</v>
      </c>
      <c r="L100" s="23">
        <v>12009475</v>
      </c>
      <c r="M100" s="1">
        <f t="shared" si="1"/>
        <v>0.47770000000000001</v>
      </c>
      <c r="N100" s="2"/>
    </row>
    <row r="101" spans="1:14" ht="18" customHeight="1" x14ac:dyDescent="0.15">
      <c r="A101" s="22"/>
      <c r="B101" s="57" t="s">
        <v>42</v>
      </c>
      <c r="C101" s="58"/>
      <c r="D101" s="20"/>
      <c r="E101" s="23"/>
      <c r="F101" s="23"/>
      <c r="G101" s="23"/>
      <c r="H101" s="23"/>
      <c r="I101" s="23"/>
      <c r="J101" s="1"/>
      <c r="K101" s="23"/>
      <c r="L101" s="23"/>
      <c r="M101" s="1"/>
      <c r="N101" s="2"/>
    </row>
    <row r="102" spans="1:14" ht="27.75" customHeight="1" x14ac:dyDescent="0.15">
      <c r="A102" s="26"/>
      <c r="B102" s="22"/>
      <c r="C102" s="25" t="s">
        <v>13</v>
      </c>
      <c r="D102" s="23">
        <v>1946000</v>
      </c>
      <c r="E102" s="23">
        <v>0</v>
      </c>
      <c r="F102" s="23">
        <v>463980</v>
      </c>
      <c r="G102" s="23">
        <v>508610</v>
      </c>
      <c r="H102" s="23">
        <v>561960</v>
      </c>
      <c r="I102" s="23">
        <f>SUM(E102:H102)</f>
        <v>1534550</v>
      </c>
      <c r="J102" s="1">
        <f>ROUNDDOWN(H102/I102,4)</f>
        <v>0.36620000000000003</v>
      </c>
      <c r="K102" s="23">
        <v>0</v>
      </c>
      <c r="L102" s="23">
        <v>1925130</v>
      </c>
      <c r="M102" s="1">
        <f t="shared" si="1"/>
        <v>0</v>
      </c>
      <c r="N102" s="2" t="s">
        <v>121</v>
      </c>
    </row>
    <row r="103" spans="1:14" ht="27.75" customHeight="1" x14ac:dyDescent="0.15">
      <c r="A103" s="26"/>
      <c r="B103" s="29"/>
      <c r="C103" s="25" t="s">
        <v>14</v>
      </c>
      <c r="D103" s="23">
        <v>29127000</v>
      </c>
      <c r="E103" s="23">
        <v>2578172</v>
      </c>
      <c r="F103" s="23">
        <v>2167881</v>
      </c>
      <c r="G103" s="23">
        <v>5923888</v>
      </c>
      <c r="H103" s="23">
        <v>9905212</v>
      </c>
      <c r="I103" s="23">
        <f>SUM(E103:H103)</f>
        <v>20575153</v>
      </c>
      <c r="J103" s="1">
        <f>ROUNDDOWN(H103/I103,4)</f>
        <v>0.48139999999999999</v>
      </c>
      <c r="K103" s="23">
        <v>9640023</v>
      </c>
      <c r="L103" s="23">
        <v>30142709</v>
      </c>
      <c r="M103" s="1">
        <f t="shared" si="1"/>
        <v>0.31979999999999997</v>
      </c>
      <c r="N103" s="2" t="s">
        <v>122</v>
      </c>
    </row>
    <row r="104" spans="1:14" ht="18" customHeight="1" x14ac:dyDescent="0.15">
      <c r="A104" s="22"/>
      <c r="B104" s="59" t="s">
        <v>43</v>
      </c>
      <c r="C104" s="60"/>
      <c r="D104" s="20"/>
      <c r="E104" s="23"/>
      <c r="F104" s="23"/>
      <c r="G104" s="23"/>
      <c r="H104" s="23"/>
      <c r="I104" s="23"/>
      <c r="J104" s="1"/>
      <c r="K104" s="23"/>
      <c r="L104" s="23"/>
      <c r="M104" s="1"/>
      <c r="N104" s="2"/>
    </row>
    <row r="105" spans="1:14" ht="27.75" customHeight="1" x14ac:dyDescent="0.15">
      <c r="A105" s="26"/>
      <c r="B105" s="22"/>
      <c r="C105" s="25" t="s">
        <v>13</v>
      </c>
      <c r="D105" s="23">
        <v>1301000</v>
      </c>
      <c r="E105" s="23">
        <v>0</v>
      </c>
      <c r="F105" s="23">
        <v>0</v>
      </c>
      <c r="G105" s="23">
        <v>0</v>
      </c>
      <c r="H105" s="23">
        <v>2140</v>
      </c>
      <c r="I105" s="23">
        <f>SUM(E105:H105)</f>
        <v>2140</v>
      </c>
      <c r="J105" s="1">
        <f>ROUNDDOWN(H105/I105,4)</f>
        <v>1</v>
      </c>
      <c r="K105" s="23">
        <v>0</v>
      </c>
      <c r="L105" s="23">
        <v>1073710</v>
      </c>
      <c r="M105" s="1">
        <f t="shared" si="1"/>
        <v>0</v>
      </c>
      <c r="N105" s="2" t="s">
        <v>121</v>
      </c>
    </row>
    <row r="106" spans="1:14" ht="27.75" customHeight="1" x14ac:dyDescent="0.15">
      <c r="A106" s="26"/>
      <c r="B106" s="22"/>
      <c r="C106" s="27" t="s">
        <v>14</v>
      </c>
      <c r="D106" s="23">
        <v>20691000</v>
      </c>
      <c r="E106" s="23">
        <v>390820</v>
      </c>
      <c r="F106" s="23">
        <v>778360</v>
      </c>
      <c r="G106" s="23">
        <v>2982279</v>
      </c>
      <c r="H106" s="23">
        <v>5153909</v>
      </c>
      <c r="I106" s="23">
        <f>SUM(E106:H106)</f>
        <v>9305368</v>
      </c>
      <c r="J106" s="1">
        <f>ROUNDDOWN(H106/I106,4)</f>
        <v>0.55379999999999996</v>
      </c>
      <c r="K106" s="23">
        <v>2830510</v>
      </c>
      <c r="L106" s="23">
        <v>15356695</v>
      </c>
      <c r="M106" s="1">
        <f t="shared" si="1"/>
        <v>0.18429999999999999</v>
      </c>
      <c r="N106" s="2" t="s">
        <v>123</v>
      </c>
    </row>
    <row r="107" spans="1:14" ht="18" customHeight="1" x14ac:dyDescent="0.15">
      <c r="A107" s="22"/>
      <c r="B107" s="57" t="s">
        <v>44</v>
      </c>
      <c r="C107" s="58"/>
      <c r="D107" s="20"/>
      <c r="E107" s="23"/>
      <c r="F107" s="23"/>
      <c r="G107" s="23"/>
      <c r="H107" s="23"/>
      <c r="I107" s="23"/>
      <c r="J107" s="1"/>
      <c r="K107" s="23"/>
      <c r="L107" s="23"/>
      <c r="M107" s="1"/>
      <c r="N107" s="2"/>
    </row>
    <row r="108" spans="1:14" ht="27" customHeight="1" x14ac:dyDescent="0.15">
      <c r="A108" s="22"/>
      <c r="B108" s="22"/>
      <c r="C108" s="25" t="s">
        <v>13</v>
      </c>
      <c r="D108" s="23">
        <v>438000</v>
      </c>
      <c r="E108" s="23">
        <v>0</v>
      </c>
      <c r="F108" s="23">
        <v>0</v>
      </c>
      <c r="G108" s="23">
        <v>73400</v>
      </c>
      <c r="H108" s="23">
        <v>0</v>
      </c>
      <c r="I108" s="23">
        <f>SUM(E108:H108)</f>
        <v>73400</v>
      </c>
      <c r="J108" s="1">
        <f>ROUNDDOWN(H108/I108,4)</f>
        <v>0</v>
      </c>
      <c r="K108" s="23">
        <v>0</v>
      </c>
      <c r="L108" s="23">
        <v>175450</v>
      </c>
      <c r="M108" s="1">
        <f t="shared" si="1"/>
        <v>0</v>
      </c>
      <c r="N108" s="2"/>
    </row>
    <row r="109" spans="1:14" ht="27" customHeight="1" x14ac:dyDescent="0.15">
      <c r="A109" s="26"/>
      <c r="B109" s="22"/>
      <c r="C109" s="25" t="s">
        <v>14</v>
      </c>
      <c r="D109" s="23">
        <v>984000</v>
      </c>
      <c r="E109" s="23">
        <v>20000</v>
      </c>
      <c r="F109" s="23">
        <v>40000</v>
      </c>
      <c r="G109" s="23">
        <v>50000</v>
      </c>
      <c r="H109" s="23">
        <v>0</v>
      </c>
      <c r="I109" s="23">
        <f>SUM(E109:H109)</f>
        <v>110000</v>
      </c>
      <c r="J109" s="1">
        <f>ROUNDDOWN(H109/I109,4)</f>
        <v>0</v>
      </c>
      <c r="K109" s="23">
        <v>204738</v>
      </c>
      <c r="L109" s="23">
        <v>1036840</v>
      </c>
      <c r="M109" s="1">
        <f t="shared" si="1"/>
        <v>0.19739999999999999</v>
      </c>
      <c r="N109" s="2"/>
    </row>
    <row r="110" spans="1:14" ht="18" customHeight="1" x14ac:dyDescent="0.15">
      <c r="A110" s="22"/>
      <c r="B110" s="59" t="s">
        <v>45</v>
      </c>
      <c r="C110" s="60"/>
      <c r="D110" s="20"/>
      <c r="E110" s="23"/>
      <c r="F110" s="23"/>
      <c r="G110" s="23"/>
      <c r="H110" s="23"/>
      <c r="I110" s="23"/>
      <c r="J110" s="1"/>
      <c r="K110" s="21"/>
      <c r="L110" s="21"/>
      <c r="M110" s="1"/>
      <c r="N110" s="2"/>
    </row>
    <row r="111" spans="1:14" ht="27.75" customHeight="1" x14ac:dyDescent="0.15">
      <c r="A111" s="26"/>
      <c r="B111" s="22"/>
      <c r="C111" s="25" t="s">
        <v>13</v>
      </c>
      <c r="D111" s="23">
        <v>582000</v>
      </c>
      <c r="E111" s="23">
        <v>0</v>
      </c>
      <c r="F111" s="23">
        <v>0</v>
      </c>
      <c r="G111" s="23">
        <v>200220</v>
      </c>
      <c r="H111" s="23">
        <v>0</v>
      </c>
      <c r="I111" s="23">
        <f>SUM(E111:H111)</f>
        <v>200220</v>
      </c>
      <c r="J111" s="1">
        <f>ROUNDDOWN(H111/I111,4)</f>
        <v>0</v>
      </c>
      <c r="K111" s="23">
        <v>22940</v>
      </c>
      <c r="L111" s="23">
        <v>564340</v>
      </c>
      <c r="M111" s="1">
        <f t="shared" si="1"/>
        <v>4.0599999999999997E-2</v>
      </c>
      <c r="N111" s="2"/>
    </row>
    <row r="112" spans="1:14" ht="27.75" customHeight="1" x14ac:dyDescent="0.15">
      <c r="A112" s="26"/>
      <c r="B112" s="22"/>
      <c r="C112" s="25" t="s">
        <v>14</v>
      </c>
      <c r="D112" s="23">
        <v>14363000</v>
      </c>
      <c r="E112" s="23">
        <v>3285692</v>
      </c>
      <c r="F112" s="23">
        <v>3782216</v>
      </c>
      <c r="G112" s="23">
        <v>3556640</v>
      </c>
      <c r="H112" s="23">
        <v>3337443</v>
      </c>
      <c r="I112" s="23">
        <f>SUM(E112:H112)</f>
        <v>13961991</v>
      </c>
      <c r="J112" s="1">
        <f>ROUNDDOWN(H112/I112,4)</f>
        <v>0.23899999999999999</v>
      </c>
      <c r="K112" s="23">
        <v>2646648</v>
      </c>
      <c r="L112" s="23">
        <v>10919673</v>
      </c>
      <c r="M112" s="1">
        <f t="shared" si="1"/>
        <v>0.24229999999999999</v>
      </c>
      <c r="N112" s="2"/>
    </row>
    <row r="113" spans="1:14" ht="18" customHeight="1" x14ac:dyDescent="0.15">
      <c r="A113" s="22"/>
      <c r="B113" s="57" t="s">
        <v>91</v>
      </c>
      <c r="C113" s="58"/>
      <c r="D113" s="20"/>
      <c r="E113" s="23"/>
      <c r="F113" s="23"/>
      <c r="G113" s="23"/>
      <c r="H113" s="23"/>
      <c r="I113" s="23"/>
      <c r="J113" s="1"/>
      <c r="K113" s="23"/>
      <c r="L113" s="23"/>
      <c r="M113" s="1"/>
      <c r="N113" s="2"/>
    </row>
    <row r="114" spans="1:14" ht="27" customHeight="1" x14ac:dyDescent="0.15">
      <c r="A114" s="24"/>
      <c r="B114" s="22"/>
      <c r="C114" s="25" t="s">
        <v>13</v>
      </c>
      <c r="D114" s="23">
        <v>18754000</v>
      </c>
      <c r="E114" s="23">
        <v>0</v>
      </c>
      <c r="F114" s="23">
        <v>433810</v>
      </c>
      <c r="G114" s="23">
        <v>4105290</v>
      </c>
      <c r="H114" s="23">
        <v>699890</v>
      </c>
      <c r="I114" s="23">
        <f>SUM(E114:H114)</f>
        <v>5238990</v>
      </c>
      <c r="J114" s="1">
        <f>ROUNDDOWN(H114/I114,4)</f>
        <v>0.13350000000000001</v>
      </c>
      <c r="K114" s="23">
        <v>5072649</v>
      </c>
      <c r="L114" s="23">
        <v>18729898</v>
      </c>
      <c r="M114" s="1">
        <f t="shared" si="1"/>
        <v>0.27079999999999999</v>
      </c>
      <c r="N114" s="2"/>
    </row>
    <row r="115" spans="1:14" ht="27" customHeight="1" x14ac:dyDescent="0.15">
      <c r="A115" s="33"/>
      <c r="B115" s="29"/>
      <c r="C115" s="25" t="s">
        <v>14</v>
      </c>
      <c r="D115" s="23">
        <v>59684000</v>
      </c>
      <c r="E115" s="23">
        <v>5063598</v>
      </c>
      <c r="F115" s="23">
        <v>6854539</v>
      </c>
      <c r="G115" s="23">
        <v>7138640</v>
      </c>
      <c r="H115" s="23">
        <v>27705360</v>
      </c>
      <c r="I115" s="23">
        <f>SUM(E115:H115)</f>
        <v>46762137</v>
      </c>
      <c r="J115" s="1">
        <f>ROUNDDOWN(H115/I115,4)</f>
        <v>0.59240000000000004</v>
      </c>
      <c r="K115" s="23">
        <v>16576994</v>
      </c>
      <c r="L115" s="23">
        <v>44185051</v>
      </c>
      <c r="M115" s="1">
        <f t="shared" si="1"/>
        <v>0.37509999999999999</v>
      </c>
      <c r="N115" s="2" t="s">
        <v>118</v>
      </c>
    </row>
    <row r="116" spans="1:14" ht="18" customHeight="1" x14ac:dyDescent="0.15">
      <c r="A116" s="32"/>
      <c r="B116" s="59" t="s">
        <v>96</v>
      </c>
      <c r="C116" s="60"/>
      <c r="D116" s="20"/>
      <c r="E116" s="23"/>
      <c r="F116" s="23"/>
      <c r="G116" s="23"/>
      <c r="H116" s="23"/>
      <c r="I116" s="23"/>
      <c r="J116" s="1"/>
      <c r="K116" s="23"/>
      <c r="L116" s="23"/>
      <c r="M116" s="1"/>
      <c r="N116" s="2"/>
    </row>
    <row r="117" spans="1:14" ht="27.75" customHeight="1" x14ac:dyDescent="0.15">
      <c r="A117" s="32"/>
      <c r="B117" s="22"/>
      <c r="C117" s="25" t="s">
        <v>13</v>
      </c>
      <c r="D117" s="23">
        <v>1231000</v>
      </c>
      <c r="E117" s="23">
        <v>0</v>
      </c>
      <c r="F117" s="23">
        <v>0</v>
      </c>
      <c r="G117" s="23">
        <v>0</v>
      </c>
      <c r="H117" s="23">
        <v>0</v>
      </c>
      <c r="I117" s="23">
        <f>SUM(E117:H117)</f>
        <v>0</v>
      </c>
      <c r="J117" s="1">
        <v>0</v>
      </c>
      <c r="K117" s="23">
        <v>27718</v>
      </c>
      <c r="L117" s="23">
        <v>338204</v>
      </c>
      <c r="M117" s="1">
        <f t="shared" si="1"/>
        <v>8.1900000000000001E-2</v>
      </c>
      <c r="N117" s="2"/>
    </row>
    <row r="118" spans="1:14" ht="27.75" customHeight="1" x14ac:dyDescent="0.15">
      <c r="A118" s="33"/>
      <c r="B118" s="22"/>
      <c r="C118" s="27" t="s">
        <v>14</v>
      </c>
      <c r="D118" s="23">
        <v>85546000</v>
      </c>
      <c r="E118" s="23">
        <v>1341824</v>
      </c>
      <c r="F118" s="23">
        <v>2088741</v>
      </c>
      <c r="G118" s="23">
        <v>6348052</v>
      </c>
      <c r="H118" s="23">
        <v>65668913</v>
      </c>
      <c r="I118" s="23">
        <f>SUM(E118:H118)</f>
        <v>75447530</v>
      </c>
      <c r="J118" s="1">
        <f>ROUNDDOWN(H118/I118,4)</f>
        <v>0.87029999999999996</v>
      </c>
      <c r="K118" s="23">
        <v>18573844</v>
      </c>
      <c r="L118" s="23">
        <v>41415547</v>
      </c>
      <c r="M118" s="1">
        <f t="shared" si="1"/>
        <v>0.44840000000000002</v>
      </c>
      <c r="N118" s="2" t="s">
        <v>119</v>
      </c>
    </row>
    <row r="119" spans="1:14" ht="18" customHeight="1" x14ac:dyDescent="0.15">
      <c r="A119" s="32"/>
      <c r="B119" s="59" t="s">
        <v>46</v>
      </c>
      <c r="C119" s="60"/>
      <c r="D119" s="20"/>
      <c r="E119" s="23"/>
      <c r="F119" s="23"/>
      <c r="G119" s="23"/>
      <c r="H119" s="23"/>
      <c r="I119" s="23"/>
      <c r="J119" s="1"/>
      <c r="K119" s="23"/>
      <c r="L119" s="23"/>
      <c r="M119" s="1"/>
      <c r="N119" s="2"/>
    </row>
    <row r="120" spans="1:14" ht="27.75" customHeight="1" x14ac:dyDescent="0.15">
      <c r="A120" s="33"/>
      <c r="B120" s="22"/>
      <c r="C120" s="25" t="s">
        <v>13</v>
      </c>
      <c r="D120" s="23">
        <v>2171000</v>
      </c>
      <c r="E120" s="23">
        <v>0</v>
      </c>
      <c r="F120" s="23">
        <v>0</v>
      </c>
      <c r="G120" s="23">
        <v>238052</v>
      </c>
      <c r="H120" s="23">
        <v>0</v>
      </c>
      <c r="I120" s="23">
        <f>SUM(E120:H120)</f>
        <v>238052</v>
      </c>
      <c r="J120" s="1">
        <f>ROUNDDOWN(H120/I120,4)</f>
        <v>0</v>
      </c>
      <c r="K120" s="23">
        <v>609141</v>
      </c>
      <c r="L120" s="23">
        <v>830861</v>
      </c>
      <c r="M120" s="1">
        <f t="shared" si="1"/>
        <v>0.73309999999999997</v>
      </c>
      <c r="N120" s="2"/>
    </row>
    <row r="121" spans="1:14" ht="27.75" customHeight="1" x14ac:dyDescent="0.15">
      <c r="A121" s="33"/>
      <c r="B121" s="22"/>
      <c r="C121" s="27" t="s">
        <v>14</v>
      </c>
      <c r="D121" s="23">
        <v>2171000</v>
      </c>
      <c r="E121" s="23">
        <v>0</v>
      </c>
      <c r="F121" s="23">
        <v>42820</v>
      </c>
      <c r="G121" s="23">
        <v>392425</v>
      </c>
      <c r="H121" s="23">
        <v>1562660</v>
      </c>
      <c r="I121" s="23">
        <f>SUM(E121:H121)</f>
        <v>1997905</v>
      </c>
      <c r="J121" s="1">
        <f>ROUNDDOWN(H121/I121,4)</f>
        <v>0.78210000000000002</v>
      </c>
      <c r="K121" s="23">
        <v>1135346</v>
      </c>
      <c r="L121" s="23">
        <v>1224628</v>
      </c>
      <c r="M121" s="1">
        <f t="shared" si="1"/>
        <v>0.92700000000000005</v>
      </c>
      <c r="N121" s="2"/>
    </row>
    <row r="122" spans="1:14" ht="18" customHeight="1" x14ac:dyDescent="0.15">
      <c r="A122" s="22"/>
      <c r="B122" s="57" t="s">
        <v>47</v>
      </c>
      <c r="C122" s="58"/>
      <c r="D122" s="20"/>
      <c r="E122" s="23"/>
      <c r="F122" s="23"/>
      <c r="G122" s="23"/>
      <c r="H122" s="23"/>
      <c r="I122" s="23"/>
      <c r="J122" s="1"/>
      <c r="K122" s="23"/>
      <c r="L122" s="23"/>
      <c r="M122" s="1"/>
      <c r="N122" s="2"/>
    </row>
    <row r="123" spans="1:14" ht="27" customHeight="1" x14ac:dyDescent="0.15">
      <c r="A123" s="33"/>
      <c r="B123" s="22"/>
      <c r="C123" s="25" t="s">
        <v>13</v>
      </c>
      <c r="D123" s="23">
        <v>80000</v>
      </c>
      <c r="E123" s="23">
        <v>0</v>
      </c>
      <c r="F123" s="23">
        <v>58436</v>
      </c>
      <c r="G123" s="23">
        <v>0</v>
      </c>
      <c r="H123" s="23">
        <v>0</v>
      </c>
      <c r="I123" s="23">
        <f>SUM(E123:H123)</f>
        <v>58436</v>
      </c>
      <c r="J123" s="1">
        <f>ROUNDDOWN(H123/I123,4)</f>
        <v>0</v>
      </c>
      <c r="K123" s="23">
        <v>213521</v>
      </c>
      <c r="L123" s="23">
        <v>984802</v>
      </c>
      <c r="M123" s="1">
        <f t="shared" si="1"/>
        <v>0.21679999999999999</v>
      </c>
      <c r="N123" s="2"/>
    </row>
    <row r="124" spans="1:14" ht="27.75" customHeight="1" x14ac:dyDescent="0.15">
      <c r="A124" s="33"/>
      <c r="B124" s="22"/>
      <c r="C124" s="25" t="s">
        <v>14</v>
      </c>
      <c r="D124" s="23">
        <v>47875000</v>
      </c>
      <c r="E124" s="23">
        <v>13200</v>
      </c>
      <c r="F124" s="23">
        <v>11054236</v>
      </c>
      <c r="G124" s="23">
        <v>13119392</v>
      </c>
      <c r="H124" s="23">
        <v>2310325</v>
      </c>
      <c r="I124" s="23">
        <f>SUM(E124:H124)</f>
        <v>26497153</v>
      </c>
      <c r="J124" s="1">
        <f>ROUNDDOWN(H124/I124,4)</f>
        <v>8.7099999999999997E-2</v>
      </c>
      <c r="K124" s="23">
        <v>70726</v>
      </c>
      <c r="L124" s="23">
        <v>44388356</v>
      </c>
      <c r="M124" s="1">
        <f t="shared" si="1"/>
        <v>1.5E-3</v>
      </c>
      <c r="N124" s="2" t="s">
        <v>103</v>
      </c>
    </row>
    <row r="125" spans="1:14" ht="18" customHeight="1" x14ac:dyDescent="0.15">
      <c r="A125" s="22"/>
      <c r="B125" s="59" t="s">
        <v>48</v>
      </c>
      <c r="C125" s="60"/>
      <c r="D125" s="20"/>
      <c r="E125" s="23"/>
      <c r="F125" s="23"/>
      <c r="G125" s="23"/>
      <c r="H125" s="23"/>
      <c r="I125" s="23"/>
      <c r="J125" s="1"/>
      <c r="K125" s="21"/>
      <c r="L125" s="21"/>
      <c r="M125" s="1"/>
      <c r="N125" s="2"/>
    </row>
    <row r="126" spans="1:14" ht="27.75" customHeight="1" x14ac:dyDescent="0.15">
      <c r="A126" s="33"/>
      <c r="B126" s="22"/>
      <c r="C126" s="25" t="s">
        <v>13</v>
      </c>
      <c r="D126" s="23">
        <v>2910000</v>
      </c>
      <c r="E126" s="23">
        <v>0</v>
      </c>
      <c r="F126" s="23">
        <v>0</v>
      </c>
      <c r="G126" s="23">
        <v>374652</v>
      </c>
      <c r="H126" s="23">
        <v>9580</v>
      </c>
      <c r="I126" s="23">
        <f>SUM(E126:H126)</f>
        <v>384232</v>
      </c>
      <c r="J126" s="1">
        <f>ROUNDDOWN(H126/I126,4)</f>
        <v>2.4899999999999999E-2</v>
      </c>
      <c r="K126" s="23">
        <v>141947</v>
      </c>
      <c r="L126" s="23">
        <v>1957435</v>
      </c>
      <c r="M126" s="1">
        <f t="shared" si="1"/>
        <v>7.2499999999999995E-2</v>
      </c>
      <c r="N126" s="2"/>
    </row>
    <row r="127" spans="1:14" ht="27.75" customHeight="1" x14ac:dyDescent="0.15">
      <c r="A127" s="33"/>
      <c r="B127" s="22"/>
      <c r="C127" s="27" t="s">
        <v>14</v>
      </c>
      <c r="D127" s="23">
        <v>11498000</v>
      </c>
      <c r="E127" s="23">
        <v>1123978</v>
      </c>
      <c r="F127" s="23">
        <v>873190</v>
      </c>
      <c r="G127" s="23">
        <v>1599151</v>
      </c>
      <c r="H127" s="23">
        <v>3760205</v>
      </c>
      <c r="I127" s="23">
        <f>SUM(E127:H127)</f>
        <v>7356524</v>
      </c>
      <c r="J127" s="1">
        <f>ROUNDDOWN(H127/I127,4)</f>
        <v>0.5111</v>
      </c>
      <c r="K127" s="23">
        <v>2945914</v>
      </c>
      <c r="L127" s="23">
        <v>10476657</v>
      </c>
      <c r="M127" s="1">
        <f t="shared" si="1"/>
        <v>0.28110000000000002</v>
      </c>
      <c r="N127" s="2" t="s">
        <v>104</v>
      </c>
    </row>
    <row r="128" spans="1:14" ht="18" customHeight="1" x14ac:dyDescent="0.15">
      <c r="A128" s="22"/>
      <c r="B128" s="57" t="s">
        <v>49</v>
      </c>
      <c r="C128" s="58"/>
      <c r="D128" s="20"/>
      <c r="E128" s="23"/>
      <c r="F128" s="23"/>
      <c r="G128" s="23"/>
      <c r="H128" s="23"/>
      <c r="I128" s="23"/>
      <c r="J128" s="1"/>
      <c r="K128" s="23"/>
      <c r="L128" s="23"/>
      <c r="M128" s="1"/>
      <c r="N128" s="2"/>
    </row>
    <row r="129" spans="1:14" ht="27.75" customHeight="1" x14ac:dyDescent="0.15">
      <c r="A129" s="26"/>
      <c r="B129" s="22"/>
      <c r="C129" s="25" t="s">
        <v>13</v>
      </c>
      <c r="D129" s="23">
        <v>3785000</v>
      </c>
      <c r="E129" s="23">
        <v>0</v>
      </c>
      <c r="F129" s="23">
        <v>0</v>
      </c>
      <c r="G129" s="23">
        <v>0</v>
      </c>
      <c r="H129" s="23">
        <v>0</v>
      </c>
      <c r="I129" s="23">
        <f>SUM(E129:H129)</f>
        <v>0</v>
      </c>
      <c r="J129" s="1">
        <v>0</v>
      </c>
      <c r="K129" s="23">
        <v>0</v>
      </c>
      <c r="L129" s="23">
        <v>971644</v>
      </c>
      <c r="M129" s="1">
        <f t="shared" si="1"/>
        <v>0</v>
      </c>
      <c r="N129" s="2"/>
    </row>
    <row r="130" spans="1:14" ht="27.75" customHeight="1" x14ac:dyDescent="0.15">
      <c r="A130" s="33"/>
      <c r="B130" s="22"/>
      <c r="C130" s="25" t="s">
        <v>14</v>
      </c>
      <c r="D130" s="23">
        <v>8812000</v>
      </c>
      <c r="E130" s="23">
        <v>2746448</v>
      </c>
      <c r="F130" s="23">
        <v>1908761</v>
      </c>
      <c r="G130" s="23">
        <v>2804023</v>
      </c>
      <c r="H130" s="23">
        <v>384668</v>
      </c>
      <c r="I130" s="23">
        <f>SUM(E130:H130)</f>
        <v>7843900</v>
      </c>
      <c r="J130" s="1">
        <f>ROUNDDOWN(H130/I130,4)</f>
        <v>4.9000000000000002E-2</v>
      </c>
      <c r="K130" s="23">
        <v>2085525</v>
      </c>
      <c r="L130" s="23">
        <v>8558330</v>
      </c>
      <c r="M130" s="1">
        <f t="shared" si="1"/>
        <v>0.24360000000000001</v>
      </c>
      <c r="N130" s="2"/>
    </row>
    <row r="131" spans="1:14" ht="18" customHeight="1" x14ac:dyDescent="0.15">
      <c r="A131" s="32"/>
      <c r="B131" s="59" t="s">
        <v>50</v>
      </c>
      <c r="C131" s="60"/>
      <c r="D131" s="20"/>
      <c r="E131" s="23"/>
      <c r="F131" s="23"/>
      <c r="G131" s="23"/>
      <c r="H131" s="23"/>
      <c r="I131" s="23"/>
      <c r="J131" s="1"/>
      <c r="K131" s="23"/>
      <c r="L131" s="23"/>
      <c r="M131" s="1"/>
      <c r="N131" s="2"/>
    </row>
    <row r="132" spans="1:14" ht="27.75" customHeight="1" x14ac:dyDescent="0.15">
      <c r="A132" s="33"/>
      <c r="B132" s="22"/>
      <c r="C132" s="25" t="s">
        <v>13</v>
      </c>
      <c r="D132" s="23">
        <v>16402000</v>
      </c>
      <c r="E132" s="23">
        <v>0</v>
      </c>
      <c r="F132" s="23">
        <v>384019</v>
      </c>
      <c r="G132" s="23">
        <v>2722223</v>
      </c>
      <c r="H132" s="23">
        <v>1639892</v>
      </c>
      <c r="I132" s="23">
        <f>SUM(E132:H132)</f>
        <v>4746134</v>
      </c>
      <c r="J132" s="1">
        <f>ROUNDDOWN(H132/I132,4)</f>
        <v>0.34549999999999997</v>
      </c>
      <c r="K132" s="23">
        <v>8654279</v>
      </c>
      <c r="L132" s="23">
        <v>16009715</v>
      </c>
      <c r="M132" s="1">
        <f t="shared" si="1"/>
        <v>0.54049999999999998</v>
      </c>
      <c r="N132" s="2"/>
    </row>
    <row r="133" spans="1:14" ht="27.75" customHeight="1" x14ac:dyDescent="0.15">
      <c r="A133" s="33"/>
      <c r="B133" s="22"/>
      <c r="C133" s="27" t="s">
        <v>14</v>
      </c>
      <c r="D133" s="23">
        <v>42477000</v>
      </c>
      <c r="E133" s="23">
        <v>3647711</v>
      </c>
      <c r="F133" s="23">
        <v>6541360</v>
      </c>
      <c r="G133" s="23">
        <v>10857699</v>
      </c>
      <c r="H133" s="23">
        <v>21115072</v>
      </c>
      <c r="I133" s="23">
        <f>SUM(E133:H133)</f>
        <v>42161842</v>
      </c>
      <c r="J133" s="1">
        <f>ROUNDDOWN(H133/I133,4)</f>
        <v>0.50080000000000002</v>
      </c>
      <c r="K133" s="23">
        <v>9754100</v>
      </c>
      <c r="L133" s="23">
        <v>42453561</v>
      </c>
      <c r="M133" s="1">
        <f t="shared" si="1"/>
        <v>0.22969999999999999</v>
      </c>
      <c r="N133" s="2" t="s">
        <v>128</v>
      </c>
    </row>
    <row r="134" spans="1:14" ht="18" customHeight="1" x14ac:dyDescent="0.15">
      <c r="A134" s="32"/>
      <c r="B134" s="57" t="s">
        <v>51</v>
      </c>
      <c r="C134" s="58"/>
      <c r="D134" s="20"/>
      <c r="E134" s="23"/>
      <c r="F134" s="23"/>
      <c r="G134" s="23"/>
      <c r="H134" s="23"/>
      <c r="I134" s="23"/>
      <c r="J134" s="1"/>
      <c r="K134" s="23"/>
      <c r="L134" s="23"/>
      <c r="M134" s="1"/>
      <c r="N134" s="2"/>
    </row>
    <row r="135" spans="1:14" ht="27.75" customHeight="1" x14ac:dyDescent="0.15">
      <c r="A135" s="33"/>
      <c r="B135" s="22"/>
      <c r="C135" s="25" t="s">
        <v>13</v>
      </c>
      <c r="D135" s="23">
        <v>22213000</v>
      </c>
      <c r="E135" s="23">
        <v>2649600</v>
      </c>
      <c r="F135" s="23">
        <v>342058</v>
      </c>
      <c r="G135" s="23">
        <v>650140</v>
      </c>
      <c r="H135" s="23">
        <v>738185</v>
      </c>
      <c r="I135" s="23">
        <f>SUM(E135:H135)</f>
        <v>4379983</v>
      </c>
      <c r="J135" s="1">
        <f>ROUNDDOWN(H135/I135,4)</f>
        <v>0.16850000000000001</v>
      </c>
      <c r="K135" s="23">
        <v>2291009</v>
      </c>
      <c r="L135" s="23">
        <v>17550450</v>
      </c>
      <c r="M135" s="1">
        <f t="shared" si="1"/>
        <v>0.1305</v>
      </c>
      <c r="N135" s="2"/>
    </row>
    <row r="136" spans="1:14" ht="27.75" customHeight="1" x14ac:dyDescent="0.15">
      <c r="A136" s="33"/>
      <c r="B136" s="29"/>
      <c r="C136" s="25" t="s">
        <v>14</v>
      </c>
      <c r="D136" s="23">
        <v>29408000</v>
      </c>
      <c r="E136" s="23">
        <v>0</v>
      </c>
      <c r="F136" s="23">
        <v>3630519</v>
      </c>
      <c r="G136" s="23">
        <v>2402617</v>
      </c>
      <c r="H136" s="23">
        <v>14986301</v>
      </c>
      <c r="I136" s="23">
        <f>SUM(E136:H136)</f>
        <v>21019437</v>
      </c>
      <c r="J136" s="1">
        <f>ROUNDDOWN(H136/I136,4)</f>
        <v>0.71289999999999998</v>
      </c>
      <c r="K136" s="23">
        <v>14510464</v>
      </c>
      <c r="L136" s="23">
        <v>22051479</v>
      </c>
      <c r="M136" s="1">
        <f t="shared" si="1"/>
        <v>0.65800000000000003</v>
      </c>
      <c r="N136" s="2" t="s">
        <v>125</v>
      </c>
    </row>
    <row r="137" spans="1:14" ht="18" customHeight="1" x14ac:dyDescent="0.15">
      <c r="A137" s="32"/>
      <c r="B137" s="59" t="s">
        <v>95</v>
      </c>
      <c r="C137" s="60"/>
      <c r="D137" s="20"/>
      <c r="E137" s="23"/>
      <c r="F137" s="23"/>
      <c r="G137" s="23"/>
      <c r="H137" s="23"/>
      <c r="I137" s="23"/>
      <c r="J137" s="1"/>
      <c r="K137" s="21"/>
      <c r="L137" s="21"/>
      <c r="M137" s="1"/>
      <c r="N137" s="2"/>
    </row>
    <row r="138" spans="1:14" ht="27.75" customHeight="1" x14ac:dyDescent="0.15">
      <c r="A138" s="33"/>
      <c r="B138" s="22"/>
      <c r="C138" s="25" t="s">
        <v>86</v>
      </c>
      <c r="D138" s="23">
        <v>646000</v>
      </c>
      <c r="E138" s="23">
        <v>0</v>
      </c>
      <c r="F138" s="23">
        <v>0</v>
      </c>
      <c r="G138" s="23">
        <v>0</v>
      </c>
      <c r="H138" s="23">
        <v>37268</v>
      </c>
      <c r="I138" s="23">
        <f>SUM(E138:H138)</f>
        <v>37268</v>
      </c>
      <c r="J138" s="1">
        <f>ROUNDDOWN(H138/I138,4)</f>
        <v>1</v>
      </c>
      <c r="K138" s="23">
        <v>0</v>
      </c>
      <c r="L138" s="23">
        <v>257411</v>
      </c>
      <c r="M138" s="1">
        <f t="shared" si="1"/>
        <v>0</v>
      </c>
      <c r="N138" s="2" t="s">
        <v>106</v>
      </c>
    </row>
    <row r="139" spans="1:14" ht="27" customHeight="1" x14ac:dyDescent="0.15">
      <c r="A139" s="33"/>
      <c r="B139" s="22"/>
      <c r="C139" s="27" t="s">
        <v>85</v>
      </c>
      <c r="D139" s="23">
        <v>1144000</v>
      </c>
      <c r="E139" s="23">
        <v>0</v>
      </c>
      <c r="F139" s="23">
        <v>39710</v>
      </c>
      <c r="G139" s="23">
        <v>5250</v>
      </c>
      <c r="H139" s="23">
        <v>179025</v>
      </c>
      <c r="I139" s="23">
        <f>SUM(E139:H139)</f>
        <v>223985</v>
      </c>
      <c r="J139" s="1">
        <f>ROUNDDOWN(H139/I139,4)</f>
        <v>0.79920000000000002</v>
      </c>
      <c r="K139" s="23">
        <v>232549</v>
      </c>
      <c r="L139" s="23">
        <v>439850</v>
      </c>
      <c r="M139" s="1">
        <f>ROUNDDOWN(K139/L139,4)</f>
        <v>0.52869999999999995</v>
      </c>
      <c r="N139" s="2"/>
    </row>
    <row r="140" spans="1:14" ht="18" customHeight="1" x14ac:dyDescent="0.15">
      <c r="A140" s="32"/>
      <c r="B140" s="57" t="s">
        <v>52</v>
      </c>
      <c r="C140" s="58"/>
      <c r="D140" s="20"/>
      <c r="E140" s="23"/>
      <c r="F140" s="23"/>
      <c r="G140" s="23"/>
      <c r="H140" s="23"/>
      <c r="I140" s="23"/>
      <c r="J140" s="1"/>
      <c r="K140" s="23"/>
      <c r="L140" s="23"/>
      <c r="M140" s="1"/>
      <c r="N140" s="2"/>
    </row>
    <row r="141" spans="1:14" ht="27.75" customHeight="1" x14ac:dyDescent="0.15">
      <c r="A141" s="33"/>
      <c r="B141" s="22"/>
      <c r="C141" s="25" t="s">
        <v>13</v>
      </c>
      <c r="D141" s="23">
        <v>1100000</v>
      </c>
      <c r="E141" s="23">
        <v>0</v>
      </c>
      <c r="F141" s="23">
        <v>33516</v>
      </c>
      <c r="G141" s="23">
        <v>2894</v>
      </c>
      <c r="H141" s="23">
        <v>0</v>
      </c>
      <c r="I141" s="23">
        <f>SUM(E141:H141)</f>
        <v>36410</v>
      </c>
      <c r="J141" s="1">
        <f>ROUNDDOWN(H141/I141,4)</f>
        <v>0</v>
      </c>
      <c r="K141" s="23">
        <v>117416</v>
      </c>
      <c r="L141" s="23">
        <v>550242</v>
      </c>
      <c r="M141" s="1">
        <f>ROUNDDOWN(K141/L141,4)</f>
        <v>0.21329999999999999</v>
      </c>
      <c r="N141" s="2"/>
    </row>
    <row r="142" spans="1:14" ht="27.75" customHeight="1" x14ac:dyDescent="0.15">
      <c r="A142" s="33"/>
      <c r="B142" s="29"/>
      <c r="C142" s="25" t="s">
        <v>14</v>
      </c>
      <c r="D142" s="23">
        <v>62261000</v>
      </c>
      <c r="E142" s="23">
        <v>27458835</v>
      </c>
      <c r="F142" s="23">
        <v>14251174</v>
      </c>
      <c r="G142" s="23">
        <v>10705803</v>
      </c>
      <c r="H142" s="23">
        <v>9719429</v>
      </c>
      <c r="I142" s="23">
        <f>SUM(E142:H142)</f>
        <v>62135241</v>
      </c>
      <c r="J142" s="1">
        <f>ROUNDDOWN(H142/I142,4)</f>
        <v>0.15640000000000001</v>
      </c>
      <c r="K142" s="23">
        <v>14649487</v>
      </c>
      <c r="L142" s="23">
        <v>59228101</v>
      </c>
      <c r="M142" s="1">
        <f>ROUNDDOWN(K142/L142,4)</f>
        <v>0.24729999999999999</v>
      </c>
      <c r="N142" s="2"/>
    </row>
    <row r="143" spans="1:14" ht="18" customHeight="1" x14ac:dyDescent="0.15">
      <c r="A143" s="32"/>
      <c r="B143" s="59" t="s">
        <v>53</v>
      </c>
      <c r="C143" s="60"/>
      <c r="D143" s="20"/>
      <c r="E143" s="23"/>
      <c r="F143" s="23"/>
      <c r="G143" s="23"/>
      <c r="H143" s="23"/>
      <c r="I143" s="23"/>
      <c r="J143" s="1"/>
      <c r="K143" s="23"/>
      <c r="L143" s="23"/>
      <c r="M143" s="1"/>
      <c r="N143" s="2"/>
    </row>
    <row r="144" spans="1:14" ht="27.75" customHeight="1" x14ac:dyDescent="0.15">
      <c r="A144" s="33"/>
      <c r="B144" s="22"/>
      <c r="C144" s="25" t="s">
        <v>13</v>
      </c>
      <c r="D144" s="23">
        <v>15943000</v>
      </c>
      <c r="E144" s="23">
        <v>0</v>
      </c>
      <c r="F144" s="23">
        <v>1182732</v>
      </c>
      <c r="G144" s="23">
        <v>1310338</v>
      </c>
      <c r="H144" s="23">
        <v>725191</v>
      </c>
      <c r="I144" s="23">
        <f>SUM(E144:H144)</f>
        <v>3218261</v>
      </c>
      <c r="J144" s="1">
        <f>ROUNDDOWN(H144/I144,4)</f>
        <v>0.2253</v>
      </c>
      <c r="K144" s="23">
        <v>5279294</v>
      </c>
      <c r="L144" s="23">
        <v>14397334</v>
      </c>
      <c r="M144" s="1">
        <f>ROUNDDOWN(K144/L144,4)</f>
        <v>0.36659999999999998</v>
      </c>
      <c r="N144" s="2"/>
    </row>
    <row r="145" spans="1:14" ht="27" customHeight="1" x14ac:dyDescent="0.15">
      <c r="A145" s="33"/>
      <c r="B145" s="22"/>
      <c r="C145" s="27" t="s">
        <v>14</v>
      </c>
      <c r="D145" s="23">
        <v>73545000</v>
      </c>
      <c r="E145" s="23">
        <v>9768356</v>
      </c>
      <c r="F145" s="23">
        <v>11249578</v>
      </c>
      <c r="G145" s="23">
        <v>28988594</v>
      </c>
      <c r="H145" s="23">
        <v>14957589</v>
      </c>
      <c r="I145" s="23">
        <f>SUM(E145:H145)</f>
        <v>64964117</v>
      </c>
      <c r="J145" s="1">
        <f>ROUNDDOWN(H145/I145,4)</f>
        <v>0.23019999999999999</v>
      </c>
      <c r="K145" s="23">
        <v>32963211</v>
      </c>
      <c r="L145" s="23">
        <v>76952846</v>
      </c>
      <c r="M145" s="1">
        <f>ROUNDDOWN(K145/L145,4)</f>
        <v>0.42830000000000001</v>
      </c>
      <c r="N145" s="2"/>
    </row>
    <row r="146" spans="1:14" ht="18" customHeight="1" x14ac:dyDescent="0.15">
      <c r="A146" s="32"/>
      <c r="B146" s="57" t="s">
        <v>97</v>
      </c>
      <c r="C146" s="58"/>
      <c r="D146" s="20"/>
      <c r="E146" s="23"/>
      <c r="F146" s="23"/>
      <c r="G146" s="23"/>
      <c r="H146" s="23"/>
      <c r="I146" s="23"/>
      <c r="J146" s="1"/>
      <c r="K146" s="21"/>
      <c r="L146" s="21"/>
      <c r="M146" s="1"/>
      <c r="N146" s="2"/>
    </row>
    <row r="147" spans="1:14" ht="27" customHeight="1" x14ac:dyDescent="0.15">
      <c r="A147" s="33"/>
      <c r="B147" s="22"/>
      <c r="C147" s="25" t="s">
        <v>13</v>
      </c>
      <c r="D147" s="23">
        <v>1362000</v>
      </c>
      <c r="E147" s="23">
        <v>0</v>
      </c>
      <c r="F147" s="23">
        <v>0</v>
      </c>
      <c r="G147" s="23">
        <v>0</v>
      </c>
      <c r="H147" s="23">
        <v>0</v>
      </c>
      <c r="I147" s="23">
        <f>SUM(E147:H147)</f>
        <v>0</v>
      </c>
      <c r="J147" s="1">
        <v>0</v>
      </c>
      <c r="K147" s="23">
        <v>532575</v>
      </c>
      <c r="L147" s="23">
        <v>658785</v>
      </c>
      <c r="M147" s="1">
        <f>ROUNDDOWN(K147/L147,4)</f>
        <v>0.80840000000000001</v>
      </c>
      <c r="N147" s="2"/>
    </row>
    <row r="148" spans="1:14" ht="27" customHeight="1" x14ac:dyDescent="0.15">
      <c r="A148" s="33"/>
      <c r="B148" s="22"/>
      <c r="C148" s="27" t="s">
        <v>14</v>
      </c>
      <c r="D148" s="23">
        <v>48696000</v>
      </c>
      <c r="E148" s="23">
        <v>5811588</v>
      </c>
      <c r="F148" s="23">
        <v>7456692</v>
      </c>
      <c r="G148" s="23">
        <v>9729272</v>
      </c>
      <c r="H148" s="23">
        <v>15718482</v>
      </c>
      <c r="I148" s="23">
        <f>SUM(E148:H148)</f>
        <v>38716034</v>
      </c>
      <c r="J148" s="1">
        <f>ROUNDDOWN(H148/I148,4)</f>
        <v>0.40589999999999998</v>
      </c>
      <c r="K148" s="23">
        <v>20544164</v>
      </c>
      <c r="L148" s="23">
        <v>49520245</v>
      </c>
      <c r="M148" s="1">
        <f>ROUNDDOWN(K148/L148,4)</f>
        <v>0.4148</v>
      </c>
      <c r="N148" s="2"/>
    </row>
    <row r="149" spans="1:14" ht="18" customHeight="1" x14ac:dyDescent="0.15">
      <c r="A149" s="22"/>
      <c r="B149" s="61" t="s">
        <v>93</v>
      </c>
      <c r="C149" s="62"/>
      <c r="D149" s="20"/>
      <c r="E149" s="23"/>
      <c r="F149" s="23"/>
      <c r="G149" s="23"/>
      <c r="H149" s="23"/>
      <c r="I149" s="23"/>
      <c r="J149" s="1"/>
      <c r="K149" s="23"/>
      <c r="L149" s="23"/>
      <c r="M149" s="1"/>
      <c r="N149" s="2"/>
    </row>
    <row r="150" spans="1:14" ht="27.75" customHeight="1" x14ac:dyDescent="0.15">
      <c r="A150" s="33"/>
      <c r="B150" s="22"/>
      <c r="C150" s="25" t="s">
        <v>13</v>
      </c>
      <c r="D150" s="23">
        <v>2015000</v>
      </c>
      <c r="E150" s="23">
        <v>0</v>
      </c>
      <c r="F150" s="23">
        <v>162865</v>
      </c>
      <c r="G150" s="23">
        <v>39080</v>
      </c>
      <c r="H150" s="23">
        <v>0</v>
      </c>
      <c r="I150" s="23">
        <f>SUM(E150:H150)</f>
        <v>201945</v>
      </c>
      <c r="J150" s="1">
        <f>ROUNDDOWN(H150/I150,4)</f>
        <v>0</v>
      </c>
      <c r="K150" s="23">
        <v>105230</v>
      </c>
      <c r="L150" s="23">
        <v>1613891</v>
      </c>
      <c r="M150" s="1">
        <f>ROUNDDOWN(K150/L150,4)</f>
        <v>6.5199999999999994E-2</v>
      </c>
      <c r="N150" s="2"/>
    </row>
    <row r="151" spans="1:14" ht="18" customHeight="1" x14ac:dyDescent="0.15">
      <c r="A151" s="32"/>
      <c r="B151" s="59" t="s">
        <v>92</v>
      </c>
      <c r="C151" s="60"/>
      <c r="D151" s="20"/>
      <c r="E151" s="23"/>
      <c r="F151" s="23"/>
      <c r="G151" s="23"/>
      <c r="H151" s="23"/>
      <c r="I151" s="23"/>
      <c r="J151" s="1"/>
      <c r="K151" s="23"/>
      <c r="L151" s="23"/>
      <c r="M151" s="1"/>
      <c r="N151" s="2"/>
    </row>
    <row r="152" spans="1:14" ht="27" customHeight="1" x14ac:dyDescent="0.15">
      <c r="A152" s="33"/>
      <c r="B152" s="22"/>
      <c r="C152" s="25" t="s">
        <v>13</v>
      </c>
      <c r="D152" s="23">
        <v>600000</v>
      </c>
      <c r="E152" s="23">
        <v>0</v>
      </c>
      <c r="F152" s="23">
        <v>380800</v>
      </c>
      <c r="G152" s="23">
        <v>216510</v>
      </c>
      <c r="H152" s="23">
        <v>0</v>
      </c>
      <c r="I152" s="23">
        <f>SUM(E152:H152)</f>
        <v>597310</v>
      </c>
      <c r="J152" s="1">
        <f>ROUNDDOWN(H152/I152,4)</f>
        <v>0</v>
      </c>
      <c r="K152" s="23">
        <v>187679</v>
      </c>
      <c r="L152" s="23">
        <v>567824</v>
      </c>
      <c r="M152" s="1">
        <f>ROUNDDOWN(K152/L152,4)</f>
        <v>0.33050000000000002</v>
      </c>
      <c r="N152" s="2"/>
    </row>
    <row r="153" spans="1:14" ht="27" customHeight="1" x14ac:dyDescent="0.15">
      <c r="A153" s="33"/>
      <c r="B153" s="22"/>
      <c r="C153" s="25" t="s">
        <v>14</v>
      </c>
      <c r="D153" s="23">
        <v>212000</v>
      </c>
      <c r="E153" s="23">
        <v>0</v>
      </c>
      <c r="F153" s="23">
        <v>1625</v>
      </c>
      <c r="G153" s="23">
        <v>1250</v>
      </c>
      <c r="H153" s="23">
        <v>1375</v>
      </c>
      <c r="I153" s="23">
        <f>SUM(E153:H153)</f>
        <v>4250</v>
      </c>
      <c r="J153" s="1">
        <f>ROUNDDOWN(H153/I153,4)</f>
        <v>0.32350000000000001</v>
      </c>
      <c r="K153" s="23">
        <v>3125</v>
      </c>
      <c r="L153" s="23">
        <v>6500</v>
      </c>
      <c r="M153" s="1">
        <f>ROUNDDOWN(K153/L153,4)</f>
        <v>0.48070000000000002</v>
      </c>
      <c r="N153" s="2"/>
    </row>
    <row r="154" spans="1:14" ht="18" customHeight="1" x14ac:dyDescent="0.15">
      <c r="A154" s="59" t="s">
        <v>54</v>
      </c>
      <c r="B154" s="60"/>
      <c r="C154" s="60"/>
      <c r="D154" s="20"/>
      <c r="E154" s="23"/>
      <c r="F154" s="23"/>
      <c r="G154" s="23"/>
      <c r="H154" s="23"/>
      <c r="I154" s="23"/>
      <c r="J154" s="1"/>
      <c r="K154" s="23"/>
      <c r="L154" s="23"/>
      <c r="M154" s="1"/>
      <c r="N154" s="2"/>
    </row>
    <row r="155" spans="1:14" ht="18" customHeight="1" x14ac:dyDescent="0.15">
      <c r="A155" s="22"/>
      <c r="B155" s="59" t="s">
        <v>55</v>
      </c>
      <c r="C155" s="60"/>
      <c r="D155" s="20"/>
      <c r="E155" s="23"/>
      <c r="F155" s="23"/>
      <c r="G155" s="23"/>
      <c r="H155" s="23"/>
      <c r="I155" s="23"/>
      <c r="J155" s="1"/>
      <c r="K155" s="23"/>
      <c r="L155" s="23"/>
      <c r="M155" s="1"/>
      <c r="N155" s="2"/>
    </row>
    <row r="156" spans="1:14" ht="27.75" customHeight="1" x14ac:dyDescent="0.15">
      <c r="A156" s="33"/>
      <c r="B156" s="22"/>
      <c r="C156" s="25" t="s">
        <v>13</v>
      </c>
      <c r="D156" s="23">
        <v>8158000</v>
      </c>
      <c r="E156" s="23">
        <v>292366</v>
      </c>
      <c r="F156" s="23">
        <v>510281</v>
      </c>
      <c r="G156" s="23">
        <v>872399</v>
      </c>
      <c r="H156" s="23">
        <v>967385</v>
      </c>
      <c r="I156" s="23">
        <f>SUM(E156:H156)</f>
        <v>2642431</v>
      </c>
      <c r="J156" s="1">
        <f>ROUNDDOWN(H156/I156,4)</f>
        <v>0.36599999999999999</v>
      </c>
      <c r="K156" s="23">
        <v>637216</v>
      </c>
      <c r="L156" s="23">
        <v>6678371</v>
      </c>
      <c r="M156" s="1">
        <f>ROUNDDOWN(K156/L156,4)</f>
        <v>9.5399999999999999E-2</v>
      </c>
      <c r="N156" s="2" t="s">
        <v>132</v>
      </c>
    </row>
    <row r="157" spans="1:14" ht="27.75" customHeight="1" x14ac:dyDescent="0.15">
      <c r="A157" s="33"/>
      <c r="B157" s="22"/>
      <c r="C157" s="27" t="s">
        <v>14</v>
      </c>
      <c r="D157" s="23">
        <v>633759000</v>
      </c>
      <c r="E157" s="23">
        <v>69434326</v>
      </c>
      <c r="F157" s="23">
        <v>158127820</v>
      </c>
      <c r="G157" s="23">
        <v>150585496</v>
      </c>
      <c r="H157" s="23">
        <v>230623753</v>
      </c>
      <c r="I157" s="23">
        <f>SUM(E157:H157)</f>
        <v>608771395</v>
      </c>
      <c r="J157" s="1">
        <f>ROUNDDOWN(H157/I157,4)</f>
        <v>0.37880000000000003</v>
      </c>
      <c r="K157" s="23">
        <v>366607214</v>
      </c>
      <c r="L157" s="23">
        <v>803783265</v>
      </c>
      <c r="M157" s="1">
        <f>ROUNDDOWN(K157/L157,4)</f>
        <v>0.45610000000000001</v>
      </c>
      <c r="N157" s="2"/>
    </row>
    <row r="158" spans="1:14" ht="18" customHeight="1" x14ac:dyDescent="0.15">
      <c r="A158" s="22"/>
      <c r="B158" s="57" t="s">
        <v>56</v>
      </c>
      <c r="C158" s="58"/>
      <c r="D158" s="20"/>
      <c r="E158" s="23"/>
      <c r="F158" s="23"/>
      <c r="G158" s="23"/>
      <c r="H158" s="23"/>
      <c r="I158" s="23"/>
      <c r="J158" s="1"/>
      <c r="K158" s="23"/>
      <c r="L158" s="23"/>
      <c r="M158" s="1"/>
      <c r="N158" s="2"/>
    </row>
    <row r="159" spans="1:14" ht="27.75" customHeight="1" x14ac:dyDescent="0.15">
      <c r="A159" s="26"/>
      <c r="B159" s="22"/>
      <c r="C159" s="25" t="s">
        <v>13</v>
      </c>
      <c r="D159" s="23">
        <v>4820000</v>
      </c>
      <c r="E159" s="23">
        <v>0</v>
      </c>
      <c r="F159" s="23">
        <v>205230</v>
      </c>
      <c r="G159" s="23">
        <v>586283</v>
      </c>
      <c r="H159" s="23">
        <v>734247</v>
      </c>
      <c r="I159" s="23">
        <f>SUM(E159:H159)</f>
        <v>1525760</v>
      </c>
      <c r="J159" s="1">
        <f>ROUNDDOWN(H159/I159,4)</f>
        <v>0.48120000000000002</v>
      </c>
      <c r="K159" s="23">
        <v>877721</v>
      </c>
      <c r="L159" s="23">
        <v>3039517</v>
      </c>
      <c r="M159" s="1">
        <f>ROUNDDOWN(K159/L159,4)</f>
        <v>0.28870000000000001</v>
      </c>
      <c r="N159" s="2"/>
    </row>
    <row r="160" spans="1:14" ht="18" customHeight="1" x14ac:dyDescent="0.15">
      <c r="A160" s="22"/>
      <c r="B160" s="59" t="s">
        <v>57</v>
      </c>
      <c r="C160" s="60"/>
      <c r="D160" s="20"/>
      <c r="E160" s="23"/>
      <c r="F160" s="23"/>
      <c r="G160" s="23"/>
      <c r="H160" s="23"/>
      <c r="I160" s="23"/>
      <c r="J160" s="1"/>
      <c r="K160" s="23"/>
      <c r="L160" s="23"/>
      <c r="M160" s="1"/>
      <c r="N160" s="2"/>
    </row>
    <row r="161" spans="1:14" ht="27.75" customHeight="1" x14ac:dyDescent="0.15">
      <c r="A161" s="26"/>
      <c r="B161" s="22"/>
      <c r="C161" s="25" t="s">
        <v>13</v>
      </c>
      <c r="D161" s="23">
        <v>525000</v>
      </c>
      <c r="E161" s="23">
        <v>0</v>
      </c>
      <c r="F161" s="23">
        <v>0</v>
      </c>
      <c r="G161" s="23">
        <v>0</v>
      </c>
      <c r="H161" s="23">
        <v>0</v>
      </c>
      <c r="I161" s="23">
        <f>SUM(E161:H161)</f>
        <v>0</v>
      </c>
      <c r="J161" s="1">
        <v>0</v>
      </c>
      <c r="K161" s="23">
        <v>48120</v>
      </c>
      <c r="L161" s="23">
        <v>252095</v>
      </c>
      <c r="M161" s="1">
        <f>ROUNDDOWN(K161/L161,4)</f>
        <v>0.1908</v>
      </c>
      <c r="N161" s="2"/>
    </row>
    <row r="162" spans="1:14" ht="18" customHeight="1" x14ac:dyDescent="0.15">
      <c r="A162" s="59" t="s">
        <v>58</v>
      </c>
      <c r="B162" s="60"/>
      <c r="C162" s="60"/>
      <c r="D162" s="20"/>
      <c r="E162" s="23"/>
      <c r="F162" s="23"/>
      <c r="G162" s="23"/>
      <c r="H162" s="23"/>
      <c r="I162" s="23"/>
      <c r="J162" s="1"/>
      <c r="K162" s="23"/>
      <c r="L162" s="23"/>
      <c r="M162" s="1"/>
      <c r="N162" s="2"/>
    </row>
    <row r="163" spans="1:14" ht="18" customHeight="1" x14ac:dyDescent="0.15">
      <c r="A163" s="32"/>
      <c r="B163" s="57" t="s">
        <v>59</v>
      </c>
      <c r="C163" s="58"/>
      <c r="D163" s="20"/>
      <c r="E163" s="23"/>
      <c r="F163" s="23"/>
      <c r="G163" s="23"/>
      <c r="H163" s="23"/>
      <c r="I163" s="23"/>
      <c r="J163" s="1"/>
      <c r="K163" s="23"/>
      <c r="L163" s="23"/>
      <c r="M163" s="1"/>
      <c r="N163" s="2"/>
    </row>
    <row r="164" spans="1:14" ht="27.75" customHeight="1" x14ac:dyDescent="0.15">
      <c r="A164" s="32"/>
      <c r="B164" s="22"/>
      <c r="C164" s="25" t="s">
        <v>13</v>
      </c>
      <c r="D164" s="23">
        <v>3353000</v>
      </c>
      <c r="E164" s="23">
        <v>32820</v>
      </c>
      <c r="F164" s="23">
        <v>99660</v>
      </c>
      <c r="G164" s="23">
        <v>86836</v>
      </c>
      <c r="H164" s="23">
        <v>230949</v>
      </c>
      <c r="I164" s="23">
        <f>SUM(E164:H164)</f>
        <v>450265</v>
      </c>
      <c r="J164" s="1">
        <f>ROUNDDOWN(H164/I164,4)</f>
        <v>0.51290000000000002</v>
      </c>
      <c r="K164" s="23">
        <v>923200</v>
      </c>
      <c r="L164" s="23">
        <v>2799301</v>
      </c>
      <c r="M164" s="1">
        <f>ROUNDDOWN(K164/L164,4)</f>
        <v>0.32969999999999999</v>
      </c>
      <c r="N164" s="2"/>
    </row>
    <row r="165" spans="1:14" ht="27.75" customHeight="1" x14ac:dyDescent="0.15">
      <c r="A165" s="33"/>
      <c r="B165" s="22"/>
      <c r="C165" s="25" t="s">
        <v>14</v>
      </c>
      <c r="D165" s="23">
        <v>265398000</v>
      </c>
      <c r="E165" s="23">
        <v>30424585</v>
      </c>
      <c r="F165" s="23">
        <v>57038530</v>
      </c>
      <c r="G165" s="23">
        <v>57993372</v>
      </c>
      <c r="H165" s="23">
        <v>110225770</v>
      </c>
      <c r="I165" s="23">
        <f>SUM(E165:H165)</f>
        <v>255682257</v>
      </c>
      <c r="J165" s="1">
        <f>ROUNDDOWN(H165/I165,4)</f>
        <v>0.43109999999999998</v>
      </c>
      <c r="K165" s="23">
        <v>103273282</v>
      </c>
      <c r="L165" s="23">
        <v>238482777</v>
      </c>
      <c r="M165" s="1">
        <f>ROUNDDOWN(K165/L165,4)</f>
        <v>0.433</v>
      </c>
      <c r="N165" s="2"/>
    </row>
    <row r="166" spans="1:14" ht="18" customHeight="1" x14ac:dyDescent="0.15">
      <c r="A166" s="32"/>
      <c r="B166" s="59" t="s">
        <v>60</v>
      </c>
      <c r="C166" s="60"/>
      <c r="D166" s="20"/>
      <c r="E166" s="23"/>
      <c r="F166" s="23"/>
      <c r="G166" s="23"/>
      <c r="H166" s="23"/>
      <c r="I166" s="23"/>
      <c r="J166" s="1"/>
      <c r="K166" s="23"/>
      <c r="L166" s="23"/>
      <c r="M166" s="1"/>
      <c r="N166" s="2"/>
    </row>
    <row r="167" spans="1:14" ht="27.75" customHeight="1" x14ac:dyDescent="0.15">
      <c r="A167" s="33"/>
      <c r="B167" s="22"/>
      <c r="C167" s="25" t="s">
        <v>13</v>
      </c>
      <c r="D167" s="23">
        <v>28968000</v>
      </c>
      <c r="E167" s="23">
        <v>28100</v>
      </c>
      <c r="F167" s="23">
        <v>639580</v>
      </c>
      <c r="G167" s="23">
        <v>1024019</v>
      </c>
      <c r="H167" s="23">
        <v>1036660</v>
      </c>
      <c r="I167" s="23">
        <f>SUM(E167:H167)</f>
        <v>2728359</v>
      </c>
      <c r="J167" s="1">
        <f>ROUNDDOWN(H167/I167,4)</f>
        <v>0.37990000000000002</v>
      </c>
      <c r="K167" s="23">
        <v>12035853</v>
      </c>
      <c r="L167" s="23">
        <v>26784641</v>
      </c>
      <c r="M167" s="1">
        <f>ROUNDDOWN(K167/L167,4)</f>
        <v>0.44929999999999998</v>
      </c>
      <c r="N167" s="2"/>
    </row>
    <row r="168" spans="1:14" ht="41.25" customHeight="1" x14ac:dyDescent="0.15">
      <c r="A168" s="33"/>
      <c r="B168" s="29"/>
      <c r="C168" s="25" t="s">
        <v>14</v>
      </c>
      <c r="D168" s="23">
        <v>31618000</v>
      </c>
      <c r="E168" s="23">
        <v>1961326</v>
      </c>
      <c r="F168" s="23">
        <v>2615450</v>
      </c>
      <c r="G168" s="23">
        <v>2476522</v>
      </c>
      <c r="H168" s="23">
        <v>24553428</v>
      </c>
      <c r="I168" s="23">
        <f>SUM(E168:H168)</f>
        <v>31606726</v>
      </c>
      <c r="J168" s="1">
        <f>ROUNDDOWN(H168/I168,4)</f>
        <v>0.77680000000000005</v>
      </c>
      <c r="K168" s="23">
        <v>7439585</v>
      </c>
      <c r="L168" s="23">
        <v>14328490</v>
      </c>
      <c r="M168" s="1">
        <f>ROUNDDOWN(K168/L168,4)</f>
        <v>0.51919999999999999</v>
      </c>
      <c r="N168" s="2" t="s">
        <v>109</v>
      </c>
    </row>
    <row r="169" spans="1:14" ht="18" customHeight="1" x14ac:dyDescent="0.15">
      <c r="A169" s="63" t="s">
        <v>61</v>
      </c>
      <c r="B169" s="60"/>
      <c r="C169" s="60"/>
      <c r="D169" s="20"/>
      <c r="E169" s="23"/>
      <c r="F169" s="23"/>
      <c r="G169" s="23"/>
      <c r="H169" s="23"/>
      <c r="I169" s="23"/>
      <c r="J169" s="1"/>
      <c r="K169" s="21"/>
      <c r="L169" s="21"/>
      <c r="M169" s="1"/>
      <c r="N169" s="2"/>
    </row>
    <row r="170" spans="1:14" ht="18" customHeight="1" x14ac:dyDescent="0.15">
      <c r="A170" s="22"/>
      <c r="B170" s="57" t="s">
        <v>62</v>
      </c>
      <c r="C170" s="58"/>
      <c r="D170" s="20"/>
      <c r="E170" s="23"/>
      <c r="F170" s="23"/>
      <c r="G170" s="23"/>
      <c r="H170" s="23"/>
      <c r="I170" s="23"/>
      <c r="J170" s="1"/>
      <c r="K170" s="21"/>
      <c r="L170" s="21"/>
      <c r="M170" s="1"/>
      <c r="N170" s="2"/>
    </row>
    <row r="171" spans="1:14" ht="27" customHeight="1" x14ac:dyDescent="0.15">
      <c r="A171" s="24"/>
      <c r="B171" s="22"/>
      <c r="C171" s="25" t="s">
        <v>13</v>
      </c>
      <c r="D171" s="23">
        <v>417000</v>
      </c>
      <c r="E171" s="23">
        <v>0</v>
      </c>
      <c r="F171" s="23">
        <v>131138</v>
      </c>
      <c r="G171" s="23">
        <v>0</v>
      </c>
      <c r="H171" s="23">
        <v>0</v>
      </c>
      <c r="I171" s="23">
        <f>SUM(E171:H171)</f>
        <v>131138</v>
      </c>
      <c r="J171" s="1">
        <f>ROUNDDOWN(H171/I171,4)</f>
        <v>0</v>
      </c>
      <c r="K171" s="23">
        <v>87198</v>
      </c>
      <c r="L171" s="23">
        <v>477516</v>
      </c>
      <c r="M171" s="1">
        <f>ROUNDDOWN(K171/L171,4)</f>
        <v>0.18260000000000001</v>
      </c>
      <c r="N171" s="2"/>
    </row>
    <row r="172" spans="1:14" ht="27" customHeight="1" x14ac:dyDescent="0.15">
      <c r="A172" s="33"/>
      <c r="B172" s="29"/>
      <c r="C172" s="25" t="s">
        <v>14</v>
      </c>
      <c r="D172" s="23">
        <v>380374000</v>
      </c>
      <c r="E172" s="23">
        <v>35334204</v>
      </c>
      <c r="F172" s="23">
        <v>90706606</v>
      </c>
      <c r="G172" s="23">
        <v>86266637</v>
      </c>
      <c r="H172" s="23">
        <v>160287538</v>
      </c>
      <c r="I172" s="23">
        <f>SUM(E172:H172)</f>
        <v>372594985</v>
      </c>
      <c r="J172" s="1">
        <f>ROUNDDOWN(H172/I172,4)</f>
        <v>0.43009999999999998</v>
      </c>
      <c r="K172" s="23">
        <v>159725721</v>
      </c>
      <c r="L172" s="23">
        <v>378563704</v>
      </c>
      <c r="M172" s="1">
        <f>ROUNDDOWN(K172/L172,4)</f>
        <v>0.4219</v>
      </c>
      <c r="N172" s="2" t="s">
        <v>110</v>
      </c>
    </row>
    <row r="173" spans="1:14" ht="18" customHeight="1" x14ac:dyDescent="0.15">
      <c r="A173" s="22"/>
      <c r="B173" s="63" t="s">
        <v>63</v>
      </c>
      <c r="C173" s="64"/>
      <c r="D173" s="20"/>
      <c r="E173" s="23"/>
      <c r="F173" s="23"/>
      <c r="G173" s="23"/>
      <c r="H173" s="23"/>
      <c r="I173" s="23"/>
      <c r="J173" s="1"/>
      <c r="K173" s="21"/>
      <c r="L173" s="21"/>
      <c r="M173" s="1"/>
      <c r="N173" s="2"/>
    </row>
    <row r="174" spans="1:14" ht="27" customHeight="1" x14ac:dyDescent="0.15">
      <c r="A174" s="33"/>
      <c r="B174" s="22"/>
      <c r="C174" s="27" t="s">
        <v>14</v>
      </c>
      <c r="D174" s="23">
        <v>9029000</v>
      </c>
      <c r="E174" s="23">
        <v>1188442</v>
      </c>
      <c r="F174" s="23">
        <v>3850419</v>
      </c>
      <c r="G174" s="23">
        <v>2040029</v>
      </c>
      <c r="H174" s="23">
        <v>1865316</v>
      </c>
      <c r="I174" s="23">
        <f>SUM(E174:H174)</f>
        <v>8944206</v>
      </c>
      <c r="J174" s="1">
        <f>ROUNDDOWN(H174/I174,4)</f>
        <v>0.20849999999999999</v>
      </c>
      <c r="K174" s="23">
        <v>2750545</v>
      </c>
      <c r="L174" s="23">
        <v>9223588</v>
      </c>
      <c r="M174" s="1">
        <f>ROUNDDOWN(K174/L174,4)</f>
        <v>0.29820000000000002</v>
      </c>
      <c r="N174" s="2"/>
    </row>
    <row r="175" spans="1:14" ht="18" customHeight="1" x14ac:dyDescent="0.15">
      <c r="A175" s="32"/>
      <c r="B175" s="57" t="s">
        <v>64</v>
      </c>
      <c r="C175" s="58"/>
      <c r="D175" s="20"/>
      <c r="E175" s="23"/>
      <c r="F175" s="23"/>
      <c r="G175" s="23"/>
      <c r="H175" s="23"/>
      <c r="I175" s="23"/>
      <c r="J175" s="1"/>
      <c r="K175" s="21"/>
      <c r="L175" s="21"/>
      <c r="M175" s="1"/>
      <c r="N175" s="2"/>
    </row>
    <row r="176" spans="1:14" ht="27" customHeight="1" x14ac:dyDescent="0.15">
      <c r="A176" s="33"/>
      <c r="B176" s="22"/>
      <c r="C176" s="25" t="s">
        <v>13</v>
      </c>
      <c r="D176" s="23">
        <v>15501000</v>
      </c>
      <c r="E176" s="23">
        <v>56000</v>
      </c>
      <c r="F176" s="23">
        <v>527974</v>
      </c>
      <c r="G176" s="23">
        <v>608902</v>
      </c>
      <c r="H176" s="23">
        <v>970616</v>
      </c>
      <c r="I176" s="23">
        <f>SUM(E176:H176)</f>
        <v>2163492</v>
      </c>
      <c r="J176" s="1">
        <f>ROUNDDOWN(H176/I176,4)</f>
        <v>0.4486</v>
      </c>
      <c r="K176" s="23">
        <v>1827221</v>
      </c>
      <c r="L176" s="23">
        <v>13410099</v>
      </c>
      <c r="M176" s="1">
        <f>ROUNDDOWN(K176/L176,4)</f>
        <v>0.13619999999999999</v>
      </c>
      <c r="N176" s="2"/>
    </row>
    <row r="177" spans="1:14" ht="27" customHeight="1" x14ac:dyDescent="0.15">
      <c r="A177" s="33"/>
      <c r="B177" s="22"/>
      <c r="C177" s="25" t="s">
        <v>14</v>
      </c>
      <c r="D177" s="23">
        <v>193891000</v>
      </c>
      <c r="E177" s="23">
        <v>19860796</v>
      </c>
      <c r="F177" s="23">
        <v>30199979</v>
      </c>
      <c r="G177" s="23">
        <v>47155671</v>
      </c>
      <c r="H177" s="23">
        <v>94164917</v>
      </c>
      <c r="I177" s="23">
        <f>SUM(E177:H177)</f>
        <v>191381363</v>
      </c>
      <c r="J177" s="1">
        <f>ROUNDDOWN(H177/I177,4)</f>
        <v>0.49199999999999999</v>
      </c>
      <c r="K177" s="23">
        <v>105382030</v>
      </c>
      <c r="L177" s="23">
        <v>193554317</v>
      </c>
      <c r="M177" s="1">
        <f>ROUNDDOWN(K177/L177,4)</f>
        <v>0.5444</v>
      </c>
      <c r="N177" s="2"/>
    </row>
    <row r="178" spans="1:14" ht="18" customHeight="1" x14ac:dyDescent="0.15">
      <c r="A178" s="32"/>
      <c r="B178" s="57" t="s">
        <v>65</v>
      </c>
      <c r="C178" s="58"/>
      <c r="D178" s="20"/>
      <c r="E178" s="23"/>
      <c r="F178" s="23"/>
      <c r="G178" s="23"/>
      <c r="H178" s="23"/>
      <c r="I178" s="23"/>
      <c r="J178" s="1"/>
      <c r="K178" s="21"/>
      <c r="L178" s="21"/>
      <c r="M178" s="1"/>
      <c r="N178" s="2"/>
    </row>
    <row r="179" spans="1:14" ht="27" customHeight="1" x14ac:dyDescent="0.15">
      <c r="A179" s="32"/>
      <c r="B179" s="22"/>
      <c r="C179" s="25" t="s">
        <v>13</v>
      </c>
      <c r="D179" s="23">
        <v>171000</v>
      </c>
      <c r="E179" s="23">
        <v>0</v>
      </c>
      <c r="F179" s="23">
        <v>0</v>
      </c>
      <c r="G179" s="23">
        <v>0</v>
      </c>
      <c r="H179" s="23">
        <v>0</v>
      </c>
      <c r="I179" s="23">
        <f>SUM(E179:H179)</f>
        <v>0</v>
      </c>
      <c r="J179" s="1">
        <v>0</v>
      </c>
      <c r="K179" s="23">
        <v>0</v>
      </c>
      <c r="L179" s="23">
        <v>57240</v>
      </c>
      <c r="M179" s="1">
        <f>ROUNDDOWN(K179/L179,4)</f>
        <v>0</v>
      </c>
      <c r="N179" s="2"/>
    </row>
    <row r="180" spans="1:14" ht="18" customHeight="1" x14ac:dyDescent="0.15">
      <c r="A180" s="59" t="s">
        <v>66</v>
      </c>
      <c r="B180" s="60"/>
      <c r="C180" s="60"/>
      <c r="D180" s="20"/>
      <c r="E180" s="23"/>
      <c r="F180" s="23"/>
      <c r="G180" s="23"/>
      <c r="H180" s="23"/>
      <c r="I180" s="23"/>
      <c r="J180" s="1"/>
      <c r="K180" s="21"/>
      <c r="L180" s="21"/>
      <c r="M180" s="1"/>
      <c r="N180" s="2"/>
    </row>
    <row r="181" spans="1:14" ht="18" customHeight="1" x14ac:dyDescent="0.15">
      <c r="A181" s="22"/>
      <c r="B181" s="59" t="s">
        <v>67</v>
      </c>
      <c r="C181" s="60"/>
      <c r="D181" s="20"/>
      <c r="E181" s="23"/>
      <c r="F181" s="23"/>
      <c r="G181" s="23"/>
      <c r="H181" s="23"/>
      <c r="I181" s="23"/>
      <c r="J181" s="1"/>
      <c r="K181" s="21"/>
      <c r="L181" s="21"/>
      <c r="M181" s="1"/>
      <c r="N181" s="2"/>
    </row>
    <row r="182" spans="1:14" ht="27" customHeight="1" x14ac:dyDescent="0.15">
      <c r="A182" s="26"/>
      <c r="B182" s="22"/>
      <c r="C182" s="25" t="s">
        <v>13</v>
      </c>
      <c r="D182" s="23">
        <v>2707000</v>
      </c>
      <c r="E182" s="23">
        <v>14953</v>
      </c>
      <c r="F182" s="23">
        <v>110780</v>
      </c>
      <c r="G182" s="23">
        <v>311083</v>
      </c>
      <c r="H182" s="23">
        <v>263998</v>
      </c>
      <c r="I182" s="23">
        <f>SUM(E182:H182)</f>
        <v>700814</v>
      </c>
      <c r="J182" s="1">
        <f>ROUNDDOWN(H182/I182,4)</f>
        <v>0.37669999999999998</v>
      </c>
      <c r="K182" s="23">
        <v>706525</v>
      </c>
      <c r="L182" s="23">
        <v>1767499</v>
      </c>
      <c r="M182" s="1">
        <f>ROUNDDOWN(K182/L182,4)</f>
        <v>0.3997</v>
      </c>
      <c r="N182" s="2"/>
    </row>
    <row r="183" spans="1:14" ht="40.5" customHeight="1" x14ac:dyDescent="0.15">
      <c r="A183" s="33"/>
      <c r="B183" s="22"/>
      <c r="C183" s="27" t="s">
        <v>14</v>
      </c>
      <c r="D183" s="23">
        <v>853981000</v>
      </c>
      <c r="E183" s="23">
        <v>117715101</v>
      </c>
      <c r="F183" s="23">
        <v>194713693</v>
      </c>
      <c r="G183" s="23">
        <v>202297288</v>
      </c>
      <c r="H183" s="23">
        <v>337099487</v>
      </c>
      <c r="I183" s="23">
        <f>SUM(E183:H183)</f>
        <v>851825569</v>
      </c>
      <c r="J183" s="1">
        <f>ROUNDDOWN(H183/I183,4)</f>
        <v>0.3957</v>
      </c>
      <c r="K183" s="23">
        <v>335025222</v>
      </c>
      <c r="L183" s="23">
        <v>851951451</v>
      </c>
      <c r="M183" s="1">
        <f>ROUNDDOWN(K183/L183,4)</f>
        <v>0.39319999999999999</v>
      </c>
      <c r="N183" s="2" t="s">
        <v>124</v>
      </c>
    </row>
    <row r="184" spans="1:14" ht="18" customHeight="1" x14ac:dyDescent="0.15">
      <c r="A184" s="22"/>
      <c r="B184" s="59" t="s">
        <v>68</v>
      </c>
      <c r="C184" s="60"/>
      <c r="D184" s="20"/>
      <c r="E184" s="23"/>
      <c r="F184" s="23"/>
      <c r="G184" s="23"/>
      <c r="H184" s="23"/>
      <c r="I184" s="23"/>
      <c r="J184" s="1"/>
      <c r="K184" s="21"/>
      <c r="L184" s="21"/>
      <c r="M184" s="1"/>
      <c r="N184" s="2"/>
    </row>
    <row r="185" spans="1:14" ht="27" customHeight="1" x14ac:dyDescent="0.15">
      <c r="A185" s="24"/>
      <c r="B185" s="22"/>
      <c r="C185" s="25" t="s">
        <v>13</v>
      </c>
      <c r="D185" s="23">
        <v>22581000</v>
      </c>
      <c r="E185" s="23">
        <v>27686</v>
      </c>
      <c r="F185" s="23">
        <v>496549</v>
      </c>
      <c r="G185" s="23">
        <v>1216270</v>
      </c>
      <c r="H185" s="23">
        <v>938330</v>
      </c>
      <c r="I185" s="23">
        <f>SUM(E185:H185)</f>
        <v>2678835</v>
      </c>
      <c r="J185" s="1">
        <f>ROUNDDOWN(H185/I185,4)</f>
        <v>0.35020000000000001</v>
      </c>
      <c r="K185" s="23">
        <v>4871631</v>
      </c>
      <c r="L185" s="23">
        <v>16488151</v>
      </c>
      <c r="M185" s="1">
        <f>ROUNDDOWN(K185/L185,4)</f>
        <v>0.2954</v>
      </c>
      <c r="N185" s="2"/>
    </row>
    <row r="186" spans="1:14" ht="18" customHeight="1" x14ac:dyDescent="0.15">
      <c r="A186" s="59" t="s">
        <v>69</v>
      </c>
      <c r="B186" s="60"/>
      <c r="C186" s="60"/>
      <c r="D186" s="20"/>
      <c r="E186" s="23"/>
      <c r="F186" s="23"/>
      <c r="G186" s="23"/>
      <c r="H186" s="23"/>
      <c r="I186" s="23"/>
      <c r="J186" s="1"/>
      <c r="K186" s="21"/>
      <c r="L186" s="21"/>
      <c r="M186" s="1"/>
      <c r="N186" s="2"/>
    </row>
    <row r="187" spans="1:14" ht="18" customHeight="1" x14ac:dyDescent="0.15">
      <c r="A187" s="22"/>
      <c r="B187" s="57" t="s">
        <v>70</v>
      </c>
      <c r="C187" s="58"/>
      <c r="D187" s="20"/>
      <c r="E187" s="23"/>
      <c r="F187" s="23"/>
      <c r="G187" s="23"/>
      <c r="H187" s="23"/>
      <c r="I187" s="23"/>
      <c r="J187" s="1"/>
      <c r="K187" s="21"/>
      <c r="L187" s="21"/>
      <c r="M187" s="1"/>
      <c r="N187" s="2"/>
    </row>
    <row r="188" spans="1:14" ht="27" customHeight="1" x14ac:dyDescent="0.15">
      <c r="A188" s="28"/>
      <c r="B188" s="22"/>
      <c r="C188" s="25" t="s">
        <v>13</v>
      </c>
      <c r="D188" s="23">
        <v>55109000</v>
      </c>
      <c r="E188" s="23">
        <v>471335</v>
      </c>
      <c r="F188" s="23">
        <v>2520471</v>
      </c>
      <c r="G188" s="23">
        <v>7549397</v>
      </c>
      <c r="H188" s="23">
        <v>2962521</v>
      </c>
      <c r="I188" s="23">
        <f>SUM(E188:H188)</f>
        <v>13503724</v>
      </c>
      <c r="J188" s="1">
        <f>ROUNDDOWN(H188/I188,4)</f>
        <v>0.21929999999999999</v>
      </c>
      <c r="K188" s="23">
        <v>12085736</v>
      </c>
      <c r="L188" s="23">
        <v>44275016</v>
      </c>
      <c r="M188" s="1">
        <f>ROUNDDOWN(K188/L188,4)</f>
        <v>0.27289999999999998</v>
      </c>
      <c r="N188" s="2"/>
    </row>
    <row r="189" spans="1:14" ht="27" customHeight="1" x14ac:dyDescent="0.15">
      <c r="A189" s="31"/>
      <c r="B189" s="22"/>
      <c r="C189" s="25" t="s">
        <v>14</v>
      </c>
      <c r="D189" s="23">
        <v>591271000</v>
      </c>
      <c r="E189" s="23">
        <v>80908504</v>
      </c>
      <c r="F189" s="23">
        <v>129479562</v>
      </c>
      <c r="G189" s="23">
        <v>135545250</v>
      </c>
      <c r="H189" s="23">
        <v>216820164</v>
      </c>
      <c r="I189" s="23">
        <f>SUM(E189:H189)</f>
        <v>562753480</v>
      </c>
      <c r="J189" s="1">
        <f>ROUNDDOWN(H189/I189,4)</f>
        <v>0.38519999999999999</v>
      </c>
      <c r="K189" s="23">
        <v>208859144</v>
      </c>
      <c r="L189" s="23">
        <v>527157929</v>
      </c>
      <c r="M189" s="1">
        <f>ROUNDDOWN(K189/L189,4)</f>
        <v>0.39610000000000001</v>
      </c>
      <c r="N189" s="2"/>
    </row>
    <row r="190" spans="1:14" ht="18" customHeight="1" x14ac:dyDescent="0.15">
      <c r="A190" s="22"/>
      <c r="B190" s="59" t="s">
        <v>71</v>
      </c>
      <c r="C190" s="60"/>
      <c r="D190" s="20"/>
      <c r="E190" s="23"/>
      <c r="F190" s="23"/>
      <c r="G190" s="23"/>
      <c r="H190" s="23"/>
      <c r="I190" s="23"/>
      <c r="J190" s="1"/>
      <c r="K190" s="21"/>
      <c r="L190" s="21"/>
      <c r="M190" s="1"/>
      <c r="N190" s="2"/>
    </row>
    <row r="191" spans="1:14" ht="27" customHeight="1" x14ac:dyDescent="0.15">
      <c r="A191" s="22"/>
      <c r="B191" s="22"/>
      <c r="C191" s="25" t="s">
        <v>88</v>
      </c>
      <c r="D191" s="23">
        <v>21893000</v>
      </c>
      <c r="E191" s="23">
        <v>0</v>
      </c>
      <c r="F191" s="23">
        <v>0</v>
      </c>
      <c r="G191" s="23">
        <v>0</v>
      </c>
      <c r="H191" s="23">
        <v>0</v>
      </c>
      <c r="I191" s="23">
        <f>SUM(E191:H191)</f>
        <v>0</v>
      </c>
      <c r="J191" s="1">
        <v>0</v>
      </c>
      <c r="K191" s="23">
        <v>0</v>
      </c>
      <c r="L191" s="23">
        <v>2713699</v>
      </c>
      <c r="M191" s="1">
        <f>ROUNDDOWN(K191/L191,4)</f>
        <v>0</v>
      </c>
      <c r="N191" s="2"/>
    </row>
    <row r="192" spans="1:14" ht="18" customHeight="1" x14ac:dyDescent="0.15">
      <c r="A192" s="22"/>
      <c r="B192" s="57" t="s">
        <v>72</v>
      </c>
      <c r="C192" s="58"/>
      <c r="D192" s="20"/>
      <c r="E192" s="23"/>
      <c r="F192" s="23"/>
      <c r="G192" s="23"/>
      <c r="H192" s="23"/>
      <c r="I192" s="23"/>
      <c r="J192" s="1"/>
      <c r="K192" s="21"/>
      <c r="L192" s="21"/>
      <c r="M192" s="1"/>
      <c r="N192" s="2"/>
    </row>
    <row r="193" spans="1:14" ht="27" customHeight="1" x14ac:dyDescent="0.15">
      <c r="A193" s="22"/>
      <c r="B193" s="22"/>
      <c r="C193" s="25" t="s">
        <v>87</v>
      </c>
      <c r="D193" s="23">
        <v>1442000</v>
      </c>
      <c r="E193" s="23">
        <v>0</v>
      </c>
      <c r="F193" s="23">
        <v>0</v>
      </c>
      <c r="G193" s="23">
        <v>0</v>
      </c>
      <c r="H193" s="23">
        <v>790154</v>
      </c>
      <c r="I193" s="23">
        <f>SUM(E193:H193)</f>
        <v>790154</v>
      </c>
      <c r="J193" s="1">
        <f>ROUNDDOWN(H193/I193,4)</f>
        <v>1</v>
      </c>
      <c r="K193" s="23">
        <v>586722</v>
      </c>
      <c r="L193" s="23">
        <v>586722</v>
      </c>
      <c r="M193" s="1">
        <f>ROUNDDOWN(K193/L193,4)</f>
        <v>1</v>
      </c>
      <c r="N193" s="2"/>
    </row>
    <row r="194" spans="1:14" ht="18" customHeight="1" x14ac:dyDescent="0.15">
      <c r="A194" s="22"/>
      <c r="B194" s="59" t="s">
        <v>73</v>
      </c>
      <c r="C194" s="60"/>
      <c r="D194" s="20"/>
      <c r="E194" s="23"/>
      <c r="F194" s="23"/>
      <c r="G194" s="23"/>
      <c r="H194" s="23"/>
      <c r="I194" s="23"/>
      <c r="J194" s="1"/>
      <c r="K194" s="21"/>
      <c r="L194" s="21"/>
      <c r="M194" s="1"/>
      <c r="N194" s="2"/>
    </row>
    <row r="195" spans="1:14" ht="27" customHeight="1" x14ac:dyDescent="0.15">
      <c r="A195" s="22"/>
      <c r="B195" s="29"/>
      <c r="C195" s="25" t="s">
        <v>13</v>
      </c>
      <c r="D195" s="23">
        <v>838000</v>
      </c>
      <c r="E195" s="23">
        <v>30616</v>
      </c>
      <c r="F195" s="23">
        <v>168891</v>
      </c>
      <c r="G195" s="23">
        <v>159216</v>
      </c>
      <c r="H195" s="23">
        <v>123207</v>
      </c>
      <c r="I195" s="23">
        <f>SUM(E195:H195)</f>
        <v>481930</v>
      </c>
      <c r="J195" s="1">
        <f>ROUNDDOWN(H195/I195,4)</f>
        <v>0.25559999999999999</v>
      </c>
      <c r="K195" s="23">
        <v>673792</v>
      </c>
      <c r="L195" s="23">
        <v>1604266</v>
      </c>
      <c r="M195" s="1">
        <f>ROUNDDOWN(K195/L195,4)</f>
        <v>0.42</v>
      </c>
      <c r="N195" s="2"/>
    </row>
    <row r="196" spans="1:14" ht="18" customHeight="1" x14ac:dyDescent="0.15">
      <c r="A196" s="63" t="s">
        <v>74</v>
      </c>
      <c r="B196" s="60"/>
      <c r="C196" s="60"/>
      <c r="D196" s="23"/>
      <c r="E196" s="23"/>
      <c r="F196" s="23"/>
      <c r="G196" s="23"/>
      <c r="H196" s="23"/>
      <c r="I196" s="23"/>
      <c r="J196" s="1"/>
      <c r="K196" s="21"/>
      <c r="L196" s="21"/>
      <c r="M196" s="1"/>
      <c r="N196" s="2"/>
    </row>
    <row r="197" spans="1:14" ht="18" customHeight="1" x14ac:dyDescent="0.15">
      <c r="A197" s="22"/>
      <c r="B197" s="57" t="s">
        <v>75</v>
      </c>
      <c r="C197" s="58"/>
      <c r="D197" s="20"/>
      <c r="E197" s="23"/>
      <c r="F197" s="23"/>
      <c r="G197" s="23"/>
      <c r="H197" s="23"/>
      <c r="I197" s="23"/>
      <c r="J197" s="1"/>
      <c r="K197" s="21"/>
      <c r="L197" s="21"/>
      <c r="M197" s="1"/>
      <c r="N197" s="2"/>
    </row>
    <row r="198" spans="1:14" ht="27" customHeight="1" x14ac:dyDescent="0.15">
      <c r="A198" s="33"/>
      <c r="B198" s="22"/>
      <c r="C198" s="25" t="s">
        <v>13</v>
      </c>
      <c r="D198" s="23">
        <v>76599000</v>
      </c>
      <c r="E198" s="23">
        <v>1446863</v>
      </c>
      <c r="F198" s="23">
        <v>1045662</v>
      </c>
      <c r="G198" s="23">
        <v>5583155</v>
      </c>
      <c r="H198" s="23">
        <f>2595907+6860</f>
        <v>2602767</v>
      </c>
      <c r="I198" s="23">
        <f>SUM(E198:H198)</f>
        <v>10678447</v>
      </c>
      <c r="J198" s="1">
        <f>ROUNDDOWN(H198/I198,4)</f>
        <v>0.2437</v>
      </c>
      <c r="K198" s="23">
        <v>8387062</v>
      </c>
      <c r="L198" s="23">
        <v>37670921</v>
      </c>
      <c r="M198" s="1">
        <f>ROUNDDOWN(K198/L198,4)</f>
        <v>0.22259999999999999</v>
      </c>
      <c r="N198" s="2"/>
    </row>
    <row r="199" spans="1:14" ht="27" customHeight="1" x14ac:dyDescent="0.15">
      <c r="A199" s="34"/>
      <c r="B199" s="22"/>
      <c r="C199" s="25" t="s">
        <v>14</v>
      </c>
      <c r="D199" s="23">
        <v>1076787000</v>
      </c>
      <c r="E199" s="23">
        <v>124830855</v>
      </c>
      <c r="F199" s="23">
        <v>190786572</v>
      </c>
      <c r="G199" s="23">
        <v>196457748</v>
      </c>
      <c r="H199" s="23">
        <v>423384598</v>
      </c>
      <c r="I199" s="23">
        <f>SUM(E199:H199)</f>
        <v>935459773</v>
      </c>
      <c r="J199" s="1">
        <f>ROUNDDOWN(H199/I199,4)</f>
        <v>0.45250000000000001</v>
      </c>
      <c r="K199" s="23">
        <v>435157649</v>
      </c>
      <c r="L199" s="23">
        <v>919787978</v>
      </c>
      <c r="M199" s="1">
        <f>ROUNDDOWN(K199/L199,4)</f>
        <v>0.47310000000000002</v>
      </c>
      <c r="N199" s="2"/>
    </row>
    <row r="200" spans="1:14" ht="18" customHeight="1" x14ac:dyDescent="0.15">
      <c r="A200" s="32"/>
      <c r="B200" s="59" t="s">
        <v>100</v>
      </c>
      <c r="C200" s="60"/>
      <c r="D200" s="20"/>
      <c r="E200" s="23"/>
      <c r="F200" s="23"/>
      <c r="G200" s="23"/>
      <c r="H200" s="23"/>
      <c r="I200" s="23"/>
      <c r="J200" s="1"/>
      <c r="K200" s="21"/>
      <c r="L200" s="21"/>
      <c r="M200" s="1"/>
      <c r="N200" s="2"/>
    </row>
    <row r="201" spans="1:14" ht="27" customHeight="1" x14ac:dyDescent="0.15">
      <c r="A201" s="33"/>
      <c r="B201" s="22"/>
      <c r="C201" s="25" t="s">
        <v>13</v>
      </c>
      <c r="D201" s="23">
        <v>11545000</v>
      </c>
      <c r="E201" s="23">
        <v>67880</v>
      </c>
      <c r="F201" s="23">
        <v>623938</v>
      </c>
      <c r="G201" s="23">
        <v>752864</v>
      </c>
      <c r="H201" s="23">
        <v>590476</v>
      </c>
      <c r="I201" s="23">
        <f>SUM(E201:H201)</f>
        <v>2035158</v>
      </c>
      <c r="J201" s="1">
        <f>ROUNDDOWN(H201/I201,4)</f>
        <v>0.29010000000000002</v>
      </c>
      <c r="K201" s="23">
        <v>2109027</v>
      </c>
      <c r="L201" s="23">
        <v>5647360</v>
      </c>
      <c r="M201" s="1">
        <f>ROUNDDOWN(K201/L201,4)</f>
        <v>0.37340000000000001</v>
      </c>
      <c r="N201" s="2"/>
    </row>
    <row r="202" spans="1:14" ht="27" customHeight="1" x14ac:dyDescent="0.15">
      <c r="A202" s="33"/>
      <c r="B202" s="29"/>
      <c r="C202" s="25" t="s">
        <v>14</v>
      </c>
      <c r="D202" s="23">
        <v>107809000</v>
      </c>
      <c r="E202" s="23">
        <v>6560516</v>
      </c>
      <c r="F202" s="23">
        <v>22357997</v>
      </c>
      <c r="G202" s="23">
        <v>24898746</v>
      </c>
      <c r="H202" s="23">
        <v>38938520</v>
      </c>
      <c r="I202" s="23">
        <f>SUM(E202:H202)</f>
        <v>92755779</v>
      </c>
      <c r="J202" s="1">
        <f>ROUNDDOWN(H202/I202,4)</f>
        <v>0.41970000000000002</v>
      </c>
      <c r="K202" s="23">
        <v>39641148</v>
      </c>
      <c r="L202" s="23">
        <v>92066844</v>
      </c>
      <c r="M202" s="1">
        <f>ROUNDDOWN(K202/L202,4)</f>
        <v>0.43049999999999999</v>
      </c>
      <c r="N202" s="2"/>
    </row>
    <row r="203" spans="1:14" ht="18" customHeight="1" x14ac:dyDescent="0.15">
      <c r="A203" s="22"/>
      <c r="B203" s="57" t="s">
        <v>76</v>
      </c>
      <c r="C203" s="58"/>
      <c r="D203" s="20"/>
      <c r="E203" s="23"/>
      <c r="F203" s="23"/>
      <c r="G203" s="23"/>
      <c r="H203" s="23"/>
      <c r="I203" s="23"/>
      <c r="J203" s="1"/>
      <c r="K203" s="21"/>
      <c r="L203" s="21"/>
      <c r="M203" s="1"/>
      <c r="N203" s="2"/>
    </row>
    <row r="204" spans="1:14" ht="27" customHeight="1" x14ac:dyDescent="0.15">
      <c r="A204" s="22"/>
      <c r="B204" s="22"/>
      <c r="C204" s="25" t="s">
        <v>13</v>
      </c>
      <c r="D204" s="23">
        <v>2052000</v>
      </c>
      <c r="E204" s="23">
        <v>48740</v>
      </c>
      <c r="F204" s="23">
        <v>181380</v>
      </c>
      <c r="G204" s="23">
        <v>145880</v>
      </c>
      <c r="H204" s="23">
        <v>108300</v>
      </c>
      <c r="I204" s="23">
        <f>SUM(E204:H204)</f>
        <v>484300</v>
      </c>
      <c r="J204" s="1">
        <f>ROUNDDOWN(H204/I204,4)</f>
        <v>0.22359999999999999</v>
      </c>
      <c r="K204" s="23">
        <v>136864</v>
      </c>
      <c r="L204" s="23">
        <v>801776</v>
      </c>
      <c r="M204" s="1">
        <f t="shared" ref="M204:M223" si="2">ROUNDDOWN(K204/L204,4)</f>
        <v>0.17069999999999999</v>
      </c>
      <c r="N204" s="2"/>
    </row>
    <row r="205" spans="1:14" ht="30.75" customHeight="1" x14ac:dyDescent="0.15">
      <c r="A205" s="24"/>
      <c r="B205" s="22"/>
      <c r="C205" s="25" t="s">
        <v>14</v>
      </c>
      <c r="D205" s="23">
        <v>454000</v>
      </c>
      <c r="E205" s="23">
        <v>0</v>
      </c>
      <c r="F205" s="23">
        <v>0</v>
      </c>
      <c r="G205" s="23">
        <v>3960</v>
      </c>
      <c r="H205" s="23">
        <v>128563</v>
      </c>
      <c r="I205" s="23">
        <f>SUM(E205:H205)</f>
        <v>132523</v>
      </c>
      <c r="J205" s="1">
        <f>ROUNDDOWN(H205/I205,4)</f>
        <v>0.97009999999999996</v>
      </c>
      <c r="K205" s="23">
        <v>15588</v>
      </c>
      <c r="L205" s="23">
        <v>15588</v>
      </c>
      <c r="M205" s="1">
        <f t="shared" si="2"/>
        <v>1</v>
      </c>
      <c r="N205" s="2"/>
    </row>
    <row r="206" spans="1:14" ht="18" customHeight="1" x14ac:dyDescent="0.15">
      <c r="A206" s="22"/>
      <c r="B206" s="59" t="s">
        <v>77</v>
      </c>
      <c r="C206" s="60"/>
      <c r="D206" s="20"/>
      <c r="E206" s="23"/>
      <c r="F206" s="23"/>
      <c r="G206" s="23"/>
      <c r="H206" s="23"/>
      <c r="I206" s="23"/>
      <c r="J206" s="1"/>
      <c r="K206" s="21"/>
      <c r="L206" s="21"/>
      <c r="M206" s="1"/>
      <c r="N206" s="2"/>
    </row>
    <row r="207" spans="1:14" ht="30.75" customHeight="1" x14ac:dyDescent="0.15">
      <c r="A207" s="22"/>
      <c r="B207" s="22"/>
      <c r="C207" s="25" t="s">
        <v>13</v>
      </c>
      <c r="D207" s="23">
        <v>17083000</v>
      </c>
      <c r="E207" s="23">
        <v>333888</v>
      </c>
      <c r="F207" s="23">
        <v>939181</v>
      </c>
      <c r="G207" s="23">
        <v>1835949</v>
      </c>
      <c r="H207" s="23">
        <v>1305713</v>
      </c>
      <c r="I207" s="23">
        <f>SUM(E207:H207)</f>
        <v>4414731</v>
      </c>
      <c r="J207" s="1">
        <f>ROUNDDOWN(H207/I207,4)</f>
        <v>0.29570000000000002</v>
      </c>
      <c r="K207" s="23">
        <v>1845204</v>
      </c>
      <c r="L207" s="23">
        <v>7328477</v>
      </c>
      <c r="M207" s="1">
        <f t="shared" si="2"/>
        <v>0.25169999999999998</v>
      </c>
      <c r="N207" s="2"/>
    </row>
    <row r="208" spans="1:14" ht="27" customHeight="1" x14ac:dyDescent="0.15">
      <c r="A208" s="33"/>
      <c r="B208" s="22"/>
      <c r="C208" s="27" t="s">
        <v>14</v>
      </c>
      <c r="D208" s="23">
        <v>18170000</v>
      </c>
      <c r="E208" s="23">
        <v>808605</v>
      </c>
      <c r="F208" s="23">
        <v>2194402</v>
      </c>
      <c r="G208" s="23">
        <v>1983393</v>
      </c>
      <c r="H208" s="23">
        <v>4628034</v>
      </c>
      <c r="I208" s="23">
        <f>SUM(E208:H208)</f>
        <v>9614434</v>
      </c>
      <c r="J208" s="1">
        <f>ROUNDDOWN(H208/I208,4)</f>
        <v>0.48130000000000001</v>
      </c>
      <c r="K208" s="23">
        <v>6629454</v>
      </c>
      <c r="L208" s="23">
        <v>14453229</v>
      </c>
      <c r="M208" s="1">
        <f t="shared" si="2"/>
        <v>0.45860000000000001</v>
      </c>
      <c r="N208" s="2"/>
    </row>
    <row r="209" spans="1:14" ht="18" customHeight="1" x14ac:dyDescent="0.15">
      <c r="A209" s="22"/>
      <c r="B209" s="57" t="s">
        <v>78</v>
      </c>
      <c r="C209" s="58"/>
      <c r="D209" s="20"/>
      <c r="E209" s="23"/>
      <c r="F209" s="23"/>
      <c r="G209" s="23"/>
      <c r="H209" s="23"/>
      <c r="I209" s="23"/>
      <c r="J209" s="1"/>
      <c r="K209" s="21"/>
      <c r="L209" s="21"/>
      <c r="M209" s="1"/>
      <c r="N209" s="2"/>
    </row>
    <row r="210" spans="1:14" ht="27" customHeight="1" x14ac:dyDescent="0.15">
      <c r="A210" s="33"/>
      <c r="B210" s="22"/>
      <c r="C210" s="25" t="s">
        <v>13</v>
      </c>
      <c r="D210" s="23">
        <v>18772000</v>
      </c>
      <c r="E210" s="23">
        <v>7960</v>
      </c>
      <c r="F210" s="23">
        <v>189602</v>
      </c>
      <c r="G210" s="23">
        <v>854222</v>
      </c>
      <c r="H210" s="23">
        <v>272289</v>
      </c>
      <c r="I210" s="23">
        <f>SUM(E210:H210)</f>
        <v>1324073</v>
      </c>
      <c r="J210" s="1">
        <f>ROUNDDOWN(H210/I210,4)</f>
        <v>0.2056</v>
      </c>
      <c r="K210" s="23">
        <v>1071872</v>
      </c>
      <c r="L210" s="23">
        <v>6792477</v>
      </c>
      <c r="M210" s="1">
        <f t="shared" si="2"/>
        <v>0.1578</v>
      </c>
      <c r="N210" s="2"/>
    </row>
    <row r="211" spans="1:14" ht="27" customHeight="1" x14ac:dyDescent="0.15">
      <c r="A211" s="33"/>
      <c r="B211" s="22"/>
      <c r="C211" s="25" t="s">
        <v>14</v>
      </c>
      <c r="D211" s="23">
        <v>33156000</v>
      </c>
      <c r="E211" s="23">
        <v>6588714</v>
      </c>
      <c r="F211" s="23">
        <v>2481695</v>
      </c>
      <c r="G211" s="23">
        <v>4592287</v>
      </c>
      <c r="H211" s="23">
        <v>6759241</v>
      </c>
      <c r="I211" s="23">
        <f>SUM(E211:H211)</f>
        <v>20421937</v>
      </c>
      <c r="J211" s="1">
        <f>ROUNDDOWN(H211/I211,4)</f>
        <v>0.33090000000000003</v>
      </c>
      <c r="K211" s="23">
        <v>11656819</v>
      </c>
      <c r="L211" s="23">
        <v>31429863</v>
      </c>
      <c r="M211" s="1">
        <f t="shared" si="2"/>
        <v>0.37080000000000002</v>
      </c>
      <c r="N211" s="2"/>
    </row>
    <row r="212" spans="1:14" ht="18" customHeight="1" x14ac:dyDescent="0.15">
      <c r="A212" s="32"/>
      <c r="B212" s="59" t="s">
        <v>94</v>
      </c>
      <c r="C212" s="60"/>
      <c r="D212" s="20"/>
      <c r="E212" s="23"/>
      <c r="F212" s="23"/>
      <c r="G212" s="23"/>
      <c r="H212" s="23"/>
      <c r="I212" s="23"/>
      <c r="J212" s="1"/>
      <c r="K212" s="21"/>
      <c r="L212" s="21"/>
      <c r="M212" s="1"/>
      <c r="N212" s="2"/>
    </row>
    <row r="213" spans="1:14" ht="41.25" customHeight="1" x14ac:dyDescent="0.15">
      <c r="A213" s="33"/>
      <c r="B213" s="22"/>
      <c r="C213" s="25" t="s">
        <v>13</v>
      </c>
      <c r="D213" s="23">
        <v>3077000</v>
      </c>
      <c r="E213" s="23">
        <v>5020</v>
      </c>
      <c r="F213" s="23">
        <v>8830</v>
      </c>
      <c r="G213" s="23">
        <v>32378</v>
      </c>
      <c r="H213" s="23">
        <v>52570</v>
      </c>
      <c r="I213" s="23">
        <f>SUM(E213:H213)</f>
        <v>98798</v>
      </c>
      <c r="J213" s="1">
        <f>ROUNDDOWN(H213/I213,4)</f>
        <v>0.53200000000000003</v>
      </c>
      <c r="K213" s="23">
        <v>44460</v>
      </c>
      <c r="L213" s="23">
        <v>245550</v>
      </c>
      <c r="M213" s="1">
        <f t="shared" si="2"/>
        <v>0.18099999999999999</v>
      </c>
      <c r="N213" s="2" t="s">
        <v>133</v>
      </c>
    </row>
    <row r="214" spans="1:14" ht="27" customHeight="1" x14ac:dyDescent="0.15">
      <c r="A214" s="32"/>
      <c r="B214" s="22"/>
      <c r="C214" s="25" t="s">
        <v>14</v>
      </c>
      <c r="D214" s="23">
        <v>9000</v>
      </c>
      <c r="E214" s="23">
        <v>0</v>
      </c>
      <c r="F214" s="23">
        <v>0</v>
      </c>
      <c r="G214" s="23">
        <v>0</v>
      </c>
      <c r="H214" s="23">
        <v>240</v>
      </c>
      <c r="I214" s="23">
        <f>SUM(E214:H214)</f>
        <v>240</v>
      </c>
      <c r="J214" s="1">
        <f>ROUNDDOWN(H214/I214,4)</f>
        <v>1</v>
      </c>
      <c r="K214" s="21">
        <v>188</v>
      </c>
      <c r="L214" s="21">
        <v>188</v>
      </c>
      <c r="M214" s="1">
        <f t="shared" si="2"/>
        <v>1</v>
      </c>
      <c r="N214" s="2"/>
    </row>
    <row r="215" spans="1:14" ht="18" customHeight="1" x14ac:dyDescent="0.15">
      <c r="A215" s="32"/>
      <c r="B215" s="59" t="s">
        <v>41</v>
      </c>
      <c r="C215" s="60"/>
      <c r="D215" s="20"/>
      <c r="E215" s="23"/>
      <c r="F215" s="23"/>
      <c r="G215" s="23"/>
      <c r="H215" s="23"/>
      <c r="I215" s="23"/>
      <c r="J215" s="1"/>
      <c r="K215" s="21"/>
      <c r="L215" s="21"/>
      <c r="M215" s="1"/>
      <c r="N215" s="2"/>
    </row>
    <row r="216" spans="1:14" ht="27" customHeight="1" x14ac:dyDescent="0.15">
      <c r="A216" s="32"/>
      <c r="B216" s="22"/>
      <c r="C216" s="25" t="s">
        <v>13</v>
      </c>
      <c r="D216" s="23">
        <v>4930000</v>
      </c>
      <c r="E216" s="23">
        <v>75200</v>
      </c>
      <c r="F216" s="23">
        <v>92790</v>
      </c>
      <c r="G216" s="23">
        <v>194006</v>
      </c>
      <c r="H216" s="23">
        <v>147130</v>
      </c>
      <c r="I216" s="23">
        <f>SUM(E216:H216)</f>
        <v>509126</v>
      </c>
      <c r="J216" s="1">
        <f>ROUNDDOWN(H216/I216,4)</f>
        <v>0.28889999999999999</v>
      </c>
      <c r="K216" s="23">
        <v>1430420</v>
      </c>
      <c r="L216" s="23">
        <v>2947399</v>
      </c>
      <c r="M216" s="1">
        <f t="shared" si="2"/>
        <v>0.48530000000000001</v>
      </c>
      <c r="N216" s="2"/>
    </row>
    <row r="217" spans="1:14" ht="27" customHeight="1" x14ac:dyDescent="0.15">
      <c r="A217" s="36"/>
      <c r="B217" s="22"/>
      <c r="C217" s="25" t="s">
        <v>14</v>
      </c>
      <c r="D217" s="23">
        <v>20129000</v>
      </c>
      <c r="E217" s="23">
        <v>856466</v>
      </c>
      <c r="F217" s="23">
        <v>939995</v>
      </c>
      <c r="G217" s="23">
        <v>2434734</v>
      </c>
      <c r="H217" s="23">
        <v>7151461</v>
      </c>
      <c r="I217" s="23">
        <f>SUM(E217:H217)</f>
        <v>11382656</v>
      </c>
      <c r="J217" s="1">
        <f>ROUNDDOWN(H217/I217,4)</f>
        <v>0.62819999999999998</v>
      </c>
      <c r="K217" s="23">
        <v>6891304</v>
      </c>
      <c r="L217" s="23">
        <v>10980913</v>
      </c>
      <c r="M217" s="1">
        <f t="shared" si="2"/>
        <v>0.62749999999999995</v>
      </c>
      <c r="N217" s="2" t="s">
        <v>115</v>
      </c>
    </row>
    <row r="218" spans="1:14" ht="18" customHeight="1" x14ac:dyDescent="0.15">
      <c r="A218" s="59" t="s">
        <v>79</v>
      </c>
      <c r="B218" s="60"/>
      <c r="C218" s="60"/>
      <c r="D218" s="20"/>
      <c r="E218" s="23"/>
      <c r="F218" s="23"/>
      <c r="G218" s="23"/>
      <c r="H218" s="23"/>
      <c r="I218" s="23"/>
      <c r="J218" s="1"/>
      <c r="K218" s="21"/>
      <c r="L218" s="21"/>
      <c r="M218" s="1"/>
      <c r="N218" s="2"/>
    </row>
    <row r="219" spans="1:14" ht="18" customHeight="1" x14ac:dyDescent="0.15">
      <c r="A219" s="22"/>
      <c r="B219" s="59" t="s">
        <v>80</v>
      </c>
      <c r="C219" s="60"/>
      <c r="D219" s="20"/>
      <c r="E219" s="23"/>
      <c r="F219" s="23"/>
      <c r="G219" s="23"/>
      <c r="H219" s="23"/>
      <c r="I219" s="23"/>
      <c r="J219" s="1"/>
      <c r="K219" s="21"/>
      <c r="L219" s="21"/>
      <c r="M219" s="1"/>
      <c r="N219" s="2"/>
    </row>
    <row r="220" spans="1:14" ht="27" customHeight="1" x14ac:dyDescent="0.15">
      <c r="A220" s="26"/>
      <c r="B220" s="37"/>
      <c r="C220" s="38" t="s">
        <v>14</v>
      </c>
      <c r="D220" s="23">
        <v>94552000</v>
      </c>
      <c r="E220" s="23">
        <v>8896140</v>
      </c>
      <c r="F220" s="23">
        <v>18193826</v>
      </c>
      <c r="G220" s="23">
        <v>17196179</v>
      </c>
      <c r="H220" s="23">
        <v>37783453</v>
      </c>
      <c r="I220" s="23">
        <f>SUM(E220:H220)</f>
        <v>82069598</v>
      </c>
      <c r="J220" s="1">
        <f>ROUNDDOWN(H220/I220,4)</f>
        <v>0.46029999999999999</v>
      </c>
      <c r="K220" s="23">
        <v>24333622</v>
      </c>
      <c r="L220" s="23">
        <v>67882783</v>
      </c>
      <c r="M220" s="1">
        <f t="shared" si="2"/>
        <v>0.3584</v>
      </c>
      <c r="N220" s="2" t="s">
        <v>116</v>
      </c>
    </row>
    <row r="221" spans="1:14" ht="18" customHeight="1" x14ac:dyDescent="0.15">
      <c r="A221" s="22"/>
      <c r="B221" s="59" t="s">
        <v>81</v>
      </c>
      <c r="C221" s="60"/>
      <c r="D221" s="20"/>
      <c r="E221" s="23"/>
      <c r="F221" s="23"/>
      <c r="G221" s="23"/>
      <c r="H221" s="23"/>
      <c r="I221" s="23"/>
      <c r="J221" s="1"/>
      <c r="K221" s="21"/>
      <c r="L221" s="21"/>
      <c r="M221" s="1"/>
      <c r="N221" s="2"/>
    </row>
    <row r="222" spans="1:14" ht="27" customHeight="1" x14ac:dyDescent="0.15">
      <c r="A222" s="26"/>
      <c r="B222" s="22"/>
      <c r="C222" s="25" t="s">
        <v>13</v>
      </c>
      <c r="D222" s="23">
        <v>6816000</v>
      </c>
      <c r="E222" s="23">
        <v>0</v>
      </c>
      <c r="F222" s="23">
        <v>89160</v>
      </c>
      <c r="G222" s="23">
        <v>248350</v>
      </c>
      <c r="H222" s="23">
        <v>220980</v>
      </c>
      <c r="I222" s="23">
        <f>SUM(E222:H222)</f>
        <v>558490</v>
      </c>
      <c r="J222" s="1">
        <f>ROUNDDOWN(H222/I222,4)</f>
        <v>0.39560000000000001</v>
      </c>
      <c r="K222" s="23">
        <v>314610</v>
      </c>
      <c r="L222" s="23">
        <v>4176862</v>
      </c>
      <c r="M222" s="1">
        <f t="shared" si="2"/>
        <v>7.5300000000000006E-2</v>
      </c>
      <c r="N222" s="2"/>
    </row>
    <row r="223" spans="1:14" ht="41.25" customHeight="1" x14ac:dyDescent="0.15">
      <c r="A223" s="39"/>
      <c r="B223" s="29"/>
      <c r="C223" s="25" t="s">
        <v>14</v>
      </c>
      <c r="D223" s="23">
        <v>91252000</v>
      </c>
      <c r="E223" s="23">
        <v>11110664</v>
      </c>
      <c r="F223" s="23">
        <v>12548984</v>
      </c>
      <c r="G223" s="23">
        <v>23392272</v>
      </c>
      <c r="H223" s="23">
        <v>31970648</v>
      </c>
      <c r="I223" s="23">
        <f>SUM(E223:H223)</f>
        <v>79022568</v>
      </c>
      <c r="J223" s="1">
        <f>ROUNDDOWN(H223/I223,4)</f>
        <v>0.40450000000000003</v>
      </c>
      <c r="K223" s="23">
        <v>31603467</v>
      </c>
      <c r="L223" s="23">
        <v>81128461</v>
      </c>
      <c r="M223" s="1">
        <f t="shared" si="2"/>
        <v>0.38950000000000001</v>
      </c>
      <c r="N223" s="2" t="s">
        <v>117</v>
      </c>
    </row>
    <row r="224" spans="1:14" ht="26.25" customHeight="1" x14ac:dyDescent="0.15">
      <c r="C224" s="8"/>
      <c r="K224" s="8"/>
      <c r="L224" s="8"/>
    </row>
    <row r="225" spans="3:14" ht="26.25" customHeight="1" x14ac:dyDescent="0.15">
      <c r="C225" s="8"/>
      <c r="K225" s="8"/>
      <c r="L225" s="8"/>
      <c r="M225" s="8"/>
      <c r="N225" s="8"/>
    </row>
    <row r="226" spans="3:14" ht="26.25" customHeight="1" x14ac:dyDescent="0.15">
      <c r="C226" s="8"/>
      <c r="K226" s="8"/>
      <c r="L226" s="8"/>
      <c r="M226" s="8"/>
      <c r="N226" s="8"/>
    </row>
    <row r="227" spans="3:14" ht="26.25" customHeight="1" x14ac:dyDescent="0.15">
      <c r="C227" s="8"/>
      <c r="K227" s="8"/>
      <c r="L227" s="8"/>
      <c r="M227" s="8"/>
      <c r="N227" s="8"/>
    </row>
    <row r="228" spans="3:14" ht="26.25" customHeight="1" x14ac:dyDescent="0.15">
      <c r="C228" s="8"/>
      <c r="K228" s="8"/>
      <c r="L228" s="8"/>
      <c r="M228" s="8"/>
      <c r="N228" s="8"/>
    </row>
    <row r="229" spans="3:14" ht="26.25" customHeight="1" x14ac:dyDescent="0.15">
      <c r="C229" s="8"/>
      <c r="K229" s="8"/>
      <c r="L229" s="8"/>
      <c r="M229" s="8"/>
      <c r="N229" s="8"/>
    </row>
    <row r="230" spans="3:14" ht="26.25" customHeight="1" x14ac:dyDescent="0.15">
      <c r="C230" s="8"/>
      <c r="K230" s="8"/>
      <c r="L230" s="8"/>
      <c r="M230" s="8"/>
      <c r="N230" s="8"/>
    </row>
    <row r="231" spans="3:14" ht="26.25" customHeight="1" x14ac:dyDescent="0.15">
      <c r="C231" s="8"/>
      <c r="K231" s="8"/>
      <c r="L231" s="8"/>
      <c r="M231" s="8"/>
      <c r="N231" s="8"/>
    </row>
    <row r="232" spans="3:14" ht="26.25" customHeight="1" x14ac:dyDescent="0.15">
      <c r="C232" s="8"/>
      <c r="K232" s="8"/>
      <c r="L232" s="8"/>
      <c r="M232" s="8"/>
      <c r="N232" s="8"/>
    </row>
    <row r="233" spans="3:14" ht="26.25" customHeight="1" x14ac:dyDescent="0.15">
      <c r="C233" s="8"/>
      <c r="K233" s="8"/>
      <c r="L233" s="8"/>
      <c r="M233" s="8"/>
      <c r="N233" s="8"/>
    </row>
    <row r="234" spans="3:14" ht="26.25" customHeight="1" x14ac:dyDescent="0.15">
      <c r="C234" s="8"/>
      <c r="K234" s="8"/>
      <c r="L234" s="8"/>
      <c r="M234" s="8"/>
      <c r="N234" s="8"/>
    </row>
    <row r="235" spans="3:14" ht="26.25" customHeight="1" x14ac:dyDescent="0.15">
      <c r="C235" s="8"/>
      <c r="K235" s="8"/>
      <c r="L235" s="8"/>
      <c r="M235" s="8"/>
      <c r="N235" s="8"/>
    </row>
    <row r="236" spans="3:14" ht="26.25" customHeight="1" x14ac:dyDescent="0.15">
      <c r="C236" s="8"/>
      <c r="K236" s="8"/>
      <c r="L236" s="8"/>
      <c r="M236" s="8"/>
      <c r="N236" s="8"/>
    </row>
    <row r="237" spans="3:14" ht="26.25" customHeight="1" x14ac:dyDescent="0.15">
      <c r="C237" s="8"/>
      <c r="K237" s="8"/>
      <c r="L237" s="8"/>
      <c r="M237" s="8"/>
      <c r="N237" s="8"/>
    </row>
    <row r="238" spans="3:14" ht="26.25" customHeight="1" x14ac:dyDescent="0.15">
      <c r="C238" s="8"/>
      <c r="K238" s="8"/>
      <c r="L238" s="8"/>
      <c r="M238" s="8"/>
      <c r="N238" s="8"/>
    </row>
    <row r="239" spans="3:14" ht="26.25" customHeight="1" x14ac:dyDescent="0.15">
      <c r="C239" s="8"/>
      <c r="K239" s="8"/>
      <c r="L239" s="8"/>
      <c r="M239" s="8"/>
      <c r="N239" s="8"/>
    </row>
    <row r="240" spans="3:14" ht="26.25" customHeight="1" x14ac:dyDescent="0.15">
      <c r="C240" s="8"/>
      <c r="K240" s="8"/>
      <c r="L240" s="8"/>
      <c r="M240" s="8"/>
      <c r="N240" s="8"/>
    </row>
    <row r="241" spans="3:14" ht="26.25" customHeight="1" x14ac:dyDescent="0.15">
      <c r="C241" s="8"/>
      <c r="K241" s="8"/>
      <c r="L241" s="8"/>
      <c r="M241" s="8"/>
      <c r="N241" s="8"/>
    </row>
    <row r="242" spans="3:14" ht="26.25" customHeight="1" x14ac:dyDescent="0.15">
      <c r="C242" s="8"/>
      <c r="K242" s="8"/>
      <c r="L242" s="8"/>
      <c r="M242" s="8"/>
      <c r="N242" s="8"/>
    </row>
    <row r="243" spans="3:14" x14ac:dyDescent="0.15">
      <c r="C243" s="8"/>
      <c r="K243" s="8"/>
      <c r="L243" s="8"/>
      <c r="M243" s="8"/>
      <c r="N243" s="8"/>
    </row>
    <row r="244" spans="3:14" x14ac:dyDescent="0.15">
      <c r="C244" s="8"/>
      <c r="K244" s="8"/>
      <c r="L244" s="8"/>
      <c r="M244" s="8"/>
      <c r="N244" s="8"/>
    </row>
    <row r="245" spans="3:14" x14ac:dyDescent="0.15">
      <c r="C245" s="8"/>
      <c r="K245" s="8"/>
      <c r="L245" s="8"/>
      <c r="M245" s="8"/>
      <c r="N245" s="8"/>
    </row>
    <row r="246" spans="3:14" x14ac:dyDescent="0.15">
      <c r="C246" s="8"/>
      <c r="K246" s="8"/>
      <c r="L246" s="8"/>
      <c r="M246" s="8"/>
      <c r="N246" s="8"/>
    </row>
    <row r="247" spans="3:14" x14ac:dyDescent="0.15">
      <c r="C247" s="8"/>
      <c r="K247" s="8"/>
      <c r="L247" s="8"/>
      <c r="M247" s="8"/>
      <c r="N247" s="8"/>
    </row>
    <row r="248" spans="3:14" x14ac:dyDescent="0.15">
      <c r="C248" s="8"/>
      <c r="K248" s="8"/>
      <c r="L248" s="8"/>
      <c r="M248" s="8"/>
      <c r="N248" s="8"/>
    </row>
    <row r="249" spans="3:14" x14ac:dyDescent="0.15">
      <c r="C249" s="8"/>
      <c r="K249" s="8"/>
      <c r="L249" s="8"/>
      <c r="M249" s="8"/>
      <c r="N249" s="8"/>
    </row>
    <row r="250" spans="3:14" x14ac:dyDescent="0.15">
      <c r="C250" s="8"/>
      <c r="K250" s="8"/>
      <c r="L250" s="8"/>
      <c r="M250" s="8"/>
      <c r="N250" s="8"/>
    </row>
    <row r="251" spans="3:14" x14ac:dyDescent="0.15">
      <c r="C251" s="8"/>
      <c r="K251" s="8"/>
      <c r="L251" s="8"/>
      <c r="M251" s="8"/>
      <c r="N251" s="8"/>
    </row>
    <row r="252" spans="3:14" x14ac:dyDescent="0.15">
      <c r="C252" s="8"/>
      <c r="K252" s="8"/>
      <c r="L252" s="8"/>
      <c r="M252" s="8"/>
      <c r="N252" s="8"/>
    </row>
    <row r="253" spans="3:14" x14ac:dyDescent="0.15">
      <c r="C253" s="8"/>
      <c r="K253" s="8"/>
      <c r="L253" s="8"/>
      <c r="M253" s="8"/>
      <c r="N253" s="8"/>
    </row>
    <row r="254" spans="3:14" x14ac:dyDescent="0.15">
      <c r="C254" s="8"/>
      <c r="K254" s="8"/>
      <c r="L254" s="8"/>
      <c r="M254" s="8"/>
      <c r="N254" s="8"/>
    </row>
    <row r="255" spans="3:14" x14ac:dyDescent="0.15">
      <c r="C255" s="8"/>
      <c r="K255" s="8"/>
      <c r="L255" s="8"/>
      <c r="M255" s="8"/>
      <c r="N255" s="8"/>
    </row>
    <row r="256" spans="3:14" x14ac:dyDescent="0.15">
      <c r="C256" s="8"/>
      <c r="K256" s="8"/>
      <c r="L256" s="8"/>
      <c r="M256" s="8"/>
      <c r="N256" s="8"/>
    </row>
    <row r="257" spans="3:14" x14ac:dyDescent="0.15">
      <c r="C257" s="8"/>
      <c r="K257" s="8"/>
      <c r="L257" s="8"/>
      <c r="M257" s="8"/>
      <c r="N257" s="8"/>
    </row>
    <row r="258" spans="3:14" x14ac:dyDescent="0.15">
      <c r="C258" s="8"/>
      <c r="K258" s="8"/>
      <c r="L258" s="8"/>
      <c r="M258" s="8"/>
      <c r="N258" s="8"/>
    </row>
    <row r="259" spans="3:14" x14ac:dyDescent="0.15">
      <c r="C259" s="8"/>
      <c r="K259" s="8"/>
      <c r="L259" s="8"/>
      <c r="M259" s="8"/>
      <c r="N259" s="8"/>
    </row>
    <row r="260" spans="3:14" x14ac:dyDescent="0.15">
      <c r="C260" s="8"/>
      <c r="K260" s="8"/>
      <c r="L260" s="8"/>
      <c r="M260" s="8"/>
      <c r="N260" s="8"/>
    </row>
    <row r="261" spans="3:14" x14ac:dyDescent="0.15">
      <c r="C261" s="8"/>
      <c r="K261" s="8"/>
      <c r="L261" s="8"/>
      <c r="M261" s="8"/>
      <c r="N261" s="8"/>
    </row>
    <row r="262" spans="3:14" x14ac:dyDescent="0.15">
      <c r="C262" s="8"/>
      <c r="K262" s="8"/>
      <c r="L262" s="8"/>
      <c r="M262" s="8"/>
      <c r="N262" s="8"/>
    </row>
    <row r="263" spans="3:14" x14ac:dyDescent="0.15">
      <c r="C263" s="8"/>
      <c r="K263" s="8"/>
      <c r="L263" s="8"/>
      <c r="M263" s="8"/>
      <c r="N263" s="8"/>
    </row>
    <row r="264" spans="3:14" x14ac:dyDescent="0.15">
      <c r="C264" s="8"/>
      <c r="K264" s="8"/>
      <c r="L264" s="8"/>
      <c r="M264" s="8"/>
      <c r="N264" s="8"/>
    </row>
    <row r="265" spans="3:14" x14ac:dyDescent="0.15">
      <c r="C265" s="8"/>
      <c r="K265" s="8"/>
      <c r="L265" s="8"/>
      <c r="M265" s="8"/>
      <c r="N265" s="8"/>
    </row>
    <row r="266" spans="3:14" x14ac:dyDescent="0.15">
      <c r="C266" s="8"/>
      <c r="K266" s="8"/>
      <c r="L266" s="8"/>
      <c r="M266" s="8"/>
      <c r="N266" s="8"/>
    </row>
    <row r="267" spans="3:14" x14ac:dyDescent="0.15">
      <c r="C267" s="8"/>
      <c r="K267" s="8"/>
      <c r="L267" s="8"/>
      <c r="M267" s="8"/>
      <c r="N267" s="8"/>
    </row>
    <row r="268" spans="3:14" x14ac:dyDescent="0.15">
      <c r="C268" s="8"/>
      <c r="K268" s="8"/>
      <c r="L268" s="8"/>
      <c r="M268" s="8"/>
      <c r="N268" s="8"/>
    </row>
    <row r="269" spans="3:14" x14ac:dyDescent="0.15">
      <c r="C269" s="8"/>
      <c r="K269" s="8"/>
      <c r="L269" s="8"/>
      <c r="M269" s="8"/>
      <c r="N269" s="8"/>
    </row>
    <row r="270" spans="3:14" x14ac:dyDescent="0.15">
      <c r="C270" s="8"/>
      <c r="K270" s="8"/>
      <c r="L270" s="8"/>
      <c r="M270" s="8"/>
      <c r="N270" s="8"/>
    </row>
    <row r="271" spans="3:14" x14ac:dyDescent="0.15">
      <c r="C271" s="8"/>
      <c r="K271" s="8"/>
      <c r="L271" s="8"/>
      <c r="M271" s="8"/>
      <c r="N271" s="8"/>
    </row>
    <row r="272" spans="3:14" x14ac:dyDescent="0.15">
      <c r="C272" s="8"/>
      <c r="K272" s="8"/>
      <c r="L272" s="8"/>
      <c r="M272" s="8"/>
      <c r="N272" s="8"/>
    </row>
    <row r="273" spans="3:14" x14ac:dyDescent="0.15">
      <c r="C273" s="8"/>
      <c r="K273" s="8"/>
      <c r="L273" s="8"/>
      <c r="M273" s="8"/>
      <c r="N273" s="8"/>
    </row>
    <row r="274" spans="3:14" x14ac:dyDescent="0.15">
      <c r="C274" s="8"/>
      <c r="K274" s="8"/>
      <c r="L274" s="8"/>
      <c r="M274" s="8"/>
      <c r="N274" s="8"/>
    </row>
    <row r="275" spans="3:14" x14ac:dyDescent="0.15">
      <c r="C275" s="8"/>
      <c r="K275" s="8"/>
      <c r="L275" s="8"/>
      <c r="M275" s="8"/>
      <c r="N275" s="8"/>
    </row>
    <row r="276" spans="3:14" x14ac:dyDescent="0.15">
      <c r="C276" s="8"/>
      <c r="K276" s="8"/>
      <c r="L276" s="8"/>
      <c r="M276" s="8"/>
      <c r="N276" s="8"/>
    </row>
    <row r="277" spans="3:14" x14ac:dyDescent="0.15">
      <c r="C277" s="8"/>
      <c r="K277" s="8"/>
      <c r="L277" s="8"/>
      <c r="M277" s="8"/>
      <c r="N277" s="8"/>
    </row>
    <row r="278" spans="3:14" x14ac:dyDescent="0.15">
      <c r="C278" s="8"/>
      <c r="K278" s="8"/>
      <c r="L278" s="8"/>
      <c r="M278" s="8"/>
      <c r="N278" s="8"/>
    </row>
    <row r="279" spans="3:14" x14ac:dyDescent="0.15">
      <c r="C279" s="8"/>
      <c r="K279" s="8"/>
      <c r="L279" s="8"/>
      <c r="M279" s="8"/>
      <c r="N279" s="8"/>
    </row>
    <row r="280" spans="3:14" x14ac:dyDescent="0.15">
      <c r="C280" s="8"/>
      <c r="K280" s="8"/>
      <c r="L280" s="8"/>
      <c r="M280" s="8"/>
      <c r="N280" s="8"/>
    </row>
    <row r="281" spans="3:14" x14ac:dyDescent="0.15">
      <c r="C281" s="8"/>
      <c r="K281" s="8"/>
      <c r="L281" s="8"/>
      <c r="M281" s="8"/>
      <c r="N281" s="8"/>
    </row>
    <row r="282" spans="3:14" x14ac:dyDescent="0.15">
      <c r="C282" s="8"/>
      <c r="K282" s="8"/>
      <c r="L282" s="8"/>
      <c r="M282" s="8"/>
      <c r="N282" s="8"/>
    </row>
    <row r="283" spans="3:14" x14ac:dyDescent="0.15">
      <c r="C283" s="8"/>
      <c r="K283" s="8"/>
      <c r="L283" s="8"/>
      <c r="M283" s="8"/>
      <c r="N283" s="8"/>
    </row>
    <row r="284" spans="3:14" x14ac:dyDescent="0.15">
      <c r="C284" s="8"/>
      <c r="K284" s="8"/>
      <c r="L284" s="8"/>
      <c r="M284" s="8"/>
      <c r="N284" s="8"/>
    </row>
    <row r="285" spans="3:14" x14ac:dyDescent="0.15">
      <c r="C285" s="8"/>
      <c r="K285" s="8"/>
      <c r="L285" s="8"/>
      <c r="M285" s="8"/>
      <c r="N285" s="8"/>
    </row>
    <row r="286" spans="3:14" x14ac:dyDescent="0.15">
      <c r="C286" s="8"/>
      <c r="K286" s="8"/>
      <c r="L286" s="8"/>
      <c r="M286" s="8"/>
      <c r="N286" s="8"/>
    </row>
    <row r="287" spans="3:14" x14ac:dyDescent="0.15">
      <c r="C287" s="8"/>
      <c r="K287" s="8"/>
      <c r="L287" s="8"/>
      <c r="M287" s="8"/>
      <c r="N287" s="8"/>
    </row>
    <row r="288" spans="3:14" x14ac:dyDescent="0.15">
      <c r="C288" s="8"/>
      <c r="K288" s="8"/>
      <c r="L288" s="8"/>
      <c r="M288" s="8"/>
      <c r="N288" s="8"/>
    </row>
    <row r="289" spans="3:14" x14ac:dyDescent="0.15">
      <c r="C289" s="8"/>
      <c r="K289" s="8"/>
      <c r="L289" s="8"/>
      <c r="M289" s="8"/>
      <c r="N289" s="8"/>
    </row>
    <row r="290" spans="3:14" x14ac:dyDescent="0.15">
      <c r="C290" s="8"/>
      <c r="K290" s="8"/>
      <c r="L290" s="8"/>
      <c r="M290" s="8"/>
      <c r="N290" s="8"/>
    </row>
    <row r="291" spans="3:14" x14ac:dyDescent="0.15">
      <c r="C291" s="8"/>
      <c r="K291" s="8"/>
      <c r="L291" s="8"/>
      <c r="M291" s="8"/>
      <c r="N291" s="8"/>
    </row>
    <row r="292" spans="3:14" x14ac:dyDescent="0.15">
      <c r="C292" s="8"/>
      <c r="K292" s="8"/>
      <c r="L292" s="8"/>
      <c r="M292" s="8"/>
      <c r="N292" s="8"/>
    </row>
    <row r="293" spans="3:14" x14ac:dyDescent="0.15">
      <c r="C293" s="8"/>
      <c r="K293" s="8"/>
      <c r="L293" s="8"/>
      <c r="M293" s="8"/>
      <c r="N293" s="8"/>
    </row>
    <row r="294" spans="3:14" x14ac:dyDescent="0.15">
      <c r="C294" s="8"/>
      <c r="K294" s="8"/>
      <c r="L294" s="8"/>
      <c r="M294" s="8"/>
      <c r="N294" s="8"/>
    </row>
    <row r="295" spans="3:14" x14ac:dyDescent="0.15">
      <c r="C295" s="8"/>
      <c r="K295" s="8"/>
      <c r="L295" s="8"/>
      <c r="M295" s="8"/>
      <c r="N295" s="8"/>
    </row>
    <row r="296" spans="3:14" x14ac:dyDescent="0.15">
      <c r="C296" s="8"/>
      <c r="K296" s="8"/>
      <c r="L296" s="8"/>
      <c r="M296" s="8"/>
      <c r="N296" s="8"/>
    </row>
    <row r="297" spans="3:14" x14ac:dyDescent="0.15">
      <c r="C297" s="8"/>
      <c r="K297" s="8"/>
      <c r="L297" s="8"/>
      <c r="M297" s="8"/>
      <c r="N297" s="8"/>
    </row>
    <row r="298" spans="3:14" x14ac:dyDescent="0.15">
      <c r="C298" s="8"/>
      <c r="K298" s="8"/>
      <c r="L298" s="8"/>
      <c r="M298" s="8"/>
      <c r="N298" s="8"/>
    </row>
    <row r="299" spans="3:14" x14ac:dyDescent="0.15">
      <c r="C299" s="8"/>
      <c r="K299" s="8"/>
      <c r="L299" s="8"/>
      <c r="M299" s="8"/>
      <c r="N299" s="8"/>
    </row>
    <row r="300" spans="3:14" x14ac:dyDescent="0.15">
      <c r="C300" s="8"/>
      <c r="K300" s="8"/>
      <c r="L300" s="8"/>
      <c r="M300" s="8"/>
      <c r="N300" s="8"/>
    </row>
    <row r="301" spans="3:14" x14ac:dyDescent="0.15">
      <c r="C301" s="8"/>
      <c r="K301" s="8"/>
      <c r="L301" s="8"/>
      <c r="M301" s="8"/>
      <c r="N301" s="8"/>
    </row>
    <row r="302" spans="3:14" x14ac:dyDescent="0.15">
      <c r="C302" s="8"/>
      <c r="K302" s="8"/>
      <c r="L302" s="8"/>
      <c r="M302" s="8"/>
      <c r="N302" s="8"/>
    </row>
    <row r="303" spans="3:14" x14ac:dyDescent="0.15">
      <c r="C303" s="8"/>
      <c r="K303" s="8"/>
      <c r="L303" s="8"/>
      <c r="M303" s="8"/>
      <c r="N303" s="8"/>
    </row>
    <row r="304" spans="3:14" x14ac:dyDescent="0.15">
      <c r="C304" s="8"/>
      <c r="K304" s="8"/>
      <c r="L304" s="8"/>
      <c r="M304" s="8"/>
      <c r="N304" s="8"/>
    </row>
    <row r="305" spans="3:14" x14ac:dyDescent="0.15">
      <c r="C305" s="8"/>
      <c r="K305" s="8"/>
      <c r="L305" s="8"/>
      <c r="M305" s="8"/>
      <c r="N305" s="8"/>
    </row>
    <row r="306" spans="3:14" x14ac:dyDescent="0.15">
      <c r="C306" s="8"/>
      <c r="K306" s="8"/>
      <c r="L306" s="8"/>
      <c r="M306" s="8"/>
      <c r="N306" s="8"/>
    </row>
    <row r="307" spans="3:14" x14ac:dyDescent="0.15">
      <c r="C307" s="8"/>
      <c r="K307" s="8"/>
      <c r="L307" s="8"/>
      <c r="M307" s="8"/>
      <c r="N307" s="8"/>
    </row>
    <row r="308" spans="3:14" x14ac:dyDescent="0.15">
      <c r="C308" s="8"/>
      <c r="K308" s="8"/>
      <c r="L308" s="8"/>
      <c r="M308" s="8"/>
      <c r="N308" s="8"/>
    </row>
    <row r="309" spans="3:14" x14ac:dyDescent="0.15">
      <c r="C309" s="8"/>
      <c r="K309" s="8"/>
      <c r="L309" s="8"/>
      <c r="M309" s="8"/>
      <c r="N309" s="8"/>
    </row>
    <row r="310" spans="3:14" x14ac:dyDescent="0.15">
      <c r="C310" s="8"/>
      <c r="K310" s="8"/>
      <c r="L310" s="8"/>
      <c r="M310" s="8"/>
      <c r="N310" s="8"/>
    </row>
    <row r="311" spans="3:14" x14ac:dyDescent="0.15">
      <c r="C311" s="8"/>
      <c r="K311" s="8"/>
      <c r="L311" s="8"/>
      <c r="M311" s="8"/>
      <c r="N311" s="8"/>
    </row>
    <row r="312" spans="3:14" x14ac:dyDescent="0.15">
      <c r="C312" s="8"/>
      <c r="K312" s="8"/>
      <c r="L312" s="8"/>
      <c r="M312" s="8"/>
      <c r="N312" s="8"/>
    </row>
    <row r="313" spans="3:14" x14ac:dyDescent="0.15">
      <c r="C313" s="8"/>
      <c r="K313" s="8"/>
      <c r="L313" s="8"/>
      <c r="M313" s="8"/>
      <c r="N313" s="8"/>
    </row>
    <row r="314" spans="3:14" x14ac:dyDescent="0.15">
      <c r="C314" s="8"/>
      <c r="K314" s="8"/>
      <c r="L314" s="8"/>
      <c r="M314" s="8"/>
      <c r="N314" s="8"/>
    </row>
    <row r="315" spans="3:14" x14ac:dyDescent="0.15">
      <c r="C315" s="8"/>
      <c r="K315" s="8"/>
      <c r="L315" s="8"/>
      <c r="M315" s="8"/>
      <c r="N315" s="8"/>
    </row>
    <row r="316" spans="3:14" x14ac:dyDescent="0.15">
      <c r="C316" s="8"/>
      <c r="K316" s="8"/>
      <c r="L316" s="8"/>
      <c r="M316" s="8"/>
      <c r="N316" s="8"/>
    </row>
    <row r="317" spans="3:14" x14ac:dyDescent="0.15">
      <c r="C317" s="8"/>
      <c r="K317" s="8"/>
      <c r="L317" s="8"/>
      <c r="M317" s="8"/>
      <c r="N317" s="8"/>
    </row>
    <row r="318" spans="3:14" x14ac:dyDescent="0.15">
      <c r="C318" s="8"/>
      <c r="K318" s="8"/>
      <c r="L318" s="8"/>
      <c r="M318" s="8"/>
      <c r="N318" s="8"/>
    </row>
    <row r="319" spans="3:14" x14ac:dyDescent="0.15">
      <c r="C319" s="8"/>
      <c r="K319" s="8"/>
      <c r="L319" s="8"/>
      <c r="M319" s="8"/>
      <c r="N319" s="8"/>
    </row>
    <row r="320" spans="3:14" x14ac:dyDescent="0.15">
      <c r="C320" s="8"/>
      <c r="K320" s="8"/>
      <c r="L320" s="8"/>
      <c r="M320" s="8"/>
      <c r="N320" s="8"/>
    </row>
    <row r="321" spans="3:14" x14ac:dyDescent="0.15">
      <c r="C321" s="8"/>
      <c r="K321" s="8"/>
      <c r="L321" s="8"/>
      <c r="M321" s="8"/>
      <c r="N321" s="8"/>
    </row>
    <row r="322" spans="3:14" x14ac:dyDescent="0.15">
      <c r="C322" s="8"/>
      <c r="K322" s="8"/>
      <c r="L322" s="8"/>
      <c r="M322" s="8"/>
      <c r="N322" s="8"/>
    </row>
    <row r="323" spans="3:14" x14ac:dyDescent="0.15">
      <c r="C323" s="8"/>
      <c r="K323" s="8"/>
      <c r="L323" s="8"/>
      <c r="M323" s="8"/>
      <c r="N323" s="8"/>
    </row>
    <row r="324" spans="3:14" x14ac:dyDescent="0.15">
      <c r="C324" s="8"/>
      <c r="K324" s="8"/>
      <c r="L324" s="8"/>
      <c r="M324" s="8"/>
      <c r="N324" s="8"/>
    </row>
    <row r="325" spans="3:14" x14ac:dyDescent="0.15">
      <c r="C325" s="8"/>
      <c r="K325" s="8"/>
      <c r="L325" s="8"/>
      <c r="M325" s="8"/>
      <c r="N325" s="8"/>
    </row>
    <row r="326" spans="3:14" x14ac:dyDescent="0.15">
      <c r="C326" s="8"/>
      <c r="K326" s="8"/>
      <c r="L326" s="8"/>
      <c r="M326" s="8"/>
      <c r="N326" s="8"/>
    </row>
    <row r="327" spans="3:14" x14ac:dyDescent="0.15">
      <c r="C327" s="8"/>
      <c r="K327" s="8"/>
      <c r="L327" s="8"/>
      <c r="M327" s="8"/>
      <c r="N327" s="8"/>
    </row>
    <row r="328" spans="3:14" x14ac:dyDescent="0.15">
      <c r="C328" s="8"/>
      <c r="K328" s="8"/>
      <c r="L328" s="8"/>
      <c r="M328" s="8"/>
      <c r="N328" s="8"/>
    </row>
    <row r="329" spans="3:14" x14ac:dyDescent="0.15">
      <c r="C329" s="8"/>
      <c r="K329" s="8"/>
      <c r="L329" s="8"/>
      <c r="M329" s="8"/>
      <c r="N329" s="8"/>
    </row>
    <row r="330" spans="3:14" x14ac:dyDescent="0.15">
      <c r="C330" s="8"/>
      <c r="K330" s="8"/>
      <c r="L330" s="8"/>
      <c r="M330" s="8"/>
      <c r="N330" s="8"/>
    </row>
    <row r="331" spans="3:14" x14ac:dyDescent="0.15">
      <c r="C331" s="8"/>
      <c r="K331" s="8"/>
      <c r="L331" s="8"/>
      <c r="M331" s="8"/>
      <c r="N331" s="8"/>
    </row>
    <row r="332" spans="3:14" x14ac:dyDescent="0.15">
      <c r="C332" s="8"/>
      <c r="K332" s="8"/>
      <c r="L332" s="8"/>
      <c r="M332" s="8"/>
      <c r="N332" s="8"/>
    </row>
    <row r="333" spans="3:14" x14ac:dyDescent="0.15">
      <c r="C333" s="8"/>
      <c r="K333" s="8"/>
      <c r="L333" s="8"/>
      <c r="M333" s="8"/>
      <c r="N333" s="8"/>
    </row>
    <row r="334" spans="3:14" x14ac:dyDescent="0.15">
      <c r="C334" s="8"/>
      <c r="K334" s="8"/>
      <c r="L334" s="8"/>
      <c r="M334" s="8"/>
      <c r="N334" s="8"/>
    </row>
    <row r="335" spans="3:14" x14ac:dyDescent="0.15">
      <c r="C335" s="8"/>
      <c r="K335" s="8"/>
      <c r="L335" s="8"/>
      <c r="M335" s="8"/>
      <c r="N335" s="8"/>
    </row>
  </sheetData>
  <mergeCells count="96">
    <mergeCell ref="A196:C196"/>
    <mergeCell ref="B197:C197"/>
    <mergeCell ref="B200:C200"/>
    <mergeCell ref="A186:C186"/>
    <mergeCell ref="B187:C187"/>
    <mergeCell ref="B190:C190"/>
    <mergeCell ref="B192:C192"/>
    <mergeCell ref="B194:C194"/>
    <mergeCell ref="B178:C178"/>
    <mergeCell ref="A180:C180"/>
    <mergeCell ref="B181:C181"/>
    <mergeCell ref="B184:C184"/>
    <mergeCell ref="B175:C175"/>
    <mergeCell ref="A162:C162"/>
    <mergeCell ref="B163:C163"/>
    <mergeCell ref="B166:C166"/>
    <mergeCell ref="A169:C169"/>
    <mergeCell ref="B173:C173"/>
    <mergeCell ref="B170:C170"/>
    <mergeCell ref="B221:C221"/>
    <mergeCell ref="B203:C203"/>
    <mergeCell ref="B206:C206"/>
    <mergeCell ref="B209:C209"/>
    <mergeCell ref="B215:C215"/>
    <mergeCell ref="A218:C218"/>
    <mergeCell ref="B219:C219"/>
    <mergeCell ref="B212:C212"/>
    <mergeCell ref="B134:C134"/>
    <mergeCell ref="B137:C137"/>
    <mergeCell ref="B140:C140"/>
    <mergeCell ref="B143:C143"/>
    <mergeCell ref="B146:C146"/>
    <mergeCell ref="A154:C154"/>
    <mergeCell ref="B155:C155"/>
    <mergeCell ref="B158:C158"/>
    <mergeCell ref="B160:C160"/>
    <mergeCell ref="B149:C149"/>
    <mergeCell ref="B151:C151"/>
    <mergeCell ref="B128:C128"/>
    <mergeCell ref="B116:C116"/>
    <mergeCell ref="B131:C131"/>
    <mergeCell ref="B107:C107"/>
    <mergeCell ref="B74:C74"/>
    <mergeCell ref="B77:C77"/>
    <mergeCell ref="B80:C80"/>
    <mergeCell ref="B83:C83"/>
    <mergeCell ref="B86:C86"/>
    <mergeCell ref="B89:C89"/>
    <mergeCell ref="B110:C110"/>
    <mergeCell ref="B113:C113"/>
    <mergeCell ref="B119:C119"/>
    <mergeCell ref="B122:C122"/>
    <mergeCell ref="B125:C125"/>
    <mergeCell ref="B95:C95"/>
    <mergeCell ref="B98:C98"/>
    <mergeCell ref="B101:C101"/>
    <mergeCell ref="B104:C104"/>
    <mergeCell ref="B59:C59"/>
    <mergeCell ref="B62:C62"/>
    <mergeCell ref="B65:C65"/>
    <mergeCell ref="B68:C68"/>
    <mergeCell ref="B71:C71"/>
    <mergeCell ref="B45:C45"/>
    <mergeCell ref="B48:C48"/>
    <mergeCell ref="B50:C50"/>
    <mergeCell ref="B53:C53"/>
    <mergeCell ref="B92:C92"/>
    <mergeCell ref="B56:C56"/>
    <mergeCell ref="B39:C39"/>
    <mergeCell ref="B42:C42"/>
    <mergeCell ref="K5:K7"/>
    <mergeCell ref="L5:L7"/>
    <mergeCell ref="B15:C15"/>
    <mergeCell ref="B18:C18"/>
    <mergeCell ref="B30:C30"/>
    <mergeCell ref="B33:C33"/>
    <mergeCell ref="B36:C36"/>
    <mergeCell ref="A4:C7"/>
    <mergeCell ref="A8:C8"/>
    <mergeCell ref="B9:C9"/>
    <mergeCell ref="B12:C12"/>
    <mergeCell ref="B27:C27"/>
    <mergeCell ref="B21:C21"/>
    <mergeCell ref="B24:C24"/>
    <mergeCell ref="N4:N7"/>
    <mergeCell ref="I6:I7"/>
    <mergeCell ref="M5:M7"/>
    <mergeCell ref="D4:J4"/>
    <mergeCell ref="K4:M4"/>
    <mergeCell ref="E5:I5"/>
    <mergeCell ref="E6:E7"/>
    <mergeCell ref="J5:J7"/>
    <mergeCell ref="H6:H7"/>
    <mergeCell ref="F6:F7"/>
    <mergeCell ref="G6:G7"/>
    <mergeCell ref="D5:D7"/>
  </mergeCells>
  <phoneticPr fontId="4"/>
  <printOptions horizontalCentered="1"/>
  <pageMargins left="0.35433070866141736" right="0" top="0.78740157480314965" bottom="0.47244094488188981" header="0" footer="0"/>
  <pageSetup paperSize="9" scale="70" fitToHeight="0" orientation="landscape" cellComments="asDisplayed" r:id="rId1"/>
  <headerFooter alignWithMargins="0">
    <oddFooter>&amp;C&amp;P</oddFooter>
  </headerFooter>
  <rowBreaks count="7" manualBreakCount="7">
    <brk id="32" max="13" man="1"/>
    <brk id="61" max="13" man="1"/>
    <brk id="88" max="13" man="1"/>
    <brk id="115" max="13" man="1"/>
    <brk id="142" max="13" man="1"/>
    <brk id="168" max="13" man="1"/>
    <brk id="19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坂口 良平(sakaguchi-ryouhei)</cp:lastModifiedBy>
  <cp:lastPrinted>2021-06-08T04:20:05Z</cp:lastPrinted>
  <dcterms:created xsi:type="dcterms:W3CDTF">2014-05-28T09:45:42Z</dcterms:created>
  <dcterms:modified xsi:type="dcterms:W3CDTF">2021-06-30T04:31:03Z</dcterms:modified>
</cp:coreProperties>
</file>