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"/>
    </mc:Choice>
  </mc:AlternateContent>
  <bookViews>
    <workbookView xWindow="10230" yWindow="15" windowWidth="10275" windowHeight="8220"/>
  </bookViews>
  <sheets>
    <sheet name="Sheet1" sheetId="6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3" i="6" l="1"/>
  <c r="E13" i="6"/>
  <c r="D13" i="6"/>
  <c r="D12" i="6"/>
  <c r="F11" i="6"/>
  <c r="E11" i="6"/>
  <c r="D11" i="6"/>
  <c r="D10" i="6"/>
  <c r="F9" i="6"/>
  <c r="E9" i="6"/>
  <c r="D9" i="6"/>
  <c r="D8" i="6"/>
  <c r="F7" i="6"/>
  <c r="E7" i="6"/>
  <c r="D7" i="6"/>
  <c r="D6" i="6"/>
  <c r="D5" i="6"/>
</calcChain>
</file>

<file path=xl/sharedStrings.xml><?xml version="1.0" encoding="utf-8"?>
<sst xmlns="http://schemas.openxmlformats.org/spreadsheetml/2006/main" count="29" uniqueCount="26">
  <si>
    <t>年</t>
  </si>
  <si>
    <t>1990年</t>
    <phoneticPr fontId="3"/>
  </si>
  <si>
    <t>計</t>
  </si>
  <si>
    <t>15～29歳</t>
    <phoneticPr fontId="3"/>
  </si>
  <si>
    <t>比率</t>
    <rPh sb="0" eb="2">
      <t>ヒリツ</t>
    </rPh>
    <phoneticPr fontId="3"/>
  </si>
  <si>
    <t>30～59歳</t>
    <rPh sb="5" eb="6">
      <t>サイ</t>
    </rPh>
    <phoneticPr fontId="3"/>
  </si>
  <si>
    <t>65歳以上</t>
    <phoneticPr fontId="3"/>
  </si>
  <si>
    <t>(注）１. (  )内は構成比</t>
    <phoneticPr fontId="3"/>
  </si>
  <si>
    <t>　 　２．表章単位未満の位で四捨五入してあるため、各年齢区分の合計と年齢計とは必ずしも一致しない。</t>
    <rPh sb="5" eb="7">
      <t>ヒョウショウ</t>
    </rPh>
    <rPh sb="7" eb="9">
      <t>タンイ</t>
    </rPh>
    <rPh sb="9" eb="11">
      <t>ミマン</t>
    </rPh>
    <rPh sb="12" eb="13">
      <t>クライ</t>
    </rPh>
    <rPh sb="14" eb="18">
      <t>シシャゴニュウ</t>
    </rPh>
    <phoneticPr fontId="3"/>
  </si>
  <si>
    <t>　 　３．2018年の数値については、算出の基礎となるベンチマーク人口を、2010年国勢調査結果を基準とする推計人口から2015年国勢調査結果を基準とする推計人口に切り替えたものである。</t>
    <rPh sb="9" eb="10">
      <t>ネン</t>
    </rPh>
    <rPh sb="11" eb="13">
      <t>スウチ</t>
    </rPh>
    <rPh sb="19" eb="21">
      <t>サンシュツ</t>
    </rPh>
    <rPh sb="22" eb="24">
      <t>キソ</t>
    </rPh>
    <rPh sb="33" eb="35">
      <t>ジンコウ</t>
    </rPh>
    <rPh sb="64" eb="65">
      <t>ネン</t>
    </rPh>
    <rPh sb="65" eb="67">
      <t>コクセイ</t>
    </rPh>
    <rPh sb="67" eb="69">
      <t>チョウサ</t>
    </rPh>
    <rPh sb="69" eb="71">
      <t>ケッカ</t>
    </rPh>
    <rPh sb="72" eb="74">
      <t>キジュン</t>
    </rPh>
    <rPh sb="77" eb="79">
      <t>スイケイ</t>
    </rPh>
    <rPh sb="79" eb="81">
      <t>ジンコウ</t>
    </rPh>
    <rPh sb="82" eb="83">
      <t>キ</t>
    </rPh>
    <rPh sb="84" eb="85">
      <t>カ</t>
    </rPh>
    <phoneticPr fontId="2"/>
  </si>
  <si>
    <t>2018年</t>
    <rPh sb="4" eb="5">
      <t>ネン</t>
    </rPh>
    <phoneticPr fontId="2"/>
  </si>
  <si>
    <t>2025年</t>
    <rPh sb="4" eb="5">
      <t>ネン</t>
    </rPh>
    <phoneticPr fontId="3"/>
  </si>
  <si>
    <t>(令和７年)</t>
    <rPh sb="1" eb="3">
      <t>レイワ</t>
    </rPh>
    <phoneticPr fontId="3"/>
  </si>
  <si>
    <t>2040年</t>
    <rPh sb="4" eb="5">
      <t>ネン</t>
    </rPh>
    <phoneticPr fontId="3"/>
  </si>
  <si>
    <t>労働力人口の推移</t>
    <phoneticPr fontId="3"/>
  </si>
  <si>
    <t>(万人、％)</t>
    <phoneticPr fontId="3"/>
  </si>
  <si>
    <t>2000年</t>
    <phoneticPr fontId="3"/>
  </si>
  <si>
    <t>年齢</t>
    <phoneticPr fontId="3"/>
  </si>
  <si>
    <t>(平成２年)</t>
    <phoneticPr fontId="3"/>
  </si>
  <si>
    <t>(平成12年)</t>
    <phoneticPr fontId="3"/>
  </si>
  <si>
    <t>(平成30年)</t>
    <phoneticPr fontId="3"/>
  </si>
  <si>
    <t>60～64歳</t>
    <phoneticPr fontId="3"/>
  </si>
  <si>
    <t>資料：1990、2000、2018年は総務省統計局「労働力調査」、2025年、2040年はJILPT（独）労働政策研究・研修機構「平成30年 労働力需給の推計」。</t>
    <rPh sb="43" eb="44">
      <t>ネン</t>
    </rPh>
    <rPh sb="51" eb="52">
      <t>ドク</t>
    </rPh>
    <rPh sb="53" eb="55">
      <t>ロウドウ</t>
    </rPh>
    <rPh sb="55" eb="57">
      <t>セイサク</t>
    </rPh>
    <rPh sb="57" eb="59">
      <t>ケンキュウ</t>
    </rPh>
    <rPh sb="60" eb="62">
      <t>ケンシュウ</t>
    </rPh>
    <rPh sb="62" eb="64">
      <t>キコウ</t>
    </rPh>
    <rPh sb="65" eb="67">
      <t>ヘイセイ</t>
    </rPh>
    <rPh sb="69" eb="70">
      <t>ネン</t>
    </rPh>
    <rPh sb="71" eb="74">
      <t>ロウドウリョク</t>
    </rPh>
    <rPh sb="74" eb="76">
      <t>ジュキュウ</t>
    </rPh>
    <rPh sb="77" eb="79">
      <t>スイケイ</t>
    </rPh>
    <phoneticPr fontId="3"/>
  </si>
  <si>
    <t>　 　４．2025年、2040年の推計値は、経済成長と労働参加が適切に進むケース（「未来投資戦略」を踏まえた高成長が実現し、かつ労働市場の参加が進むケース）。</t>
    <rPh sb="9" eb="10">
      <t>ネン</t>
    </rPh>
    <rPh sb="15" eb="16">
      <t>ネン</t>
    </rPh>
    <rPh sb="17" eb="20">
      <t>スイケイチ</t>
    </rPh>
    <rPh sb="22" eb="24">
      <t>ケイザイ</t>
    </rPh>
    <rPh sb="24" eb="26">
      <t>セイチョウ</t>
    </rPh>
    <rPh sb="27" eb="31">
      <t>ロウドウサンカ</t>
    </rPh>
    <rPh sb="32" eb="34">
      <t>テキセツ</t>
    </rPh>
    <rPh sb="35" eb="36">
      <t>スス</t>
    </rPh>
    <rPh sb="42" eb="44">
      <t>ミライ</t>
    </rPh>
    <rPh sb="44" eb="46">
      <t>トウシ</t>
    </rPh>
    <rPh sb="46" eb="48">
      <t>センリャク</t>
    </rPh>
    <rPh sb="50" eb="51">
      <t>フ</t>
    </rPh>
    <rPh sb="54" eb="57">
      <t>コウセイチョウ</t>
    </rPh>
    <rPh sb="58" eb="60">
      <t>ジツゲン</t>
    </rPh>
    <rPh sb="64" eb="66">
      <t>ロウドウ</t>
    </rPh>
    <rPh sb="66" eb="68">
      <t>シジョウ</t>
    </rPh>
    <rPh sb="69" eb="71">
      <t>サンカ</t>
    </rPh>
    <rPh sb="72" eb="73">
      <t>スス</t>
    </rPh>
    <phoneticPr fontId="3"/>
  </si>
  <si>
    <t>　 　５．当該推計値は、「労働力調査」の2017年までの実績値を踏まえて推計している。</t>
    <rPh sb="5" eb="7">
      <t>トウガイ</t>
    </rPh>
    <rPh sb="7" eb="10">
      <t>スイケイチ</t>
    </rPh>
    <rPh sb="13" eb="16">
      <t>ロウドウリョク</t>
    </rPh>
    <rPh sb="16" eb="18">
      <t>チョウサ</t>
    </rPh>
    <rPh sb="24" eb="25">
      <t>ネン</t>
    </rPh>
    <rPh sb="28" eb="30">
      <t>ジッセキ</t>
    </rPh>
    <rPh sb="32" eb="33">
      <t>フ</t>
    </rPh>
    <rPh sb="36" eb="38">
      <t>スイケイ</t>
    </rPh>
    <phoneticPr fontId="2"/>
  </si>
  <si>
    <t>(令和22年)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</si>
</sst>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\(#,###.0\)"/>
    <numFmt numFmtId="178" formatCode="0_);[Red]\(0\)"/>
  </numFmts>
  <fonts count="7" x14ac:knownFonts="1"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/>
    <xf numFmtId="176" fontId="1" fillId="0" borderId="3" xfId="0" applyNumberFormat="1" applyFont="1" applyBorder="1"/>
    <xf numFmtId="0" fontId="1" fillId="0" borderId="4" xfId="0" applyFont="1" applyFill="1" applyBorder="1"/>
    <xf numFmtId="176" fontId="1" fillId="0" borderId="4" xfId="0" applyNumberFormat="1" applyFont="1" applyFill="1" applyBorder="1"/>
    <xf numFmtId="177" fontId="1" fillId="0" borderId="4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2" xfId="0" applyFont="1" applyFill="1" applyBorder="1"/>
    <xf numFmtId="177" fontId="1" fillId="0" borderId="2" xfId="0" applyNumberFormat="1" applyFont="1" applyFill="1" applyBorder="1"/>
    <xf numFmtId="178" fontId="1" fillId="0" borderId="4" xfId="0" applyNumberFormat="1" applyFont="1" applyFill="1" applyBorder="1"/>
    <xf numFmtId="178" fontId="1" fillId="0" borderId="1" xfId="0" applyNumberFormat="1" applyFont="1" applyFill="1" applyBorder="1"/>
    <xf numFmtId="177" fontId="1" fillId="0" borderId="2" xfId="0" applyNumberFormat="1" applyFont="1" applyBorder="1"/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3" xfId="5" applyNumberFormat="1" applyFont="1" applyFill="1" applyBorder="1"/>
    <xf numFmtId="176" fontId="1" fillId="0" borderId="3" xfId="0" applyNumberFormat="1" applyFont="1" applyFill="1" applyBorder="1"/>
    <xf numFmtId="178" fontId="1" fillId="0" borderId="4" xfId="5" applyNumberFormat="1" applyFont="1" applyFill="1" applyBorder="1"/>
    <xf numFmtId="178" fontId="1" fillId="0" borderId="1" xfId="5" applyNumberFormat="1" applyFont="1" applyFill="1" applyBorder="1"/>
    <xf numFmtId="0" fontId="0" fillId="0" borderId="0" xfId="0" applyFont="1"/>
    <xf numFmtId="38" fontId="1" fillId="0" borderId="1" xfId="1" applyFont="1" applyFill="1" applyBorder="1" applyAlignment="1"/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●新労働力人口推計セット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078" name="Line 1"/>
        <xdr:cNvSpPr>
          <a:spLocks noChangeShapeType="1"/>
        </xdr:cNvSpPr>
      </xdr:nvSpPr>
      <xdr:spPr bwMode="auto">
        <a:xfrm>
          <a:off x="28575" y="361950"/>
          <a:ext cx="657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RNR/AppData/Local/Microsoft/Windows/INetCache/Content.Outlook/VYXRN1O2/&#65288;&#12522;&#12496;&#12452;&#12473;&#65289;&#12304;&#25919;&#31574;&#20418;&#12305;15&#12288;&#35443;&#32048;&#12487;&#12540;&#12479;&#9312;%20&#21172;&#20685;&#21147;&#20154;&#21475;&#12398;&#25512;&#31227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用"/>
      <sheetName val="まとめ"/>
      <sheetName val="労働力調査"/>
      <sheetName val="需給推計"/>
    </sheetNames>
    <sheetDataSet>
      <sheetData sheetId="0"/>
      <sheetData sheetId="1"/>
      <sheetData sheetId="2">
        <row r="61">
          <cell r="C61">
            <v>6830</v>
          </cell>
          <cell r="D61">
            <v>116</v>
          </cell>
          <cell r="E61">
            <v>468</v>
          </cell>
          <cell r="F61">
            <v>556</v>
          </cell>
          <cell r="G61">
            <v>603</v>
          </cell>
          <cell r="H61">
            <v>662</v>
          </cell>
          <cell r="I61">
            <v>807</v>
          </cell>
          <cell r="J61">
            <v>844</v>
          </cell>
          <cell r="K61">
            <v>723</v>
          </cell>
          <cell r="L61">
            <v>636</v>
          </cell>
          <cell r="M61">
            <v>539</v>
          </cell>
          <cell r="N61">
            <v>875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F9" sqref="F9"/>
    </sheetView>
  </sheetViews>
  <sheetFormatPr defaultRowHeight="13.5" x14ac:dyDescent="0.15"/>
  <sheetData>
    <row r="1" spans="1:18" x14ac:dyDescent="0.15">
      <c r="A1" s="1" t="s">
        <v>14</v>
      </c>
      <c r="B1" s="1"/>
      <c r="C1" s="1"/>
      <c r="D1" s="1"/>
      <c r="E1" s="1"/>
      <c r="F1" s="1"/>
    </row>
    <row r="2" spans="1:18" x14ac:dyDescent="0.15">
      <c r="A2" s="3"/>
      <c r="B2" s="3"/>
      <c r="C2" s="3"/>
      <c r="D2" s="3"/>
      <c r="E2" s="3"/>
      <c r="F2" s="4" t="s">
        <v>15</v>
      </c>
    </row>
    <row r="3" spans="1:18" x14ac:dyDescent="0.15">
      <c r="A3" s="5" t="s">
        <v>0</v>
      </c>
      <c r="B3" s="6" t="s">
        <v>1</v>
      </c>
      <c r="C3" s="6" t="s">
        <v>16</v>
      </c>
      <c r="D3" s="22" t="s">
        <v>10</v>
      </c>
      <c r="E3" s="22" t="s">
        <v>11</v>
      </c>
      <c r="F3" s="22" t="s">
        <v>13</v>
      </c>
    </row>
    <row r="4" spans="1:18" x14ac:dyDescent="0.15">
      <c r="A4" s="7" t="s">
        <v>17</v>
      </c>
      <c r="B4" s="8" t="s">
        <v>18</v>
      </c>
      <c r="C4" s="8" t="s">
        <v>19</v>
      </c>
      <c r="D4" s="23" t="s">
        <v>20</v>
      </c>
      <c r="E4" s="23" t="s">
        <v>12</v>
      </c>
      <c r="F4" s="23" t="s">
        <v>25</v>
      </c>
    </row>
    <row r="5" spans="1:18" x14ac:dyDescent="0.15">
      <c r="A5" s="8" t="s">
        <v>2</v>
      </c>
      <c r="B5" s="9">
        <v>6384</v>
      </c>
      <c r="C5" s="10">
        <v>6766</v>
      </c>
      <c r="D5" s="24">
        <f>[1]労働力調査!C61</f>
        <v>6830</v>
      </c>
      <c r="E5" s="24">
        <v>6673</v>
      </c>
      <c r="F5" s="25">
        <v>6195</v>
      </c>
    </row>
    <row r="6" spans="1:18" x14ac:dyDescent="0.15">
      <c r="A6" s="11" t="s">
        <v>3</v>
      </c>
      <c r="B6" s="12">
        <v>1475</v>
      </c>
      <c r="C6" s="12">
        <v>1588</v>
      </c>
      <c r="D6" s="12">
        <f>SUM([1]労働力調査!D61:F61)</f>
        <v>1140</v>
      </c>
      <c r="E6" s="12">
        <v>1060</v>
      </c>
      <c r="F6" s="12">
        <v>893</v>
      </c>
    </row>
    <row r="7" spans="1:18" x14ac:dyDescent="0.15">
      <c r="A7" s="11" t="s">
        <v>4</v>
      </c>
      <c r="B7" s="13">
        <v>23.104636591478698</v>
      </c>
      <c r="C7" s="13">
        <v>23.470292639668934</v>
      </c>
      <c r="D7" s="13">
        <f>D6/$D$5*100</f>
        <v>16.691068814055637</v>
      </c>
      <c r="E7" s="13">
        <f>E6/$E$5*100</f>
        <v>15.884909336130676</v>
      </c>
      <c r="F7" s="13">
        <f>F6/$F$5*100</f>
        <v>14.414850686037125</v>
      </c>
    </row>
    <row r="8" spans="1:18" x14ac:dyDescent="0.15">
      <c r="A8" s="14" t="s">
        <v>5</v>
      </c>
      <c r="B8" s="15">
        <v>4177</v>
      </c>
      <c r="C8" s="15">
        <v>4260</v>
      </c>
      <c r="D8" s="15">
        <f>SUM([1]労働力調査!G61:L61)</f>
        <v>4275</v>
      </c>
      <c r="E8" s="15">
        <v>4166</v>
      </c>
      <c r="F8" s="15">
        <v>3417</v>
      </c>
    </row>
    <row r="9" spans="1:18" x14ac:dyDescent="0.15">
      <c r="A9" s="16" t="s">
        <v>4</v>
      </c>
      <c r="B9" s="17">
        <v>65.429197994987462</v>
      </c>
      <c r="C9" s="17">
        <v>62.961868164351166</v>
      </c>
      <c r="D9" s="17">
        <f>D8/$D$5*100</f>
        <v>62.591508052708633</v>
      </c>
      <c r="E9" s="17">
        <f>E8/$E$5*100</f>
        <v>62.430690843698486</v>
      </c>
      <c r="F9" s="17">
        <f>F8/$F$5*100</f>
        <v>55.157384987893465</v>
      </c>
    </row>
    <row r="10" spans="1:18" x14ac:dyDescent="0.15">
      <c r="A10" s="11" t="s">
        <v>21</v>
      </c>
      <c r="B10" s="18">
        <v>372</v>
      </c>
      <c r="C10" s="18">
        <v>426</v>
      </c>
      <c r="D10" s="26">
        <f>[1]労働力調査!M61</f>
        <v>539</v>
      </c>
      <c r="E10" s="26">
        <v>574</v>
      </c>
      <c r="F10" s="18">
        <v>656</v>
      </c>
    </row>
    <row r="11" spans="1:18" x14ac:dyDescent="0.15">
      <c r="A11" s="11" t="s">
        <v>4</v>
      </c>
      <c r="B11" s="13">
        <v>5.8270676691729317</v>
      </c>
      <c r="C11" s="13">
        <v>6.2961868164351165</v>
      </c>
      <c r="D11" s="13">
        <f>D10/$D$5*100</f>
        <v>7.8916544655929721</v>
      </c>
      <c r="E11" s="13">
        <f>E10/$E$5*100</f>
        <v>8.6018282631500078</v>
      </c>
      <c r="F11" s="13">
        <f>F10/$F$5*100</f>
        <v>10.589184826472962</v>
      </c>
    </row>
    <row r="12" spans="1:18" x14ac:dyDescent="0.15">
      <c r="A12" s="14" t="s">
        <v>6</v>
      </c>
      <c r="B12" s="19">
        <v>360</v>
      </c>
      <c r="C12" s="19">
        <v>494</v>
      </c>
      <c r="D12" s="27">
        <f>[1]労働力調査!N61</f>
        <v>875</v>
      </c>
      <c r="E12" s="27">
        <v>874</v>
      </c>
      <c r="F12" s="29">
        <v>1174</v>
      </c>
    </row>
    <row r="13" spans="1:18" x14ac:dyDescent="0.15">
      <c r="A13" s="16" t="s">
        <v>4</v>
      </c>
      <c r="B13" s="20">
        <v>5.6</v>
      </c>
      <c r="C13" s="20">
        <v>7.3</v>
      </c>
      <c r="D13" s="17">
        <f>D12/$D$5*100</f>
        <v>12.811127379209369</v>
      </c>
      <c r="E13" s="17">
        <f>E12/$E$5*100</f>
        <v>13.097557320545484</v>
      </c>
      <c r="F13" s="17">
        <f>F12/$F$5*100</f>
        <v>18.950766747376917</v>
      </c>
    </row>
    <row r="15" spans="1:18" x14ac:dyDescent="0.15">
      <c r="A15" s="2" t="s">
        <v>22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x14ac:dyDescent="0.15">
      <c r="A16" s="2" t="s">
        <v>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x14ac:dyDescent="0.15">
      <c r="A17" s="2" t="s">
        <v>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x14ac:dyDescent="0.15">
      <c r="A18" s="21" t="s">
        <v>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x14ac:dyDescent="0.15">
      <c r="A19" s="2" t="s">
        <v>23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x14ac:dyDescent="0.15">
      <c r="A20" s="2" t="s">
        <v>24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2C4F83-6988-40DB-87CD-D5E94A058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10668-C2D2-49DD-AAE7-661158DF662C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2022-01-14T03:42:00Z</cp:lastPrinted>
  <dcterms:created xsi:type="dcterms:W3CDTF">2014-04-24T05:52:03Z</dcterms:created>
  <dcterms:modified xsi:type="dcterms:W3CDTF">2022-01-14T03:42:22Z</dcterms:modified>
</cp:coreProperties>
</file>