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340" tabRatio="615" activeTab="2"/>
  </bookViews>
  <sheets>
    <sheet name="表１" sheetId="1" r:id="rId1"/>
    <sheet name="表２" sheetId="2" r:id="rId2"/>
    <sheet name="データ" sheetId="3" r:id="rId3"/>
    <sheet name="都道府県別" sheetId="4" r:id="rId4"/>
    <sheet name="H病床数" sheetId="5" r:id="rId5"/>
    <sheet name="H療養型" sheetId="6" r:id="rId6"/>
  </sheets>
  <definedNames>
    <definedName name="_xlnm.Print_Area" localSheetId="2">'データ'!$A$1:$N$34</definedName>
  </definedNames>
  <calcPr fullCalcOnLoad="1"/>
</workbook>
</file>

<file path=xl/sharedStrings.xml><?xml version="1.0" encoding="utf-8"?>
<sst xmlns="http://schemas.openxmlformats.org/spreadsheetml/2006/main" count="162" uniqueCount="144">
  <si>
    <t xml:space="preserve">          種類別にみた施設数及び病床数</t>
  </si>
  <si>
    <t>　各月末現在</t>
  </si>
  <si>
    <t>施　設　数</t>
  </si>
  <si>
    <t>病　床　数</t>
  </si>
  <si>
    <t>増減数</t>
  </si>
  <si>
    <t>総　　数</t>
  </si>
  <si>
    <t xml:space="preserve"> 病　　院</t>
  </si>
  <si>
    <t>　 精神病院</t>
  </si>
  <si>
    <t>　 感染症病床</t>
  </si>
  <si>
    <t>　 結核療養所</t>
  </si>
  <si>
    <t>　 結核病床</t>
  </si>
  <si>
    <t>　 一般病院</t>
  </si>
  <si>
    <t>　 地域医療支援病院（再掲）</t>
  </si>
  <si>
    <t>（再掲）</t>
  </si>
  <si>
    <t xml:space="preserve"> 一般診療所</t>
  </si>
  <si>
    <t>　 有　　床</t>
  </si>
  <si>
    <t>　　療養病床を有する</t>
  </si>
  <si>
    <t>　　一般診療所（再掲）</t>
  </si>
  <si>
    <t>　 無　　床</t>
  </si>
  <si>
    <t xml:space="preserve"> 歯科診療所</t>
  </si>
  <si>
    <t>　　　開設者別にみた施設数及び病床数</t>
  </si>
  <si>
    <t>病　　　院</t>
  </si>
  <si>
    <t>一般診療所</t>
  </si>
  <si>
    <t>歯科診療所</t>
  </si>
  <si>
    <t>総　　　　　　数</t>
  </si>
  <si>
    <t>　国　　厚生労働省</t>
  </si>
  <si>
    <t>　  　　文部科学省</t>
  </si>
  <si>
    <t>　　　　労働福祉事業団</t>
  </si>
  <si>
    <t>　　　　そ　の　他</t>
  </si>
  <si>
    <t>　都　道　府　県</t>
  </si>
  <si>
    <t>　市　　町　　村</t>
  </si>
  <si>
    <t>　日　　　　　赤</t>
  </si>
  <si>
    <t>　済　　生　　会</t>
  </si>
  <si>
    <t>　北海道社会事業協会</t>
  </si>
  <si>
    <t>　厚　　生　　連</t>
  </si>
  <si>
    <t>　国民健康保険団体連合会</t>
  </si>
  <si>
    <t>　全国社会保険協会連合会</t>
  </si>
  <si>
    <t>　厚生年金事業振興団</t>
  </si>
  <si>
    <t>　船 員 保 険 会</t>
  </si>
  <si>
    <t>　健康保険組合及びその連合会</t>
  </si>
  <si>
    <t>　共済組合及びその連合会</t>
  </si>
  <si>
    <t>　国民健康保険組合</t>
  </si>
  <si>
    <t>　公　益　法　人</t>
  </si>
  <si>
    <t>　医　療　法　人</t>
  </si>
  <si>
    <t>　学　校　法　人</t>
  </si>
  <si>
    <t>　会　　　　　社</t>
  </si>
  <si>
    <t>　そ の 他 の 法 人</t>
  </si>
  <si>
    <t>　個　　　　　人</t>
  </si>
  <si>
    <t>（参考）</t>
  </si>
  <si>
    <t>施　　　設　　　数</t>
  </si>
  <si>
    <t xml:space="preserve"> 　　　　　病　　　　床　　　　数</t>
  </si>
  <si>
    <t>年</t>
  </si>
  <si>
    <t>月</t>
  </si>
  <si>
    <t>病院</t>
  </si>
  <si>
    <t>（注）平成８年10月に医療施設静態調査を実施し、平成８年９月分以降を再集計したため「医療施設動態調査（平成８年９月末概数）」～</t>
  </si>
  <si>
    <t>　　　　「医療施設動態調査（平成９年７月末概数）」として公表された数値とは異なっている。</t>
  </si>
  <si>
    <t>施       設       数</t>
  </si>
  <si>
    <t>病    床    数</t>
  </si>
  <si>
    <t>病    院</t>
  </si>
  <si>
    <t>病   院</t>
  </si>
  <si>
    <t xml:space="preserve"> （ 再 掲 ）</t>
  </si>
  <si>
    <t>（ 再 掲 ）</t>
  </si>
  <si>
    <t>全    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</si>
  <si>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</si>
  <si>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</si>
  <si>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</si>
  <si>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</si>
  <si>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</si>
  <si>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</si>
  <si>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</si>
  <si>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</si>
  <si>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</si>
  <si>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</si>
  <si>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</si>
  <si>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</si>
  <si>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</si>
  <si>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</si>
  <si>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</si>
  <si>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</si>
  <si>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</si>
  <si>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</si>
  <si>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</si>
  <si>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</si>
  <si>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</si>
  <si>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</si>
  <si>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</si>
  <si>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</si>
  <si>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</si>
  <si>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</si>
  <si>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</si>
  <si>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</si>
  <si>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</si>
  <si>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</si>
  <si>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</si>
  <si>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</si>
  <si>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</si>
  <si>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</si>
  <si>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</si>
  <si>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</si>
  <si>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</si>
  <si>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</si>
  <si>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</si>
  <si>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</si>
  <si>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</si>
  <si>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</si>
  <si>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</si>
  <si>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</si>
  <si>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</si>
  <si>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</si>
  <si>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</si>
  <si>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問合わせ先　厚生省大臣官房統計情報部</t>
  </si>
  <si>
    <t>　　　　　　保健社会統計課保健統計室</t>
  </si>
  <si>
    <t>　健康政策統計第１係</t>
  </si>
  <si>
    <t>電話　03-3503-1711(内4237)</t>
  </si>
  <si>
    <t>　 精神病床</t>
  </si>
  <si>
    <t>療養病床（再掲）</t>
  </si>
  <si>
    <t>療養病床を有する一般診療所（再掲）</t>
  </si>
  <si>
    <t>（再掲）</t>
  </si>
  <si>
    <t>療養病床を有す</t>
  </si>
  <si>
    <t>る一般診療所</t>
  </si>
  <si>
    <t xml:space="preserve">療 養 </t>
  </si>
  <si>
    <t xml:space="preserve">病 床 </t>
  </si>
  <si>
    <t>00</t>
  </si>
  <si>
    <t>　 療養病床等（再掲）</t>
  </si>
  <si>
    <t>療養病床等を</t>
  </si>
  <si>
    <t>有する病院</t>
  </si>
  <si>
    <t xml:space="preserve"> 療養病床等</t>
  </si>
  <si>
    <t>　 療養病床等を有する病院（再掲）</t>
  </si>
  <si>
    <t>療養病床等を有する病院（再掲）</t>
  </si>
  <si>
    <t>療養病床等（再掲）</t>
  </si>
  <si>
    <t>　 経過的旧その他の病床</t>
  </si>
  <si>
    <t>その他の病床等</t>
  </si>
  <si>
    <t>注：１　その他の病床等とは、療養病床、一般病床及び経過的旧その他の病床（経過的旧療養型病床群を含む）である。</t>
  </si>
  <si>
    <t>　　２　療養病床等とは、療養病床及び経過的旧療養型病床群である。</t>
  </si>
  <si>
    <t>　　 経過的旧療養型病床群（再掲）</t>
  </si>
  <si>
    <t>　 療養病床（再掲）</t>
  </si>
  <si>
    <t>　 一般病床</t>
  </si>
  <si>
    <t>　 療養病床</t>
  </si>
  <si>
    <t>01</t>
  </si>
  <si>
    <t>02</t>
  </si>
  <si>
    <t>９月</t>
  </si>
  <si>
    <t>10月</t>
  </si>
  <si>
    <t>10月</t>
  </si>
  <si>
    <t xml:space="preserve">   平成１4年10月末現在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</si>
</sst>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#\ ##0_ ;_ * \-#\ ###\ ##0_ ;_ * &quot;-&quot;_ ;_ @_ "/>
    <numFmt numFmtId="177" formatCode="_ * #\ ###\ ##0;_ * \-#\ ###\ ##0;_ * &quot;-&quot;_ ;_ @_ "/>
    <numFmt numFmtId="178" formatCode="&quot;$&quot;#,##0_);[Red]\(&quot;$&quot;#,##0\)"/>
    <numFmt numFmtId="179" formatCode="&quot;$&quot;#,##0.00_);[Red]\(&quot;$&quot;#,##0.00\)"/>
    <numFmt numFmtId="180" formatCode="_ * #\ ###\ ##0;_ * &quot;△&quot;#\ ###\ ##0;_ * &quot;-&quot;_ ;_ @_ "/>
    <numFmt numFmtId="181" formatCode="_ * #\ ###\ ##0;_ * &quot;△&quot;#\ ###\ ##0;_ * &quot;0&quot;_ ;_ @_ "/>
    <numFmt numFmtId="182" formatCode="_ * #\ ###\ ##0;_ * &quot;△ &quot;#\ ###\ ##0;_ * &quot;       -&quot;_ ;_ @_ "/>
    <numFmt numFmtId="183" formatCode="0#"/>
    <numFmt numFmtId="184" formatCode="_ * #\ ###,\ ;_ * \-#\ ###,"/>
    <numFmt numFmtId="185" formatCode="_ * #\ ###,;_ * \-#\ ###,"/>
    <numFmt numFmtId="186" formatCode="0_);\(0\)"/>
    <numFmt numFmtId="187" formatCode="#\ ##0"/>
    <numFmt numFmtId="188" formatCode="0;&quot;△ &quot;0"/>
    <numFmt numFmtId="189" formatCode="0_ "/>
    <numFmt numFmtId="190" formatCode="_ * #\ ###\ ##0_ ;_ * &quot;△&quot;#\ ###\ ##0_ ;_ * &quot;0&quot;_ ;_ @_ "/>
    <numFmt numFmtId="191" formatCode="_ * #\ ###\ ##0\ \ ;_ * &quot;△&quot;#\ ###\ ##0\ \ ;_ * &quot;0&quot;\ \ ;_ @_ "/>
  </numFmts>
  <fonts count="16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ＭＳ Ｐゴシック"/>
      <family val="0"/>
    </font>
    <font>
      <sz val="8"/>
      <name val="明朝"/>
      <family val="1"/>
    </font>
    <font>
      <sz val="11"/>
      <name val="ＭＳ Ｐ明朝"/>
      <family val="1"/>
    </font>
    <font>
      <sz val="10"/>
      <name val="ＭＳ Ｐゴシック"/>
      <family val="3"/>
    </font>
    <font>
      <sz val="6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1"/>
      <name val="ＭＳ 明朝"/>
      <family val="1"/>
    </font>
    <font>
      <sz val="8"/>
      <name val="ＭＳ 明朝"/>
      <family val="1"/>
    </font>
    <font>
      <sz val="10"/>
      <name val="ＭＳ Ｐ明朝"/>
      <family val="1"/>
    </font>
    <font>
      <sz val="9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5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10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3" fontId="0" fillId="0" borderId="0" xfId="0" applyNumberFormat="1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41" fontId="5" fillId="0" borderId="0" xfId="0" applyNumberFormat="1" applyFont="1" applyBorder="1" applyAlignment="1">
      <alignment vertical="center"/>
    </xf>
    <xf numFmtId="38" fontId="5" fillId="0" borderId="0" xfId="17" applyFont="1" applyBorder="1" applyAlignment="1">
      <alignment vertical="center"/>
    </xf>
    <xf numFmtId="0" fontId="5" fillId="0" borderId="0" xfId="0" applyFont="1" applyAlignment="1">
      <alignment vertical="top"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 horizontal="centerContinuous"/>
    </xf>
    <xf numFmtId="0" fontId="6" fillId="0" borderId="4" xfId="0" applyFont="1" applyBorder="1" applyAlignment="1">
      <alignment horizontal="centerContinuous"/>
    </xf>
    <xf numFmtId="0" fontId="6" fillId="0" borderId="5" xfId="0" applyFont="1" applyBorder="1" applyAlignment="1">
      <alignment horizontal="centerContinuous"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9" xfId="0" applyFont="1" applyBorder="1" applyAlignment="1">
      <alignment/>
    </xf>
    <xf numFmtId="0" fontId="6" fillId="0" borderId="8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 horizontal="centerContinuous"/>
    </xf>
    <xf numFmtId="0" fontId="6" fillId="0" borderId="14" xfId="0" applyFont="1" applyBorder="1" applyAlignment="1">
      <alignment horizontal="centerContinuous"/>
    </xf>
    <xf numFmtId="183" fontId="6" fillId="0" borderId="15" xfId="0" applyNumberFormat="1" applyFont="1" applyBorder="1" applyAlignment="1">
      <alignment/>
    </xf>
    <xf numFmtId="183" fontId="6" fillId="0" borderId="6" xfId="0" applyNumberFormat="1" applyFont="1" applyBorder="1" applyAlignment="1">
      <alignment/>
    </xf>
    <xf numFmtId="183" fontId="6" fillId="0" borderId="10" xfId="0" applyNumberFormat="1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 horizontal="distributed"/>
    </xf>
    <xf numFmtId="0" fontId="6" fillId="0" borderId="7" xfId="0" applyFont="1" applyBorder="1" applyAlignment="1">
      <alignment horizontal="distributed"/>
    </xf>
    <xf numFmtId="0" fontId="6" fillId="0" borderId="11" xfId="0" applyFont="1" applyBorder="1" applyAlignment="1">
      <alignment horizontal="distributed"/>
    </xf>
    <xf numFmtId="0" fontId="6" fillId="0" borderId="18" xfId="0" applyFont="1" applyBorder="1" applyAlignment="1">
      <alignment horizontal="distributed"/>
    </xf>
    <xf numFmtId="177" fontId="5" fillId="0" borderId="0" xfId="0" applyNumberFormat="1" applyFont="1" applyAlignment="1">
      <alignment vertical="center"/>
    </xf>
    <xf numFmtId="0" fontId="11" fillId="0" borderId="0" xfId="0" applyFont="1" applyAlignment="1">
      <alignment/>
    </xf>
    <xf numFmtId="0" fontId="11" fillId="0" borderId="19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8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20" xfId="0" applyFont="1" applyBorder="1" applyAlignment="1">
      <alignment/>
    </xf>
    <xf numFmtId="0" fontId="11" fillId="0" borderId="21" xfId="0" applyFont="1" applyBorder="1" applyAlignment="1">
      <alignment horizontal="center" wrapText="1"/>
    </xf>
    <xf numFmtId="0" fontId="11" fillId="0" borderId="7" xfId="0" applyFont="1" applyBorder="1" applyAlignment="1">
      <alignment horizontal="center" wrapText="1"/>
    </xf>
    <xf numFmtId="176" fontId="11" fillId="0" borderId="7" xfId="0" applyNumberFormat="1" applyFont="1" applyBorder="1" applyAlignment="1">
      <alignment/>
    </xf>
    <xf numFmtId="0" fontId="11" fillId="0" borderId="22" xfId="0" applyFont="1" applyBorder="1" applyAlignment="1">
      <alignment horizontal="center" wrapText="1"/>
    </xf>
    <xf numFmtId="0" fontId="11" fillId="0" borderId="23" xfId="0" applyFont="1" applyBorder="1" applyAlignment="1">
      <alignment horizontal="center" wrapText="1"/>
    </xf>
    <xf numFmtId="0" fontId="11" fillId="0" borderId="24" xfId="0" applyFont="1" applyBorder="1" applyAlignment="1">
      <alignment/>
    </xf>
    <xf numFmtId="0" fontId="11" fillId="0" borderId="25" xfId="0" applyFont="1" applyBorder="1" applyAlignment="1">
      <alignment horizontal="center" wrapText="1"/>
    </xf>
    <xf numFmtId="0" fontId="11" fillId="0" borderId="26" xfId="0" applyFont="1" applyBorder="1" applyAlignment="1">
      <alignment horizontal="center" wrapText="1"/>
    </xf>
    <xf numFmtId="176" fontId="11" fillId="0" borderId="26" xfId="0" applyNumberFormat="1" applyFont="1" applyBorder="1" applyAlignment="1">
      <alignment/>
    </xf>
    <xf numFmtId="176" fontId="11" fillId="0" borderId="23" xfId="0" applyNumberFormat="1" applyFont="1" applyBorder="1" applyAlignment="1">
      <alignment/>
    </xf>
    <xf numFmtId="0" fontId="11" fillId="0" borderId="27" xfId="0" applyFont="1" applyBorder="1" applyAlignment="1">
      <alignment/>
    </xf>
    <xf numFmtId="0" fontId="11" fillId="0" borderId="28" xfId="0" applyFont="1" applyBorder="1" applyAlignment="1">
      <alignment horizontal="center" wrapText="1"/>
    </xf>
    <xf numFmtId="0" fontId="11" fillId="0" borderId="29" xfId="0" applyFont="1" applyBorder="1" applyAlignment="1">
      <alignment horizontal="center" wrapText="1"/>
    </xf>
    <xf numFmtId="176" fontId="11" fillId="0" borderId="29" xfId="0" applyNumberFormat="1" applyFont="1" applyBorder="1" applyAlignment="1">
      <alignment/>
    </xf>
    <xf numFmtId="0" fontId="11" fillId="0" borderId="30" xfId="0" applyFont="1" applyBorder="1" applyAlignment="1">
      <alignment/>
    </xf>
    <xf numFmtId="0" fontId="11" fillId="0" borderId="31" xfId="0" applyFont="1" applyBorder="1" applyAlignment="1">
      <alignment horizontal="centerContinuous"/>
    </xf>
    <xf numFmtId="0" fontId="11" fillId="0" borderId="32" xfId="0" applyFont="1" applyBorder="1" applyAlignment="1">
      <alignment horizontal="centerContinuous"/>
    </xf>
    <xf numFmtId="0" fontId="11" fillId="0" borderId="33" xfId="0" applyFont="1" applyBorder="1" applyAlignment="1">
      <alignment horizontal="centerContinuous"/>
    </xf>
    <xf numFmtId="0" fontId="11" fillId="0" borderId="34" xfId="0" applyFont="1" applyBorder="1" applyAlignment="1">
      <alignment horizontal="centerContinuous"/>
    </xf>
    <xf numFmtId="0" fontId="11" fillId="0" borderId="35" xfId="0" applyFont="1" applyBorder="1" applyAlignment="1">
      <alignment horizontal="center"/>
    </xf>
    <xf numFmtId="0" fontId="12" fillId="0" borderId="19" xfId="0" applyFont="1" applyBorder="1" applyAlignment="1">
      <alignment vertical="center"/>
    </xf>
    <xf numFmtId="0" fontId="12" fillId="0" borderId="31" xfId="0" applyFont="1" applyBorder="1" applyAlignment="1">
      <alignment horizontal="centerContinuous" vertical="center" wrapText="1"/>
    </xf>
    <xf numFmtId="0" fontId="12" fillId="0" borderId="34" xfId="0" applyFont="1" applyBorder="1" applyAlignment="1">
      <alignment horizontal="centerContinuous" vertical="center"/>
    </xf>
    <xf numFmtId="0" fontId="12" fillId="0" borderId="36" xfId="0" applyFont="1" applyBorder="1" applyAlignment="1">
      <alignment horizontal="left" vertical="center"/>
    </xf>
    <xf numFmtId="0" fontId="12" fillId="0" borderId="37" xfId="0" applyFont="1" applyBorder="1" applyAlignment="1">
      <alignment vertical="center"/>
    </xf>
    <xf numFmtId="41" fontId="12" fillId="0" borderId="31" xfId="0" applyNumberFormat="1" applyFont="1" applyBorder="1" applyAlignment="1">
      <alignment horizontal="centerContinuous" vertical="center"/>
    </xf>
    <xf numFmtId="0" fontId="12" fillId="0" borderId="20" xfId="0" applyFont="1" applyBorder="1" applyAlignment="1">
      <alignment vertical="center"/>
    </xf>
    <xf numFmtId="0" fontId="12" fillId="0" borderId="25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2" fillId="0" borderId="39" xfId="0" applyFont="1" applyBorder="1" applyAlignment="1">
      <alignment vertical="center"/>
    </xf>
    <xf numFmtId="0" fontId="12" fillId="0" borderId="8" xfId="0" applyFont="1" applyBorder="1" applyAlignment="1">
      <alignment vertical="center"/>
    </xf>
    <xf numFmtId="0" fontId="12" fillId="0" borderId="26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/>
    </xf>
    <xf numFmtId="41" fontId="12" fillId="0" borderId="26" xfId="0" applyNumberFormat="1" applyFont="1" applyBorder="1" applyAlignment="1">
      <alignment horizontal="center" vertical="center"/>
    </xf>
    <xf numFmtId="177" fontId="12" fillId="0" borderId="26" xfId="0" applyNumberFormat="1" applyFont="1" applyBorder="1" applyAlignment="1">
      <alignment vertical="center" wrapText="1"/>
    </xf>
    <xf numFmtId="177" fontId="12" fillId="0" borderId="26" xfId="0" applyNumberFormat="1" applyFont="1" applyBorder="1" applyAlignment="1">
      <alignment horizontal="right" vertical="center" wrapText="1"/>
    </xf>
    <xf numFmtId="0" fontId="12" fillId="0" borderId="8" xfId="0" applyFont="1" applyBorder="1" applyAlignment="1">
      <alignment/>
    </xf>
    <xf numFmtId="177" fontId="12" fillId="0" borderId="26" xfId="0" applyNumberFormat="1" applyFont="1" applyBorder="1" applyAlignment="1">
      <alignment wrapText="1"/>
    </xf>
    <xf numFmtId="0" fontId="12" fillId="0" borderId="0" xfId="0" applyFont="1" applyBorder="1" applyAlignment="1">
      <alignment/>
    </xf>
    <xf numFmtId="0" fontId="12" fillId="0" borderId="8" xfId="0" applyFont="1" applyBorder="1" applyAlignment="1">
      <alignment vertical="top"/>
    </xf>
    <xf numFmtId="0" fontId="12" fillId="0" borderId="0" xfId="0" applyFont="1" applyBorder="1" applyAlignment="1">
      <alignment vertical="top"/>
    </xf>
    <xf numFmtId="0" fontId="11" fillId="0" borderId="26" xfId="0" applyFont="1" applyBorder="1" applyAlignment="1">
      <alignment/>
    </xf>
    <xf numFmtId="0" fontId="12" fillId="0" borderId="26" xfId="0" applyFont="1" applyBorder="1" applyAlignment="1">
      <alignment vertical="center"/>
    </xf>
    <xf numFmtId="0" fontId="12" fillId="0" borderId="12" xfId="0" applyFont="1" applyBorder="1" applyAlignment="1">
      <alignment vertical="top"/>
    </xf>
    <xf numFmtId="177" fontId="12" fillId="0" borderId="24" xfId="0" applyNumberFormat="1" applyFont="1" applyBorder="1" applyAlignment="1">
      <alignment vertical="top" wrapText="1"/>
    </xf>
    <xf numFmtId="0" fontId="12" fillId="0" borderId="40" xfId="0" applyFont="1" applyBorder="1" applyAlignment="1">
      <alignment vertical="top"/>
    </xf>
    <xf numFmtId="0" fontId="13" fillId="0" borderId="41" xfId="0" applyFont="1" applyBorder="1" applyAlignment="1">
      <alignment horizontal="centerContinuous" wrapText="1"/>
    </xf>
    <xf numFmtId="0" fontId="13" fillId="0" borderId="42" xfId="0" applyFont="1" applyBorder="1" applyAlignment="1">
      <alignment horizontal="centerContinuous"/>
    </xf>
    <xf numFmtId="0" fontId="13" fillId="0" borderId="43" xfId="0" applyFont="1" applyBorder="1" applyAlignment="1">
      <alignment horizontal="centerContinuous"/>
    </xf>
    <xf numFmtId="0" fontId="13" fillId="0" borderId="41" xfId="0" applyFont="1" applyBorder="1" applyAlignment="1">
      <alignment horizontal="centerContinuous"/>
    </xf>
    <xf numFmtId="0" fontId="13" fillId="0" borderId="41" xfId="0" applyFont="1" applyBorder="1" applyAlignment="1">
      <alignment/>
    </xf>
    <xf numFmtId="0" fontId="13" fillId="0" borderId="42" xfId="0" applyFont="1" applyBorder="1" applyAlignment="1">
      <alignment/>
    </xf>
    <xf numFmtId="0" fontId="13" fillId="0" borderId="44" xfId="0" applyFont="1" applyBorder="1" applyAlignment="1">
      <alignment horizontal="center"/>
    </xf>
    <xf numFmtId="0" fontId="13" fillId="0" borderId="45" xfId="0" applyFont="1" applyBorder="1" applyAlignment="1">
      <alignment horizontal="center"/>
    </xf>
    <xf numFmtId="0" fontId="13" fillId="0" borderId="46" xfId="0" applyFont="1" applyBorder="1" applyAlignment="1">
      <alignment horizontal="center"/>
    </xf>
    <xf numFmtId="0" fontId="13" fillId="0" borderId="43" xfId="0" applyFont="1" applyBorder="1" applyAlignment="1">
      <alignment horizontal="center"/>
    </xf>
    <xf numFmtId="0" fontId="12" fillId="0" borderId="4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40" xfId="0" applyFont="1" applyBorder="1" applyAlignment="1">
      <alignment horizontal="right" vertical="center"/>
    </xf>
    <xf numFmtId="0" fontId="11" fillId="0" borderId="4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47" xfId="0" applyFont="1" applyBorder="1" applyAlignment="1">
      <alignment/>
    </xf>
    <xf numFmtId="0" fontId="11" fillId="0" borderId="48" xfId="0" applyFont="1" applyBorder="1" applyAlignment="1">
      <alignment/>
    </xf>
    <xf numFmtId="0" fontId="11" fillId="0" borderId="37" xfId="0" applyFont="1" applyBorder="1" applyAlignment="1">
      <alignment horizontal="centerContinuous"/>
    </xf>
    <xf numFmtId="0" fontId="11" fillId="0" borderId="49" xfId="0" applyFont="1" applyBorder="1" applyAlignment="1">
      <alignment horizontal="centerContinuous"/>
    </xf>
    <xf numFmtId="0" fontId="11" fillId="0" borderId="17" xfId="0" applyFont="1" applyBorder="1" applyAlignment="1">
      <alignment horizontal="centerContinuous"/>
    </xf>
    <xf numFmtId="0" fontId="11" fillId="0" borderId="47" xfId="0" applyFont="1" applyBorder="1" applyAlignment="1">
      <alignment/>
    </xf>
    <xf numFmtId="0" fontId="11" fillId="0" borderId="40" xfId="0" applyFont="1" applyBorder="1" applyAlignment="1">
      <alignment horizontal="centerContinuous"/>
    </xf>
    <xf numFmtId="0" fontId="11" fillId="0" borderId="8" xfId="0" applyFont="1" applyBorder="1" applyAlignment="1">
      <alignment horizontal="centerContinuous"/>
    </xf>
    <xf numFmtId="0" fontId="11" fillId="0" borderId="19" xfId="0" applyFont="1" applyBorder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11" fillId="0" borderId="8" xfId="0" applyFont="1" applyBorder="1" applyAlignment="1">
      <alignment/>
    </xf>
    <xf numFmtId="0" fontId="11" fillId="0" borderId="12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4" fillId="0" borderId="47" xfId="0" applyFont="1" applyBorder="1" applyAlignment="1">
      <alignment horizontal="center" vertical="center" wrapText="1"/>
    </xf>
    <xf numFmtId="0" fontId="14" fillId="0" borderId="48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38" fontId="11" fillId="0" borderId="48" xfId="17" applyFont="1" applyBorder="1" applyAlignment="1">
      <alignment/>
    </xf>
    <xf numFmtId="38" fontId="11" fillId="0" borderId="0" xfId="0" applyNumberFormat="1" applyFont="1" applyAlignment="1">
      <alignment/>
    </xf>
    <xf numFmtId="49" fontId="11" fillId="0" borderId="48" xfId="0" applyNumberFormat="1" applyFont="1" applyBorder="1" applyAlignment="1">
      <alignment horizontal="right"/>
    </xf>
    <xf numFmtId="0" fontId="15" fillId="0" borderId="0" xfId="0" applyFont="1" applyAlignment="1">
      <alignment/>
    </xf>
    <xf numFmtId="180" fontId="12" fillId="0" borderId="50" xfId="0" applyNumberFormat="1" applyFont="1" applyBorder="1" applyAlignment="1">
      <alignment vertical="center" wrapText="1"/>
    </xf>
    <xf numFmtId="177" fontId="12" fillId="0" borderId="50" xfId="0" applyNumberFormat="1" applyFont="1" applyBorder="1" applyAlignment="1">
      <alignment vertical="center" wrapText="1"/>
    </xf>
    <xf numFmtId="0" fontId="0" fillId="0" borderId="0" xfId="0" applyAlignment="1">
      <alignment horizontal="right"/>
    </xf>
    <xf numFmtId="0" fontId="12" fillId="0" borderId="51" xfId="0" applyFont="1" applyBorder="1" applyAlignment="1">
      <alignment horizontal="centerContinuous" vertical="center"/>
    </xf>
    <xf numFmtId="0" fontId="6" fillId="0" borderId="45" xfId="0" applyFont="1" applyBorder="1" applyAlignment="1">
      <alignment/>
    </xf>
    <xf numFmtId="0" fontId="6" fillId="0" borderId="45" xfId="0" applyFont="1" applyBorder="1" applyAlignment="1">
      <alignment horizontal="center"/>
    </xf>
    <xf numFmtId="0" fontId="6" fillId="0" borderId="46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40" xfId="0" applyFont="1" applyBorder="1" applyAlignment="1">
      <alignment/>
    </xf>
    <xf numFmtId="176" fontId="4" fillId="0" borderId="19" xfId="21" applyNumberFormat="1" applyBorder="1" applyAlignment="1">
      <alignment horizontal="right"/>
      <protection/>
    </xf>
    <xf numFmtId="176" fontId="4" fillId="0" borderId="44" xfId="21" applyNumberFormat="1" applyBorder="1" applyAlignment="1">
      <alignment horizontal="right"/>
      <protection/>
    </xf>
    <xf numFmtId="176" fontId="4" fillId="0" borderId="37" xfId="21" applyNumberFormat="1" applyBorder="1" applyAlignment="1">
      <alignment horizontal="right"/>
      <protection/>
    </xf>
    <xf numFmtId="176" fontId="4" fillId="0" borderId="8" xfId="21" applyNumberFormat="1" applyBorder="1" applyAlignment="1">
      <alignment horizontal="right"/>
      <protection/>
    </xf>
    <xf numFmtId="176" fontId="4" fillId="0" borderId="45" xfId="21" applyNumberFormat="1" applyBorder="1" applyAlignment="1">
      <alignment horizontal="right"/>
      <protection/>
    </xf>
    <xf numFmtId="176" fontId="4" fillId="0" borderId="0" xfId="21" applyNumberFormat="1" applyBorder="1" applyAlignment="1">
      <alignment horizontal="right"/>
      <protection/>
    </xf>
    <xf numFmtId="176" fontId="4" fillId="0" borderId="12" xfId="21" applyNumberFormat="1" applyBorder="1" applyAlignment="1">
      <alignment horizontal="right"/>
      <protection/>
    </xf>
    <xf numFmtId="176" fontId="4" fillId="0" borderId="46" xfId="21" applyNumberFormat="1" applyBorder="1" applyAlignment="1">
      <alignment horizontal="right"/>
      <protection/>
    </xf>
    <xf numFmtId="176" fontId="4" fillId="0" borderId="40" xfId="21" applyNumberFormat="1" applyBorder="1" applyAlignment="1">
      <alignment horizontal="right"/>
      <protection/>
    </xf>
    <xf numFmtId="176" fontId="4" fillId="0" borderId="52" xfId="21" applyNumberFormat="1" applyBorder="1" applyAlignment="1">
      <alignment horizontal="right"/>
      <protection/>
    </xf>
    <xf numFmtId="176" fontId="4" fillId="0" borderId="53" xfId="21" applyNumberFormat="1" applyBorder="1" applyAlignment="1">
      <alignment horizontal="right"/>
      <protection/>
    </xf>
    <xf numFmtId="176" fontId="4" fillId="0" borderId="54" xfId="21" applyNumberFormat="1" applyBorder="1" applyAlignment="1">
      <alignment horizontal="right"/>
      <protection/>
    </xf>
    <xf numFmtId="0" fontId="4" fillId="0" borderId="0" xfId="21">
      <alignment/>
      <protection/>
    </xf>
    <xf numFmtId="176" fontId="11" fillId="0" borderId="50" xfId="0" applyNumberFormat="1" applyFont="1" applyBorder="1" applyAlignment="1">
      <alignment/>
    </xf>
    <xf numFmtId="0" fontId="15" fillId="0" borderId="8" xfId="0" applyFont="1" applyBorder="1" applyAlignment="1">
      <alignment horizontal="center" vertical="center" wrapText="1"/>
    </xf>
    <xf numFmtId="0" fontId="12" fillId="0" borderId="55" xfId="0" applyFont="1" applyBorder="1" applyAlignment="1">
      <alignment horizontal="left" vertical="center"/>
    </xf>
    <xf numFmtId="191" fontId="12" fillId="0" borderId="26" xfId="0" applyNumberFormat="1" applyFont="1" applyBorder="1" applyAlignment="1">
      <alignment horizontal="right" vertical="center" wrapText="1"/>
    </xf>
    <xf numFmtId="191" fontId="12" fillId="0" borderId="26" xfId="0" applyNumberFormat="1" applyFont="1" applyBorder="1" applyAlignment="1">
      <alignment horizontal="right" wrapText="1"/>
    </xf>
    <xf numFmtId="191" fontId="12" fillId="0" borderId="24" xfId="0" applyNumberFormat="1" applyFont="1" applyBorder="1" applyAlignment="1">
      <alignment horizontal="right" vertical="top" wrapText="1"/>
    </xf>
    <xf numFmtId="0" fontId="5" fillId="0" borderId="17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11" xfId="0" applyFont="1" applyBorder="1" applyAlignment="1">
      <alignment vertical="top"/>
    </xf>
    <xf numFmtId="0" fontId="5" fillId="0" borderId="21" xfId="0" applyFont="1" applyBorder="1" applyAlignment="1">
      <alignment vertical="center"/>
    </xf>
    <xf numFmtId="0" fontId="12" fillId="0" borderId="56" xfId="0" applyFont="1" applyBorder="1" applyAlignment="1">
      <alignment horizontal="center" vertical="center" wrapText="1"/>
    </xf>
    <xf numFmtId="191" fontId="12" fillId="0" borderId="50" xfId="0" applyNumberFormat="1" applyFont="1" applyBorder="1" applyAlignment="1">
      <alignment horizontal="right" vertical="center" wrapText="1"/>
    </xf>
    <xf numFmtId="191" fontId="12" fillId="0" borderId="57" xfId="0" applyNumberFormat="1" applyFont="1" applyBorder="1" applyAlignment="1">
      <alignment horizontal="right" vertical="center" wrapText="1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都道府県別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病院病床数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75"/>
          <c:y val="0.08975"/>
          <c:w val="0.9495"/>
          <c:h val="0.83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データ!$C$5:$C$29</c:f>
              <c:numCache>
                <c:ptCount val="25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  <c:pt idx="24">
                  <c:v>10</c:v>
                </c:pt>
              </c:numCache>
            </c:numRef>
          </c:cat>
          <c:val>
            <c:numRef>
              <c:f>データ!$I$5:$I$29</c:f>
              <c:numCache>
                <c:ptCount val="25"/>
                <c:pt idx="0">
                  <c:v>1646395</c:v>
                </c:pt>
                <c:pt idx="1">
                  <c:v>1645339</c:v>
                </c:pt>
                <c:pt idx="2">
                  <c:v>1645386</c:v>
                </c:pt>
                <c:pt idx="3">
                  <c:v>1645676</c:v>
                </c:pt>
                <c:pt idx="4">
                  <c:v>1645110</c:v>
                </c:pt>
                <c:pt idx="5">
                  <c:v>1644194</c:v>
                </c:pt>
                <c:pt idx="6">
                  <c:v>1644741</c:v>
                </c:pt>
                <c:pt idx="7">
                  <c:v>1643988</c:v>
                </c:pt>
                <c:pt idx="8">
                  <c:v>1644761</c:v>
                </c:pt>
                <c:pt idx="9">
                  <c:v>1644900</c:v>
                </c:pt>
                <c:pt idx="10">
                  <c:v>1645596</c:v>
                </c:pt>
                <c:pt idx="11">
                  <c:v>1646215</c:v>
                </c:pt>
                <c:pt idx="12">
                  <c:v>1646544</c:v>
                </c:pt>
                <c:pt idx="13">
                  <c:v>1646332</c:v>
                </c:pt>
                <c:pt idx="14">
                  <c:v>1646313</c:v>
                </c:pt>
                <c:pt idx="15">
                  <c:v>1646460</c:v>
                </c:pt>
                <c:pt idx="16">
                  <c:v>1645436</c:v>
                </c:pt>
                <c:pt idx="17">
                  <c:v>1644547</c:v>
                </c:pt>
                <c:pt idx="18">
                  <c:v>1644409</c:v>
                </c:pt>
                <c:pt idx="19">
                  <c:v>1644232</c:v>
                </c:pt>
                <c:pt idx="20">
                  <c:v>1643838</c:v>
                </c:pt>
                <c:pt idx="21">
                  <c:v>1643419</c:v>
                </c:pt>
                <c:pt idx="22">
                  <c:v>1644801</c:v>
                </c:pt>
                <c:pt idx="23">
                  <c:v>1643965</c:v>
                </c:pt>
                <c:pt idx="24">
                  <c:v>1645760</c:v>
                </c:pt>
              </c:numCache>
            </c:numRef>
          </c:val>
          <c:smooth val="0"/>
        </c:ser>
        <c:marker val="1"/>
        <c:axId val="21332181"/>
        <c:axId val="57771902"/>
      </c:lineChart>
      <c:catAx>
        <c:axId val="213321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7771902"/>
        <c:crossesAt val="0"/>
        <c:auto val="0"/>
        <c:lblOffset val="100"/>
        <c:noMultiLvlLbl val="0"/>
      </c:catAx>
      <c:valAx>
        <c:axId val="5777190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病床( 千床)</a:t>
                </a:r>
              </a:p>
            </c:rich>
          </c:tx>
          <c:layout>
            <c:manualLayout>
              <c:xMode val="factor"/>
              <c:yMode val="factor"/>
              <c:x val="0.03175"/>
              <c:y val="0.1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 * #\ ###,\ ;_ * \-#\ ###,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1332181"/>
        <c:crossesAt val="1"/>
        <c:crossBetween val="midCat"/>
        <c:dispUnits/>
        <c:majorUnit val="1000"/>
        <c:minorUnit val="5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025"/>
          <c:y val="0.0705"/>
          <c:w val="0.93425"/>
          <c:h val="0.854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データ!$C$5:$C$29</c:f>
              <c:numCache>
                <c:ptCount val="25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  <c:pt idx="24">
                  <c:v>10</c:v>
                </c:pt>
              </c:numCache>
            </c:numRef>
          </c:cat>
          <c:val>
            <c:numRef>
              <c:f>データ!$Q$5:$Q$29</c:f>
              <c:numCache>
                <c:ptCount val="25"/>
                <c:pt idx="0">
                  <c:v>267294</c:v>
                </c:pt>
                <c:pt idx="1">
                  <c:v>272710</c:v>
                </c:pt>
                <c:pt idx="2">
                  <c:v>276426</c:v>
                </c:pt>
                <c:pt idx="3">
                  <c:v>276426</c:v>
                </c:pt>
                <c:pt idx="4">
                  <c:v>280313</c:v>
                </c:pt>
                <c:pt idx="5">
                  <c:v>283187</c:v>
                </c:pt>
                <c:pt idx="6">
                  <c:v>287064</c:v>
                </c:pt>
                <c:pt idx="7">
                  <c:v>290127</c:v>
                </c:pt>
                <c:pt idx="8">
                  <c:v>291869</c:v>
                </c:pt>
                <c:pt idx="9">
                  <c:v>293952</c:v>
                </c:pt>
                <c:pt idx="10">
                  <c:v>294575</c:v>
                </c:pt>
                <c:pt idx="11">
                  <c:v>295996</c:v>
                </c:pt>
                <c:pt idx="12">
                  <c:v>297794</c:v>
                </c:pt>
                <c:pt idx="13">
                  <c:v>299145</c:v>
                </c:pt>
                <c:pt idx="14">
                  <c:v>300716</c:v>
                </c:pt>
                <c:pt idx="15">
                  <c:v>301391</c:v>
                </c:pt>
                <c:pt idx="16">
                  <c:v>302875</c:v>
                </c:pt>
                <c:pt idx="17">
                  <c:v>305829</c:v>
                </c:pt>
                <c:pt idx="18">
                  <c:v>308503</c:v>
                </c:pt>
                <c:pt idx="19">
                  <c:v>312608</c:v>
                </c:pt>
                <c:pt idx="20">
                  <c:v>315311</c:v>
                </c:pt>
                <c:pt idx="21">
                  <c:v>316897</c:v>
                </c:pt>
                <c:pt idx="22">
                  <c:v>319863</c:v>
                </c:pt>
                <c:pt idx="23">
                  <c:v>320811</c:v>
                </c:pt>
                <c:pt idx="24">
                  <c:v>323503</c:v>
                </c:pt>
              </c:numCache>
            </c:numRef>
          </c:val>
          <c:smooth val="0"/>
        </c:ser>
        <c:marker val="1"/>
        <c:axId val="50185071"/>
        <c:axId val="49012456"/>
      </c:lineChart>
      <c:catAx>
        <c:axId val="501850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9012456"/>
        <c:crossesAt val="190000"/>
        <c:auto val="0"/>
        <c:lblOffset val="100"/>
        <c:noMultiLvlLbl val="0"/>
      </c:catAx>
      <c:valAx>
        <c:axId val="49012456"/>
        <c:scaling>
          <c:orientation val="minMax"/>
          <c:max val="390000"/>
          <c:min val="19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病床(千床)</a:t>
                </a:r>
              </a:p>
            </c:rich>
          </c:tx>
          <c:layout>
            <c:manualLayout>
              <c:xMode val="factor"/>
              <c:yMode val="factor"/>
              <c:x val="0.02725"/>
              <c:y val="0.14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 * #\ ###,;_ * \-#\ ###,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0185071"/>
        <c:crossesAt val="1"/>
        <c:crossBetween val="midCat"/>
        <c:dispUnits/>
        <c:majorUnit val="10000"/>
        <c:minorUnit val="5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0.1115</cdr:x>
      <cdr:y>0.83475</cdr:y>
    </cdr:from>
    <cdr:to>
      <cdr:x>0.13225</cdr:x>
      <cdr:y>0.85525</cdr:y>
    </cdr:to>
    <cdr:sp>
      <cdr:nvSpPr>
        <cdr:cNvPr id="1" name="Line 3"/>
        <cdr:cNvSpPr>
          <a:spLocks/>
        </cdr:cNvSpPr>
      </cdr:nvSpPr>
      <cdr:spPr>
        <a:xfrm>
          <a:off x="838200" y="4371975"/>
          <a:ext cx="15240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0.11225</cdr:x>
      <cdr:y>0.8195</cdr:y>
    </cdr:from>
    <cdr:to>
      <cdr:x>0.133</cdr:x>
      <cdr:y>0.84075</cdr:y>
    </cdr:to>
    <cdr:sp>
      <cdr:nvSpPr>
        <cdr:cNvPr id="2" name="Line 4"/>
        <cdr:cNvSpPr>
          <a:spLocks/>
        </cdr:cNvSpPr>
      </cdr:nvSpPr>
      <cdr:spPr>
        <a:xfrm>
          <a:off x="847725" y="4295775"/>
          <a:ext cx="1524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0.43075</cdr:x>
      <cdr:y>0.9545</cdr:y>
    </cdr:from>
    <cdr:to>
      <cdr:x>0.5885</cdr:x>
      <cdr:y>0.97625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3248025" y="5000625"/>
          <a:ext cx="11906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0.8685</cdr:x>
      <cdr:y>0.94675</cdr:y>
    </cdr:from>
    <cdr:to>
      <cdr:x>0.87225</cdr:x>
      <cdr:y>0.9505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6553200" y="4962525"/>
          <a:ext cx="28575" cy="190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0.0595</cdr:x>
      <cdr:y>0.928</cdr:y>
    </cdr:from>
    <cdr:to>
      <cdr:x>0.999</cdr:x>
      <cdr:y>0.977</cdr:y>
    </cdr:to>
    <cdr:sp>
      <cdr:nvSpPr>
        <cdr:cNvPr id="5" name="テキスト 8"/>
        <cdr:cNvSpPr txBox="1">
          <a:spLocks noChangeArrowheads="1"/>
        </cdr:cNvSpPr>
      </cdr:nvSpPr>
      <cdr:spPr>
        <a:xfrm>
          <a:off x="447675" y="4867275"/>
          <a:ext cx="70961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平成12年　　　　平成13年　   　　　　　　　　　　　　　　　　　平成14年
</a:t>
          </a:r>
        </a:p>
      </cdr:txBody>
    </cdr:sp>
  </cdr:relSizeAnchor>
  <cdr:relSizeAnchor xmlns:cdr="http://schemas.openxmlformats.org/drawingml/2006/chartDrawing">
    <cdr:from>
      <cdr:x>0.0405</cdr:x>
      <cdr:y>0.8705</cdr:y>
    </cdr:from>
    <cdr:to>
      <cdr:x>0.1125</cdr:x>
      <cdr:y>0.90125</cdr:y>
    </cdr:to>
    <cdr:sp>
      <cdr:nvSpPr>
        <cdr:cNvPr id="6" name="テキスト 9"/>
        <cdr:cNvSpPr txBox="1">
          <a:spLocks noChangeArrowheads="1"/>
        </cdr:cNvSpPr>
      </cdr:nvSpPr>
      <cdr:spPr>
        <a:xfrm>
          <a:off x="304800" y="4562475"/>
          <a:ext cx="5429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0.039</cdr:x>
      <cdr:y>0.85</cdr:y>
    </cdr:from>
    <cdr:to>
      <cdr:x>0.111</cdr:x>
      <cdr:y>0.88625</cdr:y>
    </cdr:to>
    <cdr:sp>
      <cdr:nvSpPr>
        <cdr:cNvPr id="7" name="テキスト 10"/>
        <cdr:cNvSpPr txBox="1">
          <a:spLocks noChangeArrowheads="1"/>
        </cdr:cNvSpPr>
      </cdr:nvSpPr>
      <cdr:spPr>
        <a:xfrm>
          <a:off x="285750" y="4457700"/>
          <a:ext cx="542925" cy="1905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     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161925</xdr:rowOff>
    </xdr:from>
    <xdr:to>
      <xdr:col>10</xdr:col>
      <xdr:colOff>19050</xdr:colOff>
      <xdr:row>29</xdr:row>
      <xdr:rowOff>161925</xdr:rowOff>
    </xdr:to>
    <xdr:graphicFrame>
      <xdr:nvGraphicFramePr>
        <xdr:cNvPr id="1" name="Chart 2"/>
        <xdr:cNvGraphicFramePr/>
      </xdr:nvGraphicFramePr>
      <xdr:xfrm>
        <a:off x="847725" y="161925"/>
        <a:ext cx="75533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276225</xdr:colOff>
      <xdr:row>25</xdr:row>
      <xdr:rowOff>47625</xdr:rowOff>
    </xdr:from>
    <xdr:to>
      <xdr:col>2</xdr:col>
      <xdr:colOff>95250</xdr:colOff>
      <xdr:row>26</xdr:row>
      <xdr:rowOff>142875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1114425" y="4572000"/>
          <a:ext cx="657225" cy="2762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　  0    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0.03625</cdr:x>
      <cdr:y>0.8485</cdr:y>
    </cdr:from>
    <cdr:to>
      <cdr:x>0.09925</cdr:x>
      <cdr:y>0.883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266700" y="4448175"/>
          <a:ext cx="476250" cy="1809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　   0</a:t>
          </a:r>
        </a:p>
      </cdr:txBody>
    </cdr:sp>
  </cdr:relSizeAnchor>
  <cdr:relSizeAnchor xmlns:cdr="http://schemas.openxmlformats.org/drawingml/2006/chartDrawing">
    <cdr:from>
      <cdr:x>0.10525</cdr:x>
      <cdr:y>0.8375</cdr:y>
    </cdr:from>
    <cdr:to>
      <cdr:x>0.12675</cdr:x>
      <cdr:y>0.8515</cdr:y>
    </cdr:to>
    <cdr:sp>
      <cdr:nvSpPr>
        <cdr:cNvPr id="2" name="Line 2"/>
        <cdr:cNvSpPr>
          <a:spLocks/>
        </cdr:cNvSpPr>
      </cdr:nvSpPr>
      <cdr:spPr>
        <a:xfrm>
          <a:off x="790575" y="4391025"/>
          <a:ext cx="16192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0.10325</cdr:x>
      <cdr:y>0.84225</cdr:y>
    </cdr:from>
    <cdr:to>
      <cdr:x>0.12525</cdr:x>
      <cdr:y>0.861</cdr:y>
    </cdr:to>
    <cdr:sp>
      <cdr:nvSpPr>
        <cdr:cNvPr id="3" name="Line 3"/>
        <cdr:cNvSpPr>
          <a:spLocks/>
        </cdr:cNvSpPr>
      </cdr:nvSpPr>
      <cdr:spPr>
        <a:xfrm>
          <a:off x="771525" y="4419600"/>
          <a:ext cx="161925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0.10075</cdr:x>
      <cdr:y>0.886</cdr:y>
    </cdr:from>
    <cdr:to>
      <cdr:x>0.121</cdr:x>
      <cdr:y>0.88975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752475" y="4648200"/>
          <a:ext cx="152400" cy="190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0.05</cdr:x>
      <cdr:y>0.928</cdr:y>
    </cdr:from>
    <cdr:to>
      <cdr:x>0.9995</cdr:x>
      <cdr:y>0.96975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371475" y="4867275"/>
          <a:ext cx="71723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平成12年　　　平成13年   　　　　　　　  　　　　　　　         平成14年
平成12年
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371475</xdr:colOff>
      <xdr:row>25</xdr:row>
      <xdr:rowOff>104775</xdr:rowOff>
    </xdr:from>
    <xdr:to>
      <xdr:col>2</xdr:col>
      <xdr:colOff>19050</xdr:colOff>
      <xdr:row>27</xdr:row>
      <xdr:rowOff>76200</xdr:rowOff>
    </xdr:to>
    <xdr:sp>
      <xdr:nvSpPr>
        <xdr:cNvPr id="1" name="テキスト 9"/>
        <xdr:cNvSpPr txBox="1">
          <a:spLocks noChangeArrowheads="1"/>
        </xdr:cNvSpPr>
      </xdr:nvSpPr>
      <xdr:spPr>
        <a:xfrm>
          <a:off x="1209675" y="4629150"/>
          <a:ext cx="485775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          
</a:t>
          </a:r>
        </a:p>
      </xdr:txBody>
    </xdr:sp>
    <xdr:clientData/>
  </xdr:twoCellAnchor>
  <xdr:twoCellAnchor>
    <xdr:from>
      <xdr:col>2</xdr:col>
      <xdr:colOff>114300</xdr:colOff>
      <xdr:row>23</xdr:row>
      <xdr:rowOff>171450</xdr:rowOff>
    </xdr:from>
    <xdr:to>
      <xdr:col>2</xdr:col>
      <xdr:colOff>419100</xdr:colOff>
      <xdr:row>24</xdr:row>
      <xdr:rowOff>76200</xdr:rowOff>
    </xdr:to>
    <xdr:sp>
      <xdr:nvSpPr>
        <xdr:cNvPr id="2" name="Line 6"/>
        <xdr:cNvSpPr>
          <a:spLocks/>
        </xdr:cNvSpPr>
      </xdr:nvSpPr>
      <xdr:spPr>
        <a:xfrm>
          <a:off x="1790700" y="4333875"/>
          <a:ext cx="30480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142875</xdr:colOff>
      <xdr:row>24</xdr:row>
      <xdr:rowOff>76200</xdr:rowOff>
    </xdr:from>
    <xdr:to>
      <xdr:col>2</xdr:col>
      <xdr:colOff>428625</xdr:colOff>
      <xdr:row>24</xdr:row>
      <xdr:rowOff>161925</xdr:rowOff>
    </xdr:to>
    <xdr:sp>
      <xdr:nvSpPr>
        <xdr:cNvPr id="3" name="Line 7"/>
        <xdr:cNvSpPr>
          <a:spLocks/>
        </xdr:cNvSpPr>
      </xdr:nvSpPr>
      <xdr:spPr>
        <a:xfrm>
          <a:off x="1819275" y="4419600"/>
          <a:ext cx="29527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 editAs="absolute">
    <xdr:from>
      <xdr:col>2</xdr:col>
      <xdr:colOff>219075</xdr:colOff>
      <xdr:row>24</xdr:row>
      <xdr:rowOff>47625</xdr:rowOff>
    </xdr:from>
    <xdr:to>
      <xdr:col>2</xdr:col>
      <xdr:colOff>276225</xdr:colOff>
      <xdr:row>24</xdr:row>
      <xdr:rowOff>85725</xdr:rowOff>
    </xdr:to>
    <xdr:sp>
      <xdr:nvSpPr>
        <xdr:cNvPr id="4" name="テキスト 8"/>
        <xdr:cNvSpPr txBox="1">
          <a:spLocks noChangeArrowheads="1"/>
        </xdr:cNvSpPr>
      </xdr:nvSpPr>
      <xdr:spPr>
        <a:xfrm>
          <a:off x="1895475" y="4391025"/>
          <a:ext cx="57150" cy="38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10</xdr:col>
      <xdr:colOff>9525</xdr:colOff>
      <xdr:row>30</xdr:row>
      <xdr:rowOff>0</xdr:rowOff>
    </xdr:to>
    <xdr:graphicFrame>
      <xdr:nvGraphicFramePr>
        <xdr:cNvPr id="5" name="Chart 10"/>
        <xdr:cNvGraphicFramePr/>
      </xdr:nvGraphicFramePr>
      <xdr:xfrm>
        <a:off x="838200" y="180975"/>
        <a:ext cx="75533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workbookViewId="0" topLeftCell="A1">
      <selection activeCell="J14" sqref="J14"/>
    </sheetView>
  </sheetViews>
  <sheetFormatPr defaultColWidth="8.796875" defaultRowHeight="14.25"/>
  <cols>
    <col min="1" max="1" width="23.8984375" style="6" customWidth="1"/>
    <col min="2" max="4" width="8.09765625" style="6" customWidth="1"/>
    <col min="5" max="5" width="0.40625" style="6" customWidth="1"/>
    <col min="6" max="6" width="24.09765625" style="6" customWidth="1"/>
    <col min="7" max="7" width="1.4921875" style="6" hidden="1" customWidth="1"/>
    <col min="8" max="9" width="9.09765625" style="6" customWidth="1"/>
    <col min="10" max="10" width="9.59765625" style="6" customWidth="1"/>
    <col min="11" max="16384" width="9" style="6" customWidth="1"/>
  </cols>
  <sheetData>
    <row r="1" ht="10.5">
      <c r="B1" s="6" t="s">
        <v>0</v>
      </c>
    </row>
    <row r="2" spans="2:10" ht="10.5">
      <c r="B2" s="97"/>
      <c r="C2" s="98"/>
      <c r="D2" s="98"/>
      <c r="E2" s="98"/>
      <c r="F2" s="98"/>
      <c r="G2" s="98"/>
      <c r="H2" s="97"/>
      <c r="I2" s="99"/>
      <c r="J2" s="99" t="s">
        <v>1</v>
      </c>
    </row>
    <row r="3" spans="1:10" ht="13.5" customHeight="1">
      <c r="A3" s="61"/>
      <c r="B3" s="62" t="s">
        <v>2</v>
      </c>
      <c r="C3" s="63"/>
      <c r="D3" s="147"/>
      <c r="E3" s="151"/>
      <c r="F3" s="65"/>
      <c r="G3" s="65"/>
      <c r="H3" s="66" t="s">
        <v>3</v>
      </c>
      <c r="I3" s="125"/>
      <c r="J3" s="64"/>
    </row>
    <row r="4" spans="1:10" ht="13.5" customHeight="1">
      <c r="A4" s="67"/>
      <c r="B4" s="68" t="s">
        <v>141</v>
      </c>
      <c r="C4" s="68" t="s">
        <v>140</v>
      </c>
      <c r="D4" s="68" t="s">
        <v>4</v>
      </c>
      <c r="E4" s="154"/>
      <c r="F4" s="70"/>
      <c r="G4" s="70"/>
      <c r="H4" s="68" t="s">
        <v>142</v>
      </c>
      <c r="I4" s="68" t="s">
        <v>140</v>
      </c>
      <c r="J4" s="69" t="s">
        <v>4</v>
      </c>
    </row>
    <row r="5" spans="1:10" ht="3" customHeight="1">
      <c r="A5" s="71"/>
      <c r="B5" s="72"/>
      <c r="C5" s="72"/>
      <c r="D5" s="72"/>
      <c r="E5" s="152"/>
      <c r="F5" s="73"/>
      <c r="G5" s="73"/>
      <c r="H5" s="74"/>
      <c r="I5" s="74"/>
      <c r="J5" s="155"/>
    </row>
    <row r="6" spans="1:10" ht="13.5" customHeight="1">
      <c r="A6" s="71" t="s">
        <v>5</v>
      </c>
      <c r="B6" s="75">
        <f>SUM(B8+B19+B25)</f>
        <v>169495</v>
      </c>
      <c r="C6" s="75">
        <f>SUM(C8+C19+C25)</f>
        <v>169311</v>
      </c>
      <c r="D6" s="148">
        <f>B6-C6</f>
        <v>184</v>
      </c>
      <c r="E6" s="152"/>
      <c r="F6" s="73" t="s">
        <v>5</v>
      </c>
      <c r="G6" s="73"/>
      <c r="H6" s="75">
        <f>SUM(H8+H19+H25)</f>
        <v>1843398</v>
      </c>
      <c r="I6" s="75">
        <f>SUM(I8+I19+I25)</f>
        <v>1842983</v>
      </c>
      <c r="J6" s="156">
        <f>H6-I6</f>
        <v>415</v>
      </c>
    </row>
    <row r="7" spans="1:10" ht="3" customHeight="1">
      <c r="A7" s="71"/>
      <c r="B7" s="75"/>
      <c r="C7" s="75"/>
      <c r="D7" s="148"/>
      <c r="E7" s="152"/>
      <c r="F7" s="73"/>
      <c r="G7" s="73"/>
      <c r="H7" s="75"/>
      <c r="I7" s="75"/>
      <c r="J7" s="156"/>
    </row>
    <row r="8" spans="1:10" ht="13.5" customHeight="1">
      <c r="A8" s="71" t="s">
        <v>6</v>
      </c>
      <c r="B8" s="75">
        <v>9207</v>
      </c>
      <c r="C8" s="75">
        <v>9202</v>
      </c>
      <c r="D8" s="148">
        <f>B8-C8</f>
        <v>5</v>
      </c>
      <c r="E8" s="152"/>
      <c r="F8" s="73" t="s">
        <v>6</v>
      </c>
      <c r="G8" s="73"/>
      <c r="H8" s="75">
        <f>SUM(H9:H14)</f>
        <v>1645760</v>
      </c>
      <c r="I8" s="75">
        <v>1643965</v>
      </c>
      <c r="J8" s="156">
        <f aca="true" t="shared" si="0" ref="J8:J21">H8-I8</f>
        <v>1795</v>
      </c>
    </row>
    <row r="9" spans="1:12" ht="13.5" customHeight="1">
      <c r="A9" s="71" t="s">
        <v>7</v>
      </c>
      <c r="B9" s="75">
        <v>1071</v>
      </c>
      <c r="C9" s="75">
        <v>1071</v>
      </c>
      <c r="D9" s="148">
        <f>B9-C9</f>
        <v>0</v>
      </c>
      <c r="E9" s="152"/>
      <c r="F9" s="73" t="s">
        <v>114</v>
      </c>
      <c r="G9" s="73"/>
      <c r="H9" s="75">
        <v>355880</v>
      </c>
      <c r="I9" s="75">
        <v>355765</v>
      </c>
      <c r="J9" s="156">
        <f t="shared" si="0"/>
        <v>115</v>
      </c>
      <c r="L9" s="34"/>
    </row>
    <row r="10" spans="1:10" ht="13.5" customHeight="1">
      <c r="A10" s="71"/>
      <c r="B10" s="76"/>
      <c r="C10" s="76"/>
      <c r="D10" s="148"/>
      <c r="E10" s="152"/>
      <c r="F10" s="73" t="s">
        <v>8</v>
      </c>
      <c r="G10" s="73"/>
      <c r="H10" s="75">
        <v>1832</v>
      </c>
      <c r="I10" s="75">
        <v>1836</v>
      </c>
      <c r="J10" s="156">
        <f t="shared" si="0"/>
        <v>-4</v>
      </c>
    </row>
    <row r="11" spans="1:10" ht="13.5" customHeight="1">
      <c r="A11" s="71" t="s">
        <v>9</v>
      </c>
      <c r="B11" s="75">
        <v>2</v>
      </c>
      <c r="C11" s="75">
        <v>2</v>
      </c>
      <c r="D11" s="148">
        <f>B11-C11</f>
        <v>0</v>
      </c>
      <c r="E11" s="152"/>
      <c r="F11" s="73" t="s">
        <v>10</v>
      </c>
      <c r="G11" s="73"/>
      <c r="H11" s="75">
        <v>17693</v>
      </c>
      <c r="I11" s="75">
        <v>17701</v>
      </c>
      <c r="J11" s="156">
        <f t="shared" si="0"/>
        <v>-8</v>
      </c>
    </row>
    <row r="12" spans="1:10" ht="13.5" customHeight="1">
      <c r="A12" s="71" t="s">
        <v>11</v>
      </c>
      <c r="B12" s="75">
        <v>8134</v>
      </c>
      <c r="C12" s="75">
        <v>8129</v>
      </c>
      <c r="D12" s="148">
        <f>B12-C12</f>
        <v>5</v>
      </c>
      <c r="E12" s="152"/>
      <c r="F12" s="73" t="s">
        <v>137</v>
      </c>
      <c r="G12" s="73"/>
      <c r="H12" s="75">
        <v>112976</v>
      </c>
      <c r="I12" s="75">
        <v>105134</v>
      </c>
      <c r="J12" s="156">
        <f t="shared" si="0"/>
        <v>7842</v>
      </c>
    </row>
    <row r="13" spans="1:10" ht="13.5" customHeight="1">
      <c r="A13" s="77" t="s">
        <v>127</v>
      </c>
      <c r="B13" s="78">
        <v>3720</v>
      </c>
      <c r="C13" s="78">
        <v>3708</v>
      </c>
      <c r="D13" s="149">
        <f>B13-C13</f>
        <v>12</v>
      </c>
      <c r="E13" s="152"/>
      <c r="F13" s="73" t="s">
        <v>136</v>
      </c>
      <c r="G13" s="79"/>
      <c r="H13" s="78">
        <v>209580</v>
      </c>
      <c r="I13" s="78">
        <v>200251</v>
      </c>
      <c r="J13" s="156">
        <f t="shared" si="0"/>
        <v>9329</v>
      </c>
    </row>
    <row r="14" spans="1:10" ht="13.5" customHeight="1">
      <c r="A14" s="80"/>
      <c r="B14" s="75"/>
      <c r="C14" s="75"/>
      <c r="D14" s="148"/>
      <c r="E14" s="152"/>
      <c r="F14" s="73" t="s">
        <v>130</v>
      </c>
      <c r="G14" s="81"/>
      <c r="H14" s="75">
        <v>947799</v>
      </c>
      <c r="I14" s="75">
        <v>963278</v>
      </c>
      <c r="J14" s="156">
        <f t="shared" si="0"/>
        <v>-15479</v>
      </c>
    </row>
    <row r="15" spans="1:10" ht="13.5" customHeight="1">
      <c r="A15" s="71"/>
      <c r="B15" s="75"/>
      <c r="C15" s="75"/>
      <c r="D15" s="148"/>
      <c r="E15" s="152"/>
      <c r="F15" s="73" t="s">
        <v>134</v>
      </c>
      <c r="G15" s="79"/>
      <c r="H15" s="78">
        <v>186451</v>
      </c>
      <c r="I15" s="78">
        <v>191613</v>
      </c>
      <c r="J15" s="156">
        <f t="shared" si="0"/>
        <v>-5162</v>
      </c>
    </row>
    <row r="16" spans="1:10" ht="13.5" customHeight="1">
      <c r="A16" s="71" t="s">
        <v>12</v>
      </c>
      <c r="B16" s="75">
        <v>42</v>
      </c>
      <c r="C16" s="75">
        <v>42</v>
      </c>
      <c r="D16" s="148">
        <f>B16-C16</f>
        <v>0</v>
      </c>
      <c r="E16" s="152"/>
      <c r="F16" s="79"/>
      <c r="G16" s="79"/>
      <c r="H16" s="78"/>
      <c r="I16" s="78"/>
      <c r="J16" s="156"/>
    </row>
    <row r="17" spans="1:10" ht="13.5" customHeight="1">
      <c r="A17" s="38"/>
      <c r="B17" s="82"/>
      <c r="C17" s="82"/>
      <c r="D17" s="148"/>
      <c r="E17" s="152"/>
      <c r="F17" s="73" t="s">
        <v>123</v>
      </c>
      <c r="G17" s="73"/>
      <c r="H17" s="75">
        <f>H12+H15</f>
        <v>299427</v>
      </c>
      <c r="I17" s="75">
        <f>I12+I15</f>
        <v>296747</v>
      </c>
      <c r="J17" s="156">
        <f t="shared" si="0"/>
        <v>2680</v>
      </c>
    </row>
    <row r="18" spans="1:11" ht="3" customHeight="1">
      <c r="A18" s="71"/>
      <c r="B18" s="75"/>
      <c r="C18" s="75"/>
      <c r="D18" s="148"/>
      <c r="E18" s="152"/>
      <c r="F18" s="73"/>
      <c r="G18" s="73"/>
      <c r="H18" s="75"/>
      <c r="I18" s="75"/>
      <c r="J18" s="156"/>
      <c r="K18" s="7"/>
    </row>
    <row r="19" spans="1:10" ht="13.5" customHeight="1">
      <c r="A19" s="71" t="s">
        <v>14</v>
      </c>
      <c r="B19" s="75">
        <f>SUM(B20,B23)</f>
        <v>95103</v>
      </c>
      <c r="C19" s="75">
        <v>94978</v>
      </c>
      <c r="D19" s="148">
        <f>B19-C19</f>
        <v>125</v>
      </c>
      <c r="E19" s="152"/>
      <c r="F19" s="73" t="s">
        <v>14</v>
      </c>
      <c r="G19" s="73"/>
      <c r="H19" s="75">
        <v>197484</v>
      </c>
      <c r="I19" s="75">
        <v>198864</v>
      </c>
      <c r="J19" s="156">
        <f t="shared" si="0"/>
        <v>-1380</v>
      </c>
    </row>
    <row r="20" spans="1:10" ht="13.5" customHeight="1">
      <c r="A20" s="71" t="s">
        <v>15</v>
      </c>
      <c r="B20" s="75">
        <v>16204</v>
      </c>
      <c r="C20" s="75">
        <v>16337</v>
      </c>
      <c r="D20" s="148">
        <f>B20-C20</f>
        <v>-133</v>
      </c>
      <c r="E20" s="152"/>
      <c r="F20" s="73"/>
      <c r="G20" s="73"/>
      <c r="H20" s="75"/>
      <c r="I20" s="75"/>
      <c r="J20" s="156"/>
    </row>
    <row r="21" spans="1:10" ht="13.5" customHeight="1">
      <c r="A21" s="77" t="s">
        <v>16</v>
      </c>
      <c r="B21" s="78">
        <v>2574</v>
      </c>
      <c r="C21" s="78">
        <v>2573</v>
      </c>
      <c r="D21" s="149">
        <f>B21-C21</f>
        <v>1</v>
      </c>
      <c r="E21" s="152"/>
      <c r="F21" s="73" t="s">
        <v>135</v>
      </c>
      <c r="G21" s="73"/>
      <c r="H21" s="75">
        <v>24076</v>
      </c>
      <c r="I21" s="75">
        <v>24064</v>
      </c>
      <c r="J21" s="156">
        <f t="shared" si="0"/>
        <v>12</v>
      </c>
    </row>
    <row r="22" spans="1:10" ht="13.5" customHeight="1">
      <c r="A22" s="80" t="s">
        <v>17</v>
      </c>
      <c r="B22" s="75"/>
      <c r="C22" s="75"/>
      <c r="D22" s="148"/>
      <c r="E22" s="152"/>
      <c r="F22" s="73"/>
      <c r="G22" s="73"/>
      <c r="H22" s="75"/>
      <c r="I22" s="75"/>
      <c r="J22" s="123"/>
    </row>
    <row r="23" spans="1:10" ht="13.5" customHeight="1">
      <c r="A23" s="71" t="s">
        <v>18</v>
      </c>
      <c r="B23" s="75">
        <v>78899</v>
      </c>
      <c r="C23" s="75">
        <v>78641</v>
      </c>
      <c r="D23" s="148">
        <f>B23-C23</f>
        <v>258</v>
      </c>
      <c r="E23" s="152"/>
      <c r="F23" s="73"/>
      <c r="G23" s="73"/>
      <c r="H23" s="83"/>
      <c r="I23" s="83"/>
      <c r="J23" s="122"/>
    </row>
    <row r="24" spans="1:10" ht="3" customHeight="1">
      <c r="A24" s="71"/>
      <c r="B24" s="75"/>
      <c r="C24" s="75"/>
      <c r="D24" s="148"/>
      <c r="E24" s="152"/>
      <c r="F24" s="73"/>
      <c r="G24" s="73"/>
      <c r="H24" s="75"/>
      <c r="I24" s="75"/>
      <c r="J24" s="123"/>
    </row>
    <row r="25" spans="1:10" s="10" customFormat="1" ht="13.5" customHeight="1">
      <c r="A25" s="84" t="s">
        <v>19</v>
      </c>
      <c r="B25" s="85">
        <v>65185</v>
      </c>
      <c r="C25" s="85">
        <v>65131</v>
      </c>
      <c r="D25" s="150">
        <f>B25-C25</f>
        <v>54</v>
      </c>
      <c r="E25" s="153"/>
      <c r="F25" s="86" t="s">
        <v>19</v>
      </c>
      <c r="G25" s="86"/>
      <c r="H25" s="85">
        <v>154</v>
      </c>
      <c r="I25" s="85">
        <v>154</v>
      </c>
      <c r="J25" s="157">
        <f>H25-I25</f>
        <v>0</v>
      </c>
    </row>
    <row r="26" spans="1:5" ht="9" customHeight="1">
      <c r="A26" s="7"/>
      <c r="B26" s="8"/>
      <c r="C26" s="8"/>
      <c r="D26" s="8"/>
      <c r="E26" s="8"/>
    </row>
    <row r="27" spans="1:5" ht="9" customHeight="1">
      <c r="A27" s="7"/>
      <c r="B27" s="8"/>
      <c r="C27" s="8"/>
      <c r="D27" s="8"/>
      <c r="E27" s="8"/>
    </row>
    <row r="28" spans="8:9" ht="10.5">
      <c r="H28" s="9"/>
      <c r="I28" s="9"/>
    </row>
    <row r="29" ht="9" customHeight="1"/>
    <row r="35" ht="9" customHeight="1"/>
    <row r="37" ht="9" customHeight="1"/>
    <row r="39" ht="9" customHeight="1"/>
  </sheetData>
  <printOptions/>
  <pageMargins left="0.75" right="0.75" top="1" bottom="1" header="0.5" footer="0.5"/>
  <pageSetup horizontalDpi="600" verticalDpi="600" orientation="portrait" paperSize="9" scale="85" r:id="rId1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I34"/>
  <sheetViews>
    <sheetView workbookViewId="0" topLeftCell="B12">
      <selection activeCell="G30" sqref="G30"/>
    </sheetView>
  </sheetViews>
  <sheetFormatPr defaultColWidth="8.796875" defaultRowHeight="14.25"/>
  <cols>
    <col min="1" max="1" width="3.69921875" style="2" customWidth="1"/>
    <col min="2" max="2" width="28.59765625" style="2" customWidth="1"/>
    <col min="3" max="7" width="11.59765625" style="2" customWidth="1"/>
    <col min="8" max="9" width="12.69921875" style="2" customWidth="1"/>
    <col min="10" max="16384" width="9" style="2" customWidth="1"/>
  </cols>
  <sheetData>
    <row r="1" ht="13.5">
      <c r="C1" s="2" t="s">
        <v>20</v>
      </c>
    </row>
    <row r="2" spans="2:7" ht="13.5">
      <c r="B2" s="35"/>
      <c r="C2" s="35"/>
      <c r="D2" s="35"/>
      <c r="E2" s="35"/>
      <c r="F2" s="35" t="s">
        <v>143</v>
      </c>
      <c r="G2" s="35"/>
    </row>
    <row r="3" spans="2:8" ht="15" customHeight="1">
      <c r="B3" s="36"/>
      <c r="C3" s="56" t="s">
        <v>21</v>
      </c>
      <c r="D3" s="57"/>
      <c r="E3" s="58" t="s">
        <v>22</v>
      </c>
      <c r="F3" s="59"/>
      <c r="G3" s="60" t="s">
        <v>23</v>
      </c>
      <c r="H3" s="1"/>
    </row>
    <row r="4" spans="2:9" ht="15" customHeight="1">
      <c r="B4" s="40"/>
      <c r="C4" s="47" t="s">
        <v>2</v>
      </c>
      <c r="D4" s="52" t="s">
        <v>3</v>
      </c>
      <c r="E4" s="52" t="s">
        <v>2</v>
      </c>
      <c r="F4" s="44" t="s">
        <v>3</v>
      </c>
      <c r="G4" s="41" t="s">
        <v>2</v>
      </c>
      <c r="H4" s="3"/>
      <c r="I4" s="4"/>
    </row>
    <row r="5" spans="2:9" ht="4.5" customHeight="1">
      <c r="B5" s="38"/>
      <c r="C5" s="48"/>
      <c r="D5" s="53"/>
      <c r="E5" s="53"/>
      <c r="F5" s="45"/>
      <c r="G5" s="42"/>
      <c r="H5" s="3"/>
      <c r="I5" s="4"/>
    </row>
    <row r="6" spans="2:8" ht="15" customHeight="1">
      <c r="B6" s="38" t="s">
        <v>24</v>
      </c>
      <c r="C6" s="54">
        <f>SUM(C8:C34)</f>
        <v>9207</v>
      </c>
      <c r="D6" s="54">
        <f>SUM(D8:D34)</f>
        <v>1645760</v>
      </c>
      <c r="E6" s="54">
        <f>SUM(E8:E34)</f>
        <v>95103</v>
      </c>
      <c r="F6" s="54">
        <f>SUM(F8:F34)</f>
        <v>197484</v>
      </c>
      <c r="G6" s="145">
        <f>SUM(G8:G34)</f>
        <v>65185</v>
      </c>
      <c r="H6" s="5"/>
    </row>
    <row r="7" spans="2:8" ht="4.5" customHeight="1">
      <c r="B7" s="38"/>
      <c r="C7" s="49"/>
      <c r="D7" s="54"/>
      <c r="E7" s="54"/>
      <c r="F7" s="50"/>
      <c r="G7" s="43"/>
      <c r="H7" s="5"/>
    </row>
    <row r="8" spans="2:8" ht="15" customHeight="1">
      <c r="B8" s="38" t="s">
        <v>25</v>
      </c>
      <c r="C8" s="49">
        <v>197</v>
      </c>
      <c r="D8" s="54">
        <v>82172</v>
      </c>
      <c r="E8" s="54">
        <v>9</v>
      </c>
      <c r="F8" s="50">
        <v>5</v>
      </c>
      <c r="G8" s="43">
        <v>0</v>
      </c>
      <c r="H8" s="5"/>
    </row>
    <row r="9" spans="2:8" ht="15" customHeight="1">
      <c r="B9" s="38" t="s">
        <v>26</v>
      </c>
      <c r="C9" s="49">
        <v>58</v>
      </c>
      <c r="D9" s="54">
        <v>33124</v>
      </c>
      <c r="E9" s="54">
        <v>100</v>
      </c>
      <c r="F9" s="50">
        <v>0</v>
      </c>
      <c r="G9" s="43">
        <v>0</v>
      </c>
      <c r="H9" s="5"/>
    </row>
    <row r="10" spans="2:8" ht="15" customHeight="1">
      <c r="B10" s="38" t="s">
        <v>27</v>
      </c>
      <c r="C10" s="49">
        <v>39</v>
      </c>
      <c r="D10" s="54">
        <v>15118</v>
      </c>
      <c r="E10" s="54">
        <v>10</v>
      </c>
      <c r="F10" s="50">
        <v>0</v>
      </c>
      <c r="G10" s="43">
        <v>0</v>
      </c>
      <c r="H10" s="5"/>
    </row>
    <row r="11" spans="2:8" ht="15" customHeight="1">
      <c r="B11" s="38" t="s">
        <v>28</v>
      </c>
      <c r="C11" s="49">
        <v>42</v>
      </c>
      <c r="D11" s="54">
        <v>5761</v>
      </c>
      <c r="E11" s="54">
        <v>467</v>
      </c>
      <c r="F11" s="50">
        <v>2318</v>
      </c>
      <c r="G11" s="43">
        <v>1</v>
      </c>
      <c r="H11" s="5"/>
    </row>
    <row r="12" spans="2:8" ht="4.5" customHeight="1">
      <c r="B12" s="38"/>
      <c r="C12" s="49"/>
      <c r="D12" s="54"/>
      <c r="E12" s="54"/>
      <c r="F12" s="50"/>
      <c r="G12" s="43"/>
      <c r="H12" s="5"/>
    </row>
    <row r="13" spans="2:8" ht="15" customHeight="1">
      <c r="B13" s="38" t="s">
        <v>29</v>
      </c>
      <c r="C13" s="49">
        <v>313</v>
      </c>
      <c r="D13" s="54">
        <v>88607</v>
      </c>
      <c r="E13" s="54">
        <v>344</v>
      </c>
      <c r="F13" s="50">
        <v>118</v>
      </c>
      <c r="G13" s="43">
        <v>11</v>
      </c>
      <c r="H13" s="5"/>
    </row>
    <row r="14" spans="2:8" ht="15" customHeight="1">
      <c r="B14" s="38" t="s">
        <v>30</v>
      </c>
      <c r="C14" s="49">
        <v>764</v>
      </c>
      <c r="D14" s="54">
        <v>168057</v>
      </c>
      <c r="E14" s="54">
        <v>3551</v>
      </c>
      <c r="F14" s="50">
        <v>3530</v>
      </c>
      <c r="G14" s="43">
        <v>319</v>
      </c>
      <c r="H14" s="5"/>
    </row>
    <row r="15" spans="2:8" ht="15" customHeight="1">
      <c r="B15" s="38" t="s">
        <v>31</v>
      </c>
      <c r="C15" s="49">
        <v>95</v>
      </c>
      <c r="D15" s="54">
        <v>39772</v>
      </c>
      <c r="E15" s="54">
        <v>206</v>
      </c>
      <c r="F15" s="50">
        <v>36</v>
      </c>
      <c r="G15" s="43">
        <v>0</v>
      </c>
      <c r="H15" s="5"/>
    </row>
    <row r="16" spans="2:8" ht="15" customHeight="1">
      <c r="B16" s="38" t="s">
        <v>32</v>
      </c>
      <c r="C16" s="49">
        <v>78</v>
      </c>
      <c r="D16" s="54">
        <v>21963</v>
      </c>
      <c r="E16" s="54">
        <v>44</v>
      </c>
      <c r="F16" s="50">
        <v>21</v>
      </c>
      <c r="G16" s="43">
        <v>1</v>
      </c>
      <c r="H16" s="5"/>
    </row>
    <row r="17" spans="2:8" ht="15" customHeight="1">
      <c r="B17" s="38" t="s">
        <v>33</v>
      </c>
      <c r="C17" s="49">
        <v>6</v>
      </c>
      <c r="D17" s="54">
        <v>1660</v>
      </c>
      <c r="E17" s="54">
        <v>3</v>
      </c>
      <c r="F17" s="50">
        <v>0</v>
      </c>
      <c r="G17" s="43">
        <v>0</v>
      </c>
      <c r="H17" s="5"/>
    </row>
    <row r="18" spans="2:8" ht="15" customHeight="1">
      <c r="B18" s="38" t="s">
        <v>34</v>
      </c>
      <c r="C18" s="49">
        <v>119</v>
      </c>
      <c r="D18" s="54">
        <v>37472</v>
      </c>
      <c r="E18" s="54">
        <v>62</v>
      </c>
      <c r="F18" s="50">
        <v>51</v>
      </c>
      <c r="G18" s="43">
        <v>0</v>
      </c>
      <c r="H18" s="5"/>
    </row>
    <row r="19" spans="2:8" ht="15" customHeight="1">
      <c r="B19" s="38" t="s">
        <v>35</v>
      </c>
      <c r="C19" s="49">
        <v>4</v>
      </c>
      <c r="D19" s="54">
        <v>688</v>
      </c>
      <c r="E19" s="54">
        <v>0</v>
      </c>
      <c r="F19" s="50">
        <v>0</v>
      </c>
      <c r="G19" s="43">
        <v>0</v>
      </c>
      <c r="H19" s="5"/>
    </row>
    <row r="20" spans="2:8" ht="4.5" customHeight="1">
      <c r="B20" s="38"/>
      <c r="C20" s="49"/>
      <c r="D20" s="54"/>
      <c r="E20" s="54"/>
      <c r="F20" s="50"/>
      <c r="G20" s="43"/>
      <c r="H20" s="5"/>
    </row>
    <row r="21" spans="2:8" ht="15" customHeight="1">
      <c r="B21" s="38" t="s">
        <v>36</v>
      </c>
      <c r="C21" s="49">
        <v>53</v>
      </c>
      <c r="D21" s="54">
        <v>15010</v>
      </c>
      <c r="E21" s="54">
        <v>24</v>
      </c>
      <c r="F21" s="50">
        <v>0</v>
      </c>
      <c r="G21" s="43">
        <v>0</v>
      </c>
      <c r="H21" s="5"/>
    </row>
    <row r="22" spans="2:8" ht="15" customHeight="1">
      <c r="B22" s="38" t="s">
        <v>37</v>
      </c>
      <c r="C22" s="49">
        <v>7</v>
      </c>
      <c r="D22" s="54">
        <v>2909</v>
      </c>
      <c r="E22" s="54">
        <v>3</v>
      </c>
      <c r="F22" s="50">
        <v>0</v>
      </c>
      <c r="G22" s="43">
        <v>1</v>
      </c>
      <c r="H22" s="5"/>
    </row>
    <row r="23" spans="2:8" ht="15" customHeight="1">
      <c r="B23" s="38" t="s">
        <v>38</v>
      </c>
      <c r="C23" s="49">
        <v>3</v>
      </c>
      <c r="D23" s="54">
        <v>816</v>
      </c>
      <c r="E23" s="54">
        <v>15</v>
      </c>
      <c r="F23" s="50">
        <v>10</v>
      </c>
      <c r="G23" s="43">
        <v>0</v>
      </c>
      <c r="H23" s="5"/>
    </row>
    <row r="24" spans="2:8" ht="15" customHeight="1">
      <c r="B24" s="38" t="s">
        <v>39</v>
      </c>
      <c r="C24" s="49">
        <v>18</v>
      </c>
      <c r="D24" s="54">
        <v>3436</v>
      </c>
      <c r="E24" s="54">
        <v>444</v>
      </c>
      <c r="F24" s="50">
        <v>26</v>
      </c>
      <c r="G24" s="43">
        <v>7</v>
      </c>
      <c r="H24" s="5"/>
    </row>
    <row r="25" spans="2:8" ht="15" customHeight="1">
      <c r="B25" s="38" t="s">
        <v>40</v>
      </c>
      <c r="C25" s="49">
        <v>48</v>
      </c>
      <c r="D25" s="54">
        <v>15885</v>
      </c>
      <c r="E25" s="54">
        <v>326</v>
      </c>
      <c r="F25" s="50">
        <v>9</v>
      </c>
      <c r="G25" s="43">
        <v>7</v>
      </c>
      <c r="H25" s="5"/>
    </row>
    <row r="26" spans="2:8" ht="15" customHeight="1">
      <c r="B26" s="38" t="s">
        <v>41</v>
      </c>
      <c r="C26" s="49">
        <v>1</v>
      </c>
      <c r="D26" s="54">
        <v>320</v>
      </c>
      <c r="E26" s="54">
        <v>13</v>
      </c>
      <c r="F26" s="50">
        <v>9</v>
      </c>
      <c r="G26" s="43">
        <v>0</v>
      </c>
      <c r="H26" s="5"/>
    </row>
    <row r="27" spans="2:8" ht="4.5" customHeight="1">
      <c r="B27" s="38"/>
      <c r="C27" s="49"/>
      <c r="D27" s="54"/>
      <c r="E27" s="54"/>
      <c r="F27" s="50"/>
      <c r="G27" s="43"/>
      <c r="H27" s="5"/>
    </row>
    <row r="28" spans="2:8" ht="15" customHeight="1">
      <c r="B28" s="38" t="s">
        <v>42</v>
      </c>
      <c r="C28" s="49">
        <v>395</v>
      </c>
      <c r="D28" s="54">
        <v>93662</v>
      </c>
      <c r="E28" s="54">
        <v>1007</v>
      </c>
      <c r="F28" s="50">
        <v>700</v>
      </c>
      <c r="G28" s="43">
        <v>164</v>
      </c>
      <c r="H28" s="5"/>
    </row>
    <row r="29" spans="2:8" ht="15" customHeight="1">
      <c r="B29" s="38" t="s">
        <v>43</v>
      </c>
      <c r="C29" s="49">
        <v>5532</v>
      </c>
      <c r="D29" s="54">
        <v>813023</v>
      </c>
      <c r="E29" s="54">
        <v>26876</v>
      </c>
      <c r="F29" s="50">
        <v>97884</v>
      </c>
      <c r="G29" s="43">
        <v>7968</v>
      </c>
      <c r="H29" s="5"/>
    </row>
    <row r="30" spans="2:8" ht="15" customHeight="1">
      <c r="B30" s="38" t="s">
        <v>44</v>
      </c>
      <c r="C30" s="49">
        <v>101</v>
      </c>
      <c r="D30" s="54">
        <v>53556</v>
      </c>
      <c r="E30" s="54">
        <v>117</v>
      </c>
      <c r="F30" s="50">
        <v>46</v>
      </c>
      <c r="G30" s="43">
        <v>14</v>
      </c>
      <c r="H30" s="5"/>
    </row>
    <row r="31" spans="2:8" ht="15" customHeight="1">
      <c r="B31" s="38" t="s">
        <v>45</v>
      </c>
      <c r="C31" s="49">
        <v>62</v>
      </c>
      <c r="D31" s="54">
        <v>13336</v>
      </c>
      <c r="E31" s="54">
        <v>2602</v>
      </c>
      <c r="F31" s="50">
        <v>101</v>
      </c>
      <c r="G31" s="43">
        <v>35</v>
      </c>
      <c r="H31" s="5"/>
    </row>
    <row r="32" spans="2:8" ht="15" customHeight="1">
      <c r="B32" s="38" t="s">
        <v>46</v>
      </c>
      <c r="C32" s="49">
        <v>300</v>
      </c>
      <c r="D32" s="54">
        <v>53227</v>
      </c>
      <c r="E32" s="54">
        <v>6105</v>
      </c>
      <c r="F32" s="50">
        <v>1234</v>
      </c>
      <c r="G32" s="43">
        <v>118</v>
      </c>
      <c r="H32" s="5"/>
    </row>
    <row r="33" spans="2:8" ht="15" customHeight="1">
      <c r="B33" s="38" t="s">
        <v>47</v>
      </c>
      <c r="C33" s="49">
        <v>972</v>
      </c>
      <c r="D33" s="54">
        <v>86186</v>
      </c>
      <c r="E33" s="54">
        <v>52775</v>
      </c>
      <c r="F33" s="50">
        <v>91386</v>
      </c>
      <c r="G33" s="43">
        <v>56539</v>
      </c>
      <c r="H33" s="5"/>
    </row>
    <row r="34" spans="2:7" ht="4.5" customHeight="1">
      <c r="B34" s="37"/>
      <c r="C34" s="46"/>
      <c r="D34" s="55"/>
      <c r="E34" s="55"/>
      <c r="F34" s="51"/>
      <c r="G34" s="39"/>
    </row>
  </sheetData>
  <printOptions/>
  <pageMargins left="0.75" right="0.75" top="1" bottom="1" header="0.5" footer="0.5"/>
  <pageSetup horizontalDpi="300" verticalDpi="300" orientation="portrait" paperSize="9" scale="90" r:id="rId1"/>
  <headerFooter alignWithMargins="0">
    <oddHeader>&amp;C&amp;A</oddHead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Q34"/>
  <sheetViews>
    <sheetView tabSelected="1" workbookViewId="0" topLeftCell="A2">
      <pane xSplit="3" ySplit="3" topLeftCell="F5" activePane="bottomRight" state="frozen"/>
      <selection pane="topLeft" activeCell="A2" sqref="A2"/>
      <selection pane="topRight" activeCell="D2" sqref="D2"/>
      <selection pane="bottomLeft" activeCell="A5" sqref="A5"/>
      <selection pane="bottomRight" activeCell="B6" sqref="B6"/>
    </sheetView>
  </sheetViews>
  <sheetFormatPr defaultColWidth="8.796875" defaultRowHeight="14.25"/>
  <cols>
    <col min="1" max="1" width="5.59765625" style="35" customWidth="1"/>
    <col min="2" max="2" width="4.59765625" style="35" customWidth="1"/>
    <col min="3" max="3" width="7.8984375" style="35" customWidth="1"/>
    <col min="4" max="4" width="10.59765625" style="35" customWidth="1"/>
    <col min="5" max="5" width="14.5" style="35" customWidth="1"/>
    <col min="6" max="6" width="10.59765625" style="35" customWidth="1"/>
    <col min="7" max="7" width="12" style="35" customWidth="1"/>
    <col min="8" max="8" width="10.59765625" style="35" customWidth="1"/>
    <col min="9" max="9" width="13" style="35" customWidth="1"/>
    <col min="10" max="10" width="14.3984375" style="35" customWidth="1"/>
    <col min="11" max="13" width="10.59765625" style="35" customWidth="1"/>
    <col min="14" max="16384" width="9" style="35" customWidth="1"/>
  </cols>
  <sheetData>
    <row r="1" spans="2:13" ht="13.5">
      <c r="B1" s="100"/>
      <c r="C1" s="35" t="s">
        <v>48</v>
      </c>
      <c r="D1" s="100"/>
      <c r="E1" s="100"/>
      <c r="F1" s="100"/>
      <c r="G1" s="100"/>
      <c r="H1" s="100"/>
      <c r="I1" s="100"/>
      <c r="J1" s="100"/>
      <c r="K1" s="101"/>
      <c r="L1" s="100"/>
      <c r="M1" s="100"/>
    </row>
    <row r="2" spans="2:14" ht="13.5">
      <c r="B2" s="102"/>
      <c r="C2" s="103"/>
      <c r="D2" s="104" t="s">
        <v>49</v>
      </c>
      <c r="E2" s="104"/>
      <c r="F2" s="104"/>
      <c r="G2" s="105"/>
      <c r="H2" s="106"/>
      <c r="I2" s="107" t="s">
        <v>50</v>
      </c>
      <c r="J2" s="105"/>
      <c r="K2" s="105"/>
      <c r="L2" s="108"/>
      <c r="M2" s="108"/>
      <c r="N2" s="109"/>
    </row>
    <row r="3" spans="2:14" ht="13.5">
      <c r="B3" s="38"/>
      <c r="C3" s="38"/>
      <c r="D3" s="110"/>
      <c r="E3" s="104"/>
      <c r="F3" s="110"/>
      <c r="G3" s="111"/>
      <c r="H3" s="110"/>
      <c r="I3" s="112"/>
      <c r="J3" s="109"/>
      <c r="K3" s="105"/>
      <c r="L3" s="109"/>
      <c r="M3" s="111"/>
      <c r="N3" s="109"/>
    </row>
    <row r="4" spans="2:14" ht="42" customHeight="1">
      <c r="B4" s="113" t="s">
        <v>51</v>
      </c>
      <c r="C4" s="114" t="s">
        <v>52</v>
      </c>
      <c r="D4" s="114" t="s">
        <v>53</v>
      </c>
      <c r="E4" s="115" t="s">
        <v>128</v>
      </c>
      <c r="F4" s="114" t="s">
        <v>22</v>
      </c>
      <c r="G4" s="115" t="s">
        <v>116</v>
      </c>
      <c r="H4" s="114" t="s">
        <v>23</v>
      </c>
      <c r="I4" s="114" t="s">
        <v>53</v>
      </c>
      <c r="J4" s="146" t="s">
        <v>131</v>
      </c>
      <c r="K4" s="116" t="s">
        <v>129</v>
      </c>
      <c r="L4" s="117" t="s">
        <v>22</v>
      </c>
      <c r="M4" s="116" t="s">
        <v>115</v>
      </c>
      <c r="N4" s="38"/>
    </row>
    <row r="5" spans="2:17" ht="13.5">
      <c r="B5" s="120" t="s">
        <v>122</v>
      </c>
      <c r="C5" s="103">
        <v>10</v>
      </c>
      <c r="D5" s="118">
        <v>9261</v>
      </c>
      <c r="E5" s="118">
        <v>3200</v>
      </c>
      <c r="F5" s="118">
        <v>92942</v>
      </c>
      <c r="G5" s="118">
        <v>2517</v>
      </c>
      <c r="H5" s="118">
        <v>63462</v>
      </c>
      <c r="I5" s="118">
        <v>1646395</v>
      </c>
      <c r="J5" s="118">
        <v>1264050</v>
      </c>
      <c r="K5" s="118">
        <v>244390</v>
      </c>
      <c r="L5" s="118">
        <v>216343</v>
      </c>
      <c r="M5" s="118">
        <v>22904</v>
      </c>
      <c r="Q5" s="119">
        <f aca="true" t="shared" si="0" ref="Q5:Q22">+K5+M5</f>
        <v>267294</v>
      </c>
    </row>
    <row r="6" spans="2:17" ht="13.5">
      <c r="B6" s="120"/>
      <c r="C6" s="103">
        <v>11</v>
      </c>
      <c r="D6" s="118">
        <v>9257</v>
      </c>
      <c r="E6" s="118">
        <v>3251</v>
      </c>
      <c r="F6" s="118">
        <v>93075</v>
      </c>
      <c r="G6" s="118">
        <v>2528</v>
      </c>
      <c r="H6" s="118">
        <v>63547</v>
      </c>
      <c r="I6" s="118">
        <v>1645339</v>
      </c>
      <c r="J6" s="118">
        <v>1263578</v>
      </c>
      <c r="K6" s="118">
        <v>249712</v>
      </c>
      <c r="L6" s="118">
        <v>215811</v>
      </c>
      <c r="M6" s="118">
        <v>22998</v>
      </c>
      <c r="Q6" s="119">
        <f t="shared" si="0"/>
        <v>272710</v>
      </c>
    </row>
    <row r="7" spans="2:17" ht="13.5">
      <c r="B7" s="120"/>
      <c r="C7" s="103">
        <v>12</v>
      </c>
      <c r="D7" s="118">
        <v>9253</v>
      </c>
      <c r="E7" s="118">
        <v>3291</v>
      </c>
      <c r="F7" s="118">
        <v>93130</v>
      </c>
      <c r="G7" s="118">
        <v>2533</v>
      </c>
      <c r="H7" s="118">
        <v>63585</v>
      </c>
      <c r="I7" s="118">
        <v>1645386</v>
      </c>
      <c r="J7" s="118">
        <v>1263793</v>
      </c>
      <c r="K7" s="118">
        <v>253352</v>
      </c>
      <c r="L7" s="118">
        <v>215548</v>
      </c>
      <c r="M7" s="118">
        <v>23074</v>
      </c>
      <c r="Q7" s="119">
        <f t="shared" si="0"/>
        <v>276426</v>
      </c>
    </row>
    <row r="8" spans="2:17" ht="13.5">
      <c r="B8" s="120" t="s">
        <v>138</v>
      </c>
      <c r="C8" s="103">
        <v>1</v>
      </c>
      <c r="D8" s="118">
        <v>9254</v>
      </c>
      <c r="E8" s="118">
        <v>3291</v>
      </c>
      <c r="F8" s="118">
        <v>93130</v>
      </c>
      <c r="G8" s="118">
        <v>2533</v>
      </c>
      <c r="H8" s="118">
        <v>63585</v>
      </c>
      <c r="I8" s="118">
        <v>1645676</v>
      </c>
      <c r="J8" s="118">
        <v>1264083</v>
      </c>
      <c r="K8" s="118">
        <v>253352</v>
      </c>
      <c r="L8" s="118">
        <v>215548</v>
      </c>
      <c r="M8" s="118">
        <v>23074</v>
      </c>
      <c r="Q8" s="119">
        <f t="shared" si="0"/>
        <v>276426</v>
      </c>
    </row>
    <row r="9" spans="2:17" ht="13.5">
      <c r="B9" s="120"/>
      <c r="C9" s="103">
        <v>2</v>
      </c>
      <c r="D9" s="118">
        <v>9250</v>
      </c>
      <c r="E9" s="118">
        <v>3338</v>
      </c>
      <c r="F9" s="118">
        <v>93126</v>
      </c>
      <c r="G9" s="118">
        <v>2537</v>
      </c>
      <c r="H9" s="118">
        <v>63690</v>
      </c>
      <c r="I9" s="118">
        <v>1645110</v>
      </c>
      <c r="J9" s="118">
        <v>1264110</v>
      </c>
      <c r="K9" s="118">
        <v>257099</v>
      </c>
      <c r="L9" s="118">
        <v>214323</v>
      </c>
      <c r="M9" s="118">
        <v>23214</v>
      </c>
      <c r="Q9" s="119">
        <f>+K9+M9</f>
        <v>280313</v>
      </c>
    </row>
    <row r="10" spans="2:17" ht="13.5">
      <c r="B10" s="120"/>
      <c r="C10" s="103">
        <v>3</v>
      </c>
      <c r="D10" s="118">
        <v>9243</v>
      </c>
      <c r="E10" s="118">
        <v>3364</v>
      </c>
      <c r="F10" s="118">
        <v>93357</v>
      </c>
      <c r="G10" s="118">
        <v>2541</v>
      </c>
      <c r="H10" s="118">
        <v>63828</v>
      </c>
      <c r="I10" s="118">
        <v>1644194</v>
      </c>
      <c r="J10" s="118">
        <v>1263614</v>
      </c>
      <c r="K10" s="118">
        <v>259877</v>
      </c>
      <c r="L10" s="118">
        <v>213828</v>
      </c>
      <c r="M10" s="118">
        <v>23310</v>
      </c>
      <c r="Q10" s="119">
        <f t="shared" si="0"/>
        <v>283187</v>
      </c>
    </row>
    <row r="11" spans="2:17" ht="13.5">
      <c r="B11" s="120"/>
      <c r="C11" s="103">
        <v>4</v>
      </c>
      <c r="D11" s="118">
        <v>9239</v>
      </c>
      <c r="E11" s="118">
        <v>3390</v>
      </c>
      <c r="F11" s="118">
        <v>93545</v>
      </c>
      <c r="G11" s="118">
        <v>2549</v>
      </c>
      <c r="H11" s="118">
        <v>63952</v>
      </c>
      <c r="I11" s="118">
        <v>1644741</v>
      </c>
      <c r="J11" s="118">
        <v>1264800</v>
      </c>
      <c r="K11" s="118">
        <v>263623</v>
      </c>
      <c r="L11" s="118">
        <v>213173</v>
      </c>
      <c r="M11" s="118">
        <v>23441</v>
      </c>
      <c r="Q11" s="119">
        <f t="shared" si="0"/>
        <v>287064</v>
      </c>
    </row>
    <row r="12" spans="2:17" ht="13.5">
      <c r="B12" s="103"/>
      <c r="C12" s="103">
        <v>5</v>
      </c>
      <c r="D12" s="118">
        <v>9236</v>
      </c>
      <c r="E12" s="118">
        <v>3417</v>
      </c>
      <c r="F12" s="118">
        <v>93636</v>
      </c>
      <c r="G12" s="118">
        <v>2554</v>
      </c>
      <c r="H12" s="118">
        <v>64050</v>
      </c>
      <c r="I12" s="118">
        <v>1643988</v>
      </c>
      <c r="J12" s="118">
        <v>1264183</v>
      </c>
      <c r="K12" s="118">
        <v>266637</v>
      </c>
      <c r="L12" s="118">
        <v>212889</v>
      </c>
      <c r="M12" s="118">
        <v>23490</v>
      </c>
      <c r="Q12" s="119">
        <f t="shared" si="0"/>
        <v>290127</v>
      </c>
    </row>
    <row r="13" spans="2:17" ht="13.5">
      <c r="B13" s="120"/>
      <c r="C13" s="103">
        <v>6</v>
      </c>
      <c r="D13" s="118">
        <v>9238</v>
      </c>
      <c r="E13" s="118">
        <v>3434</v>
      </c>
      <c r="F13" s="118">
        <v>93753</v>
      </c>
      <c r="G13" s="118">
        <v>2555</v>
      </c>
      <c r="H13" s="118">
        <v>64106</v>
      </c>
      <c r="I13" s="118">
        <v>1644761</v>
      </c>
      <c r="J13" s="118">
        <v>1264885</v>
      </c>
      <c r="K13" s="118">
        <v>268353</v>
      </c>
      <c r="L13" s="118">
        <v>212460</v>
      </c>
      <c r="M13" s="118">
        <v>23516</v>
      </c>
      <c r="Q13" s="119">
        <f t="shared" si="0"/>
        <v>291869</v>
      </c>
    </row>
    <row r="14" spans="2:17" ht="13.5">
      <c r="B14" s="120"/>
      <c r="C14" s="103">
        <v>7</v>
      </c>
      <c r="D14" s="118">
        <v>9238</v>
      </c>
      <c r="E14" s="118">
        <v>3451</v>
      </c>
      <c r="F14" s="118">
        <v>93839</v>
      </c>
      <c r="G14" s="118">
        <v>2564</v>
      </c>
      <c r="H14" s="118">
        <v>64162</v>
      </c>
      <c r="I14" s="118">
        <v>1644900</v>
      </c>
      <c r="J14" s="118">
        <v>1265387</v>
      </c>
      <c r="K14" s="118">
        <v>270330</v>
      </c>
      <c r="L14" s="118">
        <v>211011</v>
      </c>
      <c r="M14" s="118">
        <v>23622</v>
      </c>
      <c r="Q14" s="119">
        <f t="shared" si="0"/>
        <v>293952</v>
      </c>
    </row>
    <row r="15" spans="2:17" ht="13.5">
      <c r="B15" s="120"/>
      <c r="C15" s="103">
        <v>8</v>
      </c>
      <c r="D15" s="118">
        <v>9239</v>
      </c>
      <c r="E15" s="118">
        <v>3459</v>
      </c>
      <c r="F15" s="118">
        <v>93899</v>
      </c>
      <c r="G15" s="118">
        <v>2569</v>
      </c>
      <c r="H15" s="118">
        <v>64223</v>
      </c>
      <c r="I15" s="118">
        <v>1645596</v>
      </c>
      <c r="J15" s="118">
        <v>1265533</v>
      </c>
      <c r="K15" s="118">
        <v>270901</v>
      </c>
      <c r="L15" s="118">
        <v>210214</v>
      </c>
      <c r="M15" s="118">
        <v>23674</v>
      </c>
      <c r="Q15" s="119">
        <f t="shared" si="0"/>
        <v>294575</v>
      </c>
    </row>
    <row r="16" spans="2:17" ht="13.5">
      <c r="B16" s="120"/>
      <c r="C16" s="103">
        <v>9</v>
      </c>
      <c r="D16" s="118">
        <v>9239</v>
      </c>
      <c r="E16" s="118">
        <v>3477</v>
      </c>
      <c r="F16" s="118">
        <v>94019</v>
      </c>
      <c r="G16" s="118">
        <v>2570</v>
      </c>
      <c r="H16" s="118">
        <v>64297</v>
      </c>
      <c r="I16" s="118">
        <v>1646215</v>
      </c>
      <c r="J16" s="118">
        <v>1266082</v>
      </c>
      <c r="K16" s="118">
        <v>272324</v>
      </c>
      <c r="L16" s="118">
        <v>209544</v>
      </c>
      <c r="M16" s="118">
        <v>23672</v>
      </c>
      <c r="Q16" s="119">
        <f t="shared" si="0"/>
        <v>295996</v>
      </c>
    </row>
    <row r="17" spans="2:17" ht="13.5">
      <c r="B17" s="120"/>
      <c r="C17" s="103">
        <v>10</v>
      </c>
      <c r="D17" s="118">
        <v>9241</v>
      </c>
      <c r="E17" s="118">
        <v>3495</v>
      </c>
      <c r="F17" s="118">
        <v>94125</v>
      </c>
      <c r="G17" s="118">
        <v>2571</v>
      </c>
      <c r="H17" s="118">
        <v>64297</v>
      </c>
      <c r="I17" s="118">
        <v>1646544</v>
      </c>
      <c r="J17" s="118">
        <v>1266870</v>
      </c>
      <c r="K17" s="118">
        <v>274061</v>
      </c>
      <c r="L17" s="118">
        <v>208308</v>
      </c>
      <c r="M17" s="118">
        <v>23733</v>
      </c>
      <c r="Q17" s="119">
        <f t="shared" si="0"/>
        <v>297794</v>
      </c>
    </row>
    <row r="18" spans="2:17" ht="13.5">
      <c r="B18" s="120"/>
      <c r="C18" s="103">
        <v>11</v>
      </c>
      <c r="D18" s="118">
        <v>9238</v>
      </c>
      <c r="E18" s="118">
        <v>3506</v>
      </c>
      <c r="F18" s="118">
        <v>94176</v>
      </c>
      <c r="G18" s="118">
        <v>2575</v>
      </c>
      <c r="H18" s="118">
        <v>64431</v>
      </c>
      <c r="I18" s="118">
        <v>1646332</v>
      </c>
      <c r="J18" s="118">
        <v>1267019</v>
      </c>
      <c r="K18" s="118">
        <v>275340</v>
      </c>
      <c r="L18" s="118">
        <v>207496</v>
      </c>
      <c r="M18" s="118">
        <v>23805</v>
      </c>
      <c r="Q18" s="119">
        <f t="shared" si="0"/>
        <v>299145</v>
      </c>
    </row>
    <row r="19" spans="2:17" ht="13.5">
      <c r="B19" s="120"/>
      <c r="C19" s="103">
        <v>12</v>
      </c>
      <c r="D19" s="118">
        <v>9240</v>
      </c>
      <c r="E19" s="118">
        <v>3522</v>
      </c>
      <c r="F19" s="118">
        <v>94231</v>
      </c>
      <c r="G19" s="118">
        <v>2581</v>
      </c>
      <c r="H19" s="118">
        <v>64453</v>
      </c>
      <c r="I19" s="118">
        <v>1646313</v>
      </c>
      <c r="J19" s="118">
        <v>1267014</v>
      </c>
      <c r="K19" s="118">
        <v>276812</v>
      </c>
      <c r="L19" s="118">
        <v>206702</v>
      </c>
      <c r="M19" s="118">
        <v>23904</v>
      </c>
      <c r="Q19" s="119">
        <f t="shared" si="0"/>
        <v>300716</v>
      </c>
    </row>
    <row r="20" spans="2:17" ht="13.5">
      <c r="B20" s="120" t="s">
        <v>139</v>
      </c>
      <c r="C20" s="103">
        <v>1</v>
      </c>
      <c r="D20" s="118">
        <v>9240</v>
      </c>
      <c r="E20" s="118">
        <v>3530</v>
      </c>
      <c r="F20" s="118">
        <v>94205</v>
      </c>
      <c r="G20" s="118">
        <v>2582</v>
      </c>
      <c r="H20" s="118">
        <v>64482</v>
      </c>
      <c r="I20" s="118">
        <v>1646460</v>
      </c>
      <c r="J20" s="118">
        <v>1267349</v>
      </c>
      <c r="K20" s="118">
        <v>277440</v>
      </c>
      <c r="L20" s="118">
        <v>205901</v>
      </c>
      <c r="M20" s="118">
        <v>23951</v>
      </c>
      <c r="Q20" s="119">
        <f t="shared" si="0"/>
        <v>301391</v>
      </c>
    </row>
    <row r="21" spans="2:17" ht="13.5">
      <c r="B21" s="120"/>
      <c r="C21" s="103">
        <v>2</v>
      </c>
      <c r="D21" s="118">
        <v>9232</v>
      </c>
      <c r="E21" s="118">
        <v>3550</v>
      </c>
      <c r="F21" s="118">
        <v>94237</v>
      </c>
      <c r="G21" s="118">
        <v>2578</v>
      </c>
      <c r="H21" s="118">
        <v>64531</v>
      </c>
      <c r="I21" s="118">
        <v>1645436</v>
      </c>
      <c r="J21" s="118">
        <v>1266598</v>
      </c>
      <c r="K21" s="118">
        <v>278933</v>
      </c>
      <c r="L21" s="118">
        <v>205340</v>
      </c>
      <c r="M21" s="118">
        <v>23942</v>
      </c>
      <c r="Q21" s="119">
        <f t="shared" si="0"/>
        <v>302875</v>
      </c>
    </row>
    <row r="22" spans="2:17" ht="13.5">
      <c r="B22" s="103"/>
      <c r="C22" s="103">
        <v>3</v>
      </c>
      <c r="D22" s="118">
        <v>9237</v>
      </c>
      <c r="E22" s="118">
        <v>3571</v>
      </c>
      <c r="F22" s="118">
        <v>94443</v>
      </c>
      <c r="G22" s="118">
        <v>2580</v>
      </c>
      <c r="H22" s="118">
        <v>64668</v>
      </c>
      <c r="I22" s="118">
        <v>1644547</v>
      </c>
      <c r="J22" s="118">
        <v>1266670</v>
      </c>
      <c r="K22" s="118">
        <v>281850</v>
      </c>
      <c r="L22" s="118">
        <v>204555</v>
      </c>
      <c r="M22" s="118">
        <v>23979</v>
      </c>
      <c r="Q22" s="119">
        <f t="shared" si="0"/>
        <v>305829</v>
      </c>
    </row>
    <row r="23" spans="2:17" ht="13.5">
      <c r="B23" s="120"/>
      <c r="C23" s="103">
        <v>4</v>
      </c>
      <c r="D23" s="118">
        <v>9227</v>
      </c>
      <c r="E23" s="118">
        <v>3607</v>
      </c>
      <c r="F23" s="118">
        <v>94536</v>
      </c>
      <c r="G23" s="118">
        <v>2577</v>
      </c>
      <c r="H23" s="118">
        <v>64773</v>
      </c>
      <c r="I23" s="118">
        <v>1644409</v>
      </c>
      <c r="J23" s="118">
        <v>1267537</v>
      </c>
      <c r="K23" s="118">
        <v>284566</v>
      </c>
      <c r="L23" s="118">
        <v>203673</v>
      </c>
      <c r="M23" s="118">
        <v>23937</v>
      </c>
      <c r="Q23" s="119">
        <f aca="true" t="shared" si="1" ref="Q23:Q29">+K23+M23</f>
        <v>308503</v>
      </c>
    </row>
    <row r="24" spans="2:17" ht="13.5">
      <c r="B24" s="103"/>
      <c r="C24" s="103">
        <v>5</v>
      </c>
      <c r="D24" s="118">
        <v>9222</v>
      </c>
      <c r="E24" s="118">
        <v>3637</v>
      </c>
      <c r="F24" s="118">
        <v>94626</v>
      </c>
      <c r="G24" s="118">
        <v>2579</v>
      </c>
      <c r="H24" s="118">
        <v>64853</v>
      </c>
      <c r="I24" s="118">
        <v>1644232</v>
      </c>
      <c r="J24" s="118">
        <v>1267729</v>
      </c>
      <c r="K24" s="118">
        <v>288604</v>
      </c>
      <c r="L24" s="118">
        <v>203023</v>
      </c>
      <c r="M24" s="118">
        <v>24004</v>
      </c>
      <c r="Q24" s="119">
        <f t="shared" si="1"/>
        <v>312608</v>
      </c>
    </row>
    <row r="25" spans="2:17" ht="13.5">
      <c r="B25" s="103"/>
      <c r="C25" s="103">
        <v>6</v>
      </c>
      <c r="D25" s="118">
        <v>9220</v>
      </c>
      <c r="E25" s="118">
        <v>3661</v>
      </c>
      <c r="F25" s="118">
        <v>94710</v>
      </c>
      <c r="G25" s="118">
        <v>2570</v>
      </c>
      <c r="H25" s="118">
        <v>64924</v>
      </c>
      <c r="I25" s="118">
        <v>1643838</v>
      </c>
      <c r="J25" s="118">
        <v>1267629</v>
      </c>
      <c r="K25" s="118">
        <v>291328</v>
      </c>
      <c r="L25" s="118">
        <v>202411</v>
      </c>
      <c r="M25" s="118">
        <v>23983</v>
      </c>
      <c r="Q25" s="119">
        <f t="shared" si="1"/>
        <v>315311</v>
      </c>
    </row>
    <row r="26" spans="2:17" ht="13.5">
      <c r="B26" s="103"/>
      <c r="C26" s="103">
        <v>7</v>
      </c>
      <c r="D26" s="118">
        <v>9211</v>
      </c>
      <c r="E26" s="118">
        <v>3676</v>
      </c>
      <c r="F26" s="118">
        <v>94808</v>
      </c>
      <c r="G26" s="118">
        <v>2568</v>
      </c>
      <c r="H26" s="118">
        <v>64999</v>
      </c>
      <c r="I26" s="118">
        <v>1643419</v>
      </c>
      <c r="J26" s="118">
        <v>1268108</v>
      </c>
      <c r="K26" s="118">
        <v>292913</v>
      </c>
      <c r="L26" s="118">
        <v>201386</v>
      </c>
      <c r="M26" s="118">
        <v>23984</v>
      </c>
      <c r="Q26" s="119">
        <f t="shared" si="1"/>
        <v>316897</v>
      </c>
    </row>
    <row r="27" spans="2:17" ht="13.5">
      <c r="B27" s="120"/>
      <c r="C27" s="103">
        <v>8</v>
      </c>
      <c r="D27" s="118">
        <v>9212</v>
      </c>
      <c r="E27" s="118">
        <v>3694</v>
      </c>
      <c r="F27" s="118">
        <v>94887</v>
      </c>
      <c r="G27" s="118">
        <v>2571</v>
      </c>
      <c r="H27" s="118">
        <v>65057</v>
      </c>
      <c r="I27" s="118">
        <v>1644801</v>
      </c>
      <c r="J27" s="118">
        <v>1275574</v>
      </c>
      <c r="K27" s="118">
        <v>295837</v>
      </c>
      <c r="L27" s="118">
        <v>200121</v>
      </c>
      <c r="M27" s="118">
        <v>24026</v>
      </c>
      <c r="Q27" s="119">
        <f t="shared" si="1"/>
        <v>319863</v>
      </c>
    </row>
    <row r="28" spans="2:17" ht="13.5">
      <c r="B28" s="120"/>
      <c r="C28" s="103">
        <v>9</v>
      </c>
      <c r="D28" s="118">
        <v>9202</v>
      </c>
      <c r="E28" s="118">
        <v>3708</v>
      </c>
      <c r="F28" s="118">
        <v>94978</v>
      </c>
      <c r="G28" s="118">
        <v>2573</v>
      </c>
      <c r="H28" s="118">
        <v>65131</v>
      </c>
      <c r="I28" s="118">
        <v>1643965</v>
      </c>
      <c r="J28" s="118">
        <v>1268663</v>
      </c>
      <c r="K28" s="118">
        <v>296747</v>
      </c>
      <c r="L28" s="118">
        <v>198864</v>
      </c>
      <c r="M28" s="118">
        <v>24064</v>
      </c>
      <c r="Q28" s="119">
        <f>+K28+M28</f>
        <v>320811</v>
      </c>
    </row>
    <row r="29" spans="2:17" ht="13.5">
      <c r="B29" s="120"/>
      <c r="C29" s="103">
        <v>10</v>
      </c>
      <c r="D29" s="118">
        <v>9207</v>
      </c>
      <c r="E29" s="118">
        <v>3720</v>
      </c>
      <c r="F29" s="118">
        <v>95103</v>
      </c>
      <c r="G29" s="118">
        <v>2574</v>
      </c>
      <c r="H29" s="118">
        <v>65185</v>
      </c>
      <c r="I29" s="118">
        <v>1645760</v>
      </c>
      <c r="J29" s="118">
        <v>1270355</v>
      </c>
      <c r="K29" s="118">
        <v>299427</v>
      </c>
      <c r="L29" s="118">
        <v>197484</v>
      </c>
      <c r="M29" s="118">
        <v>24076</v>
      </c>
      <c r="Q29" s="119">
        <f t="shared" si="1"/>
        <v>323503</v>
      </c>
    </row>
    <row r="30" ht="13.5" hidden="1">
      <c r="B30" s="121" t="s">
        <v>54</v>
      </c>
    </row>
    <row r="31" ht="13.5" customHeight="1" hidden="1">
      <c r="B31" s="121" t="s">
        <v>55</v>
      </c>
    </row>
    <row r="33" spans="2:3" ht="13.5" customHeight="1">
      <c r="B33" s="121"/>
      <c r="C33" s="35" t="s">
        <v>132</v>
      </c>
    </row>
    <row r="34" spans="2:3" ht="13.5" customHeight="1">
      <c r="B34" s="121"/>
      <c r="C34" s="35" t="s">
        <v>133</v>
      </c>
    </row>
  </sheetData>
  <printOptions/>
  <pageMargins left="0.15748031496062992" right="0.1968503937007874" top="0.984251968503937" bottom="0.4330708661417323" header="0.5118110236220472" footer="0.1574803149606299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U57"/>
  <sheetViews>
    <sheetView workbookViewId="0" topLeftCell="A33">
      <selection activeCell="G14" sqref="G14"/>
    </sheetView>
  </sheetViews>
  <sheetFormatPr defaultColWidth="8.796875" defaultRowHeight="14.25"/>
  <cols>
    <col min="1" max="1" width="3.8984375" style="0" customWidth="1"/>
    <col min="2" max="2" width="7.5" style="0" customWidth="1"/>
    <col min="3" max="3" width="9.09765625" style="0" bestFit="1" customWidth="1"/>
    <col min="4" max="4" width="11.8984375" style="0" customWidth="1"/>
    <col min="5" max="5" width="10.09765625" style="0" customWidth="1"/>
    <col min="6" max="6" width="12" style="0" customWidth="1"/>
    <col min="7" max="7" width="10" style="0" customWidth="1"/>
    <col min="8" max="8" width="12.19921875" style="0" bestFit="1" customWidth="1"/>
    <col min="9" max="9" width="11.8984375" style="0" customWidth="1"/>
    <col min="10" max="10" width="10" style="0" customWidth="1"/>
    <col min="11" max="11" width="8.59765625" style="0" customWidth="1"/>
  </cols>
  <sheetData>
    <row r="1" ht="13.5" customHeight="1" thickBot="1"/>
    <row r="2" spans="1:11" ht="13.5" customHeight="1">
      <c r="A2" s="11"/>
      <c r="B2" s="12"/>
      <c r="C2" s="13" t="s">
        <v>56</v>
      </c>
      <c r="D2" s="14"/>
      <c r="E2" s="14"/>
      <c r="F2" s="14"/>
      <c r="G2" s="15"/>
      <c r="H2" s="14" t="s">
        <v>57</v>
      </c>
      <c r="I2" s="14"/>
      <c r="J2" s="14"/>
      <c r="K2" s="15"/>
    </row>
    <row r="3" spans="1:11" ht="9.75" customHeight="1">
      <c r="A3" s="16"/>
      <c r="B3" s="17"/>
      <c r="C3" s="18"/>
      <c r="D3" s="17"/>
      <c r="E3" s="18"/>
      <c r="F3" s="17"/>
      <c r="G3" s="126"/>
      <c r="H3" s="129"/>
      <c r="I3" s="17"/>
      <c r="J3" s="18"/>
      <c r="K3" s="19"/>
    </row>
    <row r="4" spans="1:11" ht="13.5">
      <c r="A4" s="16"/>
      <c r="B4" s="17"/>
      <c r="C4" s="20" t="s">
        <v>58</v>
      </c>
      <c r="D4" s="87" t="s">
        <v>124</v>
      </c>
      <c r="E4" s="20" t="s">
        <v>22</v>
      </c>
      <c r="F4" s="90" t="s">
        <v>118</v>
      </c>
      <c r="G4" s="127" t="s">
        <v>23</v>
      </c>
      <c r="H4" s="130" t="s">
        <v>59</v>
      </c>
      <c r="I4" s="91" t="s">
        <v>126</v>
      </c>
      <c r="J4" s="20" t="s">
        <v>22</v>
      </c>
      <c r="K4" s="93" t="s">
        <v>120</v>
      </c>
    </row>
    <row r="5" spans="1:11" ht="13.5">
      <c r="A5" s="16"/>
      <c r="B5" s="17"/>
      <c r="C5" s="18"/>
      <c r="D5" s="88" t="s">
        <v>125</v>
      </c>
      <c r="E5" s="18"/>
      <c r="F5" s="88" t="s">
        <v>119</v>
      </c>
      <c r="G5" s="126"/>
      <c r="H5" s="129"/>
      <c r="I5" s="92"/>
      <c r="J5" s="18"/>
      <c r="K5" s="94" t="s">
        <v>121</v>
      </c>
    </row>
    <row r="6" spans="1:11" ht="13.5">
      <c r="A6" s="21"/>
      <c r="B6" s="22"/>
      <c r="C6" s="23"/>
      <c r="D6" s="89" t="s">
        <v>117</v>
      </c>
      <c r="E6" s="23"/>
      <c r="F6" s="89" t="s">
        <v>13</v>
      </c>
      <c r="G6" s="128"/>
      <c r="H6" s="131"/>
      <c r="I6" s="96" t="s">
        <v>60</v>
      </c>
      <c r="J6" s="23"/>
      <c r="K6" s="95" t="s">
        <v>61</v>
      </c>
    </row>
    <row r="7" spans="1:21" ht="13.5">
      <c r="A7" s="24" t="s">
        <v>62</v>
      </c>
      <c r="B7" s="25"/>
      <c r="C7" s="138">
        <f>SUM(C8:C54)</f>
        <v>9207</v>
      </c>
      <c r="D7" s="138">
        <f aca="true" t="shared" si="0" ref="D7:K7">SUM(D8:D54)</f>
        <v>3720</v>
      </c>
      <c r="E7" s="138">
        <f t="shared" si="0"/>
        <v>95103</v>
      </c>
      <c r="F7" s="138">
        <f t="shared" si="0"/>
        <v>2574</v>
      </c>
      <c r="G7" s="139">
        <f t="shared" si="0"/>
        <v>65185</v>
      </c>
      <c r="H7" s="140">
        <f t="shared" si="0"/>
        <v>1645760</v>
      </c>
      <c r="I7" s="138">
        <f t="shared" si="0"/>
        <v>299427</v>
      </c>
      <c r="J7" s="138">
        <f t="shared" si="0"/>
        <v>197484</v>
      </c>
      <c r="K7" s="139">
        <f t="shared" si="0"/>
        <v>24076</v>
      </c>
      <c r="M7" s="144"/>
      <c r="N7" s="144"/>
      <c r="O7" s="144"/>
      <c r="P7" s="144"/>
      <c r="Q7" s="144"/>
      <c r="R7" s="144"/>
      <c r="S7" s="144"/>
      <c r="T7" s="144"/>
      <c r="U7" s="144"/>
    </row>
    <row r="8" spans="1:21" ht="13.5">
      <c r="A8" s="26">
        <v>1</v>
      </c>
      <c r="B8" s="30" t="s">
        <v>63</v>
      </c>
      <c r="C8" s="132">
        <v>635</v>
      </c>
      <c r="D8" s="132">
        <v>273</v>
      </c>
      <c r="E8" s="132">
        <v>3360</v>
      </c>
      <c r="F8" s="132">
        <v>162</v>
      </c>
      <c r="G8" s="133">
        <v>2984</v>
      </c>
      <c r="H8" s="134">
        <v>106423</v>
      </c>
      <c r="I8" s="132">
        <v>24751</v>
      </c>
      <c r="J8" s="132">
        <v>12316</v>
      </c>
      <c r="K8" s="133">
        <v>1678</v>
      </c>
      <c r="M8" s="144"/>
      <c r="N8" s="144"/>
      <c r="O8" s="144"/>
      <c r="P8" s="144"/>
      <c r="Q8" s="144"/>
      <c r="R8" s="144"/>
      <c r="S8" s="144"/>
      <c r="T8" s="144"/>
      <c r="U8" s="144"/>
    </row>
    <row r="9" spans="1:21" ht="13.5">
      <c r="A9" s="27">
        <v>2</v>
      </c>
      <c r="B9" s="31" t="s">
        <v>64</v>
      </c>
      <c r="C9" s="135">
        <v>110</v>
      </c>
      <c r="D9" s="135">
        <v>36</v>
      </c>
      <c r="E9" s="135">
        <v>974</v>
      </c>
      <c r="F9" s="135">
        <v>68</v>
      </c>
      <c r="G9" s="136">
        <v>573</v>
      </c>
      <c r="H9" s="137">
        <v>20139</v>
      </c>
      <c r="I9" s="135">
        <v>2466</v>
      </c>
      <c r="J9" s="135">
        <v>5707</v>
      </c>
      <c r="K9" s="136">
        <v>631</v>
      </c>
      <c r="M9" s="144"/>
      <c r="N9" s="144"/>
      <c r="O9" s="144"/>
      <c r="P9" s="144"/>
      <c r="Q9" s="144"/>
      <c r="R9" s="144"/>
      <c r="S9" s="144"/>
      <c r="T9" s="144"/>
      <c r="U9" s="144"/>
    </row>
    <row r="10" spans="1:21" ht="13.5">
      <c r="A10" s="27">
        <v>3</v>
      </c>
      <c r="B10" s="31" t="s">
        <v>65</v>
      </c>
      <c r="C10" s="135">
        <v>109</v>
      </c>
      <c r="D10" s="135">
        <v>27</v>
      </c>
      <c r="E10" s="135">
        <v>889</v>
      </c>
      <c r="F10" s="135">
        <v>33</v>
      </c>
      <c r="G10" s="136">
        <v>579</v>
      </c>
      <c r="H10" s="137">
        <v>20851</v>
      </c>
      <c r="I10" s="135">
        <v>2299</v>
      </c>
      <c r="J10" s="135">
        <v>3874</v>
      </c>
      <c r="K10" s="136">
        <v>379</v>
      </c>
      <c r="M10" s="144"/>
      <c r="N10" s="144"/>
      <c r="O10" s="144"/>
      <c r="P10" s="144"/>
      <c r="Q10" s="144"/>
      <c r="R10" s="144"/>
      <c r="S10" s="144"/>
      <c r="T10" s="144"/>
      <c r="U10" s="144"/>
    </row>
    <row r="11" spans="1:21" ht="13.5">
      <c r="A11" s="27">
        <v>4</v>
      </c>
      <c r="B11" s="31" t="s">
        <v>66</v>
      </c>
      <c r="C11" s="135">
        <v>149</v>
      </c>
      <c r="D11" s="135">
        <v>50</v>
      </c>
      <c r="E11" s="135">
        <v>1549</v>
      </c>
      <c r="F11" s="135">
        <v>55</v>
      </c>
      <c r="G11" s="136">
        <v>1000</v>
      </c>
      <c r="H11" s="137">
        <v>26485</v>
      </c>
      <c r="I11" s="135">
        <v>2536</v>
      </c>
      <c r="J11" s="135">
        <v>4113</v>
      </c>
      <c r="K11" s="136">
        <v>474</v>
      </c>
      <c r="M11" s="144"/>
      <c r="N11" s="144"/>
      <c r="O11" s="144"/>
      <c r="P11" s="144"/>
      <c r="Q11" s="144"/>
      <c r="R11" s="144"/>
      <c r="S11" s="144"/>
      <c r="T11" s="144"/>
      <c r="U11" s="144"/>
    </row>
    <row r="12" spans="1:21" ht="13.5">
      <c r="A12" s="28">
        <v>5</v>
      </c>
      <c r="B12" s="32" t="s">
        <v>67</v>
      </c>
      <c r="C12" s="138">
        <v>82</v>
      </c>
      <c r="D12" s="138">
        <v>26</v>
      </c>
      <c r="E12" s="138">
        <v>803</v>
      </c>
      <c r="F12" s="138">
        <v>13</v>
      </c>
      <c r="G12" s="139">
        <v>476</v>
      </c>
      <c r="H12" s="140">
        <v>17644</v>
      </c>
      <c r="I12" s="138">
        <v>2471</v>
      </c>
      <c r="J12" s="138">
        <v>2032</v>
      </c>
      <c r="K12" s="139">
        <v>146</v>
      </c>
      <c r="M12" s="144"/>
      <c r="N12" s="144"/>
      <c r="O12" s="144"/>
      <c r="P12" s="144"/>
      <c r="Q12" s="144"/>
      <c r="R12" s="144"/>
      <c r="S12" s="144"/>
      <c r="T12" s="144"/>
      <c r="U12" s="144"/>
    </row>
    <row r="13" spans="1:21" ht="13.5">
      <c r="A13" s="27">
        <v>6</v>
      </c>
      <c r="B13" s="31" t="s">
        <v>68</v>
      </c>
      <c r="C13" s="132">
        <v>69</v>
      </c>
      <c r="D13" s="132">
        <v>16</v>
      </c>
      <c r="E13" s="132">
        <v>893</v>
      </c>
      <c r="F13" s="132">
        <v>17</v>
      </c>
      <c r="G13" s="133">
        <v>463</v>
      </c>
      <c r="H13" s="134">
        <v>14872</v>
      </c>
      <c r="I13" s="132">
        <v>1523</v>
      </c>
      <c r="J13" s="132">
        <v>1728</v>
      </c>
      <c r="K13" s="133">
        <v>223</v>
      </c>
      <c r="M13" s="144"/>
      <c r="N13" s="144"/>
      <c r="O13" s="144"/>
      <c r="P13" s="144"/>
      <c r="Q13" s="144"/>
      <c r="R13" s="144"/>
      <c r="S13" s="144"/>
      <c r="T13" s="144"/>
      <c r="U13" s="144"/>
    </row>
    <row r="14" spans="1:21" ht="13.5">
      <c r="A14" s="27">
        <v>7</v>
      </c>
      <c r="B14" s="31" t="s">
        <v>69</v>
      </c>
      <c r="C14" s="135">
        <v>152</v>
      </c>
      <c r="D14" s="135">
        <v>51</v>
      </c>
      <c r="E14" s="135">
        <v>1406</v>
      </c>
      <c r="F14" s="135">
        <v>26</v>
      </c>
      <c r="G14" s="136">
        <v>872</v>
      </c>
      <c r="H14" s="137">
        <v>31270</v>
      </c>
      <c r="I14" s="135">
        <v>3424</v>
      </c>
      <c r="J14" s="135">
        <v>3659</v>
      </c>
      <c r="K14" s="136">
        <v>255</v>
      </c>
      <c r="M14" s="144"/>
      <c r="N14" s="144"/>
      <c r="O14" s="144"/>
      <c r="P14" s="144"/>
      <c r="Q14" s="144"/>
      <c r="R14" s="144"/>
      <c r="S14" s="144"/>
      <c r="T14" s="144"/>
      <c r="U14" s="144"/>
    </row>
    <row r="15" spans="1:21" ht="13.5">
      <c r="A15" s="27">
        <v>8</v>
      </c>
      <c r="B15" s="31" t="s">
        <v>70</v>
      </c>
      <c r="C15" s="135">
        <v>208</v>
      </c>
      <c r="D15" s="135">
        <v>75</v>
      </c>
      <c r="E15" s="135">
        <v>1601</v>
      </c>
      <c r="F15" s="135">
        <v>35</v>
      </c>
      <c r="G15" s="136">
        <v>1324</v>
      </c>
      <c r="H15" s="137">
        <v>33417</v>
      </c>
      <c r="I15" s="135">
        <v>4724</v>
      </c>
      <c r="J15" s="135">
        <v>3690</v>
      </c>
      <c r="K15" s="136">
        <v>300</v>
      </c>
      <c r="M15" s="144"/>
      <c r="N15" s="144"/>
      <c r="O15" s="144"/>
      <c r="P15" s="144"/>
      <c r="Q15" s="144"/>
      <c r="R15" s="144"/>
      <c r="S15" s="144"/>
      <c r="T15" s="144"/>
      <c r="U15" s="144"/>
    </row>
    <row r="16" spans="1:21" ht="13.5">
      <c r="A16" s="27">
        <v>9</v>
      </c>
      <c r="B16" s="31" t="s">
        <v>71</v>
      </c>
      <c r="C16" s="135">
        <v>118</v>
      </c>
      <c r="D16" s="135">
        <v>50</v>
      </c>
      <c r="E16" s="135">
        <v>1337</v>
      </c>
      <c r="F16" s="135">
        <v>20</v>
      </c>
      <c r="G16" s="136">
        <v>947</v>
      </c>
      <c r="H16" s="137">
        <v>22639</v>
      </c>
      <c r="I16" s="135">
        <v>3697</v>
      </c>
      <c r="J16" s="135">
        <v>3667</v>
      </c>
      <c r="K16" s="136">
        <v>172</v>
      </c>
      <c r="M16" s="144"/>
      <c r="N16" s="144"/>
      <c r="O16" s="144"/>
      <c r="P16" s="144"/>
      <c r="Q16" s="144"/>
      <c r="R16" s="144"/>
      <c r="S16" s="144"/>
      <c r="T16" s="144"/>
      <c r="U16" s="144"/>
    </row>
    <row r="17" spans="1:21" ht="13.5">
      <c r="A17" s="21">
        <v>10</v>
      </c>
      <c r="B17" s="32" t="s">
        <v>72</v>
      </c>
      <c r="C17" s="138">
        <v>145</v>
      </c>
      <c r="D17" s="138">
        <v>64</v>
      </c>
      <c r="E17" s="138">
        <v>1484</v>
      </c>
      <c r="F17" s="138">
        <v>13</v>
      </c>
      <c r="G17" s="139">
        <v>888</v>
      </c>
      <c r="H17" s="140">
        <v>25557</v>
      </c>
      <c r="I17" s="138">
        <v>4011</v>
      </c>
      <c r="J17" s="138">
        <v>3003</v>
      </c>
      <c r="K17" s="139">
        <v>117</v>
      </c>
      <c r="M17" s="144"/>
      <c r="N17" s="144"/>
      <c r="O17" s="144"/>
      <c r="P17" s="144"/>
      <c r="Q17" s="144"/>
      <c r="R17" s="144"/>
      <c r="S17" s="144"/>
      <c r="T17" s="144"/>
      <c r="U17" s="144"/>
    </row>
    <row r="18" spans="1:21" ht="13.5">
      <c r="A18" s="16">
        <v>11</v>
      </c>
      <c r="B18" s="31" t="s">
        <v>73</v>
      </c>
      <c r="C18" s="132">
        <v>368</v>
      </c>
      <c r="D18" s="132">
        <v>118</v>
      </c>
      <c r="E18" s="132">
        <v>3595</v>
      </c>
      <c r="F18" s="132">
        <v>10</v>
      </c>
      <c r="G18" s="133">
        <v>3034</v>
      </c>
      <c r="H18" s="134">
        <v>61679</v>
      </c>
      <c r="I18" s="132">
        <v>11266</v>
      </c>
      <c r="J18" s="132">
        <v>4548</v>
      </c>
      <c r="K18" s="133">
        <v>99</v>
      </c>
      <c r="M18" s="144"/>
      <c r="N18" s="144"/>
      <c r="O18" s="144"/>
      <c r="P18" s="144"/>
      <c r="Q18" s="144"/>
      <c r="R18" s="144"/>
      <c r="S18" s="144"/>
      <c r="T18" s="144"/>
      <c r="U18" s="144"/>
    </row>
    <row r="19" spans="1:21" ht="13.5">
      <c r="A19" s="16">
        <v>12</v>
      </c>
      <c r="B19" s="31" t="s">
        <v>74</v>
      </c>
      <c r="C19" s="135">
        <v>296</v>
      </c>
      <c r="D19" s="135">
        <v>118</v>
      </c>
      <c r="E19" s="135">
        <v>3565</v>
      </c>
      <c r="F19" s="135">
        <v>32</v>
      </c>
      <c r="G19" s="136">
        <v>2935</v>
      </c>
      <c r="H19" s="137">
        <v>56367</v>
      </c>
      <c r="I19" s="135">
        <v>9349</v>
      </c>
      <c r="J19" s="135">
        <v>5160</v>
      </c>
      <c r="K19" s="136">
        <v>333</v>
      </c>
      <c r="M19" s="144"/>
      <c r="N19" s="144"/>
      <c r="O19" s="144"/>
      <c r="P19" s="144"/>
      <c r="Q19" s="144"/>
      <c r="R19" s="144"/>
      <c r="S19" s="144"/>
      <c r="T19" s="144"/>
      <c r="U19" s="144"/>
    </row>
    <row r="20" spans="1:21" ht="13.5">
      <c r="A20" s="16">
        <v>13</v>
      </c>
      <c r="B20" s="31" t="s">
        <v>75</v>
      </c>
      <c r="C20" s="135">
        <v>692</v>
      </c>
      <c r="D20" s="135">
        <v>191</v>
      </c>
      <c r="E20" s="135">
        <v>11925</v>
      </c>
      <c r="F20" s="135">
        <v>26</v>
      </c>
      <c r="G20" s="136">
        <v>10295</v>
      </c>
      <c r="H20" s="137">
        <v>131570</v>
      </c>
      <c r="I20" s="135">
        <v>15142</v>
      </c>
      <c r="J20" s="135">
        <v>8464</v>
      </c>
      <c r="K20" s="136">
        <v>301</v>
      </c>
      <c r="M20" s="144"/>
      <c r="N20" s="144"/>
      <c r="O20" s="144"/>
      <c r="P20" s="144"/>
      <c r="Q20" s="144"/>
      <c r="R20" s="144"/>
      <c r="S20" s="144"/>
      <c r="T20" s="144"/>
      <c r="U20" s="144"/>
    </row>
    <row r="21" spans="1:21" ht="13.5">
      <c r="A21" s="16">
        <v>14</v>
      </c>
      <c r="B21" s="31" t="s">
        <v>76</v>
      </c>
      <c r="C21" s="135">
        <v>361</v>
      </c>
      <c r="D21" s="135">
        <v>90</v>
      </c>
      <c r="E21" s="135">
        <v>5777</v>
      </c>
      <c r="F21" s="135">
        <v>23</v>
      </c>
      <c r="G21" s="136">
        <v>4492</v>
      </c>
      <c r="H21" s="137">
        <v>75631</v>
      </c>
      <c r="I21" s="135">
        <v>9024</v>
      </c>
      <c r="J21" s="135">
        <v>4951</v>
      </c>
      <c r="K21" s="136">
        <v>236</v>
      </c>
      <c r="M21" s="144"/>
      <c r="N21" s="144"/>
      <c r="O21" s="144"/>
      <c r="P21" s="144"/>
      <c r="Q21" s="144"/>
      <c r="R21" s="144"/>
      <c r="S21" s="144"/>
      <c r="T21" s="144"/>
      <c r="U21" s="144"/>
    </row>
    <row r="22" spans="1:21" ht="13.5">
      <c r="A22" s="21">
        <v>15</v>
      </c>
      <c r="B22" s="32" t="s">
        <v>77</v>
      </c>
      <c r="C22" s="138">
        <v>143</v>
      </c>
      <c r="D22" s="138">
        <v>57</v>
      </c>
      <c r="E22" s="138">
        <v>1731</v>
      </c>
      <c r="F22" s="138">
        <v>6</v>
      </c>
      <c r="G22" s="139">
        <v>1143</v>
      </c>
      <c r="H22" s="140">
        <v>31085</v>
      </c>
      <c r="I22" s="138">
        <v>4751</v>
      </c>
      <c r="J22" s="138">
        <v>1867</v>
      </c>
      <c r="K22" s="139">
        <v>71</v>
      </c>
      <c r="M22" s="144"/>
      <c r="N22" s="144"/>
      <c r="O22" s="144"/>
      <c r="P22" s="144"/>
      <c r="Q22" s="144"/>
      <c r="R22" s="144"/>
      <c r="S22" s="144"/>
      <c r="T22" s="144"/>
      <c r="U22" s="144"/>
    </row>
    <row r="23" spans="1:21" ht="13.5">
      <c r="A23" s="16">
        <v>16</v>
      </c>
      <c r="B23" s="31" t="s">
        <v>78</v>
      </c>
      <c r="C23" s="132">
        <v>116</v>
      </c>
      <c r="D23" s="132">
        <v>52</v>
      </c>
      <c r="E23" s="132">
        <v>779</v>
      </c>
      <c r="F23" s="132">
        <v>30</v>
      </c>
      <c r="G23" s="133">
        <v>456</v>
      </c>
      <c r="H23" s="134">
        <v>18485</v>
      </c>
      <c r="I23" s="132">
        <v>5118</v>
      </c>
      <c r="J23" s="132">
        <v>1757</v>
      </c>
      <c r="K23" s="133">
        <v>314</v>
      </c>
      <c r="M23" s="144"/>
      <c r="N23" s="144"/>
      <c r="O23" s="144"/>
      <c r="P23" s="144"/>
      <c r="Q23" s="144"/>
      <c r="R23" s="144"/>
      <c r="S23" s="144"/>
      <c r="T23" s="144"/>
      <c r="U23" s="144"/>
    </row>
    <row r="24" spans="1:21" ht="13.5">
      <c r="A24" s="16">
        <v>17</v>
      </c>
      <c r="B24" s="31" t="s">
        <v>79</v>
      </c>
      <c r="C24" s="135">
        <v>114</v>
      </c>
      <c r="D24" s="135">
        <v>50</v>
      </c>
      <c r="E24" s="135">
        <v>833</v>
      </c>
      <c r="F24" s="135">
        <v>35</v>
      </c>
      <c r="G24" s="136">
        <v>459</v>
      </c>
      <c r="H24" s="137">
        <v>20634</v>
      </c>
      <c r="I24" s="135">
        <v>4597</v>
      </c>
      <c r="J24" s="135">
        <v>2157</v>
      </c>
      <c r="K24" s="136">
        <v>227</v>
      </c>
      <c r="M24" s="144"/>
      <c r="N24" s="144"/>
      <c r="O24" s="144"/>
      <c r="P24" s="144"/>
      <c r="Q24" s="144"/>
      <c r="R24" s="144"/>
      <c r="S24" s="144"/>
      <c r="T24" s="144"/>
      <c r="U24" s="144"/>
    </row>
    <row r="25" spans="1:21" ht="13.5">
      <c r="A25" s="16">
        <v>18</v>
      </c>
      <c r="B25" s="31" t="s">
        <v>80</v>
      </c>
      <c r="C25" s="135">
        <v>91</v>
      </c>
      <c r="D25" s="135">
        <v>43</v>
      </c>
      <c r="E25" s="135">
        <v>556</v>
      </c>
      <c r="F25" s="135">
        <v>24</v>
      </c>
      <c r="G25" s="136">
        <v>277</v>
      </c>
      <c r="H25" s="137">
        <v>12297</v>
      </c>
      <c r="I25" s="135">
        <v>2306</v>
      </c>
      <c r="J25" s="135">
        <v>2222</v>
      </c>
      <c r="K25" s="136">
        <v>286</v>
      </c>
      <c r="M25" s="144"/>
      <c r="N25" s="144"/>
      <c r="O25" s="144"/>
      <c r="P25" s="144"/>
      <c r="Q25" s="144"/>
      <c r="R25" s="144"/>
      <c r="S25" s="144"/>
      <c r="T25" s="144"/>
      <c r="U25" s="144"/>
    </row>
    <row r="26" spans="1:21" ht="13.5">
      <c r="A26" s="16">
        <v>19</v>
      </c>
      <c r="B26" s="31" t="s">
        <v>81</v>
      </c>
      <c r="C26" s="135">
        <v>63</v>
      </c>
      <c r="D26" s="135">
        <v>27</v>
      </c>
      <c r="E26" s="135">
        <v>623</v>
      </c>
      <c r="F26" s="135">
        <v>16</v>
      </c>
      <c r="G26" s="136">
        <v>413</v>
      </c>
      <c r="H26" s="137">
        <v>11762</v>
      </c>
      <c r="I26" s="135">
        <v>1965</v>
      </c>
      <c r="J26" s="135">
        <v>1203</v>
      </c>
      <c r="K26" s="136">
        <v>154</v>
      </c>
      <c r="M26" s="144"/>
      <c r="N26" s="144"/>
      <c r="O26" s="144"/>
      <c r="P26" s="144"/>
      <c r="Q26" s="144"/>
      <c r="R26" s="144"/>
      <c r="S26" s="144"/>
      <c r="T26" s="144"/>
      <c r="U26" s="144"/>
    </row>
    <row r="27" spans="1:21" ht="13.5">
      <c r="A27" s="21">
        <v>20</v>
      </c>
      <c r="B27" s="32" t="s">
        <v>82</v>
      </c>
      <c r="C27" s="138">
        <v>141</v>
      </c>
      <c r="D27" s="138">
        <v>53</v>
      </c>
      <c r="E27" s="138">
        <v>1467</v>
      </c>
      <c r="F27" s="138">
        <v>37</v>
      </c>
      <c r="G27" s="139">
        <v>979</v>
      </c>
      <c r="H27" s="140">
        <v>25313</v>
      </c>
      <c r="I27" s="138">
        <v>3136</v>
      </c>
      <c r="J27" s="138">
        <v>2504</v>
      </c>
      <c r="K27" s="139">
        <v>375</v>
      </c>
      <c r="M27" s="144"/>
      <c r="N27" s="144"/>
      <c r="O27" s="144"/>
      <c r="P27" s="144"/>
      <c r="Q27" s="144"/>
      <c r="R27" s="144"/>
      <c r="S27" s="144"/>
      <c r="T27" s="144"/>
      <c r="U27" s="144"/>
    </row>
    <row r="28" spans="1:21" ht="13.5">
      <c r="A28" s="16">
        <v>21</v>
      </c>
      <c r="B28" s="31" t="s">
        <v>83</v>
      </c>
      <c r="C28" s="132">
        <v>112</v>
      </c>
      <c r="D28" s="132">
        <v>49</v>
      </c>
      <c r="E28" s="132">
        <v>1440</v>
      </c>
      <c r="F28" s="132">
        <v>40</v>
      </c>
      <c r="G28" s="133">
        <v>899</v>
      </c>
      <c r="H28" s="134">
        <v>21132</v>
      </c>
      <c r="I28" s="132">
        <v>2772</v>
      </c>
      <c r="J28" s="132">
        <v>2959</v>
      </c>
      <c r="K28" s="133">
        <v>432</v>
      </c>
      <c r="M28" s="144"/>
      <c r="N28" s="144"/>
      <c r="O28" s="144"/>
      <c r="P28" s="144"/>
      <c r="Q28" s="144"/>
      <c r="R28" s="144"/>
      <c r="S28" s="144"/>
      <c r="T28" s="144"/>
      <c r="U28" s="144"/>
    </row>
    <row r="29" spans="1:21" ht="13.5">
      <c r="A29" s="16">
        <v>22</v>
      </c>
      <c r="B29" s="31" t="s">
        <v>84</v>
      </c>
      <c r="C29" s="135">
        <v>181</v>
      </c>
      <c r="D29" s="135">
        <v>68</v>
      </c>
      <c r="E29" s="135">
        <v>2570</v>
      </c>
      <c r="F29" s="135">
        <v>21</v>
      </c>
      <c r="G29" s="136">
        <v>1707</v>
      </c>
      <c r="H29" s="137">
        <v>39724</v>
      </c>
      <c r="I29" s="135">
        <v>8055</v>
      </c>
      <c r="J29" s="135">
        <v>4168</v>
      </c>
      <c r="K29" s="136">
        <v>205</v>
      </c>
      <c r="M29" s="144"/>
      <c r="N29" s="144"/>
      <c r="O29" s="144"/>
      <c r="P29" s="144"/>
      <c r="Q29" s="144"/>
      <c r="R29" s="144"/>
      <c r="S29" s="144"/>
      <c r="T29" s="144"/>
      <c r="U29" s="144"/>
    </row>
    <row r="30" spans="1:21" ht="13.5">
      <c r="A30" s="16">
        <v>23</v>
      </c>
      <c r="B30" s="31" t="s">
        <v>85</v>
      </c>
      <c r="C30" s="135">
        <v>365</v>
      </c>
      <c r="D30" s="135">
        <v>144</v>
      </c>
      <c r="E30" s="135">
        <v>4580</v>
      </c>
      <c r="F30" s="135">
        <v>54</v>
      </c>
      <c r="G30" s="136">
        <v>3449</v>
      </c>
      <c r="H30" s="137">
        <v>70260</v>
      </c>
      <c r="I30" s="135">
        <v>11714</v>
      </c>
      <c r="J30" s="135">
        <v>7177</v>
      </c>
      <c r="K30" s="136">
        <v>557</v>
      </c>
      <c r="M30" s="144"/>
      <c r="N30" s="144"/>
      <c r="O30" s="144"/>
      <c r="P30" s="144"/>
      <c r="Q30" s="144"/>
      <c r="R30" s="144"/>
      <c r="S30" s="144"/>
      <c r="T30" s="144"/>
      <c r="U30" s="144"/>
    </row>
    <row r="31" spans="1:21" ht="13.5">
      <c r="A31" s="16">
        <v>24</v>
      </c>
      <c r="B31" s="31" t="s">
        <v>86</v>
      </c>
      <c r="C31" s="135">
        <v>117</v>
      </c>
      <c r="D31" s="135">
        <v>64</v>
      </c>
      <c r="E31" s="135">
        <v>1377</v>
      </c>
      <c r="F31" s="135">
        <v>28</v>
      </c>
      <c r="G31" s="136">
        <v>845</v>
      </c>
      <c r="H31" s="137">
        <v>21573</v>
      </c>
      <c r="I31" s="135">
        <v>3997</v>
      </c>
      <c r="J31" s="135">
        <v>2496</v>
      </c>
      <c r="K31" s="136">
        <v>358</v>
      </c>
      <c r="M31" s="144"/>
      <c r="N31" s="144"/>
      <c r="O31" s="144"/>
      <c r="P31" s="144"/>
      <c r="Q31" s="144"/>
      <c r="R31" s="144"/>
      <c r="S31" s="144"/>
      <c r="T31" s="144"/>
      <c r="U31" s="144"/>
    </row>
    <row r="32" spans="1:21" ht="13.5">
      <c r="A32" s="21">
        <v>25</v>
      </c>
      <c r="B32" s="32" t="s">
        <v>87</v>
      </c>
      <c r="C32" s="138">
        <v>62</v>
      </c>
      <c r="D32" s="138">
        <v>23</v>
      </c>
      <c r="E32" s="138">
        <v>871</v>
      </c>
      <c r="F32" s="138">
        <v>3</v>
      </c>
      <c r="G32" s="139">
        <v>520</v>
      </c>
      <c r="H32" s="140">
        <v>14172</v>
      </c>
      <c r="I32" s="138">
        <v>1819</v>
      </c>
      <c r="J32" s="138">
        <v>731</v>
      </c>
      <c r="K32" s="139">
        <v>30</v>
      </c>
      <c r="M32" s="144"/>
      <c r="N32" s="144"/>
      <c r="O32" s="144"/>
      <c r="P32" s="144"/>
      <c r="Q32" s="144"/>
      <c r="R32" s="144"/>
      <c r="S32" s="144"/>
      <c r="T32" s="144"/>
      <c r="U32" s="144"/>
    </row>
    <row r="33" spans="1:21" ht="13.5">
      <c r="A33" s="16">
        <v>26</v>
      </c>
      <c r="B33" s="31" t="s">
        <v>88</v>
      </c>
      <c r="C33" s="132">
        <v>182</v>
      </c>
      <c r="D33" s="132">
        <v>66</v>
      </c>
      <c r="E33" s="132">
        <v>2514</v>
      </c>
      <c r="F33" s="132">
        <v>11</v>
      </c>
      <c r="G33" s="133">
        <v>1291</v>
      </c>
      <c r="H33" s="134">
        <v>37740</v>
      </c>
      <c r="I33" s="132">
        <v>5865</v>
      </c>
      <c r="J33" s="132">
        <v>1747</v>
      </c>
      <c r="K33" s="133">
        <v>102</v>
      </c>
      <c r="M33" s="144"/>
      <c r="N33" s="144"/>
      <c r="O33" s="144"/>
      <c r="P33" s="144"/>
      <c r="Q33" s="144"/>
      <c r="R33" s="144"/>
      <c r="S33" s="144"/>
      <c r="T33" s="144"/>
      <c r="U33" s="144"/>
    </row>
    <row r="34" spans="1:21" ht="13.5">
      <c r="A34" s="16">
        <v>27</v>
      </c>
      <c r="B34" s="31" t="s">
        <v>89</v>
      </c>
      <c r="C34" s="135">
        <v>568</v>
      </c>
      <c r="D34" s="135">
        <v>208</v>
      </c>
      <c r="E34" s="135">
        <v>7789</v>
      </c>
      <c r="F34" s="135">
        <v>17</v>
      </c>
      <c r="G34" s="136">
        <v>5138</v>
      </c>
      <c r="H34" s="137">
        <v>114453</v>
      </c>
      <c r="I34" s="135">
        <v>17762</v>
      </c>
      <c r="J34" s="135">
        <v>5748</v>
      </c>
      <c r="K34" s="136">
        <v>188</v>
      </c>
      <c r="M34" s="144"/>
      <c r="N34" s="144"/>
      <c r="O34" s="144"/>
      <c r="P34" s="144"/>
      <c r="Q34" s="144"/>
      <c r="R34" s="144"/>
      <c r="S34" s="144"/>
      <c r="T34" s="144"/>
      <c r="U34" s="144"/>
    </row>
    <row r="35" spans="1:21" ht="13.5">
      <c r="A35" s="16">
        <v>28</v>
      </c>
      <c r="B35" s="31" t="s">
        <v>90</v>
      </c>
      <c r="C35" s="135">
        <v>349</v>
      </c>
      <c r="D35" s="135">
        <v>154</v>
      </c>
      <c r="E35" s="135">
        <v>4658</v>
      </c>
      <c r="F35" s="135">
        <v>75</v>
      </c>
      <c r="G35" s="136">
        <v>2809</v>
      </c>
      <c r="H35" s="137">
        <v>64710</v>
      </c>
      <c r="I35" s="135">
        <v>12664</v>
      </c>
      <c r="J35" s="135">
        <v>5153</v>
      </c>
      <c r="K35" s="136">
        <v>735</v>
      </c>
      <c r="M35" s="144"/>
      <c r="N35" s="144"/>
      <c r="O35" s="144"/>
      <c r="P35" s="144"/>
      <c r="Q35" s="144"/>
      <c r="R35" s="144"/>
      <c r="S35" s="144"/>
      <c r="T35" s="144"/>
      <c r="U35" s="144"/>
    </row>
    <row r="36" spans="1:21" ht="13.5" customHeight="1">
      <c r="A36" s="16">
        <v>29</v>
      </c>
      <c r="B36" s="31" t="s">
        <v>91</v>
      </c>
      <c r="C36" s="135">
        <v>75</v>
      </c>
      <c r="D36" s="135">
        <v>21</v>
      </c>
      <c r="E36" s="135">
        <v>1041</v>
      </c>
      <c r="F36" s="135">
        <v>3</v>
      </c>
      <c r="G36" s="136">
        <v>658</v>
      </c>
      <c r="H36" s="137">
        <v>16141</v>
      </c>
      <c r="I36" s="135">
        <v>2238</v>
      </c>
      <c r="J36" s="135">
        <v>1048</v>
      </c>
      <c r="K36" s="136">
        <v>41</v>
      </c>
      <c r="M36" s="144"/>
      <c r="N36" s="144"/>
      <c r="O36" s="144"/>
      <c r="P36" s="144"/>
      <c r="Q36" s="144"/>
      <c r="R36" s="144"/>
      <c r="S36" s="144"/>
      <c r="T36" s="144"/>
      <c r="U36" s="144"/>
    </row>
    <row r="37" spans="1:21" ht="13.5">
      <c r="A37" s="21">
        <v>30</v>
      </c>
      <c r="B37" s="32" t="s">
        <v>92</v>
      </c>
      <c r="C37" s="138">
        <v>91</v>
      </c>
      <c r="D37" s="138">
        <v>40</v>
      </c>
      <c r="E37" s="138">
        <v>1086</v>
      </c>
      <c r="F37" s="138">
        <v>38</v>
      </c>
      <c r="G37" s="139">
        <v>566</v>
      </c>
      <c r="H37" s="140">
        <v>14635</v>
      </c>
      <c r="I37" s="138">
        <v>2437</v>
      </c>
      <c r="J37" s="138">
        <v>2282</v>
      </c>
      <c r="K37" s="139">
        <v>346</v>
      </c>
      <c r="M37" s="144"/>
      <c r="N37" s="144"/>
      <c r="O37" s="144"/>
      <c r="P37" s="144"/>
      <c r="Q37" s="144"/>
      <c r="R37" s="144"/>
      <c r="S37" s="144"/>
      <c r="T37" s="144"/>
      <c r="U37" s="144"/>
    </row>
    <row r="38" spans="1:21" ht="13.5">
      <c r="A38" s="16">
        <v>31</v>
      </c>
      <c r="B38" s="31" t="s">
        <v>93</v>
      </c>
      <c r="C38" s="132">
        <v>46</v>
      </c>
      <c r="D38" s="132">
        <v>21</v>
      </c>
      <c r="E38" s="132">
        <v>545</v>
      </c>
      <c r="F38" s="132">
        <v>25</v>
      </c>
      <c r="G38" s="133">
        <v>269</v>
      </c>
      <c r="H38" s="134">
        <v>9073</v>
      </c>
      <c r="I38" s="132">
        <v>1468</v>
      </c>
      <c r="J38" s="132">
        <v>1415</v>
      </c>
      <c r="K38" s="133">
        <v>235</v>
      </c>
      <c r="M38" s="144"/>
      <c r="N38" s="144"/>
      <c r="O38" s="144"/>
      <c r="P38" s="144"/>
      <c r="Q38" s="144"/>
      <c r="R38" s="144"/>
      <c r="S38" s="144"/>
      <c r="T38" s="144"/>
      <c r="U38" s="144"/>
    </row>
    <row r="39" spans="1:21" ht="13.5">
      <c r="A39" s="16">
        <v>32</v>
      </c>
      <c r="B39" s="31" t="s">
        <v>94</v>
      </c>
      <c r="C39" s="135">
        <v>59</v>
      </c>
      <c r="D39" s="135">
        <v>27</v>
      </c>
      <c r="E39" s="135">
        <v>764</v>
      </c>
      <c r="F39" s="135">
        <v>26</v>
      </c>
      <c r="G39" s="136">
        <v>284</v>
      </c>
      <c r="H39" s="137">
        <v>11939</v>
      </c>
      <c r="I39" s="135">
        <v>1865</v>
      </c>
      <c r="J39" s="135">
        <v>1407</v>
      </c>
      <c r="K39" s="136">
        <v>328</v>
      </c>
      <c r="M39" s="144"/>
      <c r="N39" s="144"/>
      <c r="O39" s="144"/>
      <c r="P39" s="144"/>
      <c r="Q39" s="144"/>
      <c r="R39" s="144"/>
      <c r="S39" s="144"/>
      <c r="T39" s="144"/>
      <c r="U39" s="144"/>
    </row>
    <row r="40" spans="1:21" ht="13.5">
      <c r="A40" s="16">
        <v>33</v>
      </c>
      <c r="B40" s="31" t="s">
        <v>95</v>
      </c>
      <c r="C40" s="135">
        <v>191</v>
      </c>
      <c r="D40" s="135">
        <v>88</v>
      </c>
      <c r="E40" s="135">
        <v>1604</v>
      </c>
      <c r="F40" s="135">
        <v>63</v>
      </c>
      <c r="G40" s="136">
        <v>974</v>
      </c>
      <c r="H40" s="137">
        <v>31369</v>
      </c>
      <c r="I40" s="135">
        <v>4789</v>
      </c>
      <c r="J40" s="135">
        <v>4198</v>
      </c>
      <c r="K40" s="136">
        <v>616</v>
      </c>
      <c r="M40" s="144"/>
      <c r="N40" s="144"/>
      <c r="O40" s="144"/>
      <c r="P40" s="144"/>
      <c r="Q40" s="144"/>
      <c r="R40" s="144"/>
      <c r="S40" s="144"/>
      <c r="T40" s="144"/>
      <c r="U40" s="144"/>
    </row>
    <row r="41" spans="1:21" ht="13.5">
      <c r="A41" s="16">
        <v>34</v>
      </c>
      <c r="B41" s="31" t="s">
        <v>96</v>
      </c>
      <c r="C41" s="135">
        <v>267</v>
      </c>
      <c r="D41" s="135">
        <v>143</v>
      </c>
      <c r="E41" s="135">
        <v>2584</v>
      </c>
      <c r="F41" s="135">
        <v>108</v>
      </c>
      <c r="G41" s="136">
        <v>1470</v>
      </c>
      <c r="H41" s="137">
        <v>42023</v>
      </c>
      <c r="I41" s="135">
        <v>9723</v>
      </c>
      <c r="J41" s="135">
        <v>5838</v>
      </c>
      <c r="K41" s="136">
        <v>1006</v>
      </c>
      <c r="M41" s="144"/>
      <c r="N41" s="144"/>
      <c r="O41" s="144"/>
      <c r="P41" s="144"/>
      <c r="Q41" s="144"/>
      <c r="R41" s="144"/>
      <c r="S41" s="144"/>
      <c r="T41" s="144"/>
      <c r="U41" s="144"/>
    </row>
    <row r="42" spans="1:21" ht="13.5">
      <c r="A42" s="21">
        <v>35</v>
      </c>
      <c r="B42" s="32" t="s">
        <v>97</v>
      </c>
      <c r="C42" s="138">
        <v>152</v>
      </c>
      <c r="D42" s="138">
        <v>73</v>
      </c>
      <c r="E42" s="138">
        <v>1328</v>
      </c>
      <c r="F42" s="138">
        <v>52</v>
      </c>
      <c r="G42" s="139">
        <v>676</v>
      </c>
      <c r="H42" s="140">
        <v>28361</v>
      </c>
      <c r="I42" s="138">
        <v>9480</v>
      </c>
      <c r="J42" s="138">
        <v>3749</v>
      </c>
      <c r="K42" s="139">
        <v>496</v>
      </c>
      <c r="M42" s="144"/>
      <c r="N42" s="144"/>
      <c r="O42" s="144"/>
      <c r="P42" s="144"/>
      <c r="Q42" s="144"/>
      <c r="R42" s="144"/>
      <c r="S42" s="144"/>
      <c r="T42" s="144"/>
      <c r="U42" s="144"/>
    </row>
    <row r="43" spans="1:21" ht="13.5">
      <c r="A43" s="16">
        <v>36</v>
      </c>
      <c r="B43" s="31" t="s">
        <v>98</v>
      </c>
      <c r="C43" s="132">
        <v>130</v>
      </c>
      <c r="D43" s="132">
        <v>71</v>
      </c>
      <c r="E43" s="132">
        <v>799</v>
      </c>
      <c r="F43" s="132">
        <v>79</v>
      </c>
      <c r="G43" s="133">
        <v>417</v>
      </c>
      <c r="H43" s="134">
        <v>16283</v>
      </c>
      <c r="I43" s="132">
        <v>4690</v>
      </c>
      <c r="J43" s="132">
        <v>3625</v>
      </c>
      <c r="K43" s="133">
        <v>619</v>
      </c>
      <c r="M43" s="144"/>
      <c r="N43" s="144"/>
      <c r="O43" s="144"/>
      <c r="P43" s="144"/>
      <c r="Q43" s="144"/>
      <c r="R43" s="144"/>
      <c r="S43" s="144"/>
      <c r="T43" s="144"/>
      <c r="U43" s="144"/>
    </row>
    <row r="44" spans="1:21" ht="13.5">
      <c r="A44" s="16">
        <v>37</v>
      </c>
      <c r="B44" s="31" t="s">
        <v>99</v>
      </c>
      <c r="C44" s="135">
        <v>107</v>
      </c>
      <c r="D44" s="135">
        <v>49</v>
      </c>
      <c r="E44" s="135">
        <v>802</v>
      </c>
      <c r="F44" s="135">
        <v>83</v>
      </c>
      <c r="G44" s="136">
        <v>430</v>
      </c>
      <c r="H44" s="137">
        <v>17431</v>
      </c>
      <c r="I44" s="135">
        <v>2508</v>
      </c>
      <c r="J44" s="135">
        <v>3053</v>
      </c>
      <c r="K44" s="136">
        <v>781</v>
      </c>
      <c r="M44" s="144"/>
      <c r="N44" s="144"/>
      <c r="O44" s="144"/>
      <c r="P44" s="144"/>
      <c r="Q44" s="144"/>
      <c r="R44" s="144"/>
      <c r="S44" s="144"/>
      <c r="T44" s="144"/>
      <c r="U44" s="144"/>
    </row>
    <row r="45" spans="1:21" ht="13.5">
      <c r="A45" s="16">
        <v>38</v>
      </c>
      <c r="B45" s="31" t="s">
        <v>100</v>
      </c>
      <c r="C45" s="135">
        <v>156</v>
      </c>
      <c r="D45" s="135">
        <v>85</v>
      </c>
      <c r="E45" s="135">
        <v>1214</v>
      </c>
      <c r="F45" s="135">
        <v>109</v>
      </c>
      <c r="G45" s="136">
        <v>664</v>
      </c>
      <c r="H45" s="137">
        <v>23744</v>
      </c>
      <c r="I45" s="135">
        <v>5445</v>
      </c>
      <c r="J45" s="135">
        <v>6715</v>
      </c>
      <c r="K45" s="136">
        <v>1199</v>
      </c>
      <c r="M45" s="144"/>
      <c r="N45" s="144"/>
      <c r="O45" s="144"/>
      <c r="P45" s="144"/>
      <c r="Q45" s="144"/>
      <c r="R45" s="144"/>
      <c r="S45" s="144"/>
      <c r="T45" s="144"/>
      <c r="U45" s="144"/>
    </row>
    <row r="46" spans="1:21" ht="13.5">
      <c r="A46" s="16">
        <v>39</v>
      </c>
      <c r="B46" s="31" t="s">
        <v>101</v>
      </c>
      <c r="C46" s="135">
        <v>146</v>
      </c>
      <c r="D46" s="135">
        <v>86</v>
      </c>
      <c r="E46" s="135">
        <v>604</v>
      </c>
      <c r="F46" s="135">
        <v>9</v>
      </c>
      <c r="G46" s="136">
        <v>351</v>
      </c>
      <c r="H46" s="137">
        <v>20211</v>
      </c>
      <c r="I46" s="135">
        <v>7503</v>
      </c>
      <c r="J46" s="135">
        <v>2664</v>
      </c>
      <c r="K46" s="136">
        <v>81</v>
      </c>
      <c r="M46" s="144"/>
      <c r="N46" s="144"/>
      <c r="O46" s="144"/>
      <c r="P46" s="144"/>
      <c r="Q46" s="144"/>
      <c r="R46" s="144"/>
      <c r="S46" s="144"/>
      <c r="T46" s="144"/>
      <c r="U46" s="144"/>
    </row>
    <row r="47" spans="1:21" ht="13.5">
      <c r="A47" s="21">
        <v>40</v>
      </c>
      <c r="B47" s="32" t="s">
        <v>102</v>
      </c>
      <c r="C47" s="138">
        <v>484</v>
      </c>
      <c r="D47" s="138">
        <v>215</v>
      </c>
      <c r="E47" s="138">
        <v>4284</v>
      </c>
      <c r="F47" s="138">
        <v>252</v>
      </c>
      <c r="G47" s="139">
        <v>2859</v>
      </c>
      <c r="H47" s="140">
        <v>89887</v>
      </c>
      <c r="I47" s="138">
        <v>22099</v>
      </c>
      <c r="J47" s="138">
        <v>12943</v>
      </c>
      <c r="K47" s="139">
        <v>1997</v>
      </c>
      <c r="M47" s="144"/>
      <c r="N47" s="144"/>
      <c r="O47" s="144"/>
      <c r="P47" s="144"/>
      <c r="Q47" s="144"/>
      <c r="R47" s="144"/>
      <c r="S47" s="144"/>
      <c r="T47" s="144"/>
      <c r="U47" s="144"/>
    </row>
    <row r="48" spans="1:21" ht="13.5">
      <c r="A48" s="16">
        <v>41</v>
      </c>
      <c r="B48" s="31" t="s">
        <v>103</v>
      </c>
      <c r="C48" s="132">
        <v>114</v>
      </c>
      <c r="D48" s="132">
        <v>54</v>
      </c>
      <c r="E48" s="132">
        <v>670</v>
      </c>
      <c r="F48" s="132">
        <v>75</v>
      </c>
      <c r="G48" s="133">
        <v>386</v>
      </c>
      <c r="H48" s="134">
        <v>15631</v>
      </c>
      <c r="I48" s="132">
        <v>3966</v>
      </c>
      <c r="J48" s="132">
        <v>3722</v>
      </c>
      <c r="K48" s="133">
        <v>694</v>
      </c>
      <c r="M48" s="144"/>
      <c r="N48" s="144"/>
      <c r="O48" s="144"/>
      <c r="P48" s="144"/>
      <c r="Q48" s="144"/>
      <c r="R48" s="144"/>
      <c r="S48" s="144"/>
      <c r="T48" s="144"/>
      <c r="U48" s="144"/>
    </row>
    <row r="49" spans="1:21" ht="13.5">
      <c r="A49" s="16">
        <v>42</v>
      </c>
      <c r="B49" s="31" t="s">
        <v>104</v>
      </c>
      <c r="C49" s="135">
        <v>173</v>
      </c>
      <c r="D49" s="135">
        <v>71</v>
      </c>
      <c r="E49" s="135">
        <v>1428</v>
      </c>
      <c r="F49" s="135">
        <v>140</v>
      </c>
      <c r="G49" s="136">
        <v>742</v>
      </c>
      <c r="H49" s="137">
        <v>28616</v>
      </c>
      <c r="I49" s="135">
        <v>6596</v>
      </c>
      <c r="J49" s="135">
        <v>7050</v>
      </c>
      <c r="K49" s="136">
        <v>1050</v>
      </c>
      <c r="M49" s="144"/>
      <c r="N49" s="144"/>
      <c r="O49" s="144"/>
      <c r="P49" s="144"/>
      <c r="Q49" s="144"/>
      <c r="R49" s="144"/>
      <c r="S49" s="144"/>
      <c r="T49" s="144"/>
      <c r="U49" s="144"/>
    </row>
    <row r="50" spans="1:21" ht="13.5">
      <c r="A50" s="16">
        <v>43</v>
      </c>
      <c r="B50" s="31" t="s">
        <v>105</v>
      </c>
      <c r="C50" s="135">
        <v>224</v>
      </c>
      <c r="D50" s="135">
        <v>112</v>
      </c>
      <c r="E50" s="135">
        <v>1470</v>
      </c>
      <c r="F50" s="135">
        <v>176</v>
      </c>
      <c r="G50" s="136">
        <v>794</v>
      </c>
      <c r="H50" s="137">
        <v>36285</v>
      </c>
      <c r="I50" s="135">
        <v>10545</v>
      </c>
      <c r="J50" s="135">
        <v>8458</v>
      </c>
      <c r="K50" s="136">
        <v>1591</v>
      </c>
      <c r="M50" s="144"/>
      <c r="N50" s="144"/>
      <c r="O50" s="144"/>
      <c r="P50" s="144"/>
      <c r="Q50" s="144"/>
      <c r="R50" s="144"/>
      <c r="S50" s="144"/>
      <c r="T50" s="144"/>
      <c r="U50" s="144"/>
    </row>
    <row r="51" spans="1:21" ht="13.5">
      <c r="A51" s="16">
        <v>44</v>
      </c>
      <c r="B51" s="31" t="s">
        <v>106</v>
      </c>
      <c r="C51" s="135">
        <v>162</v>
      </c>
      <c r="D51" s="135">
        <v>64</v>
      </c>
      <c r="E51" s="135">
        <v>952</v>
      </c>
      <c r="F51" s="135">
        <v>97</v>
      </c>
      <c r="G51" s="136">
        <v>534</v>
      </c>
      <c r="H51" s="137">
        <v>20894</v>
      </c>
      <c r="I51" s="135">
        <v>2918</v>
      </c>
      <c r="J51" s="135">
        <v>5739</v>
      </c>
      <c r="K51" s="136">
        <v>653</v>
      </c>
      <c r="M51" s="144"/>
      <c r="N51" s="144"/>
      <c r="O51" s="144"/>
      <c r="P51" s="144"/>
      <c r="Q51" s="144"/>
      <c r="R51" s="144"/>
      <c r="S51" s="144"/>
      <c r="T51" s="144"/>
      <c r="U51" s="144"/>
    </row>
    <row r="52" spans="1:21" ht="13.5">
      <c r="A52" s="21">
        <v>45</v>
      </c>
      <c r="B52" s="32" t="s">
        <v>107</v>
      </c>
      <c r="C52" s="138">
        <v>152</v>
      </c>
      <c r="D52" s="138">
        <v>60</v>
      </c>
      <c r="E52" s="138">
        <v>879</v>
      </c>
      <c r="F52" s="138">
        <v>104</v>
      </c>
      <c r="G52" s="139">
        <v>508</v>
      </c>
      <c r="H52" s="140">
        <v>19804</v>
      </c>
      <c r="I52" s="138">
        <v>3721</v>
      </c>
      <c r="J52" s="138">
        <v>4834</v>
      </c>
      <c r="K52" s="139">
        <v>916</v>
      </c>
      <c r="M52" s="144"/>
      <c r="N52" s="144"/>
      <c r="O52" s="144"/>
      <c r="P52" s="144"/>
      <c r="Q52" s="144"/>
      <c r="R52" s="144"/>
      <c r="S52" s="144"/>
      <c r="T52" s="144"/>
      <c r="U52" s="144"/>
    </row>
    <row r="53" spans="1:21" ht="13.5">
      <c r="A53" s="16">
        <v>46</v>
      </c>
      <c r="B53" s="31" t="s">
        <v>108</v>
      </c>
      <c r="C53" s="132">
        <v>285</v>
      </c>
      <c r="D53" s="132">
        <v>152</v>
      </c>
      <c r="E53" s="132">
        <v>1382</v>
      </c>
      <c r="F53" s="132">
        <v>177</v>
      </c>
      <c r="G53" s="133">
        <v>787</v>
      </c>
      <c r="H53" s="134">
        <v>36032</v>
      </c>
      <c r="I53" s="132">
        <v>9877</v>
      </c>
      <c r="J53" s="132">
        <v>7742</v>
      </c>
      <c r="K53" s="133">
        <v>1753</v>
      </c>
      <c r="M53" s="144"/>
      <c r="N53" s="144"/>
      <c r="O53" s="144"/>
      <c r="P53" s="144"/>
      <c r="Q53" s="144"/>
      <c r="R53" s="144"/>
      <c r="S53" s="144"/>
      <c r="T53" s="144"/>
      <c r="U53" s="144"/>
    </row>
    <row r="54" spans="1:21" ht="14.25" thickBot="1">
      <c r="A54" s="29">
        <v>47</v>
      </c>
      <c r="B54" s="33" t="s">
        <v>109</v>
      </c>
      <c r="C54" s="141">
        <v>95</v>
      </c>
      <c r="D54" s="141">
        <v>45</v>
      </c>
      <c r="E54" s="141">
        <v>721</v>
      </c>
      <c r="F54" s="141">
        <v>28</v>
      </c>
      <c r="G54" s="142">
        <v>569</v>
      </c>
      <c r="H54" s="143">
        <v>19517</v>
      </c>
      <c r="I54" s="141">
        <v>4355</v>
      </c>
      <c r="J54" s="141">
        <v>2201</v>
      </c>
      <c r="K54" s="142">
        <v>296</v>
      </c>
      <c r="M54" s="144"/>
      <c r="N54" s="144"/>
      <c r="O54" s="144"/>
      <c r="P54" s="144"/>
      <c r="Q54" s="144"/>
      <c r="R54" s="144"/>
      <c r="S54" s="144"/>
      <c r="T54" s="144"/>
      <c r="U54" s="144"/>
    </row>
    <row r="55" spans="3:11" ht="13.5">
      <c r="C55" s="124"/>
      <c r="D55" s="124"/>
      <c r="E55" s="124"/>
      <c r="F55" s="124"/>
      <c r="G55" s="124"/>
      <c r="H55" s="124"/>
      <c r="I55" s="124"/>
      <c r="J55" s="124"/>
      <c r="K55" s="124"/>
    </row>
    <row r="56" spans="3:11" ht="13.5">
      <c r="C56" s="124"/>
      <c r="D56" s="124"/>
      <c r="E56" s="124"/>
      <c r="F56" s="124"/>
      <c r="G56" s="124"/>
      <c r="H56" s="124"/>
      <c r="I56" s="124"/>
      <c r="J56" s="124"/>
      <c r="K56" s="124"/>
    </row>
    <row r="57" spans="3:11" ht="13.5">
      <c r="C57" s="124"/>
      <c r="D57" s="124"/>
      <c r="E57" s="124"/>
      <c r="F57" s="124"/>
      <c r="G57" s="124"/>
      <c r="H57" s="124"/>
      <c r="I57" s="124"/>
      <c r="J57" s="124"/>
      <c r="K57" s="124"/>
    </row>
  </sheetData>
  <printOptions/>
  <pageMargins left="0.75" right="0.75" top="1" bottom="1" header="0.512" footer="0.512"/>
  <pageSetup horizontalDpi="600" verticalDpi="600" orientation="portrait" paperSize="9" scale="81" r:id="rId1"/>
  <headerFooter alignWithMargins="0">
    <oddHeader>&amp;C&amp;A</oddHeader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22" sqref="K22"/>
    </sheetView>
  </sheetViews>
  <sheetFormatPr defaultColWidth="8.796875" defaultRowHeight="14.25"/>
  <sheetData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G34:H37"/>
  <sheetViews>
    <sheetView workbookViewId="0" topLeftCell="A1">
      <selection activeCell="L22" sqref="L22"/>
    </sheetView>
  </sheetViews>
  <sheetFormatPr defaultColWidth="8.796875" defaultRowHeight="14.25"/>
  <sheetData>
    <row r="34" ht="13.5">
      <c r="G34" t="s">
        <v>110</v>
      </c>
    </row>
    <row r="35" ht="13.5">
      <c r="G35" t="s">
        <v>111</v>
      </c>
    </row>
    <row r="36" ht="13.5">
      <c r="H36" t="s">
        <v>112</v>
      </c>
    </row>
    <row r="37" ht="13.5">
      <c r="H37" t="s">
        <v>113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統計情報部</dc:creator>
  <cp:keywords/>
  <dc:description/>
  <cp:lastModifiedBy>厚生労働省本省</cp:lastModifiedBy>
  <cp:lastPrinted>2002-12-20T05:38:23Z</cp:lastPrinted>
  <dcterms:created xsi:type="dcterms:W3CDTF">1996-10-31T08:05:57Z</dcterms:created>
  <dcterms:modified xsi:type="dcterms:W3CDTF">2002-12-20T05:38:27Z</dcterms:modified>
  <cp:category/>
  <cp:version/>
  <cp:contentType/>
  <cp:contentStatus/>
</cp:coreProperties>
</file>