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1535" activeTab="0"/>
  </bookViews>
  <sheets>
    <sheet name="表1 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10" sheetId="10" r:id="rId10"/>
    <sheet name="表11" sheetId="11" r:id="rId11"/>
    <sheet name="図１" sheetId="12" r:id="rId12"/>
    <sheet name="図２" sheetId="13" r:id="rId13"/>
    <sheet name="図３ " sheetId="14" r:id="rId14"/>
    <sheet name="図４" sheetId="15" r:id="rId15"/>
    <sheet name="図５" sheetId="16" r:id="rId16"/>
    <sheet name="図６" sheetId="17" r:id="rId17"/>
    <sheet name="図７" sheetId="18" r:id="rId18"/>
    <sheet name="図８" sheetId="19" r:id="rId19"/>
    <sheet name="図９" sheetId="20" r:id="rId20"/>
    <sheet name="図10" sheetId="21" r:id="rId21"/>
  </sheets>
  <definedNames>
    <definedName name="_xlnm.Print_Area" localSheetId="20">'図10'!#REF!</definedName>
    <definedName name="_xlnm.Print_Area" localSheetId="13">'図３ '!#REF!</definedName>
    <definedName name="_xlnm.Print_Area" localSheetId="14">'図４'!#REF!</definedName>
    <definedName name="_xlnm.Print_Area" localSheetId="15">'図５'!#REF!</definedName>
    <definedName name="_xlnm.Print_Area" localSheetId="16">'図６'!#REF!</definedName>
    <definedName name="_xlnm.Print_Area" localSheetId="17">'図７'!#REF!</definedName>
    <definedName name="_xlnm.Print_Area" localSheetId="18">'図８'!#REF!</definedName>
    <definedName name="_xlnm.Print_Area" localSheetId="19">'図９'!#REF!</definedName>
  </definedNames>
  <calcPr fullCalcOnLoad="1"/>
</workbook>
</file>

<file path=xl/sharedStrings.xml><?xml version="1.0" encoding="utf-8"?>
<sst xmlns="http://schemas.openxmlformats.org/spreadsheetml/2006/main" count="286" uniqueCount="173">
  <si>
    <t>総数</t>
  </si>
  <si>
    <t>高齢者世帯</t>
  </si>
  <si>
    <t>母子世帯</t>
  </si>
  <si>
    <t>障害者世帯・傷病者世帯</t>
  </si>
  <si>
    <t>その他の世帯</t>
  </si>
  <si>
    <t>被保護実人員</t>
  </si>
  <si>
    <t>生活扶助</t>
  </si>
  <si>
    <t>住宅扶助</t>
  </si>
  <si>
    <t>医療扶助</t>
  </si>
  <si>
    <t>介護扶助</t>
  </si>
  <si>
    <t>その他の扶助</t>
  </si>
  <si>
    <t>その他</t>
  </si>
  <si>
    <t>総　　数</t>
  </si>
  <si>
    <t>増減数</t>
  </si>
  <si>
    <t>増減率（％）</t>
  </si>
  <si>
    <t>急迫保護</t>
  </si>
  <si>
    <t>傷病による（総数）</t>
  </si>
  <si>
    <t>要介護状態</t>
  </si>
  <si>
    <t>働きによる収入の減・喪（総数）</t>
  </si>
  <si>
    <t>社会保障・仕送りの減・喪失</t>
  </si>
  <si>
    <t>貯金等の減・喪失</t>
  </si>
  <si>
    <t>17年</t>
  </si>
  <si>
    <t>16年</t>
  </si>
  <si>
    <t>15年</t>
  </si>
  <si>
    <t>15年度</t>
  </si>
  <si>
    <t>16年度</t>
  </si>
  <si>
    <t>17年度</t>
  </si>
  <si>
    <t>対前年度</t>
  </si>
  <si>
    <t>　障害者世帯・傷病者世帯</t>
  </si>
  <si>
    <t>　その他の世帯</t>
  </si>
  <si>
    <t>　母子世帯</t>
  </si>
  <si>
    <t>　高齢者世帯</t>
  </si>
  <si>
    <r>
      <t>1</t>
    </r>
    <r>
      <rPr>
        <sz val="11"/>
        <rFont val="ＭＳ Ｐゴシック"/>
        <family val="3"/>
      </rPr>
      <t>8年度</t>
    </r>
  </si>
  <si>
    <t>　　　　　介護老人福祉施設</t>
  </si>
  <si>
    <t>　　　　　介護老人保健施設</t>
  </si>
  <si>
    <t>　　　　　介護療養型医療施設</t>
  </si>
  <si>
    <t>　　　 居宅介護</t>
  </si>
  <si>
    <t>　　　 施設介護</t>
  </si>
  <si>
    <t xml:space="preserve"> (再掲）</t>
  </si>
  <si>
    <t>保護率（人口千対）(‰）</t>
  </si>
  <si>
    <t>平成14年度</t>
  </si>
  <si>
    <t>死亡</t>
  </si>
  <si>
    <t>傷病治癒（総数）</t>
  </si>
  <si>
    <t>失そう</t>
  </si>
  <si>
    <t>働きによる収入の増加・取得</t>
  </si>
  <si>
    <t>社会保障給付金・仕送りの増加</t>
  </si>
  <si>
    <t>親族等の引取り・施設入所</t>
  </si>
  <si>
    <t>医療費の他法負担</t>
  </si>
  <si>
    <t>各年9月</t>
  </si>
  <si>
    <t>各年9月</t>
  </si>
  <si>
    <t>昭和55年度</t>
  </si>
  <si>
    <t>平成元年度</t>
  </si>
  <si>
    <t xml:space="preserve">                各年度末現在</t>
  </si>
  <si>
    <t>平成１４年度</t>
  </si>
  <si>
    <t>１５年度</t>
  </si>
  <si>
    <t>１６年度</t>
  </si>
  <si>
    <t>１７年度</t>
  </si>
  <si>
    <t>１８年度</t>
  </si>
  <si>
    <t xml:space="preserve"> 対  前  年  度</t>
  </si>
  <si>
    <t>総　　　　数</t>
  </si>
  <si>
    <t>　　１８歳未満</t>
  </si>
  <si>
    <t>　　１８歳以上</t>
  </si>
  <si>
    <t>　視覚障害</t>
  </si>
  <si>
    <t>　聴覚・平衡機能障害</t>
  </si>
  <si>
    <t>　音声・言語・そしゃく機能障害</t>
  </si>
  <si>
    <t>　肢体不自由</t>
  </si>
  <si>
    <t>　内部障害</t>
  </si>
  <si>
    <t>各年度末現在</t>
  </si>
  <si>
    <t>平成１４年度</t>
  </si>
  <si>
    <t>１５年度</t>
  </si>
  <si>
    <t>１６年度</t>
  </si>
  <si>
    <t>１７年度</t>
  </si>
  <si>
    <t>１８年度</t>
  </si>
  <si>
    <t>本人自身</t>
  </si>
  <si>
    <t>本人以外</t>
  </si>
  <si>
    <t>平成14年度</t>
  </si>
  <si>
    <t>　　　　各年度末現在</t>
  </si>
  <si>
    <t>１８年度</t>
  </si>
  <si>
    <t>対　　前　　年  　度</t>
  </si>
  <si>
    <t>増減数</t>
  </si>
  <si>
    <t>増減率(%)</t>
  </si>
  <si>
    <t>施 設 総 数</t>
  </si>
  <si>
    <t>養護老人ホーム</t>
  </si>
  <si>
    <t>特別養護老人ホーム</t>
  </si>
  <si>
    <t>軽費老人ホーム（A型）</t>
  </si>
  <si>
    <t>軽費老人ホーム（B型）</t>
  </si>
  <si>
    <t>軽費老人ホーム（ケアハウス）</t>
  </si>
  <si>
    <t>定 員 総 数</t>
  </si>
  <si>
    <t>クラブ数</t>
  </si>
  <si>
    <t>会員数</t>
  </si>
  <si>
    <t>各年度末現在</t>
  </si>
  <si>
    <t>平成１４年度</t>
  </si>
  <si>
    <t>１５年度</t>
  </si>
  <si>
    <t>１６年度</t>
  </si>
  <si>
    <t>１７年度</t>
  </si>
  <si>
    <t>対 前 年 度</t>
  </si>
  <si>
    <t>増減率(%)</t>
  </si>
  <si>
    <t xml:space="preserve">  総      数</t>
  </si>
  <si>
    <t>男 　</t>
  </si>
  <si>
    <t>女 　</t>
  </si>
  <si>
    <t>各年度末現在</t>
  </si>
  <si>
    <t>平成18年</t>
  </si>
  <si>
    <t>１５年度</t>
  </si>
  <si>
    <t>対　前　年  度</t>
  </si>
  <si>
    <t>増減率(%)</t>
  </si>
  <si>
    <t>総　　　数</t>
  </si>
  <si>
    <t>　高齢者に関すること</t>
  </si>
  <si>
    <t>　障害者に関すること</t>
  </si>
  <si>
    <t>　子どもに関すること</t>
  </si>
  <si>
    <t>　その他</t>
  </si>
  <si>
    <t>増減率(%)</t>
  </si>
  <si>
    <t>総　　　　　　数</t>
  </si>
  <si>
    <t>　社会福祉協議会</t>
  </si>
  <si>
    <t>　共同募金会</t>
  </si>
  <si>
    <t>-</t>
  </si>
  <si>
    <t>　社会福祉事業団</t>
  </si>
  <si>
    <t>　施設経営法人</t>
  </si>
  <si>
    <t>　その他</t>
  </si>
  <si>
    <t>注：2つ以上の都道府県の区域にわたり事業を行っている法人（厚生労働大臣及び地方厚生局長所管分）は含まれていない。</t>
  </si>
  <si>
    <t>各年度３月１日現在</t>
  </si>
  <si>
    <t>在籍人員</t>
  </si>
  <si>
    <t>施設数</t>
  </si>
  <si>
    <t>平成9年度</t>
  </si>
  <si>
    <t>定　　員</t>
  </si>
  <si>
    <t>平成18年度</t>
  </si>
  <si>
    <t>養護相談</t>
  </si>
  <si>
    <t>保健相談</t>
  </si>
  <si>
    <t>その他の相談</t>
  </si>
  <si>
    <t>育成相談</t>
  </si>
  <si>
    <t>障害相談</t>
  </si>
  <si>
    <t>非行相談</t>
  </si>
  <si>
    <t>１８年度</t>
  </si>
  <si>
    <t>　対　　前　　年　　度</t>
  </si>
  <si>
    <t>増減率(%)</t>
  </si>
  <si>
    <t>　障 害 相 談</t>
  </si>
  <si>
    <t>　養 護 相 談</t>
  </si>
  <si>
    <t>　育 成 相 談</t>
  </si>
  <si>
    <t>　非 行 相 談</t>
  </si>
  <si>
    <t>　保 健 相 談</t>
  </si>
  <si>
    <t>　その他の相談</t>
  </si>
  <si>
    <t>身体的虐待</t>
  </si>
  <si>
    <t>心理的虐待</t>
  </si>
  <si>
    <t>性的虐待</t>
  </si>
  <si>
    <t>ネグレクト</t>
  </si>
  <si>
    <t>平成14年度</t>
  </si>
  <si>
    <t>実父</t>
  </si>
  <si>
    <t>構成割合</t>
  </si>
  <si>
    <t>実父以外の父親</t>
  </si>
  <si>
    <t>実母</t>
  </si>
  <si>
    <t>実母以外の母親</t>
  </si>
  <si>
    <t>18年度</t>
  </si>
  <si>
    <t>17年度</t>
  </si>
  <si>
    <t>16年度</t>
  </si>
  <si>
    <t>15年度</t>
  </si>
  <si>
    <t>　対　　前　　年　　度</t>
  </si>
  <si>
    <t>　０～３歳未満</t>
  </si>
  <si>
    <t>　３歳～学齢前</t>
  </si>
  <si>
    <t>　小学生</t>
  </si>
  <si>
    <t>　中学生</t>
  </si>
  <si>
    <t>　高校生・その他</t>
  </si>
  <si>
    <t>増減率(%)</t>
  </si>
  <si>
    <t>総　　　　数</t>
  </si>
  <si>
    <t>14年</t>
  </si>
  <si>
    <t xml:space="preserve"> </t>
  </si>
  <si>
    <t>注：総数には保護停止中の世帯も含む。</t>
  </si>
  <si>
    <t>増減率（%）</t>
  </si>
  <si>
    <r>
      <t>△　4</t>
    </r>
    <r>
      <rPr>
        <sz val="11"/>
        <rFont val="ＭＳ Ｐゴシック"/>
        <family val="3"/>
      </rPr>
      <t>81</t>
    </r>
  </si>
  <si>
    <r>
      <t>△　6</t>
    </r>
    <r>
      <rPr>
        <sz val="11"/>
        <rFont val="ＭＳ Ｐゴシック"/>
        <family val="3"/>
      </rPr>
      <t>.9</t>
    </r>
  </si>
  <si>
    <r>
      <t>△　4</t>
    </r>
    <r>
      <rPr>
        <sz val="11"/>
        <rFont val="ＭＳ Ｐゴシック"/>
        <family val="3"/>
      </rPr>
      <t xml:space="preserve"> 254</t>
    </r>
  </si>
  <si>
    <r>
      <t>△　3</t>
    </r>
    <r>
      <rPr>
        <sz val="11"/>
        <rFont val="ＭＳ Ｐゴシック"/>
        <family val="3"/>
      </rPr>
      <t>.2</t>
    </r>
  </si>
  <si>
    <t>注：「その他の扶助」は、「教育扶助」・「出産扶助」・「生業扶助」・「葬祭扶助」の合計である。</t>
  </si>
  <si>
    <t>・</t>
  </si>
  <si>
    <t>・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</si>
</sst>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0.0_ "/>
    <numFmt numFmtId="179" formatCode="###\ ###\ ###"/>
    <numFmt numFmtId="180" formatCode="0;&quot;△　　 &quot;0.0"/>
    <numFmt numFmtId="181" formatCode="###\ ###\ ##0"/>
    <numFmt numFmtId="182" formatCode="0.0_);[Red]\(0.0\)"/>
    <numFmt numFmtId="183" formatCode="0;&quot; △ 　 &quot;0"/>
    <numFmt numFmtId="184" formatCode="###\ ###;&quot;△　 &quot;###\ ###"/>
    <numFmt numFmtId="185" formatCode="0.0;&quot; △　  &quot;0.0"/>
    <numFmt numFmtId="186" formatCode="#\ ##0.0"/>
    <numFmt numFmtId="187" formatCode="0;&quot;△    &quot;0"/>
    <numFmt numFmtId="188" formatCode="#\ ##0;\ &quot;△&quot;\ \ \ #\ ##0"/>
    <numFmt numFmtId="189" formatCode="###\ ###"/>
    <numFmt numFmtId="190" formatCode="#\ ##0;&quot;△&quot;\ \ \ \ #\ ##0"/>
    <numFmt numFmtId="191" formatCode="#\ ##0.0;&quot;△&quot;\ \ \ \ \ #\ ##0.0"/>
    <numFmt numFmtId="192" formatCode="#\ ##0;&quot;△&quot;\ \ \ \ \ \ #\ ##0"/>
    <numFmt numFmtId="193" formatCode="#\ ##0.0;&quot;△&quot;\ \ \ \ #\ ##0.0"/>
    <numFmt numFmtId="194" formatCode="#\ ##0;&quot;△&quot;\ \ \ #\ ##0"/>
    <numFmt numFmtId="195" formatCode="#\ ##0;&quot;△&quot;\ \ \ \ \ #\ ##0"/>
    <numFmt numFmtId="196" formatCode="#\ ###\ ###"/>
    <numFmt numFmtId="197" formatCode="###\ ##0;&quot;△&quot;###\ ##0"/>
    <numFmt numFmtId="198" formatCode="#\ ##0.0;&quot;△&quot;#\ ##0.0"/>
    <numFmt numFmtId="199" formatCode="#\ ###.0;&quot;△&quot;\ \ \ #\ ###.0"/>
    <numFmt numFmtId="200" formatCode="#\ ##0;&quot;△&quot;\ \ #\ ##0"/>
    <numFmt numFmtId="201" formatCode="###\ ##0"/>
    <numFmt numFmtId="202" formatCode="#\ ##0"/>
    <numFmt numFmtId="203" formatCode="###\ ##0;&quot;△   &quot;###\ ##0"/>
    <numFmt numFmtId="204" formatCode="#\ ##0.0;&quot;△  &quot;#\ ##0.0"/>
    <numFmt numFmtId="205" formatCode=".\ ##0;&quot;△  &quot;.\ #;"/>
    <numFmt numFmtId="206" formatCode="###\ ##0;&quot;△  &quot;###\ ##0"/>
    <numFmt numFmtId="207" formatCode="###\ ###;&quot;△ &quot;###\ ###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8"/>
      <color indexed="8"/>
      <name val="Times New Roman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76" fontId="0" fillId="0" borderId="6" xfId="0" applyNumberFormat="1" applyFont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" xfId="0" applyFont="1" applyBorder="1" applyAlignment="1">
      <alignment/>
    </xf>
    <xf numFmtId="0" fontId="7" fillId="0" borderId="1" xfId="0" applyFont="1" applyFill="1" applyBorder="1" applyAlignment="1">
      <alignment horizontal="left" vertical="top"/>
    </xf>
    <xf numFmtId="179" fontId="0" fillId="0" borderId="0" xfId="0" applyNumberFormat="1" applyBorder="1" applyAlignment="1">
      <alignment vertical="center"/>
    </xf>
    <xf numFmtId="0" fontId="6" fillId="0" borderId="0" xfId="0" applyFont="1" applyFill="1" applyAlignment="1">
      <alignment/>
    </xf>
    <xf numFmtId="182" fontId="6" fillId="0" borderId="0" xfId="0" applyNumberFormat="1" applyFont="1" applyFill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6" fontId="0" fillId="0" borderId="1" xfId="0" applyNumberFormat="1" applyBorder="1" applyAlignment="1">
      <alignment/>
    </xf>
    <xf numFmtId="179" fontId="0" fillId="0" borderId="8" xfId="0" applyNumberFormat="1" applyBorder="1" applyAlignment="1">
      <alignment/>
    </xf>
    <xf numFmtId="0" fontId="0" fillId="0" borderId="1" xfId="0" applyFill="1" applyBorder="1" applyAlignment="1">
      <alignment/>
    </xf>
    <xf numFmtId="176" fontId="0" fillId="0" borderId="1" xfId="0" applyNumberForma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/>
    </xf>
    <xf numFmtId="178" fontId="5" fillId="0" borderId="8" xfId="0" applyNumberFormat="1" applyFont="1" applyBorder="1" applyAlignment="1">
      <alignment/>
    </xf>
    <xf numFmtId="0" fontId="5" fillId="0" borderId="1" xfId="0" applyFont="1" applyBorder="1" applyAlignment="1">
      <alignment/>
    </xf>
    <xf numFmtId="178" fontId="5" fillId="0" borderId="1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82" fontId="5" fillId="0" borderId="8" xfId="0" applyNumberFormat="1" applyFont="1" applyBorder="1" applyAlignment="1">
      <alignment/>
    </xf>
    <xf numFmtId="182" fontId="5" fillId="0" borderId="6" xfId="0" applyNumberFormat="1" applyFont="1" applyBorder="1" applyAlignment="1">
      <alignment/>
    </xf>
    <xf numFmtId="182" fontId="5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176" fontId="0" fillId="0" borderId="1" xfId="0" applyNumberFormat="1" applyFont="1" applyBorder="1" applyAlignment="1">
      <alignment/>
    </xf>
    <xf numFmtId="186" fontId="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87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0" fontId="12" fillId="0" borderId="1" xfId="0" applyFont="1" applyBorder="1" applyAlignment="1">
      <alignment vertical="center"/>
    </xf>
    <xf numFmtId="186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8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86" fontId="0" fillId="0" borderId="8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1" xfId="0" applyFont="1" applyBorder="1" applyAlignment="1">
      <alignment horizontal="left"/>
    </xf>
    <xf numFmtId="176" fontId="0" fillId="0" borderId="1" xfId="0" applyNumberFormat="1" applyFont="1" applyBorder="1" applyAlignment="1">
      <alignment/>
    </xf>
    <xf numFmtId="18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188" fontId="0" fillId="0" borderId="1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89" fontId="5" fillId="0" borderId="0" xfId="0" applyNumberFormat="1" applyFont="1" applyBorder="1" applyAlignment="1">
      <alignment/>
    </xf>
    <xf numFmtId="189" fontId="5" fillId="0" borderId="6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189" fontId="5" fillId="0" borderId="11" xfId="0" applyNumberFormat="1" applyFont="1" applyBorder="1" applyAlignment="1">
      <alignment/>
    </xf>
    <xf numFmtId="189" fontId="5" fillId="0" borderId="8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189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89" fontId="10" fillId="0" borderId="1" xfId="0" applyNumberFormat="1" applyFont="1" applyBorder="1" applyAlignment="1">
      <alignment horizontal="right" vertical="center"/>
    </xf>
    <xf numFmtId="190" fontId="10" fillId="0" borderId="1" xfId="0" applyNumberFormat="1" applyFont="1" applyBorder="1" applyAlignment="1">
      <alignment horizontal="right" vertical="center"/>
    </xf>
    <xf numFmtId="191" fontId="10" fillId="0" borderId="1" xfId="0" applyNumberFormat="1" applyFont="1" applyBorder="1" applyAlignment="1">
      <alignment vertical="center"/>
    </xf>
    <xf numFmtId="192" fontId="10" fillId="0" borderId="1" xfId="0" applyNumberFormat="1" applyFont="1" applyBorder="1" applyAlignment="1">
      <alignment horizontal="right" vertical="center"/>
    </xf>
    <xf numFmtId="193" fontId="10" fillId="0" borderId="1" xfId="0" applyNumberFormat="1" applyFont="1" applyBorder="1" applyAlignment="1">
      <alignment vertical="center"/>
    </xf>
    <xf numFmtId="189" fontId="10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left" vertical="center"/>
    </xf>
    <xf numFmtId="189" fontId="10" fillId="0" borderId="13" xfId="0" applyNumberFormat="1" applyFont="1" applyBorder="1" applyAlignment="1">
      <alignment horizontal="right" vertical="center"/>
    </xf>
    <xf numFmtId="190" fontId="10" fillId="0" borderId="13" xfId="0" applyNumberFormat="1" applyFont="1" applyBorder="1" applyAlignment="1">
      <alignment horizontal="right" vertical="center"/>
    </xf>
    <xf numFmtId="193" fontId="10" fillId="0" borderId="13" xfId="0" applyNumberFormat="1" applyFont="1" applyBorder="1" applyAlignment="1">
      <alignment vertical="center"/>
    </xf>
    <xf numFmtId="194" fontId="10" fillId="0" borderId="1" xfId="0" applyNumberFormat="1" applyFont="1" applyBorder="1" applyAlignment="1">
      <alignment horizontal="right" vertical="center"/>
    </xf>
    <xf numFmtId="195" fontId="10" fillId="0" borderId="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189" fontId="10" fillId="0" borderId="8" xfId="0" applyNumberFormat="1" applyFont="1" applyBorder="1" applyAlignment="1">
      <alignment horizontal="right" vertical="center"/>
    </xf>
    <xf numFmtId="190" fontId="10" fillId="0" borderId="8" xfId="0" applyNumberFormat="1" applyFont="1" applyBorder="1" applyAlignment="1">
      <alignment horizontal="right" vertical="center"/>
    </xf>
    <xf numFmtId="191" fontId="10" fillId="0" borderId="8" xfId="0" applyNumberFormat="1" applyFont="1" applyBorder="1" applyAlignment="1">
      <alignment vertical="center"/>
    </xf>
    <xf numFmtId="189" fontId="0" fillId="0" borderId="0" xfId="0" applyNumberFormat="1" applyAlignment="1">
      <alignment horizontal="center"/>
    </xf>
    <xf numFmtId="0" fontId="5" fillId="0" borderId="14" xfId="0" applyFont="1" applyBorder="1" applyAlignment="1">
      <alignment horizontal="center"/>
    </xf>
    <xf numFmtId="189" fontId="5" fillId="0" borderId="15" xfId="0" applyNumberFormat="1" applyFont="1" applyBorder="1" applyAlignment="1">
      <alignment/>
    </xf>
    <xf numFmtId="196" fontId="5" fillId="0" borderId="15" xfId="0" applyNumberFormat="1" applyFont="1" applyBorder="1" applyAlignment="1">
      <alignment/>
    </xf>
    <xf numFmtId="189" fontId="5" fillId="0" borderId="16" xfId="0" applyNumberFormat="1" applyFont="1" applyBorder="1" applyAlignment="1">
      <alignment/>
    </xf>
    <xf numFmtId="196" fontId="5" fillId="0" borderId="16" xfId="0" applyNumberFormat="1" applyFont="1" applyBorder="1" applyAlignment="1">
      <alignment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  <xf numFmtId="0" fontId="6" fillId="0" borderId="0" xfId="21" applyFont="1" applyAlignment="1">
      <alignment horizontal="right"/>
      <protection/>
    </xf>
    <xf numFmtId="0" fontId="10" fillId="0" borderId="10" xfId="21" applyFont="1" applyBorder="1">
      <alignment vertical="center"/>
      <protection/>
    </xf>
    <xf numFmtId="0" fontId="10" fillId="0" borderId="5" xfId="21" applyFont="1" applyBorder="1">
      <alignment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4" xfId="21" applyFont="1" applyBorder="1">
      <alignment vertical="center"/>
      <protection/>
    </xf>
    <xf numFmtId="197" fontId="10" fillId="0" borderId="1" xfId="21" applyNumberFormat="1" applyFont="1" applyBorder="1">
      <alignment vertical="center"/>
      <protection/>
    </xf>
    <xf numFmtId="197" fontId="10" fillId="0" borderId="4" xfId="21" applyNumberFormat="1" applyFont="1" applyBorder="1">
      <alignment vertical="center"/>
      <protection/>
    </xf>
    <xf numFmtId="198" fontId="10" fillId="0" borderId="1" xfId="21" applyNumberFormat="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97" fontId="10" fillId="0" borderId="8" xfId="21" applyNumberFormat="1" applyFont="1" applyBorder="1">
      <alignment vertical="center"/>
      <protection/>
    </xf>
    <xf numFmtId="197" fontId="10" fillId="0" borderId="5" xfId="21" applyNumberFormat="1" applyFont="1" applyBorder="1">
      <alignment vertical="center"/>
      <protection/>
    </xf>
    <xf numFmtId="198" fontId="10" fillId="0" borderId="8" xfId="21" applyNumberFormat="1" applyFont="1" applyBorder="1">
      <alignment vertical="center"/>
      <protection/>
    </xf>
    <xf numFmtId="0" fontId="11" fillId="0" borderId="0" xfId="21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/>
    </xf>
    <xf numFmtId="181" fontId="10" fillId="0" borderId="1" xfId="0" applyNumberFormat="1" applyFont="1" applyBorder="1" applyAlignment="1">
      <alignment vertical="center"/>
    </xf>
    <xf numFmtId="194" fontId="10" fillId="0" borderId="6" xfId="0" applyNumberFormat="1" applyFont="1" applyBorder="1" applyAlignment="1">
      <alignment vertical="center"/>
    </xf>
    <xf numFmtId="191" fontId="10" fillId="0" borderId="6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94" fontId="10" fillId="0" borderId="1" xfId="0" applyNumberFormat="1" applyFont="1" applyBorder="1" applyAlignment="1">
      <alignment vertical="center"/>
    </xf>
    <xf numFmtId="199" fontId="10" fillId="0" borderId="1" xfId="0" applyNumberFormat="1" applyFont="1" applyBorder="1" applyAlignment="1">
      <alignment vertical="center"/>
    </xf>
    <xf numFmtId="195" fontId="10" fillId="0" borderId="1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81" fontId="10" fillId="0" borderId="8" xfId="0" applyNumberFormat="1" applyFont="1" applyBorder="1" applyAlignment="1">
      <alignment vertical="center"/>
    </xf>
    <xf numFmtId="194" fontId="10" fillId="0" borderId="8" xfId="0" applyNumberFormat="1" applyFont="1" applyBorder="1" applyAlignment="1">
      <alignment vertical="center"/>
    </xf>
    <xf numFmtId="199" fontId="10" fillId="0" borderId="8" xfId="0" applyNumberFormat="1" applyFont="1" applyBorder="1" applyAlignment="1">
      <alignment vertical="center"/>
    </xf>
    <xf numFmtId="0" fontId="14" fillId="0" borderId="0" xfId="0" applyFont="1" applyAlignment="1">
      <alignment/>
    </xf>
    <xf numFmtId="189" fontId="0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0" fillId="0" borderId="1" xfId="0" applyNumberFormat="1" applyFont="1" applyBorder="1" applyAlignment="1">
      <alignment vertical="center"/>
    </xf>
    <xf numFmtId="200" fontId="0" fillId="0" borderId="4" xfId="0" applyNumberFormat="1" applyFont="1" applyBorder="1" applyAlignment="1">
      <alignment horizontal="right" vertical="center"/>
    </xf>
    <xf numFmtId="191" fontId="0" fillId="0" borderId="6" xfId="0" applyNumberFormat="1" applyFont="1" applyBorder="1" applyAlignment="1">
      <alignment vertical="center"/>
    </xf>
    <xf numFmtId="195" fontId="0" fillId="0" borderId="1" xfId="0" applyNumberFormat="1" applyFont="1" applyBorder="1" applyAlignment="1">
      <alignment horizontal="right" vertical="center"/>
    </xf>
    <xf numFmtId="191" fontId="0" fillId="0" borderId="15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191" fontId="0" fillId="0" borderId="15" xfId="0" applyNumberFormat="1" applyFont="1" applyBorder="1" applyAlignment="1">
      <alignment horizontal="right" vertical="center"/>
    </xf>
    <xf numFmtId="192" fontId="0" fillId="0" borderId="1" xfId="0" applyNumberFormat="1" applyFont="1" applyBorder="1" applyAlignment="1">
      <alignment horizontal="right" vertical="center"/>
    </xf>
    <xf numFmtId="190" fontId="0" fillId="0" borderId="1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89" fontId="0" fillId="0" borderId="8" xfId="0" applyNumberFormat="1" applyFont="1" applyBorder="1" applyAlignment="1">
      <alignment vertical="center"/>
    </xf>
    <xf numFmtId="195" fontId="0" fillId="0" borderId="8" xfId="0" applyNumberFormat="1" applyFont="1" applyBorder="1" applyAlignment="1">
      <alignment horizontal="right" vertical="center"/>
    </xf>
    <xf numFmtId="191" fontId="0" fillId="0" borderId="16" xfId="0" applyNumberFormat="1" applyFont="1" applyBorder="1" applyAlignment="1">
      <alignment vertical="center"/>
    </xf>
    <xf numFmtId="0" fontId="11" fillId="0" borderId="0" xfId="0" applyFont="1" applyAlignment="1">
      <alignment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7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0" xfId="17" applyNumberFormat="1" applyFont="1" applyAlignment="1">
      <alignment/>
    </xf>
    <xf numFmtId="0" fontId="5" fillId="0" borderId="0" xfId="17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8" xfId="17" applyNumberFormat="1" applyFont="1" applyBorder="1" applyAlignment="1">
      <alignment/>
    </xf>
    <xf numFmtId="176" fontId="5" fillId="0" borderId="6" xfId="17" applyNumberFormat="1" applyFont="1" applyBorder="1" applyAlignment="1">
      <alignment/>
    </xf>
    <xf numFmtId="176" fontId="5" fillId="0" borderId="1" xfId="17" applyNumberFormat="1" applyFont="1" applyBorder="1" applyAlignment="1">
      <alignment/>
    </xf>
    <xf numFmtId="176" fontId="5" fillId="0" borderId="2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81" fontId="0" fillId="0" borderId="2" xfId="0" applyNumberFormat="1" applyBorder="1" applyAlignment="1">
      <alignment/>
    </xf>
    <xf numFmtId="181" fontId="0" fillId="0" borderId="2" xfId="17" applyNumberFormat="1" applyBorder="1" applyAlignment="1">
      <alignment/>
    </xf>
    <xf numFmtId="1" fontId="0" fillId="0" borderId="0" xfId="0" applyNumberFormat="1" applyAlignment="1">
      <alignment/>
    </xf>
    <xf numFmtId="181" fontId="0" fillId="0" borderId="2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01" fontId="0" fillId="0" borderId="1" xfId="0" applyNumberFormat="1" applyFont="1" applyBorder="1" applyAlignment="1">
      <alignment vertical="center"/>
    </xf>
    <xf numFmtId="201" fontId="0" fillId="0" borderId="4" xfId="0" applyNumberFormat="1" applyFont="1" applyBorder="1" applyAlignment="1">
      <alignment vertical="center"/>
    </xf>
    <xf numFmtId="181" fontId="0" fillId="0" borderId="4" xfId="17" applyNumberFormat="1" applyBorder="1" applyAlignment="1">
      <alignment vertical="center"/>
    </xf>
    <xf numFmtId="202" fontId="0" fillId="0" borderId="6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202" fontId="0" fillId="0" borderId="1" xfId="0" applyNumberFormat="1" applyFont="1" applyBorder="1" applyAlignment="1">
      <alignment vertical="center"/>
    </xf>
    <xf numFmtId="186" fontId="0" fillId="0" borderId="15" xfId="0" applyNumberFormat="1" applyFont="1" applyBorder="1" applyAlignment="1">
      <alignment vertical="center"/>
    </xf>
    <xf numFmtId="190" fontId="0" fillId="0" borderId="1" xfId="0" applyNumberFormat="1" applyFont="1" applyBorder="1" applyAlignment="1">
      <alignment vertical="center"/>
    </xf>
    <xf numFmtId="203" fontId="0" fillId="0" borderId="1" xfId="21" applyNumberFormat="1" applyBorder="1">
      <alignment vertical="center"/>
      <protection/>
    </xf>
    <xf numFmtId="204" fontId="0" fillId="0" borderId="1" xfId="21" applyNumberFormat="1" applyBorder="1">
      <alignment vertical="center"/>
      <protection/>
    </xf>
    <xf numFmtId="205" fontId="0" fillId="0" borderId="15" xfId="21" applyNumberFormat="1" applyBorder="1">
      <alignment vertical="center"/>
      <protection/>
    </xf>
    <xf numFmtId="0" fontId="0" fillId="0" borderId="8" xfId="0" applyBorder="1" applyAlignment="1">
      <alignment vertical="center"/>
    </xf>
    <xf numFmtId="201" fontId="0" fillId="0" borderId="8" xfId="0" applyNumberFormat="1" applyFont="1" applyBorder="1" applyAlignment="1">
      <alignment vertical="center"/>
    </xf>
    <xf numFmtId="201" fontId="0" fillId="0" borderId="8" xfId="0" applyNumberFormat="1" applyFont="1" applyFill="1" applyBorder="1" applyAlignment="1">
      <alignment vertical="center"/>
    </xf>
    <xf numFmtId="201" fontId="0" fillId="0" borderId="5" xfId="0" applyNumberFormat="1" applyFont="1" applyFill="1" applyBorder="1" applyAlignment="1">
      <alignment vertical="center"/>
    </xf>
    <xf numFmtId="206" fontId="0" fillId="0" borderId="8" xfId="21" applyNumberFormat="1" applyBorder="1">
      <alignment vertical="center"/>
      <protection/>
    </xf>
    <xf numFmtId="205" fontId="0" fillId="0" borderId="16" xfId="21" applyNumberFormat="1" applyBorder="1">
      <alignment vertical="center"/>
      <protection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/>
    </xf>
    <xf numFmtId="181" fontId="5" fillId="0" borderId="2" xfId="0" applyNumberFormat="1" applyFont="1" applyBorder="1" applyAlignment="1">
      <alignment horizontal="center"/>
    </xf>
    <xf numFmtId="181" fontId="5" fillId="0" borderId="6" xfId="17" applyNumberFormat="1" applyFont="1" applyBorder="1" applyAlignment="1">
      <alignment/>
    </xf>
    <xf numFmtId="181" fontId="5" fillId="0" borderId="6" xfId="0" applyNumberFormat="1" applyFont="1" applyBorder="1" applyAlignment="1">
      <alignment/>
    </xf>
    <xf numFmtId="181" fontId="5" fillId="0" borderId="1" xfId="17" applyNumberFormat="1" applyFont="1" applyBorder="1" applyAlignment="1">
      <alignment/>
    </xf>
    <xf numFmtId="181" fontId="5" fillId="0" borderId="1" xfId="0" applyNumberFormat="1" applyFont="1" applyBorder="1" applyAlignment="1">
      <alignment/>
    </xf>
    <xf numFmtId="181" fontId="5" fillId="0" borderId="8" xfId="17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193" fontId="5" fillId="0" borderId="6" xfId="0" applyNumberFormat="1" applyFont="1" applyBorder="1" applyAlignment="1">
      <alignment/>
    </xf>
    <xf numFmtId="193" fontId="5" fillId="0" borderId="6" xfId="17" applyNumberFormat="1" applyFont="1" applyBorder="1" applyAlignment="1">
      <alignment/>
    </xf>
    <xf numFmtId="199" fontId="5" fillId="0" borderId="6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3" fontId="5" fillId="0" borderId="1" xfId="17" applyNumberFormat="1" applyFont="1" applyBorder="1" applyAlignment="1">
      <alignment/>
    </xf>
    <xf numFmtId="199" fontId="5" fillId="0" borderId="1" xfId="0" applyNumberFormat="1" applyFont="1" applyBorder="1" applyAlignment="1">
      <alignment/>
    </xf>
    <xf numFmtId="193" fontId="5" fillId="0" borderId="8" xfId="0" applyNumberFormat="1" applyFont="1" applyBorder="1" applyAlignment="1">
      <alignment/>
    </xf>
    <xf numFmtId="193" fontId="5" fillId="0" borderId="8" xfId="17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201" fontId="0" fillId="0" borderId="1" xfId="0" applyNumberFormat="1" applyFont="1" applyBorder="1" applyAlignment="1">
      <alignment/>
    </xf>
    <xf numFmtId="190" fontId="0" fillId="0" borderId="1" xfId="0" applyNumberFormat="1" applyFont="1" applyBorder="1" applyAlignment="1">
      <alignment/>
    </xf>
    <xf numFmtId="191" fontId="0" fillId="0" borderId="15" xfId="0" applyNumberFormat="1" applyFont="1" applyBorder="1" applyAlignment="1">
      <alignment/>
    </xf>
    <xf numFmtId="186" fontId="0" fillId="0" borderId="15" xfId="0" applyNumberFormat="1" applyFont="1" applyBorder="1" applyAlignment="1">
      <alignment/>
    </xf>
    <xf numFmtId="181" fontId="0" fillId="0" borderId="5" xfId="0" applyNumberFormat="1" applyFont="1" applyFill="1" applyBorder="1" applyAlignment="1">
      <alignment horizontal="left" vertical="center"/>
    </xf>
    <xf numFmtId="186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189" fontId="10" fillId="0" borderId="2" xfId="0" applyNumberFormat="1" applyFont="1" applyBorder="1" applyAlignment="1">
      <alignment vertical="center"/>
    </xf>
    <xf numFmtId="200" fontId="10" fillId="0" borderId="3" xfId="0" applyNumberFormat="1" applyFont="1" applyBorder="1" applyAlignment="1">
      <alignment horizontal="right" vertical="center"/>
    </xf>
    <xf numFmtId="191" fontId="10" fillId="0" borderId="2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189" fontId="11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6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189" fontId="1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89" fontId="0" fillId="0" borderId="6" xfId="0" applyNumberFormat="1" applyFont="1" applyBorder="1" applyAlignment="1">
      <alignment horizontal="center" vertical="center"/>
    </xf>
    <xf numFmtId="189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>
      <alignment vertical="center"/>
    </xf>
    <xf numFmtId="185" fontId="0" fillId="0" borderId="6" xfId="0" applyNumberFormat="1" applyFont="1" applyBorder="1" applyAlignment="1">
      <alignment vertical="center"/>
    </xf>
    <xf numFmtId="178" fontId="0" fillId="0" borderId="1" xfId="0" applyNumberFormat="1" applyFont="1" applyFill="1" applyBorder="1" applyAlignment="1">
      <alignment vertical="top"/>
    </xf>
    <xf numFmtId="178" fontId="0" fillId="0" borderId="18" xfId="0" applyNumberFormat="1" applyFont="1" applyFill="1" applyBorder="1" applyAlignment="1">
      <alignment vertical="top"/>
    </xf>
    <xf numFmtId="177" fontId="0" fillId="0" borderId="18" xfId="0" applyNumberFormat="1" applyFont="1" applyFill="1" applyBorder="1" applyAlignment="1">
      <alignment vertical="center"/>
    </xf>
    <xf numFmtId="185" fontId="0" fillId="0" borderId="18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85" fontId="0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3" fontId="0" fillId="0" borderId="1" xfId="0" applyNumberFormat="1" applyFont="1" applyFill="1" applyBorder="1" applyAlignment="1">
      <alignment horizontal="right" vertical="center"/>
    </xf>
    <xf numFmtId="185" fontId="0" fillId="0" borderId="1" xfId="0" applyNumberFormat="1" applyFont="1" applyBorder="1" applyAlignment="1">
      <alignment horizontal="right" vertical="center"/>
    </xf>
    <xf numFmtId="207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4" fontId="0" fillId="0" borderId="8" xfId="0" applyNumberFormat="1" applyFont="1" applyFill="1" applyBorder="1" applyAlignment="1">
      <alignment vertical="center"/>
    </xf>
    <xf numFmtId="185" fontId="0" fillId="0" borderId="8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ウンロード（民生2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45"/>
        <xdr:cNvSpPr>
          <a:spLocks/>
        </xdr:cNvSpPr>
      </xdr:nvSpPr>
      <xdr:spPr>
        <a:xfrm>
          <a:off x="4314825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46"/>
        <xdr:cNvSpPr>
          <a:spLocks/>
        </xdr:cNvSpPr>
      </xdr:nvSpPr>
      <xdr:spPr>
        <a:xfrm>
          <a:off x="6657975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7"/>
        <xdr:cNvSpPr>
          <a:spLocks/>
        </xdr:cNvSpPr>
      </xdr:nvSpPr>
      <xdr:spPr>
        <a:xfrm>
          <a:off x="8915400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49"/>
        <xdr:cNvSpPr>
          <a:spLocks/>
        </xdr:cNvSpPr>
      </xdr:nvSpPr>
      <xdr:spPr>
        <a:xfrm>
          <a:off x="9686925" y="0"/>
          <a:ext cx="600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50"/>
        <xdr:cNvSpPr>
          <a:spLocks/>
        </xdr:cNvSpPr>
      </xdr:nvSpPr>
      <xdr:spPr>
        <a:xfrm>
          <a:off x="10601325" y="0"/>
          <a:ext cx="571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51"/>
        <xdr:cNvSpPr>
          <a:spLocks/>
        </xdr:cNvSpPr>
      </xdr:nvSpPr>
      <xdr:spPr>
        <a:xfrm>
          <a:off x="11572875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52"/>
        <xdr:cNvSpPr>
          <a:spLocks/>
        </xdr:cNvSpPr>
      </xdr:nvSpPr>
      <xdr:spPr>
        <a:xfrm flipH="1">
          <a:off x="11906250" y="0"/>
          <a:ext cx="771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54"/>
        <xdr:cNvSpPr>
          <a:spLocks/>
        </xdr:cNvSpPr>
      </xdr:nvSpPr>
      <xdr:spPr>
        <a:xfrm flipH="1">
          <a:off x="1192530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56"/>
        <xdr:cNvSpPr>
          <a:spLocks/>
        </xdr:cNvSpPr>
      </xdr:nvSpPr>
      <xdr:spPr>
        <a:xfrm flipH="1">
          <a:off x="126587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59"/>
        <xdr:cNvSpPr>
          <a:spLocks/>
        </xdr:cNvSpPr>
      </xdr:nvSpPr>
      <xdr:spPr>
        <a:xfrm flipH="1">
          <a:off x="135921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60"/>
        <xdr:cNvSpPr>
          <a:spLocks/>
        </xdr:cNvSpPr>
      </xdr:nvSpPr>
      <xdr:spPr>
        <a:xfrm flipH="1">
          <a:off x="137350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62"/>
        <xdr:cNvSpPr>
          <a:spLocks/>
        </xdr:cNvSpPr>
      </xdr:nvSpPr>
      <xdr:spPr>
        <a:xfrm flipH="1">
          <a:off x="134302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63"/>
        <xdr:cNvSpPr>
          <a:spLocks/>
        </xdr:cNvSpPr>
      </xdr:nvSpPr>
      <xdr:spPr>
        <a:xfrm flipH="1">
          <a:off x="13601700" y="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647950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305300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553075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6315075" y="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7219950" y="0"/>
          <a:ext cx="561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8172450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8505825" y="0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852487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92487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01631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03060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00107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0172700" y="0"/>
          <a:ext cx="581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752725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524375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772150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6534150" y="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7439025" y="0"/>
          <a:ext cx="561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8391525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8724900" y="0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87439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94678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03822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05251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02298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0391775" y="0"/>
          <a:ext cx="581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905125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972050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219825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6981825" y="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7886700" y="0"/>
          <a:ext cx="561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8839200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9172575" y="0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91916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99155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08299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09728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0677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0839450" y="0"/>
          <a:ext cx="581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571750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610100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562725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677150" y="0"/>
          <a:ext cx="561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553450" y="0"/>
          <a:ext cx="561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505950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9839325" y="0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985837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10582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1496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16395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13442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1506200" y="0"/>
          <a:ext cx="581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76550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219700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7477125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210550" y="0"/>
          <a:ext cx="590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9115425" y="0"/>
          <a:ext cx="561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10067925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0401300" y="0"/>
          <a:ext cx="762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04203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111442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20586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22015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19062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2068175" y="0"/>
          <a:ext cx="581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676525" y="0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619125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972050" y="0"/>
          <a:ext cx="161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7200900" y="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315325" y="0"/>
          <a:ext cx="942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9572625" y="0"/>
          <a:ext cx="1152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10</xdr:col>
      <xdr:colOff>304800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11468100" y="0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11</xdr:col>
      <xdr:colOff>619125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1801475" y="0"/>
          <a:ext cx="11144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0</xdr:row>
      <xdr:rowOff>0</xdr:rowOff>
    </xdr:from>
    <xdr:to>
      <xdr:col>11</xdr:col>
      <xdr:colOff>466725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182052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12896850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13</xdr:col>
      <xdr:colOff>495300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4163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143065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0</xdr:row>
      <xdr:rowOff>0</xdr:rowOff>
    </xdr:from>
    <xdr:to>
      <xdr:col>13</xdr:col>
      <xdr:colOff>419100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140112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47625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4173200" y="0"/>
          <a:ext cx="5810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4.625" style="22" customWidth="1"/>
    <col min="2" max="6" width="10.50390625" style="21" customWidth="1"/>
    <col min="7" max="7" width="9.75390625" style="21" customWidth="1"/>
    <col min="8" max="8" width="10.25390625" style="21" customWidth="1"/>
    <col min="9" max="16384" width="9.00390625" style="21" customWidth="1"/>
  </cols>
  <sheetData>
    <row r="1" spans="1:8" ht="15.75" customHeight="1">
      <c r="A1" s="9"/>
      <c r="B1" s="276" t="s">
        <v>40</v>
      </c>
      <c r="C1" s="276" t="s">
        <v>24</v>
      </c>
      <c r="D1" s="276" t="s">
        <v>25</v>
      </c>
      <c r="E1" s="276" t="s">
        <v>26</v>
      </c>
      <c r="F1" s="276" t="s">
        <v>32</v>
      </c>
      <c r="G1" s="275" t="s">
        <v>27</v>
      </c>
      <c r="H1" s="275"/>
    </row>
    <row r="2" spans="1:9" ht="15.75" customHeight="1">
      <c r="A2" s="11"/>
      <c r="B2" s="277"/>
      <c r="C2" s="277"/>
      <c r="D2" s="277"/>
      <c r="E2" s="277"/>
      <c r="F2" s="277"/>
      <c r="G2" s="10" t="s">
        <v>13</v>
      </c>
      <c r="H2" s="10" t="s">
        <v>14</v>
      </c>
      <c r="I2" s="21" t="s">
        <v>163</v>
      </c>
    </row>
    <row r="3" spans="1:8" ht="31.5" customHeight="1">
      <c r="A3" s="23" t="s">
        <v>12</v>
      </c>
      <c r="B3" s="12">
        <v>870931</v>
      </c>
      <c r="C3" s="12">
        <v>941270</v>
      </c>
      <c r="D3" s="12">
        <v>998887</v>
      </c>
      <c r="E3" s="13">
        <v>1041508</v>
      </c>
      <c r="F3" s="13">
        <v>1075820</v>
      </c>
      <c r="G3" s="14">
        <f>SUM(F3-E3)</f>
        <v>34312</v>
      </c>
      <c r="H3" s="17">
        <f>SUM(G3/E3)*100</f>
        <v>3.294453811204523</v>
      </c>
    </row>
    <row r="4" spans="1:8" ht="21.75" customHeight="1">
      <c r="A4" s="24" t="s">
        <v>31</v>
      </c>
      <c r="B4" s="15">
        <v>402835</v>
      </c>
      <c r="C4" s="15">
        <v>435804</v>
      </c>
      <c r="D4" s="15">
        <v>465680</v>
      </c>
      <c r="E4" s="16">
        <v>451962</v>
      </c>
      <c r="F4" s="16">
        <v>473838</v>
      </c>
      <c r="G4" s="16">
        <f>SUM(F4-E4)</f>
        <v>21876</v>
      </c>
      <c r="H4" s="17">
        <f>SUM(G4/E4)*100</f>
        <v>4.8402299308348935</v>
      </c>
    </row>
    <row r="5" spans="1:8" ht="21.75" customHeight="1">
      <c r="A5" s="24" t="s">
        <v>28</v>
      </c>
      <c r="B5" s="15">
        <v>319301</v>
      </c>
      <c r="C5" s="15">
        <v>336772</v>
      </c>
      <c r="D5" s="15">
        <v>349844</v>
      </c>
      <c r="E5" s="16">
        <v>389818</v>
      </c>
      <c r="F5" s="16">
        <v>397357</v>
      </c>
      <c r="G5" s="16">
        <f>SUM(F5-E5)</f>
        <v>7539</v>
      </c>
      <c r="H5" s="17">
        <f>SUM(G5/E5)*100</f>
        <v>1.9339794468187719</v>
      </c>
    </row>
    <row r="6" spans="1:8" ht="21.75" customHeight="1">
      <c r="A6" s="24" t="s">
        <v>30</v>
      </c>
      <c r="B6" s="15">
        <v>75097</v>
      </c>
      <c r="C6" s="15">
        <v>82216</v>
      </c>
      <c r="D6" s="15">
        <v>87478</v>
      </c>
      <c r="E6" s="16">
        <v>90531</v>
      </c>
      <c r="F6" s="16">
        <v>92609</v>
      </c>
      <c r="G6" s="16">
        <v>2078</v>
      </c>
      <c r="H6" s="17">
        <v>2.2953463454507297</v>
      </c>
    </row>
    <row r="7" spans="1:8" ht="21.75" customHeight="1">
      <c r="A7" s="25" t="s">
        <v>29</v>
      </c>
      <c r="B7" s="18">
        <v>72403</v>
      </c>
      <c r="C7" s="18">
        <v>84941</v>
      </c>
      <c r="D7" s="18">
        <v>94148</v>
      </c>
      <c r="E7" s="19">
        <v>107259</v>
      </c>
      <c r="F7" s="19">
        <v>109847</v>
      </c>
      <c r="G7" s="19">
        <f>SUM(F7-E7)</f>
        <v>2588</v>
      </c>
      <c r="H7" s="20">
        <f>SUM(G7/E7)*100</f>
        <v>2.4128511360352043</v>
      </c>
    </row>
    <row r="8" spans="1:2" ht="23.25" customHeight="1">
      <c r="A8" s="36" t="s">
        <v>164</v>
      </c>
      <c r="B8" s="35"/>
    </row>
    <row r="9" ht="30" customHeight="1"/>
    <row r="10" ht="30" customHeight="1"/>
  </sheetData>
  <mergeCells count="6">
    <mergeCell ref="G1:H1"/>
    <mergeCell ref="B1:B2"/>
    <mergeCell ref="C1:C2"/>
    <mergeCell ref="D1:D2"/>
    <mergeCell ref="E1:E2"/>
    <mergeCell ref="F1:F2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15.625" style="58" customWidth="1"/>
    <col min="2" max="6" width="11.625" style="58" customWidth="1"/>
    <col min="7" max="8" width="9.625" style="58" customWidth="1"/>
    <col min="9" max="16384" width="9.00390625" style="58" customWidth="1"/>
  </cols>
  <sheetData>
    <row r="1" spans="1:8" ht="15" customHeight="1">
      <c r="A1" s="206"/>
      <c r="B1" s="303" t="s">
        <v>68</v>
      </c>
      <c r="C1" s="303" t="s">
        <v>69</v>
      </c>
      <c r="D1" s="303" t="s">
        <v>70</v>
      </c>
      <c r="E1" s="303" t="s">
        <v>71</v>
      </c>
      <c r="F1" s="303" t="s">
        <v>131</v>
      </c>
      <c r="G1" s="251" t="s">
        <v>154</v>
      </c>
      <c r="H1" s="252"/>
    </row>
    <row r="2" spans="1:8" ht="15" customHeight="1">
      <c r="A2" s="208"/>
      <c r="B2" s="304"/>
      <c r="C2" s="304"/>
      <c r="D2" s="304"/>
      <c r="E2" s="304"/>
      <c r="F2" s="304"/>
      <c r="G2" s="173" t="s">
        <v>79</v>
      </c>
      <c r="H2" s="253" t="s">
        <v>133</v>
      </c>
    </row>
    <row r="3" spans="1:8" ht="27.75" customHeight="1">
      <c r="A3" s="254" t="s">
        <v>12</v>
      </c>
      <c r="B3" s="211">
        <v>23738</v>
      </c>
      <c r="C3" s="211">
        <v>26569</v>
      </c>
      <c r="D3" s="211">
        <v>33408</v>
      </c>
      <c r="E3" s="211">
        <v>34472</v>
      </c>
      <c r="F3" s="211">
        <v>37323</v>
      </c>
      <c r="G3" s="216">
        <f aca="true" t="shared" si="0" ref="G3:G8">F3-E3</f>
        <v>2851</v>
      </c>
      <c r="H3" s="217">
        <f aca="true" t="shared" si="1" ref="H3:H8">G3/E3*100</f>
        <v>8.270480389881643</v>
      </c>
    </row>
    <row r="4" spans="1:8" ht="16.5" customHeight="1">
      <c r="A4" s="255" t="s">
        <v>155</v>
      </c>
      <c r="B4" s="256">
        <v>4940</v>
      </c>
      <c r="C4" s="256">
        <v>5346</v>
      </c>
      <c r="D4" s="256">
        <v>6479</v>
      </c>
      <c r="E4" s="256">
        <v>6361</v>
      </c>
      <c r="F4" s="256">
        <v>6449</v>
      </c>
      <c r="G4" s="257">
        <f t="shared" si="0"/>
        <v>88</v>
      </c>
      <c r="H4" s="258">
        <f t="shared" si="1"/>
        <v>1.3834302782581356</v>
      </c>
    </row>
    <row r="5" spans="1:8" ht="16.5" customHeight="1">
      <c r="A5" s="255" t="s">
        <v>156</v>
      </c>
      <c r="B5" s="256">
        <v>6928</v>
      </c>
      <c r="C5" s="256">
        <v>7238</v>
      </c>
      <c r="D5" s="256">
        <v>8776</v>
      </c>
      <c r="E5" s="256">
        <v>8781</v>
      </c>
      <c r="F5" s="256">
        <v>9334</v>
      </c>
      <c r="G5" s="84">
        <f t="shared" si="0"/>
        <v>553</v>
      </c>
      <c r="H5" s="259">
        <f t="shared" si="1"/>
        <v>6.297688190411114</v>
      </c>
    </row>
    <row r="6" spans="1:8" ht="16.5" customHeight="1">
      <c r="A6" s="255" t="s">
        <v>157</v>
      </c>
      <c r="B6" s="256">
        <v>8380</v>
      </c>
      <c r="C6" s="256">
        <v>9708</v>
      </c>
      <c r="D6" s="256">
        <v>12483</v>
      </c>
      <c r="E6" s="256">
        <v>13024</v>
      </c>
      <c r="F6" s="256">
        <v>14467</v>
      </c>
      <c r="G6" s="216">
        <f t="shared" si="0"/>
        <v>1443</v>
      </c>
      <c r="H6" s="259">
        <f t="shared" si="1"/>
        <v>11.079545454545455</v>
      </c>
    </row>
    <row r="7" spans="1:8" ht="16.5" customHeight="1">
      <c r="A7" s="255" t="s">
        <v>158</v>
      </c>
      <c r="B7" s="256">
        <v>2495</v>
      </c>
      <c r="C7" s="256">
        <v>3116</v>
      </c>
      <c r="D7" s="256">
        <v>4187</v>
      </c>
      <c r="E7" s="256">
        <v>4620</v>
      </c>
      <c r="F7" s="256">
        <v>5201</v>
      </c>
      <c r="G7" s="84">
        <f t="shared" si="0"/>
        <v>581</v>
      </c>
      <c r="H7" s="259">
        <f t="shared" si="1"/>
        <v>12.575757575757576</v>
      </c>
    </row>
    <row r="8" spans="1:8" s="262" customFormat="1" ht="19.5" customHeight="1">
      <c r="A8" s="260" t="s">
        <v>159</v>
      </c>
      <c r="B8" s="223">
        <v>995</v>
      </c>
      <c r="C8" s="223">
        <v>1161</v>
      </c>
      <c r="D8" s="223">
        <v>1483</v>
      </c>
      <c r="E8" s="224">
        <v>1686</v>
      </c>
      <c r="F8" s="224">
        <v>1872</v>
      </c>
      <c r="G8" s="87">
        <f t="shared" si="0"/>
        <v>186</v>
      </c>
      <c r="H8" s="261">
        <f t="shared" si="1"/>
        <v>11.032028469750891</v>
      </c>
    </row>
  </sheetData>
  <mergeCells count="5">
    <mergeCell ref="F1:F2"/>
    <mergeCell ref="B1:B2"/>
    <mergeCell ref="C1:C2"/>
    <mergeCell ref="D1:D2"/>
    <mergeCell ref="E1:E2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2" sqref="F2:F3"/>
    </sheetView>
  </sheetViews>
  <sheetFormatPr defaultColWidth="9.00390625" defaultRowHeight="13.5"/>
  <cols>
    <col min="1" max="1" width="14.875" style="167" customWidth="1"/>
    <col min="2" max="2" width="11.125" style="168" customWidth="1"/>
    <col min="3" max="3" width="11.25390625" style="168" customWidth="1"/>
    <col min="4" max="6" width="11.125" style="168" customWidth="1"/>
    <col min="8" max="8" width="9.25390625" style="0" customWidth="1"/>
  </cols>
  <sheetData>
    <row r="1" ht="15" customHeight="1">
      <c r="H1" s="99" t="s">
        <v>67</v>
      </c>
    </row>
    <row r="2" spans="1:8" s="167" customFormat="1" ht="19.5" customHeight="1">
      <c r="A2" s="229"/>
      <c r="B2" s="273" t="s">
        <v>68</v>
      </c>
      <c r="C2" s="273" t="s">
        <v>69</v>
      </c>
      <c r="D2" s="273" t="s">
        <v>70</v>
      </c>
      <c r="E2" s="273" t="s">
        <v>71</v>
      </c>
      <c r="F2" s="273" t="s">
        <v>77</v>
      </c>
      <c r="G2" s="289" t="s">
        <v>103</v>
      </c>
      <c r="H2" s="290"/>
    </row>
    <row r="3" spans="1:8" s="167" customFormat="1" ht="19.5" customHeight="1">
      <c r="A3" s="228"/>
      <c r="B3" s="274"/>
      <c r="C3" s="274"/>
      <c r="D3" s="305"/>
      <c r="E3" s="305"/>
      <c r="F3" s="305"/>
      <c r="G3" s="103" t="s">
        <v>79</v>
      </c>
      <c r="H3" s="104" t="s">
        <v>160</v>
      </c>
    </row>
    <row r="4" spans="1:8" ht="22.5" customHeight="1">
      <c r="A4" s="263" t="s">
        <v>161</v>
      </c>
      <c r="B4" s="264">
        <v>61570</v>
      </c>
      <c r="C4" s="264">
        <v>56610</v>
      </c>
      <c r="D4" s="264">
        <v>51692</v>
      </c>
      <c r="E4" s="264">
        <v>46956</v>
      </c>
      <c r="F4" s="264">
        <v>43005</v>
      </c>
      <c r="G4" s="265">
        <f>F4-E4</f>
        <v>-3951</v>
      </c>
      <c r="H4" s="266">
        <f>(F4-E4)/E4*100</f>
        <v>-8.414260158446204</v>
      </c>
    </row>
    <row r="9" ht="13.5">
      <c r="G9" s="191"/>
    </row>
    <row r="10" ht="13.5">
      <c r="G10" s="191"/>
    </row>
    <row r="11" ht="13.5">
      <c r="G11" s="191"/>
    </row>
    <row r="12" ht="13.5">
      <c r="G12" s="191"/>
    </row>
    <row r="13" ht="13.5">
      <c r="G13" s="191"/>
    </row>
    <row r="14" ht="13.5">
      <c r="G14" s="191"/>
    </row>
    <row r="15" ht="13.5">
      <c r="G15" s="191"/>
    </row>
    <row r="16" ht="13.5">
      <c r="G16" s="191"/>
    </row>
    <row r="17" ht="13.5">
      <c r="G17" s="191"/>
    </row>
    <row r="18" ht="13.5">
      <c r="G18" s="191"/>
    </row>
  </sheetData>
  <mergeCells count="6"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H8" sqref="H8"/>
    </sheetView>
  </sheetViews>
  <sheetFormatPr defaultColWidth="9.00390625" defaultRowHeight="13.5"/>
  <cols>
    <col min="1" max="1" width="11.625" style="0" customWidth="1"/>
    <col min="2" max="2" width="12.25390625" style="0" customWidth="1"/>
    <col min="3" max="3" width="10.75390625" style="0" customWidth="1"/>
    <col min="4" max="5" width="12.25390625" style="0" customWidth="1"/>
    <col min="6" max="6" width="13.75390625" style="0" customWidth="1"/>
  </cols>
  <sheetData>
    <row r="1" spans="1:6" ht="29.25" customHeight="1">
      <c r="A1" s="5"/>
      <c r="B1" s="269" t="s">
        <v>0</v>
      </c>
      <c r="C1" s="269" t="s">
        <v>1</v>
      </c>
      <c r="D1" s="270" t="s">
        <v>3</v>
      </c>
      <c r="E1" s="269" t="s">
        <v>2</v>
      </c>
      <c r="F1" s="269" t="s">
        <v>4</v>
      </c>
    </row>
    <row r="2" spans="1:6" ht="13.5">
      <c r="A2" s="6"/>
      <c r="B2" s="6"/>
      <c r="C2" s="42"/>
      <c r="D2" s="42"/>
      <c r="E2" s="42"/>
      <c r="F2" s="42"/>
    </row>
    <row r="3" spans="1:6" ht="13.5">
      <c r="A3" s="40" t="s">
        <v>50</v>
      </c>
      <c r="B3" s="7">
        <v>746997</v>
      </c>
      <c r="C3" s="43">
        <v>225341</v>
      </c>
      <c r="D3" s="43">
        <v>342777</v>
      </c>
      <c r="E3" s="43">
        <v>95620</v>
      </c>
      <c r="F3" s="43">
        <v>80986</v>
      </c>
    </row>
    <row r="4" spans="1:6" ht="13.5">
      <c r="A4" s="40">
        <v>56</v>
      </c>
      <c r="B4" s="7">
        <v>756726</v>
      </c>
      <c r="C4" s="43">
        <v>228055</v>
      </c>
      <c r="D4" s="43">
        <v>346992</v>
      </c>
      <c r="E4" s="43">
        <v>100116</v>
      </c>
      <c r="F4" s="43">
        <v>79438</v>
      </c>
    </row>
    <row r="5" spans="1:6" ht="13.5">
      <c r="A5" s="40">
        <v>57</v>
      </c>
      <c r="B5" s="7">
        <v>770388</v>
      </c>
      <c r="C5" s="43">
        <v>232684</v>
      </c>
      <c r="D5" s="43">
        <v>351866</v>
      </c>
      <c r="E5" s="43">
        <v>106150</v>
      </c>
      <c r="F5" s="43">
        <v>77757</v>
      </c>
    </row>
    <row r="6" spans="1:6" ht="13.5">
      <c r="A6" s="40">
        <v>58</v>
      </c>
      <c r="B6" s="7">
        <v>782265</v>
      </c>
      <c r="C6" s="43">
        <v>237067</v>
      </c>
      <c r="D6" s="43">
        <v>355565</v>
      </c>
      <c r="E6" s="43">
        <v>111177</v>
      </c>
      <c r="F6" s="43">
        <v>76517</v>
      </c>
    </row>
    <row r="7" spans="1:6" ht="13.5">
      <c r="A7" s="40">
        <v>59</v>
      </c>
      <c r="B7" s="7">
        <v>789602</v>
      </c>
      <c r="C7" s="43">
        <v>241964</v>
      </c>
      <c r="D7" s="43">
        <v>355251</v>
      </c>
      <c r="E7" s="43">
        <v>115265</v>
      </c>
      <c r="F7" s="43">
        <v>75278</v>
      </c>
    </row>
    <row r="8" spans="1:6" ht="13.5">
      <c r="A8" s="40">
        <v>60</v>
      </c>
      <c r="B8" s="7">
        <v>780507</v>
      </c>
      <c r="C8" s="43">
        <v>243259</v>
      </c>
      <c r="D8" s="43">
        <v>348881</v>
      </c>
      <c r="E8" s="43">
        <v>113979</v>
      </c>
      <c r="F8" s="43">
        <v>72678</v>
      </c>
    </row>
    <row r="9" spans="1:6" ht="13.5">
      <c r="A9" s="40">
        <v>61</v>
      </c>
      <c r="B9" s="7">
        <v>746355</v>
      </c>
      <c r="C9" s="43">
        <v>239985</v>
      </c>
      <c r="D9" s="43">
        <v>327836</v>
      </c>
      <c r="E9" s="43">
        <v>108108</v>
      </c>
      <c r="F9" s="43">
        <v>68185</v>
      </c>
    </row>
    <row r="10" spans="1:6" ht="13.5">
      <c r="A10" s="40">
        <v>62</v>
      </c>
      <c r="B10" s="7">
        <v>713825</v>
      </c>
      <c r="C10" s="43">
        <v>236685</v>
      </c>
      <c r="D10" s="43">
        <v>310769</v>
      </c>
      <c r="E10" s="43">
        <v>101069</v>
      </c>
      <c r="F10" s="43">
        <v>63779</v>
      </c>
    </row>
    <row r="11" spans="1:6" ht="13.5">
      <c r="A11" s="40">
        <v>63</v>
      </c>
      <c r="B11" s="7">
        <v>681018</v>
      </c>
      <c r="C11" s="43">
        <v>234017</v>
      </c>
      <c r="D11" s="43">
        <v>294736</v>
      </c>
      <c r="E11" s="43">
        <v>91304</v>
      </c>
      <c r="F11" s="43">
        <v>59453</v>
      </c>
    </row>
    <row r="12" spans="1:6" ht="13.5">
      <c r="A12" s="40" t="s">
        <v>51</v>
      </c>
      <c r="B12" s="7">
        <v>654915</v>
      </c>
      <c r="C12" s="43">
        <v>233370</v>
      </c>
      <c r="D12" s="43">
        <v>282417</v>
      </c>
      <c r="E12" s="43">
        <v>82396</v>
      </c>
      <c r="F12" s="43">
        <v>55230</v>
      </c>
    </row>
    <row r="13" spans="1:6" ht="13.5">
      <c r="A13" s="40">
        <v>2</v>
      </c>
      <c r="B13" s="7">
        <v>623755</v>
      </c>
      <c r="C13" s="43">
        <v>231609</v>
      </c>
      <c r="D13" s="43">
        <v>267091</v>
      </c>
      <c r="E13" s="43">
        <v>72899</v>
      </c>
      <c r="F13" s="43">
        <v>50637</v>
      </c>
    </row>
    <row r="14" spans="1:6" ht="13.5">
      <c r="A14" s="40">
        <v>3</v>
      </c>
      <c r="B14" s="7">
        <v>600697</v>
      </c>
      <c r="C14" s="43">
        <v>232311</v>
      </c>
      <c r="D14" s="43">
        <v>255961</v>
      </c>
      <c r="E14" s="43">
        <v>64494</v>
      </c>
      <c r="F14" s="43">
        <v>46717</v>
      </c>
    </row>
    <row r="15" spans="1:6" ht="13.5">
      <c r="A15" s="40">
        <v>4</v>
      </c>
      <c r="B15" s="7">
        <v>585972</v>
      </c>
      <c r="C15" s="43">
        <v>235119</v>
      </c>
      <c r="D15" s="43">
        <v>248038</v>
      </c>
      <c r="E15" s="43">
        <v>57847</v>
      </c>
      <c r="F15" s="43">
        <v>43818</v>
      </c>
    </row>
    <row r="16" spans="1:6" ht="13.5">
      <c r="A16" s="40">
        <v>5</v>
      </c>
      <c r="B16" s="7">
        <v>586106</v>
      </c>
      <c r="C16" s="43">
        <v>240690</v>
      </c>
      <c r="D16" s="43">
        <v>247362</v>
      </c>
      <c r="E16" s="43">
        <v>54697</v>
      </c>
      <c r="F16" s="43">
        <v>42338</v>
      </c>
    </row>
    <row r="17" spans="1:6" ht="13.5">
      <c r="A17" s="40">
        <v>6</v>
      </c>
      <c r="B17" s="7">
        <v>595407</v>
      </c>
      <c r="C17" s="43">
        <v>248419</v>
      </c>
      <c r="D17" s="43">
        <v>250158</v>
      </c>
      <c r="E17" s="43">
        <v>53597</v>
      </c>
      <c r="F17" s="43">
        <v>42266</v>
      </c>
    </row>
    <row r="18" spans="1:6" ht="13.5">
      <c r="A18" s="40">
        <v>7</v>
      </c>
      <c r="B18" s="7">
        <v>601925</v>
      </c>
      <c r="C18" s="43">
        <v>254292</v>
      </c>
      <c r="D18" s="43">
        <v>252688</v>
      </c>
      <c r="E18" s="43">
        <v>52373</v>
      </c>
      <c r="F18" s="43">
        <v>41627</v>
      </c>
    </row>
    <row r="19" spans="1:6" ht="13.5">
      <c r="A19" s="40">
        <v>8</v>
      </c>
      <c r="B19" s="7">
        <v>613106</v>
      </c>
      <c r="C19" s="43">
        <v>264626</v>
      </c>
      <c r="D19" s="43">
        <v>254449</v>
      </c>
      <c r="E19" s="43">
        <v>51671</v>
      </c>
      <c r="F19" s="43">
        <v>41434</v>
      </c>
    </row>
    <row r="20" spans="1:6" ht="13.5">
      <c r="A20" s="40">
        <v>9</v>
      </c>
      <c r="B20" s="7">
        <v>631488</v>
      </c>
      <c r="C20" s="43">
        <v>277409</v>
      </c>
      <c r="D20" s="43">
        <v>258558</v>
      </c>
      <c r="E20" s="43">
        <v>52206</v>
      </c>
      <c r="F20" s="43">
        <v>42404</v>
      </c>
    </row>
    <row r="21" spans="1:6" ht="13.5">
      <c r="A21" s="40">
        <v>10</v>
      </c>
      <c r="B21" s="7">
        <v>663060</v>
      </c>
      <c r="C21" s="43">
        <v>294680</v>
      </c>
      <c r="D21" s="43">
        <v>267582</v>
      </c>
      <c r="E21" s="43">
        <v>54503</v>
      </c>
      <c r="F21" s="43">
        <v>45329</v>
      </c>
    </row>
    <row r="22" spans="1:6" ht="13.5">
      <c r="A22" s="40">
        <v>11</v>
      </c>
      <c r="B22" s="7">
        <v>704055</v>
      </c>
      <c r="C22" s="43">
        <v>315933</v>
      </c>
      <c r="D22" s="43">
        <v>278520</v>
      </c>
      <c r="E22" s="43">
        <v>58435</v>
      </c>
      <c r="F22" s="43">
        <v>50184</v>
      </c>
    </row>
    <row r="23" spans="1:6" ht="13.5">
      <c r="A23" s="40">
        <v>12</v>
      </c>
      <c r="B23" s="7">
        <v>751303</v>
      </c>
      <c r="C23" s="43">
        <v>341196</v>
      </c>
      <c r="D23" s="43">
        <v>290620</v>
      </c>
      <c r="E23" s="43">
        <v>63126</v>
      </c>
      <c r="F23" s="43">
        <v>55240</v>
      </c>
    </row>
    <row r="24" spans="1:6" ht="13.5">
      <c r="A24" s="40">
        <v>13</v>
      </c>
      <c r="B24" s="7">
        <v>805169</v>
      </c>
      <c r="C24" s="43">
        <v>370049</v>
      </c>
      <c r="D24" s="43">
        <v>303554</v>
      </c>
      <c r="E24" s="43">
        <v>68460</v>
      </c>
      <c r="F24" s="43">
        <v>61930</v>
      </c>
    </row>
    <row r="25" spans="1:6" ht="13.5">
      <c r="A25" s="40">
        <v>14</v>
      </c>
      <c r="B25" s="7">
        <v>870931</v>
      </c>
      <c r="C25" s="43">
        <v>402835</v>
      </c>
      <c r="D25" s="43">
        <v>319301</v>
      </c>
      <c r="E25" s="43">
        <v>75097</v>
      </c>
      <c r="F25" s="43">
        <v>72403</v>
      </c>
    </row>
    <row r="26" spans="1:6" ht="13.5">
      <c r="A26" s="40">
        <v>15</v>
      </c>
      <c r="B26" s="7">
        <v>941270</v>
      </c>
      <c r="C26" s="43">
        <v>435804</v>
      </c>
      <c r="D26" s="43">
        <v>336772</v>
      </c>
      <c r="E26" s="43">
        <v>82216</v>
      </c>
      <c r="F26" s="43">
        <v>84941</v>
      </c>
    </row>
    <row r="27" spans="1:6" ht="13.5">
      <c r="A27" s="40">
        <v>16</v>
      </c>
      <c r="B27" s="7">
        <v>998887</v>
      </c>
      <c r="C27" s="43">
        <v>465680</v>
      </c>
      <c r="D27" s="43">
        <v>349844</v>
      </c>
      <c r="E27" s="43">
        <v>87478</v>
      </c>
      <c r="F27" s="43">
        <v>94148</v>
      </c>
    </row>
    <row r="28" spans="1:6" ht="13.5">
      <c r="A28" s="40">
        <v>17</v>
      </c>
      <c r="B28" s="7">
        <v>1041508</v>
      </c>
      <c r="C28" s="43">
        <v>451962</v>
      </c>
      <c r="D28" s="43">
        <v>389818</v>
      </c>
      <c r="E28" s="43">
        <v>90531</v>
      </c>
      <c r="F28" s="43">
        <v>107259</v>
      </c>
    </row>
    <row r="29" spans="1:6" ht="13.5">
      <c r="A29" s="41">
        <v>18</v>
      </c>
      <c r="B29" s="8">
        <v>1075820</v>
      </c>
      <c r="C29" s="44">
        <v>473838</v>
      </c>
      <c r="D29" s="44">
        <v>397357</v>
      </c>
      <c r="E29" s="44">
        <v>92609</v>
      </c>
      <c r="F29" s="44">
        <v>109847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5" width="10.50390625" style="0" customWidth="1"/>
    <col min="6" max="6" width="9.125" style="0" customWidth="1"/>
    <col min="7" max="7" width="10.50390625" style="0" customWidth="1"/>
  </cols>
  <sheetData>
    <row r="1" spans="1:7" ht="25.5" customHeight="1">
      <c r="A1" s="4"/>
      <c r="B1" s="267" t="s">
        <v>5</v>
      </c>
      <c r="C1" s="268" t="s">
        <v>6</v>
      </c>
      <c r="D1" s="268" t="s">
        <v>8</v>
      </c>
      <c r="E1" s="268" t="s">
        <v>7</v>
      </c>
      <c r="F1" s="268" t="s">
        <v>9</v>
      </c>
      <c r="G1" s="268" t="s">
        <v>10</v>
      </c>
    </row>
    <row r="2" spans="1:7" ht="13.5">
      <c r="A2" s="2"/>
      <c r="B2" s="3"/>
      <c r="C2" s="45"/>
      <c r="D2" s="45"/>
      <c r="E2" s="45"/>
      <c r="F2" s="45"/>
      <c r="G2" s="45"/>
    </row>
    <row r="3" spans="1:7" ht="13.5">
      <c r="A3" s="40" t="s">
        <v>50</v>
      </c>
      <c r="B3" s="43">
        <v>1426984</v>
      </c>
      <c r="C3" s="43">
        <v>1251347</v>
      </c>
      <c r="D3" s="43">
        <v>856245</v>
      </c>
      <c r="E3" s="43">
        <v>866857</v>
      </c>
      <c r="F3" s="46" t="s">
        <v>171</v>
      </c>
      <c r="G3" s="43">
        <v>265360</v>
      </c>
    </row>
    <row r="4" spans="1:7" ht="13.5">
      <c r="A4" s="40">
        <v>56</v>
      </c>
      <c r="B4" s="43">
        <v>1439226</v>
      </c>
      <c r="C4" s="43">
        <v>1266935</v>
      </c>
      <c r="D4" s="43">
        <v>870019</v>
      </c>
      <c r="E4" s="43">
        <v>896604</v>
      </c>
      <c r="F4" s="46" t="s">
        <v>171</v>
      </c>
      <c r="G4" s="43">
        <v>269765</v>
      </c>
    </row>
    <row r="5" spans="1:7" ht="13.5">
      <c r="A5" s="40">
        <v>57</v>
      </c>
      <c r="B5" s="43">
        <v>1457383</v>
      </c>
      <c r="C5" s="43">
        <v>1287189</v>
      </c>
      <c r="D5" s="43">
        <v>885051</v>
      </c>
      <c r="E5" s="43">
        <v>927334</v>
      </c>
      <c r="F5" s="46" t="s">
        <v>171</v>
      </c>
      <c r="G5" s="43">
        <v>274613</v>
      </c>
    </row>
    <row r="6" spans="1:7" ht="13.5">
      <c r="A6" s="40">
        <v>58</v>
      </c>
      <c r="B6" s="43">
        <v>1468245</v>
      </c>
      <c r="C6" s="43">
        <v>1298682</v>
      </c>
      <c r="D6" s="43">
        <v>897102</v>
      </c>
      <c r="E6" s="43">
        <v>952959</v>
      </c>
      <c r="F6" s="46" t="s">
        <v>171</v>
      </c>
      <c r="G6" s="43">
        <v>274219</v>
      </c>
    </row>
    <row r="7" spans="1:7" ht="13.5">
      <c r="A7" s="40">
        <v>59</v>
      </c>
      <c r="B7" s="43">
        <v>1469457</v>
      </c>
      <c r="C7" s="43">
        <v>1301299</v>
      </c>
      <c r="D7" s="43">
        <v>911788</v>
      </c>
      <c r="E7" s="43">
        <v>973510</v>
      </c>
      <c r="F7" s="46" t="s">
        <v>171</v>
      </c>
      <c r="G7" s="43">
        <v>271052</v>
      </c>
    </row>
    <row r="8" spans="1:7" ht="13.5">
      <c r="A8" s="40">
        <v>60</v>
      </c>
      <c r="B8" s="43">
        <v>1431117</v>
      </c>
      <c r="C8" s="43">
        <v>1268766</v>
      </c>
      <c r="D8" s="43">
        <v>909581</v>
      </c>
      <c r="E8" s="43">
        <v>967691</v>
      </c>
      <c r="F8" s="46" t="s">
        <v>171</v>
      </c>
      <c r="G8" s="43">
        <v>256505</v>
      </c>
    </row>
    <row r="9" spans="1:7" ht="13.5">
      <c r="A9" s="40">
        <v>61</v>
      </c>
      <c r="B9" s="43">
        <v>1348163</v>
      </c>
      <c r="C9" s="43">
        <v>1196140</v>
      </c>
      <c r="D9" s="43">
        <v>868256</v>
      </c>
      <c r="E9" s="43">
        <v>933122</v>
      </c>
      <c r="F9" s="46" t="s">
        <v>171</v>
      </c>
      <c r="G9" s="43">
        <v>235143</v>
      </c>
    </row>
    <row r="10" spans="1:7" ht="13.5">
      <c r="A10" s="40">
        <v>62</v>
      </c>
      <c r="B10" s="43">
        <v>1266126</v>
      </c>
      <c r="C10" s="43">
        <v>1127592</v>
      </c>
      <c r="D10" s="43">
        <v>832453</v>
      </c>
      <c r="E10" s="43">
        <v>895716</v>
      </c>
      <c r="F10" s="46" t="s">
        <v>171</v>
      </c>
      <c r="G10" s="43">
        <v>211601</v>
      </c>
    </row>
    <row r="11" spans="1:7" ht="13.5">
      <c r="A11" s="40">
        <v>63</v>
      </c>
      <c r="B11" s="43">
        <v>1176258</v>
      </c>
      <c r="C11" s="43">
        <v>1044267</v>
      </c>
      <c r="D11" s="43">
        <v>787869</v>
      </c>
      <c r="E11" s="43">
        <v>841121</v>
      </c>
      <c r="F11" s="46" t="s">
        <v>171</v>
      </c>
      <c r="G11" s="43">
        <v>185128</v>
      </c>
    </row>
    <row r="12" spans="1:7" ht="13.5">
      <c r="A12" s="40" t="s">
        <v>51</v>
      </c>
      <c r="B12" s="43">
        <v>1099520</v>
      </c>
      <c r="C12" s="43">
        <v>969319</v>
      </c>
      <c r="D12" s="43">
        <v>752956</v>
      </c>
      <c r="E12" s="43">
        <v>789295</v>
      </c>
      <c r="F12" s="46" t="s">
        <v>172</v>
      </c>
      <c r="G12" s="43">
        <v>161678</v>
      </c>
    </row>
    <row r="13" spans="1:7" ht="13.5">
      <c r="A13" s="40">
        <v>2</v>
      </c>
      <c r="B13" s="43">
        <v>1014842</v>
      </c>
      <c r="C13" s="43">
        <v>889607</v>
      </c>
      <c r="D13" s="43">
        <v>711268</v>
      </c>
      <c r="E13" s="43">
        <v>730134</v>
      </c>
      <c r="F13" s="46" t="s">
        <v>172</v>
      </c>
      <c r="G13" s="43">
        <v>138873</v>
      </c>
    </row>
    <row r="14" spans="1:7" ht="13.5">
      <c r="A14" s="40">
        <v>3</v>
      </c>
      <c r="B14" s="43">
        <v>946374</v>
      </c>
      <c r="C14" s="43">
        <v>826462</v>
      </c>
      <c r="D14" s="43">
        <v>680735</v>
      </c>
      <c r="E14" s="43">
        <v>681412</v>
      </c>
      <c r="F14" s="46" t="s">
        <v>172</v>
      </c>
      <c r="G14" s="43">
        <v>120002</v>
      </c>
    </row>
    <row r="15" spans="1:7" ht="13.5">
      <c r="A15" s="40">
        <v>4</v>
      </c>
      <c r="B15" s="43">
        <v>898499</v>
      </c>
      <c r="C15" s="43">
        <v>780517</v>
      </c>
      <c r="D15" s="43">
        <v>662155</v>
      </c>
      <c r="E15" s="43">
        <v>646486</v>
      </c>
      <c r="F15" s="46" t="s">
        <v>172</v>
      </c>
      <c r="G15" s="43">
        <v>106575</v>
      </c>
    </row>
    <row r="16" spans="1:7" ht="13.5">
      <c r="A16" s="40">
        <v>5</v>
      </c>
      <c r="B16" s="43">
        <v>883112</v>
      </c>
      <c r="C16" s="43">
        <v>765290</v>
      </c>
      <c r="D16" s="43">
        <v>658517</v>
      </c>
      <c r="E16" s="43">
        <v>639112</v>
      </c>
      <c r="F16" s="46" t="s">
        <v>172</v>
      </c>
      <c r="G16" s="43">
        <v>99044</v>
      </c>
    </row>
    <row r="17" spans="1:7" ht="13.5">
      <c r="A17" s="40">
        <v>6</v>
      </c>
      <c r="B17" s="43">
        <v>884912</v>
      </c>
      <c r="C17" s="43">
        <v>765629</v>
      </c>
      <c r="D17" s="43">
        <v>670603</v>
      </c>
      <c r="E17" s="43">
        <v>644648</v>
      </c>
      <c r="F17" s="46" t="s">
        <v>172</v>
      </c>
      <c r="G17" s="43">
        <v>94986</v>
      </c>
    </row>
    <row r="18" spans="1:7" ht="13.5">
      <c r="A18" s="40">
        <v>7</v>
      </c>
      <c r="B18" s="43">
        <v>882229</v>
      </c>
      <c r="C18" s="43">
        <v>760162</v>
      </c>
      <c r="D18" s="43">
        <v>679826</v>
      </c>
      <c r="E18" s="43">
        <v>639129</v>
      </c>
      <c r="F18" s="46" t="s">
        <v>172</v>
      </c>
      <c r="G18" s="43">
        <v>90590</v>
      </c>
    </row>
    <row r="19" spans="1:7" ht="13.5">
      <c r="A19" s="40">
        <v>8</v>
      </c>
      <c r="B19" s="43">
        <v>887450</v>
      </c>
      <c r="C19" s="43">
        <v>766232</v>
      </c>
      <c r="D19" s="43">
        <v>695075</v>
      </c>
      <c r="E19" s="43">
        <v>648591</v>
      </c>
      <c r="F19" s="46" t="s">
        <v>172</v>
      </c>
      <c r="G19" s="43">
        <v>87504</v>
      </c>
    </row>
    <row r="20" spans="1:7" ht="13.5">
      <c r="A20" s="40">
        <v>9</v>
      </c>
      <c r="B20" s="43">
        <v>905589</v>
      </c>
      <c r="C20" s="43">
        <v>783840</v>
      </c>
      <c r="D20" s="43">
        <v>715662</v>
      </c>
      <c r="E20" s="43">
        <v>668756</v>
      </c>
      <c r="F20" s="46" t="s">
        <v>172</v>
      </c>
      <c r="G20" s="43">
        <v>86605</v>
      </c>
    </row>
    <row r="21" spans="1:7" ht="13.5">
      <c r="A21" s="40">
        <v>10</v>
      </c>
      <c r="B21" s="43">
        <v>946994</v>
      </c>
      <c r="C21" s="43">
        <v>821931</v>
      </c>
      <c r="D21" s="43">
        <v>753366</v>
      </c>
      <c r="E21" s="43">
        <v>707094</v>
      </c>
      <c r="F21" s="46" t="s">
        <v>172</v>
      </c>
      <c r="G21" s="43">
        <v>88654</v>
      </c>
    </row>
    <row r="22" spans="1:7" ht="13.5">
      <c r="A22" s="40">
        <v>11</v>
      </c>
      <c r="B22" s="43">
        <v>1004472</v>
      </c>
      <c r="C22" s="43">
        <v>877080</v>
      </c>
      <c r="D22" s="43">
        <v>803855</v>
      </c>
      <c r="E22" s="43">
        <v>763315</v>
      </c>
      <c r="F22" s="46" t="s">
        <v>172</v>
      </c>
      <c r="G22" s="43">
        <v>93277</v>
      </c>
    </row>
    <row r="23" spans="1:7" ht="13.5">
      <c r="A23" s="40">
        <v>12</v>
      </c>
      <c r="B23" s="43">
        <v>1072241</v>
      </c>
      <c r="C23" s="43">
        <v>943025</v>
      </c>
      <c r="D23" s="43">
        <v>864231</v>
      </c>
      <c r="E23" s="43">
        <v>824129</v>
      </c>
      <c r="F23" s="43">
        <v>66832</v>
      </c>
      <c r="G23" s="43">
        <v>99260</v>
      </c>
    </row>
    <row r="24" spans="1:7" ht="13.5">
      <c r="A24" s="40">
        <v>13</v>
      </c>
      <c r="B24" s="43">
        <v>1148088</v>
      </c>
      <c r="C24" s="43">
        <v>1014524</v>
      </c>
      <c r="D24" s="43">
        <v>928527</v>
      </c>
      <c r="E24" s="43">
        <v>891223</v>
      </c>
      <c r="F24" s="43">
        <v>84463</v>
      </c>
      <c r="G24" s="43">
        <v>107028</v>
      </c>
    </row>
    <row r="25" spans="1:7" ht="13.5">
      <c r="A25" s="40">
        <v>14</v>
      </c>
      <c r="B25" s="43">
        <v>1242723</v>
      </c>
      <c r="C25" s="43">
        <v>1105499</v>
      </c>
      <c r="D25" s="43">
        <v>1002886</v>
      </c>
      <c r="E25" s="43">
        <v>975486</v>
      </c>
      <c r="F25" s="43">
        <v>105964</v>
      </c>
      <c r="G25" s="43">
        <v>116848</v>
      </c>
    </row>
    <row r="26" spans="1:7" ht="13.5">
      <c r="A26" s="40">
        <v>15</v>
      </c>
      <c r="B26" s="43">
        <v>1344327</v>
      </c>
      <c r="C26" s="43">
        <v>1201836</v>
      </c>
      <c r="D26" s="43">
        <v>1082648</v>
      </c>
      <c r="E26" s="43">
        <v>1069135</v>
      </c>
      <c r="F26" s="43">
        <v>127164</v>
      </c>
      <c r="G26" s="43">
        <v>127121</v>
      </c>
    </row>
    <row r="27" spans="1:7" ht="13.5">
      <c r="A27" s="40">
        <v>16</v>
      </c>
      <c r="B27" s="43">
        <v>1423388</v>
      </c>
      <c r="C27" s="43">
        <v>1273502</v>
      </c>
      <c r="D27" s="43">
        <v>1154521</v>
      </c>
      <c r="E27" s="43">
        <v>1143310</v>
      </c>
      <c r="F27" s="43">
        <v>147239</v>
      </c>
      <c r="G27" s="43">
        <v>135272</v>
      </c>
    </row>
    <row r="28" spans="1:7" ht="13.5">
      <c r="A28" s="40">
        <v>17</v>
      </c>
      <c r="B28" s="43">
        <v>1475838</v>
      </c>
      <c r="C28" s="43">
        <v>1320413</v>
      </c>
      <c r="D28" s="43">
        <v>1207814</v>
      </c>
      <c r="E28" s="43">
        <v>1194020</v>
      </c>
      <c r="F28" s="43">
        <v>164093</v>
      </c>
      <c r="G28" s="43">
        <v>167264</v>
      </c>
    </row>
    <row r="29" spans="1:7" ht="13.5">
      <c r="A29" s="41">
        <v>18</v>
      </c>
      <c r="B29" s="44">
        <v>1513892</v>
      </c>
      <c r="C29" s="44">
        <v>1354242</v>
      </c>
      <c r="D29" s="44">
        <v>1226233</v>
      </c>
      <c r="E29" s="44">
        <v>1233105</v>
      </c>
      <c r="F29" s="44">
        <v>172214</v>
      </c>
      <c r="G29" s="44">
        <v>172994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G14" sqref="G14"/>
    </sheetView>
  </sheetViews>
  <sheetFormatPr defaultColWidth="9.00390625" defaultRowHeight="13.5"/>
  <cols>
    <col min="1" max="1" width="34.50390625" style="0" customWidth="1"/>
    <col min="2" max="2" width="16.125" style="0" customWidth="1"/>
    <col min="3" max="6" width="14.125" style="0" customWidth="1"/>
    <col min="7" max="14" width="9.125" style="0" customWidth="1"/>
  </cols>
  <sheetData>
    <row r="1" s="38" customFormat="1" ht="22.5" customHeight="1">
      <c r="F1" s="39" t="s">
        <v>48</v>
      </c>
    </row>
    <row r="2" spans="1:6" s="38" customFormat="1" ht="26.25" customHeight="1">
      <c r="A2" s="32"/>
      <c r="B2" s="271" t="s">
        <v>101</v>
      </c>
      <c r="C2" s="271" t="s">
        <v>21</v>
      </c>
      <c r="D2" s="271" t="s">
        <v>22</v>
      </c>
      <c r="E2" s="271" t="s">
        <v>23</v>
      </c>
      <c r="F2" s="271" t="s">
        <v>162</v>
      </c>
    </row>
    <row r="3" spans="1:6" s="38" customFormat="1" ht="26.25" customHeight="1">
      <c r="A3" s="47" t="s">
        <v>16</v>
      </c>
      <c r="B3" s="53">
        <v>43</v>
      </c>
      <c r="C3" s="53">
        <v>42.8</v>
      </c>
      <c r="D3" s="53">
        <v>40.1</v>
      </c>
      <c r="E3" s="53">
        <v>38.6</v>
      </c>
      <c r="F3" s="53">
        <v>40.9</v>
      </c>
    </row>
    <row r="4" spans="1:6" s="38" customFormat="1" ht="26.25" customHeight="1">
      <c r="A4" s="51" t="s">
        <v>15</v>
      </c>
      <c r="B4" s="52">
        <v>11.1</v>
      </c>
      <c r="C4" s="52">
        <v>11.3</v>
      </c>
      <c r="D4" s="52">
        <v>15.5</v>
      </c>
      <c r="E4" s="52">
        <v>18.4</v>
      </c>
      <c r="F4" s="52">
        <v>14.7</v>
      </c>
    </row>
    <row r="5" spans="1:6" s="38" customFormat="1" ht="26.25" customHeight="1">
      <c r="A5" s="51" t="s">
        <v>17</v>
      </c>
      <c r="B5" s="52">
        <v>0.4</v>
      </c>
      <c r="C5" s="52">
        <v>0.4</v>
      </c>
      <c r="D5" s="52">
        <v>0.4</v>
      </c>
      <c r="E5" s="52">
        <v>0.3</v>
      </c>
      <c r="F5" s="52">
        <v>0.3</v>
      </c>
    </row>
    <row r="6" spans="1:6" s="38" customFormat="1" ht="26.25" customHeight="1">
      <c r="A6" s="51" t="s">
        <v>18</v>
      </c>
      <c r="B6" s="52">
        <v>18.3</v>
      </c>
      <c r="C6" s="52">
        <v>19.5</v>
      </c>
      <c r="D6" s="52">
        <v>20.4</v>
      </c>
      <c r="E6" s="52">
        <v>20.4</v>
      </c>
      <c r="F6" s="52">
        <v>22.2</v>
      </c>
    </row>
    <row r="7" spans="1:6" s="38" customFormat="1" ht="26.25" customHeight="1">
      <c r="A7" s="51" t="s">
        <v>19</v>
      </c>
      <c r="B7" s="52">
        <v>4.4</v>
      </c>
      <c r="C7" s="52">
        <v>4.6</v>
      </c>
      <c r="D7" s="52">
        <v>4.5</v>
      </c>
      <c r="E7" s="52">
        <v>4.4</v>
      </c>
      <c r="F7" s="52">
        <v>4.5</v>
      </c>
    </row>
    <row r="8" spans="1:6" s="38" customFormat="1" ht="26.25" customHeight="1">
      <c r="A8" s="51" t="s">
        <v>20</v>
      </c>
      <c r="B8" s="52">
        <v>16.5</v>
      </c>
      <c r="C8" s="52">
        <v>14.8</v>
      </c>
      <c r="D8" s="52">
        <v>13.3</v>
      </c>
      <c r="E8" s="52">
        <v>12.7</v>
      </c>
      <c r="F8" s="52">
        <v>12.2</v>
      </c>
    </row>
    <row r="9" spans="1:6" s="38" customFormat="1" ht="26.25" customHeight="1">
      <c r="A9" s="49" t="s">
        <v>11</v>
      </c>
      <c r="B9" s="50">
        <v>6.3</v>
      </c>
      <c r="C9" s="50">
        <v>6.5</v>
      </c>
      <c r="D9" s="50">
        <v>5.8</v>
      </c>
      <c r="E9" s="50">
        <v>5.2</v>
      </c>
      <c r="F9" s="50">
        <v>5.2</v>
      </c>
    </row>
    <row r="10" s="38" customFormat="1" ht="26.25" customHeight="1"/>
    <row r="11" s="38" customFormat="1" ht="17.25"/>
    <row r="12" s="38" customFormat="1" ht="17.25"/>
    <row r="13" s="38" customFormat="1" ht="17.25"/>
    <row r="14" s="38" customFormat="1" ht="17.25"/>
    <row r="15" s="38" customFormat="1" ht="17.25"/>
    <row r="16" s="38" customFormat="1" ht="17.25"/>
    <row r="17" s="38" customFormat="1" ht="17.25"/>
    <row r="18" s="38" customFormat="1" ht="17.25"/>
    <row r="19" s="38" customFormat="1" ht="17.25"/>
    <row r="20" s="38" customFormat="1" ht="17.25"/>
    <row r="21" s="38" customFormat="1" ht="17.25"/>
    <row r="22" s="38" customFormat="1" ht="17.25"/>
    <row r="23" s="38" customFormat="1" ht="17.25"/>
    <row r="24" s="38" customFormat="1" ht="17.25"/>
    <row r="25" s="38" customFormat="1" ht="17.25"/>
    <row r="26" s="38" customFormat="1" ht="17.25"/>
    <row r="27" s="38" customFormat="1" ht="17.25"/>
    <row r="28" s="38" customFormat="1" ht="17.25"/>
    <row r="29" s="38" customFormat="1" ht="17.25"/>
    <row r="30" s="38" customFormat="1" ht="17.25"/>
    <row r="31" s="38" customFormat="1" ht="17.25"/>
    <row r="32" s="38" customFormat="1" ht="17.25"/>
    <row r="33" s="38" customFormat="1" ht="17.25"/>
    <row r="34" s="38" customFormat="1" ht="17.25"/>
    <row r="35" s="38" customFormat="1" ht="17.25"/>
    <row r="36" s="38" customFormat="1" ht="17.25"/>
    <row r="37" s="38" customFormat="1" ht="17.25"/>
    <row r="38" s="38" customFormat="1" ht="17.25"/>
    <row r="39" s="38" customFormat="1" ht="17.25"/>
    <row r="40" s="38" customFormat="1" ht="17.25"/>
  </sheetData>
  <printOptions/>
  <pageMargins left="0.75" right="0.75" top="1" bottom="1" header="0.512" footer="0.512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34.50390625" style="38" customWidth="1"/>
    <col min="2" max="6" width="15.625" style="38" customWidth="1"/>
    <col min="7" max="14" width="9.125" style="38" customWidth="1"/>
    <col min="15" max="16384" width="9.00390625" style="38" customWidth="1"/>
  </cols>
  <sheetData>
    <row r="1" ht="24" customHeight="1">
      <c r="F1" s="39" t="s">
        <v>49</v>
      </c>
    </row>
    <row r="2" spans="1:6" ht="26.25" customHeight="1">
      <c r="A2" s="32"/>
      <c r="B2" s="37" t="s">
        <v>101</v>
      </c>
      <c r="C2" s="37" t="s">
        <v>21</v>
      </c>
      <c r="D2" s="37" t="s">
        <v>22</v>
      </c>
      <c r="E2" s="37" t="s">
        <v>23</v>
      </c>
      <c r="F2" s="37" t="s">
        <v>162</v>
      </c>
    </row>
    <row r="3" spans="1:6" ht="26.25" customHeight="1">
      <c r="A3" s="47" t="s">
        <v>42</v>
      </c>
      <c r="B3" s="55">
        <v>15</v>
      </c>
      <c r="C3" s="55">
        <v>17.4</v>
      </c>
      <c r="D3" s="55">
        <v>22.7</v>
      </c>
      <c r="E3" s="55">
        <v>19.7</v>
      </c>
      <c r="F3" s="55">
        <v>9.9</v>
      </c>
    </row>
    <row r="4" spans="1:6" ht="26.25" customHeight="1">
      <c r="A4" s="51" t="s">
        <v>41</v>
      </c>
      <c r="B4" s="56">
        <v>25.1</v>
      </c>
      <c r="C4" s="56">
        <v>23.1</v>
      </c>
      <c r="D4" s="56">
        <v>21.8</v>
      </c>
      <c r="E4" s="56">
        <v>19.7</v>
      </c>
      <c r="F4" s="56">
        <v>20.8</v>
      </c>
    </row>
    <row r="5" spans="1:6" ht="26.25" customHeight="1">
      <c r="A5" s="51" t="s">
        <v>43</v>
      </c>
      <c r="B5" s="56">
        <v>15.3</v>
      </c>
      <c r="C5" s="56">
        <v>15.9</v>
      </c>
      <c r="D5" s="56">
        <v>14.9</v>
      </c>
      <c r="E5" s="56">
        <v>12.5</v>
      </c>
      <c r="F5" s="56">
        <v>11.7</v>
      </c>
    </row>
    <row r="6" spans="1:6" ht="26.25" customHeight="1">
      <c r="A6" s="51" t="s">
        <v>44</v>
      </c>
      <c r="B6" s="56">
        <v>14.7</v>
      </c>
      <c r="C6" s="56">
        <v>14.6</v>
      </c>
      <c r="D6" s="56">
        <v>13.9</v>
      </c>
      <c r="E6" s="56">
        <v>11</v>
      </c>
      <c r="F6" s="56">
        <v>11.6</v>
      </c>
    </row>
    <row r="7" spans="1:6" ht="26.25" customHeight="1">
      <c r="A7" s="51" t="s">
        <v>45</v>
      </c>
      <c r="B7" s="56">
        <v>5.3</v>
      </c>
      <c r="C7" s="56">
        <v>5.6</v>
      </c>
      <c r="D7" s="56">
        <v>5.1</v>
      </c>
      <c r="E7" s="56">
        <v>4.7</v>
      </c>
      <c r="F7" s="56">
        <v>5.5</v>
      </c>
    </row>
    <row r="8" spans="1:6" ht="26.25" customHeight="1">
      <c r="A8" s="51" t="s">
        <v>46</v>
      </c>
      <c r="B8" s="56">
        <v>4.6</v>
      </c>
      <c r="C8" s="56">
        <v>5</v>
      </c>
      <c r="D8" s="56">
        <v>4.9</v>
      </c>
      <c r="E8" s="56">
        <v>4.3</v>
      </c>
      <c r="F8" s="56">
        <v>4.6</v>
      </c>
    </row>
    <row r="9" spans="1:6" ht="26.25" customHeight="1">
      <c r="A9" s="51" t="s">
        <v>47</v>
      </c>
      <c r="B9" s="56">
        <v>0.5</v>
      </c>
      <c r="C9" s="56">
        <v>0.6</v>
      </c>
      <c r="D9" s="56">
        <v>0.6</v>
      </c>
      <c r="E9" s="56">
        <v>0.4</v>
      </c>
      <c r="F9" s="56">
        <v>0.4</v>
      </c>
    </row>
    <row r="10" spans="1:6" ht="26.25" customHeight="1">
      <c r="A10" s="49" t="s">
        <v>11</v>
      </c>
      <c r="B10" s="54">
        <v>19.4</v>
      </c>
      <c r="C10" s="54">
        <v>17.7</v>
      </c>
      <c r="D10" s="54">
        <v>16</v>
      </c>
      <c r="E10" s="54">
        <v>27.7</v>
      </c>
      <c r="F10" s="54">
        <v>35.6</v>
      </c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14.625" style="0" customWidth="1"/>
    <col min="2" max="2" width="13.625" style="0" customWidth="1"/>
    <col min="3" max="3" width="13.25390625" style="0" customWidth="1"/>
  </cols>
  <sheetData>
    <row r="1" spans="1:3" ht="17.25">
      <c r="A1" s="32"/>
      <c r="B1" s="95" t="s">
        <v>73</v>
      </c>
      <c r="C1" s="37" t="s">
        <v>74</v>
      </c>
    </row>
    <row r="2" spans="1:3" ht="17.25">
      <c r="A2" s="88" t="s">
        <v>75</v>
      </c>
      <c r="B2" s="89">
        <v>161878</v>
      </c>
      <c r="C2" s="90">
        <v>51324</v>
      </c>
    </row>
    <row r="3" spans="1:3" ht="17.25">
      <c r="A3" s="88">
        <v>15</v>
      </c>
      <c r="B3" s="89">
        <v>171956</v>
      </c>
      <c r="C3" s="91">
        <v>52048</v>
      </c>
    </row>
    <row r="4" spans="1:3" ht="18" customHeight="1">
      <c r="A4" s="88">
        <v>16</v>
      </c>
      <c r="B4" s="89">
        <v>192064</v>
      </c>
      <c r="C4" s="91">
        <v>56471</v>
      </c>
    </row>
    <row r="5" spans="1:3" ht="17.25">
      <c r="A5" s="88">
        <v>17</v>
      </c>
      <c r="B5" s="89">
        <v>193508</v>
      </c>
      <c r="C5" s="91">
        <v>55874</v>
      </c>
    </row>
    <row r="6" spans="1:3" ht="17.25">
      <c r="A6" s="92">
        <v>18</v>
      </c>
      <c r="B6" s="93">
        <v>196033</v>
      </c>
      <c r="C6" s="94">
        <v>57666</v>
      </c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3" width="14.75390625" style="0" customWidth="1"/>
  </cols>
  <sheetData>
    <row r="1" ht="18.75" customHeight="1">
      <c r="C1" s="39" t="s">
        <v>90</v>
      </c>
    </row>
    <row r="2" spans="1:3" ht="17.25">
      <c r="A2" s="32"/>
      <c r="B2" s="124" t="s">
        <v>88</v>
      </c>
      <c r="C2" s="124" t="s">
        <v>89</v>
      </c>
    </row>
    <row r="3" spans="1:3" ht="17.25">
      <c r="A3" s="88" t="s">
        <v>91</v>
      </c>
      <c r="B3" s="125">
        <v>131116</v>
      </c>
      <c r="C3" s="126">
        <v>8541549</v>
      </c>
    </row>
    <row r="4" spans="1:3" ht="17.25">
      <c r="A4" s="88">
        <v>15</v>
      </c>
      <c r="B4" s="125">
        <v>130081</v>
      </c>
      <c r="C4" s="126">
        <v>8431120</v>
      </c>
    </row>
    <row r="5" spans="1:3" ht="17.25">
      <c r="A5" s="88">
        <v>16</v>
      </c>
      <c r="B5" s="125">
        <v>128783</v>
      </c>
      <c r="C5" s="126">
        <v>8273271</v>
      </c>
    </row>
    <row r="6" spans="1:3" ht="17.25">
      <c r="A6" s="88">
        <v>17</v>
      </c>
      <c r="B6" s="125">
        <v>126245</v>
      </c>
      <c r="C6" s="126">
        <v>8035078</v>
      </c>
    </row>
    <row r="7" spans="1:3" ht="17.25">
      <c r="A7" s="92">
        <v>18</v>
      </c>
      <c r="B7" s="127">
        <v>124120</v>
      </c>
      <c r="C7" s="128">
        <v>7807716</v>
      </c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16.375" style="38" customWidth="1"/>
    <col min="2" max="2" width="15.25390625" style="192" customWidth="1"/>
    <col min="3" max="3" width="14.75390625" style="192" customWidth="1"/>
    <col min="4" max="4" width="12.875" style="192" customWidth="1"/>
    <col min="5" max="16384" width="9.00390625" style="38" customWidth="1"/>
  </cols>
  <sheetData>
    <row r="1" ht="17.25">
      <c r="D1" s="195" t="s">
        <v>119</v>
      </c>
    </row>
    <row r="2" spans="1:4" ht="18.75" customHeight="1">
      <c r="A2" s="32"/>
      <c r="B2" s="199" t="s">
        <v>123</v>
      </c>
      <c r="C2" s="199" t="s">
        <v>120</v>
      </c>
      <c r="D2" s="199" t="s">
        <v>121</v>
      </c>
    </row>
    <row r="3" spans="1:4" ht="18.75" customHeight="1">
      <c r="A3" s="48" t="s">
        <v>122</v>
      </c>
      <c r="B3" s="197">
        <v>1915594</v>
      </c>
      <c r="C3" s="197">
        <v>1762021</v>
      </c>
      <c r="D3" s="197">
        <v>22398</v>
      </c>
    </row>
    <row r="4" spans="1:4" ht="18.75" customHeight="1">
      <c r="A4" s="88">
        <v>10</v>
      </c>
      <c r="B4" s="198">
        <v>1914877</v>
      </c>
      <c r="C4" s="198">
        <v>1813969</v>
      </c>
      <c r="D4" s="198">
        <v>22332</v>
      </c>
    </row>
    <row r="5" spans="1:4" ht="18.75" customHeight="1">
      <c r="A5" s="88">
        <v>11</v>
      </c>
      <c r="B5" s="198">
        <v>1918910</v>
      </c>
      <c r="C5" s="198">
        <v>1875568</v>
      </c>
      <c r="D5" s="198">
        <v>22278</v>
      </c>
    </row>
    <row r="6" spans="1:4" ht="18.75" customHeight="1">
      <c r="A6" s="88">
        <v>12</v>
      </c>
      <c r="B6" s="198">
        <v>1926432</v>
      </c>
      <c r="C6" s="198">
        <v>1934272</v>
      </c>
      <c r="D6" s="198">
        <v>22211</v>
      </c>
    </row>
    <row r="7" spans="1:4" ht="18.75" customHeight="1">
      <c r="A7" s="88">
        <v>13</v>
      </c>
      <c r="B7" s="198">
        <v>1939679</v>
      </c>
      <c r="C7" s="198">
        <v>1985933</v>
      </c>
      <c r="D7" s="198">
        <v>22243</v>
      </c>
    </row>
    <row r="8" spans="1:4" ht="18.75" customHeight="1">
      <c r="A8" s="88">
        <v>14</v>
      </c>
      <c r="B8" s="198">
        <v>1961752</v>
      </c>
      <c r="C8" s="198">
        <v>2037902</v>
      </c>
      <c r="D8" s="198">
        <v>22313</v>
      </c>
    </row>
    <row r="9" spans="1:4" ht="18.75" customHeight="1">
      <c r="A9" s="88">
        <v>15</v>
      </c>
      <c r="B9" s="198">
        <v>1996563</v>
      </c>
      <c r="C9" s="198">
        <v>2082422</v>
      </c>
      <c r="D9" s="198">
        <v>22402</v>
      </c>
    </row>
    <row r="10" spans="1:4" ht="18.75" customHeight="1">
      <c r="A10" s="88">
        <v>16</v>
      </c>
      <c r="B10" s="198">
        <v>2031320</v>
      </c>
      <c r="C10" s="198">
        <v>2126708</v>
      </c>
      <c r="D10" s="198">
        <v>22521</v>
      </c>
    </row>
    <row r="11" spans="1:4" ht="18.75" customHeight="1">
      <c r="A11" s="88">
        <v>17</v>
      </c>
      <c r="B11" s="198">
        <v>2062190</v>
      </c>
      <c r="C11" s="198">
        <v>2152133</v>
      </c>
      <c r="D11" s="198">
        <v>22635</v>
      </c>
    </row>
    <row r="12" spans="1:4" ht="18.75" customHeight="1">
      <c r="A12" s="92">
        <v>18</v>
      </c>
      <c r="B12" s="196">
        <v>2086756</v>
      </c>
      <c r="C12" s="196">
        <v>2169036</v>
      </c>
      <c r="D12" s="196">
        <v>22764</v>
      </c>
    </row>
    <row r="13" spans="2:6" ht="17.25">
      <c r="B13" s="193"/>
      <c r="C13" s="193"/>
      <c r="D13" s="193"/>
      <c r="F13" s="194"/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F3" sqref="F3"/>
    </sheetView>
  </sheetViews>
  <sheetFormatPr defaultColWidth="9.00390625" defaultRowHeight="13.5"/>
  <cols>
    <col min="1" max="7" width="13.625" style="200" customWidth="1"/>
    <col min="8" max="8" width="8.625" style="0" customWidth="1"/>
  </cols>
  <sheetData>
    <row r="1" ht="13.5">
      <c r="G1" s="201" t="s">
        <v>124</v>
      </c>
    </row>
    <row r="2" spans="1:7" ht="13.5">
      <c r="A2" s="205" t="s">
        <v>0</v>
      </c>
      <c r="B2" s="205" t="s">
        <v>129</v>
      </c>
      <c r="C2" s="205" t="s">
        <v>125</v>
      </c>
      <c r="D2" s="205" t="s">
        <v>128</v>
      </c>
      <c r="E2" s="205" t="s">
        <v>130</v>
      </c>
      <c r="F2" s="205" t="s">
        <v>126</v>
      </c>
      <c r="G2" s="205" t="s">
        <v>127</v>
      </c>
    </row>
    <row r="3" spans="1:8" ht="13.5">
      <c r="A3" s="203">
        <v>381757</v>
      </c>
      <c r="B3" s="203">
        <v>194871</v>
      </c>
      <c r="C3" s="202">
        <v>78863</v>
      </c>
      <c r="D3" s="203">
        <v>61061</v>
      </c>
      <c r="E3" s="203">
        <v>17166</v>
      </c>
      <c r="F3" s="203">
        <v>4313</v>
      </c>
      <c r="G3" s="203">
        <v>25483</v>
      </c>
      <c r="H3" s="200"/>
    </row>
    <row r="6" ht="13.5">
      <c r="H6" s="204"/>
    </row>
    <row r="7" ht="13.5">
      <c r="H7" s="204"/>
    </row>
    <row r="8" ht="13.5">
      <c r="H8" s="204"/>
    </row>
    <row r="17" ht="13.5">
      <c r="H17" s="204"/>
    </row>
    <row r="19" ht="13.5">
      <c r="H19" s="204"/>
    </row>
    <row r="20" ht="13.5">
      <c r="H20" s="204"/>
    </row>
    <row r="21" ht="13.5">
      <c r="H21" s="204"/>
    </row>
    <row r="22" ht="13.5">
      <c r="H22" s="204"/>
    </row>
    <row r="23" ht="13.5">
      <c r="H23" s="204"/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1.50390625" style="22" customWidth="1"/>
    <col min="2" max="4" width="10.50390625" style="21" customWidth="1"/>
    <col min="5" max="6" width="10.625" style="21" customWidth="1"/>
    <col min="7" max="7" width="10.50390625" style="21" customWidth="1"/>
    <col min="8" max="8" width="10.625" style="21" customWidth="1"/>
    <col min="9" max="16384" width="9.00390625" style="21" customWidth="1"/>
  </cols>
  <sheetData>
    <row r="1" spans="1:8" ht="15.75" customHeight="1">
      <c r="A1" s="306"/>
      <c r="B1" s="276" t="s">
        <v>40</v>
      </c>
      <c r="C1" s="276" t="s">
        <v>24</v>
      </c>
      <c r="D1" s="276" t="s">
        <v>25</v>
      </c>
      <c r="E1" s="276" t="s">
        <v>26</v>
      </c>
      <c r="F1" s="276" t="s">
        <v>32</v>
      </c>
      <c r="G1" s="307" t="s">
        <v>27</v>
      </c>
      <c r="H1" s="275"/>
    </row>
    <row r="2" spans="1:8" ht="15.75" customHeight="1">
      <c r="A2" s="308"/>
      <c r="B2" s="277"/>
      <c r="C2" s="277"/>
      <c r="D2" s="277"/>
      <c r="E2" s="277"/>
      <c r="F2" s="277"/>
      <c r="G2" s="309" t="s">
        <v>13</v>
      </c>
      <c r="H2" s="10" t="s">
        <v>165</v>
      </c>
    </row>
    <row r="3" spans="1:8" ht="38.25" customHeight="1">
      <c r="A3" s="30" t="s">
        <v>5</v>
      </c>
      <c r="B3" s="12">
        <v>1242723</v>
      </c>
      <c r="C3" s="12">
        <v>1344327</v>
      </c>
      <c r="D3" s="12">
        <v>1423388</v>
      </c>
      <c r="E3" s="13">
        <v>1475838</v>
      </c>
      <c r="F3" s="34">
        <v>1513892</v>
      </c>
      <c r="G3" s="310">
        <v>38054</v>
      </c>
      <c r="H3" s="311">
        <v>2.6</v>
      </c>
    </row>
    <row r="4" spans="1:8" ht="19.5" customHeight="1">
      <c r="A4" s="33" t="s">
        <v>39</v>
      </c>
      <c r="B4" s="312">
        <v>9.8</v>
      </c>
      <c r="C4" s="312">
        <v>10.5</v>
      </c>
      <c r="D4" s="312">
        <v>11.1</v>
      </c>
      <c r="E4" s="312">
        <v>11.6</v>
      </c>
      <c r="F4" s="313">
        <v>11.8</v>
      </c>
      <c r="G4" s="314"/>
      <c r="H4" s="315"/>
    </row>
    <row r="5" spans="1:8" ht="33.75" customHeight="1">
      <c r="A5" s="31" t="s">
        <v>6</v>
      </c>
      <c r="B5" s="316">
        <v>1105499</v>
      </c>
      <c r="C5" s="316">
        <v>1201836</v>
      </c>
      <c r="D5" s="316">
        <v>1273502</v>
      </c>
      <c r="E5" s="317">
        <v>1320413</v>
      </c>
      <c r="F5" s="16">
        <v>1354242</v>
      </c>
      <c r="G5" s="318">
        <v>33829</v>
      </c>
      <c r="H5" s="319">
        <v>2.6</v>
      </c>
    </row>
    <row r="6" spans="1:8" ht="33.75" customHeight="1">
      <c r="A6" s="26" t="s">
        <v>8</v>
      </c>
      <c r="B6" s="15">
        <v>1002886</v>
      </c>
      <c r="C6" s="15">
        <v>1082648</v>
      </c>
      <c r="D6" s="15">
        <v>1154521</v>
      </c>
      <c r="E6" s="16">
        <v>1207814</v>
      </c>
      <c r="F6" s="16">
        <v>1226233</v>
      </c>
      <c r="G6" s="318">
        <v>18419</v>
      </c>
      <c r="H6" s="319">
        <v>1.5</v>
      </c>
    </row>
    <row r="7" spans="1:8" ht="33.75" customHeight="1">
      <c r="A7" s="26" t="s">
        <v>7</v>
      </c>
      <c r="B7" s="15">
        <v>975486</v>
      </c>
      <c r="C7" s="15">
        <v>1069135</v>
      </c>
      <c r="D7" s="15">
        <v>1143310</v>
      </c>
      <c r="E7" s="16">
        <v>1194020</v>
      </c>
      <c r="F7" s="16">
        <v>1233105</v>
      </c>
      <c r="G7" s="318">
        <v>39085</v>
      </c>
      <c r="H7" s="319">
        <v>3.3</v>
      </c>
    </row>
    <row r="8" spans="1:8" s="324" customFormat="1" ht="23.25" customHeight="1">
      <c r="A8" s="29" t="s">
        <v>9</v>
      </c>
      <c r="B8" s="320">
        <v>105964</v>
      </c>
      <c r="C8" s="320">
        <v>127164</v>
      </c>
      <c r="D8" s="320">
        <v>147239</v>
      </c>
      <c r="E8" s="321">
        <v>164093</v>
      </c>
      <c r="F8" s="321">
        <v>172214</v>
      </c>
      <c r="G8" s="322">
        <v>8121</v>
      </c>
      <c r="H8" s="323">
        <v>4.9</v>
      </c>
    </row>
    <row r="9" spans="1:8" s="324" customFormat="1" ht="13.5" customHeight="1">
      <c r="A9" s="29" t="s">
        <v>38</v>
      </c>
      <c r="B9" s="320"/>
      <c r="C9" s="320"/>
      <c r="D9" s="320"/>
      <c r="E9" s="321"/>
      <c r="F9" s="321"/>
      <c r="G9" s="318"/>
      <c r="H9" s="319"/>
    </row>
    <row r="10" spans="1:12" s="58" customFormat="1" ht="20.25" customHeight="1">
      <c r="A10" s="28" t="s">
        <v>37</v>
      </c>
      <c r="B10" s="57">
        <v>22679</v>
      </c>
      <c r="C10" s="57">
        <v>26640</v>
      </c>
      <c r="D10" s="57">
        <v>29213</v>
      </c>
      <c r="E10" s="57">
        <v>31875</v>
      </c>
      <c r="F10" s="57">
        <v>34437</v>
      </c>
      <c r="G10" s="318">
        <v>2562</v>
      </c>
      <c r="H10" s="319">
        <v>8</v>
      </c>
      <c r="J10" s="325"/>
      <c r="K10" s="326"/>
      <c r="L10" s="326"/>
    </row>
    <row r="11" spans="1:10" s="58" customFormat="1" ht="20.25" customHeight="1">
      <c r="A11" s="28" t="s">
        <v>33</v>
      </c>
      <c r="B11" s="57">
        <v>8043</v>
      </c>
      <c r="C11" s="57">
        <v>10216</v>
      </c>
      <c r="D11" s="57">
        <v>12158</v>
      </c>
      <c r="E11" s="57">
        <v>13981</v>
      </c>
      <c r="F11" s="57">
        <v>15498</v>
      </c>
      <c r="G11" s="318">
        <v>1517</v>
      </c>
      <c r="H11" s="319">
        <v>10.9</v>
      </c>
      <c r="J11" s="327"/>
    </row>
    <row r="12" spans="1:10" s="58" customFormat="1" ht="20.25" customHeight="1">
      <c r="A12" s="28" t="s">
        <v>34</v>
      </c>
      <c r="B12" s="57">
        <v>8010</v>
      </c>
      <c r="C12" s="57">
        <v>9226</v>
      </c>
      <c r="D12" s="57">
        <v>9967</v>
      </c>
      <c r="E12" s="57">
        <v>10936</v>
      </c>
      <c r="F12" s="57">
        <v>12462</v>
      </c>
      <c r="G12" s="318">
        <v>1526</v>
      </c>
      <c r="H12" s="319">
        <v>14</v>
      </c>
      <c r="J12" s="327"/>
    </row>
    <row r="13" spans="1:10" s="58" customFormat="1" ht="20.25" customHeight="1">
      <c r="A13" s="28" t="s">
        <v>35</v>
      </c>
      <c r="B13" s="57">
        <v>6627</v>
      </c>
      <c r="C13" s="57">
        <v>7198</v>
      </c>
      <c r="D13" s="57">
        <v>7088</v>
      </c>
      <c r="E13" s="57">
        <v>6958</v>
      </c>
      <c r="F13" s="57">
        <v>6477</v>
      </c>
      <c r="G13" s="328" t="s">
        <v>166</v>
      </c>
      <c r="H13" s="329" t="s">
        <v>167</v>
      </c>
      <c r="J13" s="327"/>
    </row>
    <row r="14" spans="1:10" s="58" customFormat="1" ht="20.25" customHeight="1">
      <c r="A14" s="28" t="s">
        <v>36</v>
      </c>
      <c r="B14" s="57">
        <v>83285</v>
      </c>
      <c r="C14" s="57">
        <v>100524</v>
      </c>
      <c r="D14" s="57">
        <v>118027</v>
      </c>
      <c r="E14" s="57">
        <v>132218</v>
      </c>
      <c r="F14" s="57">
        <v>127964</v>
      </c>
      <c r="G14" s="330" t="s">
        <v>168</v>
      </c>
      <c r="H14" s="329" t="s">
        <v>169</v>
      </c>
      <c r="J14" s="331"/>
    </row>
    <row r="15" spans="1:8" ht="24" customHeight="1">
      <c r="A15" s="27" t="s">
        <v>10</v>
      </c>
      <c r="B15" s="18">
        <v>116848</v>
      </c>
      <c r="C15" s="18">
        <v>127121</v>
      </c>
      <c r="D15" s="18">
        <v>135272</v>
      </c>
      <c r="E15" s="19">
        <v>167264</v>
      </c>
      <c r="F15" s="19">
        <v>172994</v>
      </c>
      <c r="G15" s="332">
        <v>5730</v>
      </c>
      <c r="H15" s="333">
        <v>3.4</v>
      </c>
    </row>
    <row r="16" ht="30" customHeight="1">
      <c r="A16" s="36" t="s">
        <v>170</v>
      </c>
    </row>
    <row r="17" ht="30" customHeight="1"/>
    <row r="18" ht="30" customHeight="1"/>
  </sheetData>
  <mergeCells count="6">
    <mergeCell ref="G1:H1"/>
    <mergeCell ref="B1:B2"/>
    <mergeCell ref="C1:C2"/>
    <mergeCell ref="D1:D2"/>
    <mergeCell ref="E1:E2"/>
    <mergeCell ref="F1:F2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15.625" style="38" customWidth="1"/>
    <col min="2" max="6" width="15.625" style="238" customWidth="1"/>
    <col min="7" max="7" width="8.625" style="38" customWidth="1"/>
    <col min="8" max="16384" width="9.00390625" style="38" customWidth="1"/>
  </cols>
  <sheetData>
    <row r="1" spans="1:6" ht="17.25">
      <c r="A1" s="230"/>
      <c r="B1" s="231" t="s">
        <v>0</v>
      </c>
      <c r="C1" s="231" t="s">
        <v>140</v>
      </c>
      <c r="D1" s="231" t="s">
        <v>143</v>
      </c>
      <c r="E1" s="231" t="s">
        <v>141</v>
      </c>
      <c r="F1" s="231" t="s">
        <v>142</v>
      </c>
    </row>
    <row r="2" spans="1:7" ht="17.25">
      <c r="A2" s="48" t="s">
        <v>75</v>
      </c>
      <c r="B2" s="232">
        <v>23738</v>
      </c>
      <c r="C2" s="233">
        <v>10932</v>
      </c>
      <c r="D2" s="232">
        <v>8940</v>
      </c>
      <c r="E2" s="232">
        <v>3046</v>
      </c>
      <c r="F2" s="232">
        <v>820</v>
      </c>
      <c r="G2" s="194"/>
    </row>
    <row r="3" spans="1:7" ht="17.25">
      <c r="A3" s="88">
        <v>15</v>
      </c>
      <c r="B3" s="234">
        <v>26569</v>
      </c>
      <c r="C3" s="235">
        <v>12022</v>
      </c>
      <c r="D3" s="234">
        <v>10140</v>
      </c>
      <c r="E3" s="234">
        <v>3531</v>
      </c>
      <c r="F3" s="234">
        <v>876</v>
      </c>
      <c r="G3" s="194"/>
    </row>
    <row r="4" spans="1:7" ht="17.25">
      <c r="A4" s="88">
        <v>16</v>
      </c>
      <c r="B4" s="234">
        <v>33408</v>
      </c>
      <c r="C4" s="235">
        <v>14881</v>
      </c>
      <c r="D4" s="234">
        <v>12263</v>
      </c>
      <c r="E4" s="234">
        <v>5216</v>
      </c>
      <c r="F4" s="234">
        <v>1048</v>
      </c>
      <c r="G4" s="194"/>
    </row>
    <row r="5" spans="1:7" ht="17.25">
      <c r="A5" s="88">
        <v>17</v>
      </c>
      <c r="B5" s="234">
        <v>34472</v>
      </c>
      <c r="C5" s="235">
        <v>14712</v>
      </c>
      <c r="D5" s="234">
        <v>12911</v>
      </c>
      <c r="E5" s="234">
        <v>5797</v>
      </c>
      <c r="F5" s="234">
        <v>1052</v>
      </c>
      <c r="G5" s="194"/>
    </row>
    <row r="6" spans="1:7" ht="17.25">
      <c r="A6" s="92">
        <v>18</v>
      </c>
      <c r="B6" s="236">
        <v>37323</v>
      </c>
      <c r="C6" s="237">
        <v>15364</v>
      </c>
      <c r="D6" s="236">
        <v>14365</v>
      </c>
      <c r="E6" s="236">
        <v>6414</v>
      </c>
      <c r="F6" s="236">
        <v>1180</v>
      </c>
      <c r="G6" s="194"/>
    </row>
    <row r="9" ht="17.25">
      <c r="G9" s="239"/>
    </row>
    <row r="10" ht="17.25">
      <c r="G10" s="239"/>
    </row>
    <row r="11" ht="17.25">
      <c r="G11" s="239"/>
    </row>
    <row r="20" ht="17.25">
      <c r="G20" s="239"/>
    </row>
    <row r="22" ht="17.25">
      <c r="G22" s="239"/>
    </row>
    <row r="23" ht="17.25">
      <c r="G23" s="239"/>
    </row>
    <row r="24" ht="17.25">
      <c r="G24" s="239"/>
    </row>
    <row r="25" ht="17.25">
      <c r="G25" s="239"/>
    </row>
    <row r="26" ht="17.25">
      <c r="G26" s="239"/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00390625" style="38" customWidth="1"/>
    <col min="2" max="2" width="13.625" style="238" customWidth="1"/>
    <col min="3" max="3" width="17.00390625" style="238" customWidth="1"/>
    <col min="4" max="4" width="13.625" style="238" customWidth="1"/>
    <col min="5" max="5" width="17.25390625" style="238" customWidth="1"/>
    <col min="6" max="6" width="13.625" style="238" customWidth="1"/>
    <col min="7" max="8" width="13.625" style="38" customWidth="1"/>
    <col min="9" max="9" width="16.75390625" style="38" customWidth="1"/>
    <col min="10" max="12" width="13.625" style="38" customWidth="1"/>
    <col min="13" max="16384" width="9.00390625" style="38" customWidth="1"/>
  </cols>
  <sheetData>
    <row r="1" spans="1:12" ht="19.5" customHeight="1">
      <c r="A1" s="230"/>
      <c r="B1" s="240" t="s">
        <v>0</v>
      </c>
      <c r="C1" s="240" t="s">
        <v>145</v>
      </c>
      <c r="D1" s="240" t="s">
        <v>146</v>
      </c>
      <c r="E1" s="240" t="s">
        <v>147</v>
      </c>
      <c r="F1" s="240" t="s">
        <v>146</v>
      </c>
      <c r="G1" s="240" t="s">
        <v>148</v>
      </c>
      <c r="H1" s="240" t="s">
        <v>146</v>
      </c>
      <c r="I1" s="240" t="s">
        <v>149</v>
      </c>
      <c r="J1" s="240" t="s">
        <v>146</v>
      </c>
      <c r="K1" s="241" t="s">
        <v>11</v>
      </c>
      <c r="L1" s="241" t="s">
        <v>146</v>
      </c>
    </row>
    <row r="2" spans="1:12" ht="19.5" customHeight="1">
      <c r="A2" s="48" t="s">
        <v>150</v>
      </c>
      <c r="B2" s="232">
        <v>37323</v>
      </c>
      <c r="C2" s="233">
        <v>8219</v>
      </c>
      <c r="D2" s="242">
        <f>C2/B2*100</f>
        <v>22.021273745411676</v>
      </c>
      <c r="E2" s="232">
        <v>2415</v>
      </c>
      <c r="F2" s="243">
        <f>E2/B2*100</f>
        <v>6.470540953299573</v>
      </c>
      <c r="G2" s="232">
        <v>23442</v>
      </c>
      <c r="H2" s="243">
        <f>G2/B2*100</f>
        <v>62.80845591190419</v>
      </c>
      <c r="I2" s="232">
        <v>655</v>
      </c>
      <c r="J2" s="244">
        <f>I2/B2*100</f>
        <v>1.7549500308120995</v>
      </c>
      <c r="K2" s="47">
        <v>2592</v>
      </c>
      <c r="L2" s="244">
        <f>K2/B2*100</f>
        <v>6.944779358572461</v>
      </c>
    </row>
    <row r="3" spans="1:12" ht="19.5" customHeight="1">
      <c r="A3" s="88" t="s">
        <v>151</v>
      </c>
      <c r="B3" s="234">
        <v>34472</v>
      </c>
      <c r="C3" s="235">
        <v>7976</v>
      </c>
      <c r="D3" s="245">
        <f>C3/B3*100</f>
        <v>23.13761893710838</v>
      </c>
      <c r="E3" s="234">
        <v>2093</v>
      </c>
      <c r="F3" s="246">
        <f>E3/B3*100</f>
        <v>6.071594337433279</v>
      </c>
      <c r="G3" s="234">
        <v>21074</v>
      </c>
      <c r="H3" s="246">
        <f>G3/B3*100</f>
        <v>61.13367370619633</v>
      </c>
      <c r="I3" s="234">
        <v>591</v>
      </c>
      <c r="J3" s="247">
        <f>I3/B3*100</f>
        <v>1.714434903689951</v>
      </c>
      <c r="K3" s="51">
        <v>2738</v>
      </c>
      <c r="L3" s="247">
        <f>K3/B3*100</f>
        <v>7.942678115572059</v>
      </c>
    </row>
    <row r="4" spans="1:12" ht="19.5" customHeight="1">
      <c r="A4" s="88" t="s">
        <v>152</v>
      </c>
      <c r="B4" s="234">
        <v>33408</v>
      </c>
      <c r="C4" s="235">
        <v>6969</v>
      </c>
      <c r="D4" s="245">
        <f>C4/B4*100</f>
        <v>20.860272988505745</v>
      </c>
      <c r="E4" s="234">
        <v>2130</v>
      </c>
      <c r="F4" s="246">
        <f>E4/B4*100</f>
        <v>6.3757183908045985</v>
      </c>
      <c r="G4" s="234">
        <v>20864</v>
      </c>
      <c r="H4" s="246">
        <f>G4/B4*100</f>
        <v>62.45210727969349</v>
      </c>
      <c r="I4" s="234">
        <v>499</v>
      </c>
      <c r="J4" s="247">
        <f>I4/B4*100</f>
        <v>1.493654214559387</v>
      </c>
      <c r="K4" s="51">
        <v>2946</v>
      </c>
      <c r="L4" s="247">
        <f>K4/B4*100</f>
        <v>8.818247126436782</v>
      </c>
    </row>
    <row r="5" spans="1:12" ht="19.5" customHeight="1">
      <c r="A5" s="88" t="s">
        <v>153</v>
      </c>
      <c r="B5" s="234">
        <v>26569</v>
      </c>
      <c r="C5" s="235">
        <v>5527</v>
      </c>
      <c r="D5" s="245">
        <f>C5/B5*100</f>
        <v>20.802438932590615</v>
      </c>
      <c r="E5" s="234">
        <v>1645</v>
      </c>
      <c r="F5" s="246">
        <f>E5/B5*100</f>
        <v>6.191426098084234</v>
      </c>
      <c r="G5" s="234">
        <v>16702</v>
      </c>
      <c r="H5" s="246">
        <f>G5/B5*100</f>
        <v>62.86273476608078</v>
      </c>
      <c r="I5" s="234">
        <v>471</v>
      </c>
      <c r="J5" s="247">
        <f>I5/B5*100</f>
        <v>1.772742670028981</v>
      </c>
      <c r="K5" s="51">
        <v>2224</v>
      </c>
      <c r="L5" s="247">
        <f>K5/B5*100</f>
        <v>8.370657533215402</v>
      </c>
    </row>
    <row r="6" spans="1:12" ht="19.5" customHeight="1">
      <c r="A6" s="92" t="s">
        <v>144</v>
      </c>
      <c r="B6" s="236">
        <v>23738</v>
      </c>
      <c r="C6" s="237">
        <v>5329</v>
      </c>
      <c r="D6" s="248">
        <f>C6/B6*100</f>
        <v>22.449237509478472</v>
      </c>
      <c r="E6" s="236">
        <v>1597</v>
      </c>
      <c r="F6" s="249">
        <f>E6/B6*100</f>
        <v>6.7276097396579315</v>
      </c>
      <c r="G6" s="236">
        <v>15014</v>
      </c>
      <c r="H6" s="249">
        <f>G6/B6*100</f>
        <v>63.24879939337771</v>
      </c>
      <c r="I6" s="236">
        <v>369</v>
      </c>
      <c r="J6" s="250">
        <f>I6/B6*100</f>
        <v>1.5544696267587834</v>
      </c>
      <c r="K6" s="49">
        <v>1429</v>
      </c>
      <c r="L6" s="250">
        <f>K6/B6*100</f>
        <v>6.019883730727104</v>
      </c>
    </row>
    <row r="9" spans="1:6" ht="19.5" customHeight="1">
      <c r="A9" s="230"/>
      <c r="B9" s="240" t="s">
        <v>145</v>
      </c>
      <c r="C9" s="240" t="s">
        <v>147</v>
      </c>
      <c r="D9" s="240" t="s">
        <v>148</v>
      </c>
      <c r="E9" s="240" t="s">
        <v>149</v>
      </c>
      <c r="F9" s="241" t="s">
        <v>11</v>
      </c>
    </row>
    <row r="10" spans="1:6" ht="19.5" customHeight="1">
      <c r="A10" s="48" t="s">
        <v>150</v>
      </c>
      <c r="B10" s="242">
        <f>D2</f>
        <v>22.021273745411676</v>
      </c>
      <c r="C10" s="243">
        <f>F2</f>
        <v>6.470540953299573</v>
      </c>
      <c r="D10" s="242">
        <f>H2</f>
        <v>62.80845591190419</v>
      </c>
      <c r="E10" s="243">
        <f>J2</f>
        <v>1.7549500308120995</v>
      </c>
      <c r="F10" s="243">
        <f>L2</f>
        <v>6.944779358572461</v>
      </c>
    </row>
    <row r="11" spans="1:7" ht="19.5" customHeight="1">
      <c r="A11" s="88" t="s">
        <v>151</v>
      </c>
      <c r="B11" s="245">
        <f>D3</f>
        <v>23.13761893710838</v>
      </c>
      <c r="C11" s="246">
        <f>F3</f>
        <v>6.071594337433279</v>
      </c>
      <c r="D11" s="245">
        <f>H3</f>
        <v>61.13367370619633</v>
      </c>
      <c r="E11" s="246">
        <f>J3</f>
        <v>1.714434903689951</v>
      </c>
      <c r="F11" s="246">
        <f>L3</f>
        <v>7.942678115572059</v>
      </c>
      <c r="G11" s="239"/>
    </row>
    <row r="12" spans="1:6" ht="19.5" customHeight="1">
      <c r="A12" s="88" t="s">
        <v>152</v>
      </c>
      <c r="B12" s="245">
        <f>D4</f>
        <v>20.860272988505745</v>
      </c>
      <c r="C12" s="246">
        <f>F4</f>
        <v>6.3757183908045985</v>
      </c>
      <c r="D12" s="245">
        <f>H4</f>
        <v>62.45210727969349</v>
      </c>
      <c r="E12" s="246">
        <f>J4</f>
        <v>1.493654214559387</v>
      </c>
      <c r="F12" s="246">
        <f>L4</f>
        <v>8.818247126436782</v>
      </c>
    </row>
    <row r="13" spans="1:7" ht="19.5" customHeight="1">
      <c r="A13" s="88" t="s">
        <v>153</v>
      </c>
      <c r="B13" s="245">
        <f>D5</f>
        <v>20.802438932590615</v>
      </c>
      <c r="C13" s="246">
        <f>F5</f>
        <v>6.191426098084234</v>
      </c>
      <c r="D13" s="245">
        <f>H5</f>
        <v>62.86273476608078</v>
      </c>
      <c r="E13" s="246">
        <f>J5</f>
        <v>1.772742670028981</v>
      </c>
      <c r="F13" s="246">
        <f>L5</f>
        <v>8.370657533215402</v>
      </c>
      <c r="G13" s="239"/>
    </row>
    <row r="14" spans="1:7" ht="19.5" customHeight="1">
      <c r="A14" s="92" t="s">
        <v>144</v>
      </c>
      <c r="B14" s="248">
        <f>D6</f>
        <v>22.449237509478472</v>
      </c>
      <c r="C14" s="249">
        <f>F6</f>
        <v>6.7276097396579315</v>
      </c>
      <c r="D14" s="248">
        <f>H6</f>
        <v>63.24879939337771</v>
      </c>
      <c r="E14" s="249">
        <f>J6</f>
        <v>1.5544696267587834</v>
      </c>
      <c r="F14" s="249">
        <f>L6</f>
        <v>6.019883730727104</v>
      </c>
      <c r="G14" s="239"/>
    </row>
    <row r="15" ht="17.25">
      <c r="G15" s="239"/>
    </row>
    <row r="16" ht="17.25">
      <c r="G16" s="239"/>
    </row>
    <row r="17" ht="17.25">
      <c r="G17" s="239"/>
    </row>
  </sheetData>
  <printOptions/>
  <pageMargins left="0.75" right="0.75" top="1" bottom="1" header="0.512" footer="0.51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F2" sqref="F2:F3"/>
    </sheetView>
  </sheetViews>
  <sheetFormatPr defaultColWidth="9.00390625" defaultRowHeight="13.5"/>
  <cols>
    <col min="1" max="1" width="28.875" style="0" customWidth="1"/>
    <col min="2" max="6" width="11.50390625" style="0" customWidth="1"/>
    <col min="7" max="7" width="9.25390625" style="0" customWidth="1"/>
    <col min="8" max="8" width="9.875" style="0" customWidth="1"/>
    <col min="9" max="9" width="10.00390625" style="0" customWidth="1"/>
  </cols>
  <sheetData>
    <row r="1" spans="1:9" s="59" customFormat="1" ht="20.25" customHeight="1">
      <c r="A1" s="60"/>
      <c r="B1" s="60"/>
      <c r="C1" s="60"/>
      <c r="D1" s="60"/>
      <c r="E1" s="60"/>
      <c r="G1" s="278" t="s">
        <v>52</v>
      </c>
      <c r="H1" s="279"/>
      <c r="I1" s="61"/>
    </row>
    <row r="2" spans="1:8" ht="21.75" customHeight="1">
      <c r="A2" s="62"/>
      <c r="B2" s="284" t="s">
        <v>53</v>
      </c>
      <c r="C2" s="280" t="s">
        <v>54</v>
      </c>
      <c r="D2" s="286" t="s">
        <v>55</v>
      </c>
      <c r="E2" s="280" t="s">
        <v>56</v>
      </c>
      <c r="F2" s="280" t="s">
        <v>57</v>
      </c>
      <c r="G2" s="282" t="s">
        <v>58</v>
      </c>
      <c r="H2" s="283"/>
    </row>
    <row r="3" spans="1:8" ht="21.75" customHeight="1">
      <c r="A3" s="64"/>
      <c r="B3" s="285"/>
      <c r="C3" s="281"/>
      <c r="D3" s="287"/>
      <c r="E3" s="281"/>
      <c r="F3" s="281"/>
      <c r="G3" s="63" t="s">
        <v>13</v>
      </c>
      <c r="H3" s="65" t="s">
        <v>14</v>
      </c>
    </row>
    <row r="4" spans="1:8" s="59" customFormat="1" ht="17.25" customHeight="1">
      <c r="A4" s="66" t="s">
        <v>59</v>
      </c>
      <c r="B4" s="67">
        <v>4448948</v>
      </c>
      <c r="C4" s="67">
        <v>4559965</v>
      </c>
      <c r="D4" s="67">
        <v>4672390</v>
      </c>
      <c r="E4" s="67">
        <v>4795033</v>
      </c>
      <c r="F4" s="67">
        <v>4895410</v>
      </c>
      <c r="G4" s="67">
        <f>F4-E4</f>
        <v>100377</v>
      </c>
      <c r="H4" s="68">
        <f>G4/E4*100</f>
        <v>2.0933536849485708</v>
      </c>
    </row>
    <row r="5" spans="1:8" s="59" customFormat="1" ht="17.25" customHeight="1">
      <c r="A5" s="69" t="s">
        <v>60</v>
      </c>
      <c r="B5" s="67">
        <v>108280</v>
      </c>
      <c r="C5" s="67">
        <v>108011</v>
      </c>
      <c r="D5" s="67">
        <v>108945</v>
      </c>
      <c r="E5" s="67">
        <v>108901</v>
      </c>
      <c r="F5" s="67">
        <v>108777</v>
      </c>
      <c r="G5" s="70">
        <f aca="true" t="shared" si="0" ref="G5:G11">F5-E5</f>
        <v>-124</v>
      </c>
      <c r="H5" s="71">
        <f aca="true" t="shared" si="1" ref="H5:H11">G5/E5*100</f>
        <v>-0.11386488645650637</v>
      </c>
    </row>
    <row r="6" spans="1:8" ht="17.25" customHeight="1">
      <c r="A6" s="72" t="s">
        <v>61</v>
      </c>
      <c r="B6" s="57">
        <v>4340668</v>
      </c>
      <c r="C6" s="57">
        <v>4451954</v>
      </c>
      <c r="D6" s="57">
        <v>4563445</v>
      </c>
      <c r="E6" s="57">
        <v>4686132</v>
      </c>
      <c r="F6" s="57">
        <v>4786633</v>
      </c>
      <c r="G6" s="57">
        <f t="shared" si="0"/>
        <v>100501</v>
      </c>
      <c r="H6" s="73">
        <f t="shared" si="1"/>
        <v>2.1446472271801134</v>
      </c>
    </row>
    <row r="7" spans="1:8" ht="17.25" customHeight="1">
      <c r="A7" s="72" t="s">
        <v>62</v>
      </c>
      <c r="B7" s="57">
        <v>389508</v>
      </c>
      <c r="C7" s="57">
        <v>388326</v>
      </c>
      <c r="D7" s="57">
        <v>389304</v>
      </c>
      <c r="E7" s="57">
        <v>389099</v>
      </c>
      <c r="F7" s="57">
        <v>389603</v>
      </c>
      <c r="G7" s="57">
        <f t="shared" si="0"/>
        <v>504</v>
      </c>
      <c r="H7" s="73">
        <f t="shared" si="1"/>
        <v>0.12953001678236128</v>
      </c>
    </row>
    <row r="8" spans="1:8" ht="17.25" customHeight="1">
      <c r="A8" s="72" t="s">
        <v>63</v>
      </c>
      <c r="B8" s="57">
        <v>435997</v>
      </c>
      <c r="C8" s="57">
        <v>436017</v>
      </c>
      <c r="D8" s="57">
        <v>440394</v>
      </c>
      <c r="E8" s="57">
        <v>444381</v>
      </c>
      <c r="F8" s="57">
        <v>447022</v>
      </c>
      <c r="G8" s="57">
        <f t="shared" si="0"/>
        <v>2641</v>
      </c>
      <c r="H8" s="73">
        <f t="shared" si="1"/>
        <v>0.5943098377293359</v>
      </c>
    </row>
    <row r="9" spans="1:8" ht="17.25" customHeight="1">
      <c r="A9" s="72" t="s">
        <v>64</v>
      </c>
      <c r="B9" s="57">
        <v>54077</v>
      </c>
      <c r="C9" s="57">
        <v>55650</v>
      </c>
      <c r="D9" s="57">
        <v>56884</v>
      </c>
      <c r="E9" s="57">
        <v>57844</v>
      </c>
      <c r="F9" s="57">
        <v>59016</v>
      </c>
      <c r="G9" s="57">
        <f t="shared" si="0"/>
        <v>1172</v>
      </c>
      <c r="H9" s="73">
        <f t="shared" si="1"/>
        <v>2.0261392711430743</v>
      </c>
    </row>
    <row r="10" spans="1:8" ht="17.25" customHeight="1">
      <c r="A10" s="72" t="s">
        <v>65</v>
      </c>
      <c r="B10" s="57">
        <v>2512260</v>
      </c>
      <c r="C10" s="57">
        <v>2560211</v>
      </c>
      <c r="D10" s="57">
        <v>2610135</v>
      </c>
      <c r="E10" s="57">
        <v>2670928</v>
      </c>
      <c r="F10" s="57">
        <v>2720337</v>
      </c>
      <c r="G10" s="57">
        <f t="shared" si="0"/>
        <v>49409</v>
      </c>
      <c r="H10" s="73">
        <f t="shared" si="1"/>
        <v>1.849881389539516</v>
      </c>
    </row>
    <row r="11" spans="1:8" s="74" customFormat="1" ht="17.25" customHeight="1">
      <c r="A11" s="75" t="s">
        <v>66</v>
      </c>
      <c r="B11" s="76">
        <v>1057106</v>
      </c>
      <c r="C11" s="76">
        <v>1119761</v>
      </c>
      <c r="D11" s="76">
        <v>1175673</v>
      </c>
      <c r="E11" s="76">
        <v>1232781</v>
      </c>
      <c r="F11" s="76">
        <v>1279432</v>
      </c>
      <c r="G11" s="76">
        <f t="shared" si="0"/>
        <v>46651</v>
      </c>
      <c r="H11" s="77">
        <f t="shared" si="1"/>
        <v>3.7842082251429896</v>
      </c>
    </row>
  </sheetData>
  <mergeCells count="7">
    <mergeCell ref="G1:H1"/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2" sqref="F2:F3"/>
    </sheetView>
  </sheetViews>
  <sheetFormatPr defaultColWidth="9.00390625" defaultRowHeight="13.5"/>
  <cols>
    <col min="1" max="1" width="14.625" style="0" customWidth="1"/>
    <col min="2" max="8" width="10.625" style="0" customWidth="1"/>
  </cols>
  <sheetData>
    <row r="1" spans="1:8" ht="19.5" customHeight="1">
      <c r="A1" s="78"/>
      <c r="B1" s="78"/>
      <c r="C1" s="78"/>
      <c r="D1" s="78"/>
      <c r="E1" s="78"/>
      <c r="F1" s="288" t="s">
        <v>67</v>
      </c>
      <c r="G1" s="288"/>
      <c r="H1" s="272"/>
    </row>
    <row r="2" spans="1:8" ht="19.5" customHeight="1">
      <c r="A2" s="79"/>
      <c r="B2" s="284" t="s">
        <v>68</v>
      </c>
      <c r="C2" s="284" t="s">
        <v>69</v>
      </c>
      <c r="D2" s="280" t="s">
        <v>70</v>
      </c>
      <c r="E2" s="286" t="s">
        <v>71</v>
      </c>
      <c r="F2" s="280" t="s">
        <v>72</v>
      </c>
      <c r="G2" s="282" t="s">
        <v>58</v>
      </c>
      <c r="H2" s="283"/>
    </row>
    <row r="3" spans="1:8" ht="19.5" customHeight="1">
      <c r="A3" s="80"/>
      <c r="B3" s="285"/>
      <c r="C3" s="285"/>
      <c r="D3" s="281"/>
      <c r="E3" s="287"/>
      <c r="F3" s="281"/>
      <c r="G3" s="63" t="s">
        <v>13</v>
      </c>
      <c r="H3" s="65" t="s">
        <v>14</v>
      </c>
    </row>
    <row r="4" spans="1:8" ht="24.75" customHeight="1">
      <c r="A4" s="81" t="s">
        <v>59</v>
      </c>
      <c r="B4" s="82">
        <v>614707</v>
      </c>
      <c r="C4" s="82">
        <v>640713</v>
      </c>
      <c r="D4" s="82">
        <v>668702</v>
      </c>
      <c r="E4" s="82">
        <v>698761</v>
      </c>
      <c r="F4" s="82">
        <v>727853</v>
      </c>
      <c r="G4" s="82">
        <f>F4-E4</f>
        <v>29092</v>
      </c>
      <c r="H4" s="83">
        <f>G4/E4*100</f>
        <v>4.163369163419252</v>
      </c>
    </row>
    <row r="5" spans="1:8" ht="10.5" customHeight="1">
      <c r="A5" s="84"/>
      <c r="B5" s="82"/>
      <c r="C5" s="82"/>
      <c r="D5" s="82"/>
      <c r="E5" s="82"/>
      <c r="F5" s="82"/>
      <c r="G5" s="82"/>
      <c r="H5" s="82"/>
    </row>
    <row r="6" spans="1:8" ht="24.75" customHeight="1">
      <c r="A6" s="85" t="s">
        <v>60</v>
      </c>
      <c r="B6" s="57">
        <v>144361</v>
      </c>
      <c r="C6" s="57">
        <v>153456</v>
      </c>
      <c r="D6" s="57">
        <v>163688</v>
      </c>
      <c r="E6" s="57">
        <v>173438</v>
      </c>
      <c r="F6" s="57">
        <v>181602</v>
      </c>
      <c r="G6" s="86">
        <f>F6-E6</f>
        <v>8164</v>
      </c>
      <c r="H6" s="73">
        <f>G6/E6*100</f>
        <v>4.707157600987096</v>
      </c>
    </row>
    <row r="7" spans="1:8" ht="24.75" customHeight="1">
      <c r="A7" s="87" t="s">
        <v>61</v>
      </c>
      <c r="B7" s="76">
        <v>470346</v>
      </c>
      <c r="C7" s="76">
        <v>487257</v>
      </c>
      <c r="D7" s="76">
        <v>505014</v>
      </c>
      <c r="E7" s="76">
        <v>525323</v>
      </c>
      <c r="F7" s="76">
        <v>546251</v>
      </c>
      <c r="G7" s="76">
        <f>F7-E7</f>
        <v>20928</v>
      </c>
      <c r="H7" s="77">
        <f>G7/E7*100</f>
        <v>3.9838347074085845</v>
      </c>
    </row>
  </sheetData>
  <mergeCells count="7">
    <mergeCell ref="F1:H1"/>
    <mergeCell ref="B2:B3"/>
    <mergeCell ref="C2:C3"/>
    <mergeCell ref="D2:D3"/>
    <mergeCell ref="E2:E3"/>
    <mergeCell ref="F2:F3"/>
    <mergeCell ref="G2:H2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F2" sqref="F2:F3"/>
    </sheetView>
  </sheetViews>
  <sheetFormatPr defaultColWidth="9.00390625" defaultRowHeight="13.5"/>
  <cols>
    <col min="1" max="1" width="20.625" style="101" customWidth="1"/>
    <col min="2" max="6" width="10.00390625" style="123" customWidth="1"/>
    <col min="7" max="8" width="10.00390625" style="0" customWidth="1"/>
  </cols>
  <sheetData>
    <row r="1" spans="1:8" ht="14.25" customHeight="1">
      <c r="A1" s="96"/>
      <c r="B1" s="97"/>
      <c r="C1" s="97"/>
      <c r="D1" s="97"/>
      <c r="E1" s="97"/>
      <c r="F1" s="97"/>
      <c r="G1" s="98"/>
      <c r="H1" s="99" t="s">
        <v>76</v>
      </c>
    </row>
    <row r="2" spans="1:8" s="101" customFormat="1" ht="13.5">
      <c r="A2" s="100"/>
      <c r="B2" s="273" t="s">
        <v>68</v>
      </c>
      <c r="C2" s="273" t="s">
        <v>69</v>
      </c>
      <c r="D2" s="273" t="s">
        <v>70</v>
      </c>
      <c r="E2" s="273" t="s">
        <v>71</v>
      </c>
      <c r="F2" s="273" t="s">
        <v>77</v>
      </c>
      <c r="G2" s="289" t="s">
        <v>78</v>
      </c>
      <c r="H2" s="290"/>
    </row>
    <row r="3" spans="1:8" s="101" customFormat="1" ht="13.5">
      <c r="A3" s="102"/>
      <c r="B3" s="274"/>
      <c r="C3" s="274"/>
      <c r="D3" s="274"/>
      <c r="E3" s="274"/>
      <c r="F3" s="274"/>
      <c r="G3" s="103" t="s">
        <v>79</v>
      </c>
      <c r="H3" s="104" t="s">
        <v>80</v>
      </c>
    </row>
    <row r="4" spans="1:8" ht="22.5" customHeight="1">
      <c r="A4" s="105" t="s">
        <v>81</v>
      </c>
      <c r="B4" s="106">
        <v>7700</v>
      </c>
      <c r="C4" s="106">
        <v>7991</v>
      </c>
      <c r="D4" s="106">
        <v>8305</v>
      </c>
      <c r="E4" s="106">
        <v>8554</v>
      </c>
      <c r="F4" s="106">
        <v>8915</v>
      </c>
      <c r="G4" s="107">
        <f aca="true" t="shared" si="0" ref="G4:G15">F4-E4</f>
        <v>361</v>
      </c>
      <c r="H4" s="108">
        <f aca="true" t="shared" si="1" ref="H4:H15">(F4-E4)/E4*100</f>
        <v>4.220247837269113</v>
      </c>
    </row>
    <row r="5" spans="1:8" ht="18.75" customHeight="1">
      <c r="A5" s="105" t="s">
        <v>82</v>
      </c>
      <c r="B5" s="106">
        <v>953</v>
      </c>
      <c r="C5" s="106">
        <v>958</v>
      </c>
      <c r="D5" s="106">
        <v>961</v>
      </c>
      <c r="E5" s="106">
        <v>961</v>
      </c>
      <c r="F5" s="106">
        <v>960</v>
      </c>
      <c r="G5" s="109">
        <f t="shared" si="0"/>
        <v>-1</v>
      </c>
      <c r="H5" s="110">
        <f t="shared" si="1"/>
        <v>-0.10405827263267431</v>
      </c>
    </row>
    <row r="6" spans="1:8" ht="18.75" customHeight="1">
      <c r="A6" s="105" t="s">
        <v>83</v>
      </c>
      <c r="B6" s="111">
        <v>4966</v>
      </c>
      <c r="C6" s="106">
        <v>5152</v>
      </c>
      <c r="D6" s="106">
        <v>5393</v>
      </c>
      <c r="E6" s="106">
        <v>5587</v>
      </c>
      <c r="F6" s="106">
        <v>5898</v>
      </c>
      <c r="G6" s="107">
        <f t="shared" si="0"/>
        <v>311</v>
      </c>
      <c r="H6" s="108">
        <f t="shared" si="1"/>
        <v>5.5664936459638445</v>
      </c>
    </row>
    <row r="7" spans="1:8" ht="18.75" customHeight="1">
      <c r="A7" s="105" t="s">
        <v>84</v>
      </c>
      <c r="B7" s="106">
        <v>239</v>
      </c>
      <c r="C7" s="106">
        <v>239</v>
      </c>
      <c r="D7" s="106">
        <v>237</v>
      </c>
      <c r="E7" s="106">
        <v>235</v>
      </c>
      <c r="F7" s="106">
        <v>232</v>
      </c>
      <c r="G7" s="109">
        <f t="shared" si="0"/>
        <v>-3</v>
      </c>
      <c r="H7" s="110">
        <f t="shared" si="1"/>
        <v>-1.276595744680851</v>
      </c>
    </row>
    <row r="8" spans="1:8" ht="18.75" customHeight="1">
      <c r="A8" s="105" t="s">
        <v>85</v>
      </c>
      <c r="B8" s="106">
        <v>35</v>
      </c>
      <c r="C8" s="106">
        <v>35</v>
      </c>
      <c r="D8" s="106">
        <v>35</v>
      </c>
      <c r="E8" s="106">
        <v>33</v>
      </c>
      <c r="F8" s="106">
        <v>32</v>
      </c>
      <c r="G8" s="109">
        <f t="shared" si="0"/>
        <v>-1</v>
      </c>
      <c r="H8" s="110">
        <f t="shared" si="1"/>
        <v>-3.0303030303030303</v>
      </c>
    </row>
    <row r="9" spans="1:8" s="112" customFormat="1" ht="18.75" customHeight="1">
      <c r="A9" s="105" t="s">
        <v>86</v>
      </c>
      <c r="B9" s="106">
        <v>1507</v>
      </c>
      <c r="C9" s="106">
        <v>1607</v>
      </c>
      <c r="D9" s="106">
        <v>1679</v>
      </c>
      <c r="E9" s="106">
        <v>1738</v>
      </c>
      <c r="F9" s="106">
        <v>1793</v>
      </c>
      <c r="G9" s="107">
        <f t="shared" si="0"/>
        <v>55</v>
      </c>
      <c r="H9" s="110">
        <f t="shared" si="1"/>
        <v>3.1645569620253164</v>
      </c>
    </row>
    <row r="10" spans="1:8" ht="22.5" customHeight="1">
      <c r="A10" s="113" t="s">
        <v>87</v>
      </c>
      <c r="B10" s="114">
        <v>478251</v>
      </c>
      <c r="C10" s="114">
        <v>497216</v>
      </c>
      <c r="D10" s="114">
        <v>520056</v>
      </c>
      <c r="E10" s="114">
        <v>537618</v>
      </c>
      <c r="F10" s="114">
        <v>555067</v>
      </c>
      <c r="G10" s="115">
        <f t="shared" si="0"/>
        <v>17449</v>
      </c>
      <c r="H10" s="116">
        <f t="shared" si="1"/>
        <v>3.2456130561104723</v>
      </c>
    </row>
    <row r="11" spans="1:8" ht="18.75" customHeight="1">
      <c r="A11" s="105" t="s">
        <v>82</v>
      </c>
      <c r="B11" s="106">
        <v>66699</v>
      </c>
      <c r="C11" s="106">
        <v>66927</v>
      </c>
      <c r="D11" s="106">
        <v>66973</v>
      </c>
      <c r="E11" s="106">
        <v>66676</v>
      </c>
      <c r="F11" s="106">
        <v>66570</v>
      </c>
      <c r="G11" s="117">
        <f t="shared" si="0"/>
        <v>-106</v>
      </c>
      <c r="H11" s="110">
        <f t="shared" si="1"/>
        <v>-0.15897774311596377</v>
      </c>
    </row>
    <row r="12" spans="1:8" ht="18.75" customHeight="1">
      <c r="A12" s="105" t="s">
        <v>83</v>
      </c>
      <c r="B12" s="106">
        <v>336477</v>
      </c>
      <c r="C12" s="106">
        <v>351468</v>
      </c>
      <c r="D12" s="106">
        <v>371038</v>
      </c>
      <c r="E12" s="106">
        <v>386827</v>
      </c>
      <c r="F12" s="106">
        <v>402152</v>
      </c>
      <c r="G12" s="117">
        <f t="shared" si="0"/>
        <v>15325</v>
      </c>
      <c r="H12" s="110">
        <f t="shared" si="1"/>
        <v>3.9617193215571818</v>
      </c>
    </row>
    <row r="13" spans="1:8" ht="18.75" customHeight="1">
      <c r="A13" s="105" t="s">
        <v>84</v>
      </c>
      <c r="B13" s="106">
        <v>14203</v>
      </c>
      <c r="C13" s="106">
        <v>14133</v>
      </c>
      <c r="D13" s="106">
        <v>13943</v>
      </c>
      <c r="E13" s="106">
        <v>13783</v>
      </c>
      <c r="F13" s="106">
        <v>13613</v>
      </c>
      <c r="G13" s="117">
        <f t="shared" si="0"/>
        <v>-170</v>
      </c>
      <c r="H13" s="110">
        <f t="shared" si="1"/>
        <v>-1.2334034680403396</v>
      </c>
    </row>
    <row r="14" spans="1:8" ht="18.75" customHeight="1">
      <c r="A14" s="105" t="s">
        <v>85</v>
      </c>
      <c r="B14" s="106">
        <v>1663</v>
      </c>
      <c r="C14" s="106">
        <v>1651</v>
      </c>
      <c r="D14" s="106">
        <v>1651</v>
      </c>
      <c r="E14" s="106">
        <v>1551</v>
      </c>
      <c r="F14" s="106">
        <v>1497</v>
      </c>
      <c r="G14" s="118">
        <f t="shared" si="0"/>
        <v>-54</v>
      </c>
      <c r="H14" s="110">
        <f t="shared" si="1"/>
        <v>-3.481624758220503</v>
      </c>
    </row>
    <row r="15" spans="1:8" s="1" customFormat="1" ht="18.75" customHeight="1">
      <c r="A15" s="119" t="s">
        <v>86</v>
      </c>
      <c r="B15" s="120">
        <v>59209</v>
      </c>
      <c r="C15" s="120">
        <v>63037</v>
      </c>
      <c r="D15" s="120">
        <v>66451</v>
      </c>
      <c r="E15" s="120">
        <v>68781</v>
      </c>
      <c r="F15" s="120">
        <v>71235</v>
      </c>
      <c r="G15" s="121">
        <f t="shared" si="0"/>
        <v>2454</v>
      </c>
      <c r="H15" s="122">
        <f t="shared" si="1"/>
        <v>3.567845771361277</v>
      </c>
    </row>
  </sheetData>
  <mergeCells count="6"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F2" sqref="F2:F3"/>
    </sheetView>
  </sheetViews>
  <sheetFormatPr defaultColWidth="9.00390625" defaultRowHeight="13.5"/>
  <cols>
    <col min="1" max="1" width="10.25390625" style="129" bestFit="1" customWidth="1"/>
    <col min="2" max="2" width="11.625" style="129" customWidth="1"/>
    <col min="3" max="8" width="10.625" style="129" customWidth="1"/>
    <col min="9" max="16384" width="9.00390625" style="129" customWidth="1"/>
  </cols>
  <sheetData>
    <row r="1" spans="6:8" ht="13.5">
      <c r="F1" s="130"/>
      <c r="G1" s="131"/>
      <c r="H1" s="144" t="s">
        <v>100</v>
      </c>
    </row>
    <row r="2" spans="1:8" ht="15" customHeight="1">
      <c r="A2" s="132"/>
      <c r="B2" s="291" t="s">
        <v>91</v>
      </c>
      <c r="C2" s="291" t="s">
        <v>92</v>
      </c>
      <c r="D2" s="291" t="s">
        <v>93</v>
      </c>
      <c r="E2" s="291" t="s">
        <v>94</v>
      </c>
      <c r="F2" s="291" t="s">
        <v>57</v>
      </c>
      <c r="G2" s="293" t="s">
        <v>95</v>
      </c>
      <c r="H2" s="294"/>
    </row>
    <row r="3" spans="1:8" ht="19.5" customHeight="1">
      <c r="A3" s="133"/>
      <c r="B3" s="292"/>
      <c r="C3" s="292"/>
      <c r="D3" s="292"/>
      <c r="E3" s="292"/>
      <c r="F3" s="292"/>
      <c r="G3" s="135" t="s">
        <v>13</v>
      </c>
      <c r="H3" s="134" t="s">
        <v>96</v>
      </c>
    </row>
    <row r="4" spans="1:8" ht="19.5" customHeight="1">
      <c r="A4" s="136" t="s">
        <v>97</v>
      </c>
      <c r="B4" s="137">
        <v>224402</v>
      </c>
      <c r="C4" s="137">
        <v>224582</v>
      </c>
      <c r="D4" s="137">
        <v>226914</v>
      </c>
      <c r="E4" s="137">
        <v>226582</v>
      </c>
      <c r="F4" s="138">
        <v>226821</v>
      </c>
      <c r="G4" s="138">
        <f>F4-E4</f>
        <v>239</v>
      </c>
      <c r="H4" s="139">
        <f>(F4/E4-1)*100</f>
        <v>0.10548057656829535</v>
      </c>
    </row>
    <row r="5" spans="1:8" ht="15.75" customHeight="1">
      <c r="A5" s="140" t="s">
        <v>98</v>
      </c>
      <c r="B5" s="137">
        <v>97949</v>
      </c>
      <c r="C5" s="137">
        <v>97462</v>
      </c>
      <c r="D5" s="137">
        <v>94853</v>
      </c>
      <c r="E5" s="137">
        <v>94300</v>
      </c>
      <c r="F5" s="138">
        <v>93921</v>
      </c>
      <c r="G5" s="138">
        <f>F5-E5</f>
        <v>-379</v>
      </c>
      <c r="H5" s="139">
        <f>(F5/E5-1)*100</f>
        <v>-0.4019088016967154</v>
      </c>
    </row>
    <row r="6" spans="1:8" ht="15.75" customHeight="1">
      <c r="A6" s="135" t="s">
        <v>99</v>
      </c>
      <c r="B6" s="141">
        <v>126453</v>
      </c>
      <c r="C6" s="141">
        <v>127120</v>
      </c>
      <c r="D6" s="141">
        <v>132061</v>
      </c>
      <c r="E6" s="141">
        <v>132282</v>
      </c>
      <c r="F6" s="142">
        <v>132900</v>
      </c>
      <c r="G6" s="142">
        <f>F6-E6</f>
        <v>618</v>
      </c>
      <c r="H6" s="143">
        <f>(F6/E6-1)*100</f>
        <v>0.46718374382002104</v>
      </c>
    </row>
    <row r="8" ht="13.5">
      <c r="A8" s="130"/>
    </row>
    <row r="9" ht="13.5">
      <c r="A9" s="130"/>
    </row>
    <row r="10" ht="13.5">
      <c r="A10" s="130"/>
    </row>
  </sheetData>
  <mergeCells count="6"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F3" sqref="F3"/>
    </sheetView>
  </sheetViews>
  <sheetFormatPr defaultColWidth="9.00390625" defaultRowHeight="13.5"/>
  <cols>
    <col min="1" max="1" width="17.25390625" style="146" bestFit="1" customWidth="1"/>
    <col min="2" max="6" width="10.50390625" style="147" customWidth="1"/>
    <col min="7" max="8" width="10.625" style="145" customWidth="1"/>
    <col min="9" max="16384" width="9.00390625" style="145" customWidth="1"/>
  </cols>
  <sheetData>
    <row r="1" spans="1:8" s="146" customFormat="1" ht="15.75" customHeight="1">
      <c r="A1" s="148"/>
      <c r="B1" s="295" t="s">
        <v>68</v>
      </c>
      <c r="C1" s="295" t="s">
        <v>102</v>
      </c>
      <c r="D1" s="295" t="s">
        <v>70</v>
      </c>
      <c r="E1" s="295" t="s">
        <v>71</v>
      </c>
      <c r="F1" s="295" t="s">
        <v>77</v>
      </c>
      <c r="G1" s="297" t="s">
        <v>103</v>
      </c>
      <c r="H1" s="298"/>
    </row>
    <row r="2" spans="1:8" s="146" customFormat="1" ht="15.75" customHeight="1">
      <c r="A2" s="149"/>
      <c r="B2" s="296"/>
      <c r="C2" s="296"/>
      <c r="D2" s="296"/>
      <c r="E2" s="296"/>
      <c r="F2" s="296"/>
      <c r="G2" s="150" t="s">
        <v>79</v>
      </c>
      <c r="H2" s="151" t="s">
        <v>104</v>
      </c>
    </row>
    <row r="3" spans="1:8" ht="15.75" customHeight="1">
      <c r="A3" s="152" t="s">
        <v>105</v>
      </c>
      <c r="B3" s="153">
        <v>8933604</v>
      </c>
      <c r="C3" s="153">
        <v>8671567</v>
      </c>
      <c r="D3" s="153">
        <v>8114062</v>
      </c>
      <c r="E3" s="153">
        <v>7848556</v>
      </c>
      <c r="F3" s="153">
        <v>7904435</v>
      </c>
      <c r="G3" s="154">
        <f>F3-E3</f>
        <v>55879</v>
      </c>
      <c r="H3" s="155">
        <f>(F3-E3)/E3*100</f>
        <v>0.7119653602522553</v>
      </c>
    </row>
    <row r="4" spans="1:8" ht="15.75" customHeight="1">
      <c r="A4" s="156" t="s">
        <v>106</v>
      </c>
      <c r="B4" s="153">
        <v>4906776</v>
      </c>
      <c r="C4" s="153">
        <v>4798344</v>
      </c>
      <c r="D4" s="153">
        <v>4492572</v>
      </c>
      <c r="E4" s="153">
        <v>4283072</v>
      </c>
      <c r="F4" s="153">
        <v>4233952</v>
      </c>
      <c r="G4" s="157">
        <f>F4-E4</f>
        <v>-49120</v>
      </c>
      <c r="H4" s="158">
        <f>(F4-E4)/E4*100</f>
        <v>-1.146840398667125</v>
      </c>
    </row>
    <row r="5" spans="1:8" ht="15.75" customHeight="1">
      <c r="A5" s="156" t="s">
        <v>107</v>
      </c>
      <c r="B5" s="153">
        <v>764132</v>
      </c>
      <c r="C5" s="153">
        <v>709669</v>
      </c>
      <c r="D5" s="153">
        <v>615248</v>
      </c>
      <c r="E5" s="153">
        <v>567396</v>
      </c>
      <c r="F5" s="153">
        <v>552235</v>
      </c>
      <c r="G5" s="157">
        <f>F5-E5</f>
        <v>-15161</v>
      </c>
      <c r="H5" s="158">
        <f>(F5-E5)/E5*100</f>
        <v>-2.672031526482386</v>
      </c>
    </row>
    <row r="6" spans="1:8" ht="15.75" customHeight="1">
      <c r="A6" s="156" t="s">
        <v>108</v>
      </c>
      <c r="B6" s="153">
        <v>1304314</v>
      </c>
      <c r="C6" s="153">
        <v>1334057</v>
      </c>
      <c r="D6" s="153">
        <v>1299033</v>
      </c>
      <c r="E6" s="153">
        <v>1397340</v>
      </c>
      <c r="F6" s="153">
        <v>1579614</v>
      </c>
      <c r="G6" s="159">
        <f>F6-E6</f>
        <v>182274</v>
      </c>
      <c r="H6" s="158">
        <f>(F6-E6)/E6*100</f>
        <v>13.044355704409808</v>
      </c>
    </row>
    <row r="7" spans="1:8" ht="15.75" customHeight="1">
      <c r="A7" s="160" t="s">
        <v>109</v>
      </c>
      <c r="B7" s="161">
        <v>1958382</v>
      </c>
      <c r="C7" s="161">
        <v>1829497</v>
      </c>
      <c r="D7" s="161">
        <v>1707209</v>
      </c>
      <c r="E7" s="161">
        <v>1600748</v>
      </c>
      <c r="F7" s="161">
        <v>1538634</v>
      </c>
      <c r="G7" s="162">
        <f>F7-E7</f>
        <v>-62114</v>
      </c>
      <c r="H7" s="163">
        <f>(F7-E7)/E7*100</f>
        <v>-3.880310954628711</v>
      </c>
    </row>
    <row r="8" spans="1:6" s="58" customFormat="1" ht="13.5" customHeight="1">
      <c r="A8" s="164"/>
      <c r="B8" s="165"/>
      <c r="C8" s="165"/>
      <c r="D8" s="165"/>
      <c r="E8" s="165"/>
      <c r="F8" s="165"/>
    </row>
    <row r="12" ht="13.5">
      <c r="G12" s="166"/>
    </row>
    <row r="13" ht="13.5">
      <c r="G13" s="166"/>
    </row>
    <row r="14" ht="13.5">
      <c r="G14" s="166"/>
    </row>
    <row r="15" ht="13.5">
      <c r="G15" s="166"/>
    </row>
    <row r="16" ht="13.5">
      <c r="G16" s="166"/>
    </row>
    <row r="17" ht="13.5">
      <c r="G17" s="166"/>
    </row>
    <row r="18" ht="13.5">
      <c r="G18" s="166"/>
    </row>
    <row r="19" ht="13.5">
      <c r="G19" s="166"/>
    </row>
    <row r="20" ht="13.5">
      <c r="G20" s="166"/>
    </row>
    <row r="21" ht="13.5">
      <c r="G21" s="166"/>
    </row>
  </sheetData>
  <mergeCells count="6">
    <mergeCell ref="F1:F2"/>
    <mergeCell ref="G1:H1"/>
    <mergeCell ref="B1:B2"/>
    <mergeCell ref="C1:C2"/>
    <mergeCell ref="D1:D2"/>
    <mergeCell ref="E1:E2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F2" sqref="F2:F3"/>
    </sheetView>
  </sheetViews>
  <sheetFormatPr defaultColWidth="9.00390625" defaultRowHeight="13.5"/>
  <cols>
    <col min="1" max="1" width="17.625" style="167" customWidth="1"/>
    <col min="2" max="6" width="12.375" style="168" customWidth="1"/>
    <col min="7" max="8" width="12.375" style="0" customWidth="1"/>
  </cols>
  <sheetData>
    <row r="1" ht="14.25" customHeight="1">
      <c r="H1" s="169" t="s">
        <v>67</v>
      </c>
    </row>
    <row r="2" spans="1:8" s="167" customFormat="1" ht="19.5" customHeight="1">
      <c r="A2" s="170"/>
      <c r="B2" s="299" t="s">
        <v>68</v>
      </c>
      <c r="C2" s="299" t="s">
        <v>69</v>
      </c>
      <c r="D2" s="299" t="s">
        <v>70</v>
      </c>
      <c r="E2" s="299" t="s">
        <v>71</v>
      </c>
      <c r="F2" s="299" t="s">
        <v>77</v>
      </c>
      <c r="G2" s="301" t="s">
        <v>103</v>
      </c>
      <c r="H2" s="302"/>
    </row>
    <row r="3" spans="1:8" s="167" customFormat="1" ht="19.5" customHeight="1">
      <c r="A3" s="171"/>
      <c r="B3" s="300"/>
      <c r="C3" s="300"/>
      <c r="D3" s="300"/>
      <c r="E3" s="300"/>
      <c r="F3" s="300"/>
      <c r="G3" s="172" t="s">
        <v>79</v>
      </c>
      <c r="H3" s="173" t="s">
        <v>110</v>
      </c>
    </row>
    <row r="4" spans="1:8" ht="21.75" customHeight="1">
      <c r="A4" s="174" t="s">
        <v>111</v>
      </c>
      <c r="B4" s="175">
        <v>18150</v>
      </c>
      <c r="C4" s="175">
        <v>18613</v>
      </c>
      <c r="D4" s="175">
        <v>18630</v>
      </c>
      <c r="E4" s="175">
        <v>18258</v>
      </c>
      <c r="F4" s="175">
        <v>18412</v>
      </c>
      <c r="G4" s="176">
        <f aca="true" t="shared" si="0" ref="G4:G9">F4-E4</f>
        <v>154</v>
      </c>
      <c r="H4" s="177">
        <f>(F4-E4)/E4*100</f>
        <v>0.8434658779713002</v>
      </c>
    </row>
    <row r="5" spans="1:8" ht="19.5" customHeight="1">
      <c r="A5" s="28" t="s">
        <v>112</v>
      </c>
      <c r="B5" s="175">
        <v>3381</v>
      </c>
      <c r="C5" s="175">
        <v>3308</v>
      </c>
      <c r="D5" s="175">
        <v>2824</v>
      </c>
      <c r="E5" s="175">
        <v>2077</v>
      </c>
      <c r="F5" s="175">
        <v>1992</v>
      </c>
      <c r="G5" s="178">
        <f t="shared" si="0"/>
        <v>-85</v>
      </c>
      <c r="H5" s="179">
        <f>(F5-E5)/E5*100</f>
        <v>-4.092441020702937</v>
      </c>
    </row>
    <row r="6" spans="1:8" ht="19.5" customHeight="1">
      <c r="A6" s="28" t="s">
        <v>113</v>
      </c>
      <c r="B6" s="175">
        <v>47</v>
      </c>
      <c r="C6" s="175">
        <v>47</v>
      </c>
      <c r="D6" s="175">
        <v>47</v>
      </c>
      <c r="E6" s="175">
        <v>47</v>
      </c>
      <c r="F6" s="175">
        <v>47</v>
      </c>
      <c r="G6" s="180">
        <f t="shared" si="0"/>
        <v>0</v>
      </c>
      <c r="H6" s="181" t="s">
        <v>114</v>
      </c>
    </row>
    <row r="7" spans="1:8" ht="19.5" customHeight="1">
      <c r="A7" s="28" t="s">
        <v>115</v>
      </c>
      <c r="B7" s="175">
        <v>151</v>
      </c>
      <c r="C7" s="175">
        <v>152</v>
      </c>
      <c r="D7" s="175">
        <v>153</v>
      </c>
      <c r="E7" s="175">
        <v>147</v>
      </c>
      <c r="F7" s="175">
        <v>145</v>
      </c>
      <c r="G7" s="182">
        <f t="shared" si="0"/>
        <v>-2</v>
      </c>
      <c r="H7" s="179">
        <f>(F7-E7)/E7*100</f>
        <v>-1.3605442176870748</v>
      </c>
    </row>
    <row r="8" spans="1:8" ht="19.5" customHeight="1">
      <c r="A8" s="28" t="s">
        <v>116</v>
      </c>
      <c r="B8" s="175">
        <v>14449</v>
      </c>
      <c r="C8" s="175">
        <v>14978</v>
      </c>
      <c r="D8" s="175">
        <v>15468</v>
      </c>
      <c r="E8" s="175">
        <v>15852</v>
      </c>
      <c r="F8" s="175">
        <v>16075</v>
      </c>
      <c r="G8" s="183">
        <f t="shared" si="0"/>
        <v>223</v>
      </c>
      <c r="H8" s="179">
        <f>(F8-E8)/E8*100</f>
        <v>1.4067625536209942</v>
      </c>
    </row>
    <row r="9" spans="1:8" ht="19.5" customHeight="1">
      <c r="A9" s="184" t="s">
        <v>117</v>
      </c>
      <c r="B9" s="185">
        <v>122</v>
      </c>
      <c r="C9" s="185">
        <v>128</v>
      </c>
      <c r="D9" s="185">
        <v>138</v>
      </c>
      <c r="E9" s="185">
        <v>135</v>
      </c>
      <c r="F9" s="185">
        <v>153</v>
      </c>
      <c r="G9" s="186">
        <f t="shared" si="0"/>
        <v>18</v>
      </c>
      <c r="H9" s="187">
        <f>(F9-E9)/E9*100</f>
        <v>13.333333333333334</v>
      </c>
    </row>
    <row r="10" spans="1:6" s="190" customFormat="1" ht="15" customHeight="1">
      <c r="A10" s="188" t="s">
        <v>118</v>
      </c>
      <c r="B10" s="189"/>
      <c r="C10" s="189"/>
      <c r="D10" s="189"/>
      <c r="E10" s="189"/>
      <c r="F10" s="189"/>
    </row>
    <row r="14" ht="13.5">
      <c r="G14" s="191"/>
    </row>
    <row r="15" ht="13.5">
      <c r="G15" s="191"/>
    </row>
    <row r="16" ht="13.5">
      <c r="G16" s="191"/>
    </row>
    <row r="17" ht="13.5">
      <c r="G17" s="191"/>
    </row>
    <row r="18" ht="13.5">
      <c r="G18" s="191"/>
    </row>
    <row r="19" ht="13.5">
      <c r="G19" s="191"/>
    </row>
    <row r="20" ht="13.5">
      <c r="G20" s="191"/>
    </row>
    <row r="21" ht="13.5">
      <c r="G21" s="191"/>
    </row>
    <row r="22" ht="13.5">
      <c r="G22" s="191"/>
    </row>
    <row r="23" ht="13.5">
      <c r="G23" s="191"/>
    </row>
  </sheetData>
  <mergeCells count="6"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"/>
  <sheetViews>
    <sheetView showGridLines="0" workbookViewId="0" topLeftCell="A1">
      <selection activeCell="B4" sqref="B4"/>
    </sheetView>
  </sheetViews>
  <sheetFormatPr defaultColWidth="9.00390625" defaultRowHeight="13.5"/>
  <cols>
    <col min="1" max="6" width="13.625" style="0" customWidth="1"/>
    <col min="7" max="8" width="10.625" style="0" customWidth="1"/>
  </cols>
  <sheetData>
    <row r="2" spans="1:8" ht="13.5">
      <c r="A2" s="206"/>
      <c r="B2" s="303" t="s">
        <v>68</v>
      </c>
      <c r="C2" s="303" t="s">
        <v>69</v>
      </c>
      <c r="D2" s="303" t="s">
        <v>70</v>
      </c>
      <c r="E2" s="303" t="s">
        <v>71</v>
      </c>
      <c r="F2" s="303" t="s">
        <v>131</v>
      </c>
      <c r="G2" s="301" t="s">
        <v>132</v>
      </c>
      <c r="H2" s="302"/>
    </row>
    <row r="3" spans="1:8" ht="13.5">
      <c r="A3" s="208"/>
      <c r="B3" s="304"/>
      <c r="C3" s="304"/>
      <c r="D3" s="304"/>
      <c r="E3" s="304"/>
      <c r="F3" s="304"/>
      <c r="G3" s="207" t="s">
        <v>79</v>
      </c>
      <c r="H3" s="209" t="s">
        <v>133</v>
      </c>
    </row>
    <row r="4" spans="1:8" ht="19.5" customHeight="1">
      <c r="A4" s="210" t="s">
        <v>59</v>
      </c>
      <c r="B4" s="211">
        <v>398025</v>
      </c>
      <c r="C4" s="211">
        <v>341629</v>
      </c>
      <c r="D4" s="211">
        <v>351838</v>
      </c>
      <c r="E4" s="212">
        <v>349911</v>
      </c>
      <c r="F4" s="213">
        <v>381757</v>
      </c>
      <c r="G4" s="214">
        <f aca="true" t="shared" si="0" ref="G4:G10">F4-E4</f>
        <v>31846</v>
      </c>
      <c r="H4" s="215">
        <f aca="true" t="shared" si="1" ref="H4:H10">G4/E4*100</f>
        <v>9.101171440737787</v>
      </c>
    </row>
    <row r="5" spans="1:8" ht="19.5" customHeight="1">
      <c r="A5" s="210" t="s">
        <v>134</v>
      </c>
      <c r="B5" s="211">
        <v>223937</v>
      </c>
      <c r="C5" s="211">
        <v>159017</v>
      </c>
      <c r="D5" s="211">
        <v>158598</v>
      </c>
      <c r="E5" s="212">
        <v>162982</v>
      </c>
      <c r="F5" s="213">
        <v>194871</v>
      </c>
      <c r="G5" s="216">
        <v>31889</v>
      </c>
      <c r="H5" s="217">
        <v>19.565964339620326</v>
      </c>
    </row>
    <row r="6" spans="1:8" ht="19.5" customHeight="1">
      <c r="A6" s="210" t="s">
        <v>135</v>
      </c>
      <c r="B6" s="211">
        <v>63886</v>
      </c>
      <c r="C6" s="211">
        <v>66301</v>
      </c>
      <c r="D6" s="211">
        <v>74435</v>
      </c>
      <c r="E6" s="211">
        <v>75668</v>
      </c>
      <c r="F6" s="212">
        <v>78863</v>
      </c>
      <c r="G6" s="218">
        <f t="shared" si="0"/>
        <v>3195</v>
      </c>
      <c r="H6" s="179">
        <f t="shared" si="1"/>
        <v>4.222392556959349</v>
      </c>
    </row>
    <row r="7" spans="1:8" ht="19.5" customHeight="1">
      <c r="A7" s="210" t="s">
        <v>136</v>
      </c>
      <c r="B7" s="211">
        <v>63584</v>
      </c>
      <c r="C7" s="211">
        <v>65478</v>
      </c>
      <c r="D7" s="211">
        <v>65356</v>
      </c>
      <c r="E7" s="211">
        <v>61304</v>
      </c>
      <c r="F7" s="212">
        <v>61061</v>
      </c>
      <c r="G7" s="219">
        <f t="shared" si="0"/>
        <v>-243</v>
      </c>
      <c r="H7" s="220">
        <f t="shared" si="1"/>
        <v>-0.3963852277176041</v>
      </c>
    </row>
    <row r="8" spans="1:8" ht="19.5" customHeight="1">
      <c r="A8" s="210" t="s">
        <v>137</v>
      </c>
      <c r="B8" s="211">
        <v>15670</v>
      </c>
      <c r="C8" s="211">
        <v>16508</v>
      </c>
      <c r="D8" s="211">
        <v>18084</v>
      </c>
      <c r="E8" s="211">
        <v>17571</v>
      </c>
      <c r="F8" s="212">
        <v>17166</v>
      </c>
      <c r="G8" s="219">
        <f t="shared" si="0"/>
        <v>-405</v>
      </c>
      <c r="H8" s="221">
        <f t="shared" si="1"/>
        <v>-2.3049342666894312</v>
      </c>
    </row>
    <row r="9" spans="1:8" ht="19.5" customHeight="1">
      <c r="A9" s="210" t="s">
        <v>138</v>
      </c>
      <c r="B9" s="211">
        <v>7358</v>
      </c>
      <c r="C9" s="211">
        <v>6964</v>
      </c>
      <c r="D9" s="211">
        <v>5474</v>
      </c>
      <c r="E9" s="211">
        <v>4430</v>
      </c>
      <c r="F9" s="212">
        <v>4313</v>
      </c>
      <c r="G9" s="219">
        <f t="shared" si="0"/>
        <v>-117</v>
      </c>
      <c r="H9" s="221">
        <f t="shared" si="1"/>
        <v>-2.6410835214446955</v>
      </c>
    </row>
    <row r="10" spans="1:8" ht="19.5" customHeight="1">
      <c r="A10" s="222" t="s">
        <v>139</v>
      </c>
      <c r="B10" s="223">
        <v>23590</v>
      </c>
      <c r="C10" s="223">
        <v>27361</v>
      </c>
      <c r="D10" s="223">
        <v>29891</v>
      </c>
      <c r="E10" s="224">
        <v>27956</v>
      </c>
      <c r="F10" s="225">
        <v>25483</v>
      </c>
      <c r="G10" s="226">
        <f t="shared" si="0"/>
        <v>-2473</v>
      </c>
      <c r="H10" s="227">
        <f t="shared" si="1"/>
        <v>-8.846043783087708</v>
      </c>
    </row>
  </sheetData>
  <mergeCells count="6">
    <mergeCell ref="F2:F3"/>
    <mergeCell ref="G2:H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2008-09-08T00:38:42Z</cp:lastPrinted>
  <dcterms:created xsi:type="dcterms:W3CDTF">2002-08-02T05:33:46Z</dcterms:created>
  <dcterms:modified xsi:type="dcterms:W3CDTF">2009-02-05T06:07:59Z</dcterms:modified>
  <cp:category/>
  <cp:version/>
  <cp:contentType/>
  <cp:contentStatus/>
</cp:coreProperties>
</file>