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3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<sst xmlns="http://schemas.openxmlformats.org/spreadsheetml/2006/main" count="179" uniqueCount="112">
  <si>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</si>
  <si>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</si>
  <si>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</si>
  <si>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</si>
  <si>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</si>
  <si>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</si>
  <si>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</si>
  <si>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</si>
  <si>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</si>
  <si>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</si>
  <si>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</si>
  <si>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</si>
  <si>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</si>
  <si>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</si>
  <si>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</si>
  <si>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</si>
  <si>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</si>
  <si>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</si>
  <si>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</si>
  <si>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</si>
  <si>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</si>
  <si>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</si>
  <si>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</si>
  <si>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</si>
  <si>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</si>
  <si>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</si>
  <si>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</si>
  <si>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</si>
  <si>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</si>
  <si>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</si>
  <si>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</si>
  <si>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</si>
  <si>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</si>
  <si>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</si>
  <si>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</si>
  <si>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</si>
  <si>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</si>
  <si>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</si>
  <si>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</si>
  <si>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</si>
  <si>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</si>
  <si>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</si>
  <si>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</si>
  <si>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</si>
  <si>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</si>
  <si>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</si>
  <si>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</si>
  <si>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</si>
  <si>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</si>
  <si>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</si>
  <si>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</si>
  <si>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</si>
  <si>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</si>
  <si>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</si>
  <si>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</si>
  <si>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注）65歳以上人口は、平成11年10月１日現在の推計人口（総務庁統計局）による。</t>
  </si>
  <si>
    <t>グラフ数値</t>
  </si>
  <si>
    <t>療養型病床群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</si>
  <si>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</si>
  <si>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</si>
  <si>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</si>
  <si>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</si>
  <si>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</si>
  <si>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</si>
  <si>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</si>
  <si>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</si>
  <si>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</si>
  <si>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</si>
  <si>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【１月】</t>
  </si>
  <si>
    <t>県別</t>
  </si>
  <si>
    <t>病　床　数　　　　　総　数</t>
  </si>
  <si>
    <t>病　　院</t>
  </si>
  <si>
    <t>65歳人口10万対病床数</t>
  </si>
  <si>
    <t>65歳以上(千人）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</si>
  <si>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</si>
  <si>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</si>
  <si>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</si>
  <si>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</si>
  <si>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</si>
  <si>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</si>
  <si>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</si>
  <si>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</si>
  <si>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</si>
  <si>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</si>
  <si>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</si>
  <si>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</si>
  <si>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国　　厚　生　省</t>
  </si>
  <si>
    <t>　　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</si>
  <si>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</si>
  <si>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</si>
  <si>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</si>
  <si>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</si>
  <si>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</si>
  <si>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</si>
  <si>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</si>
  <si>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</si>
  <si>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</si>
  <si>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</si>
  <si>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</si>
  <si>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</si>
  <si>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</si>
  <si>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</si>
  <si>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</si>
  <si>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</si>
  <si>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</si>
  <si>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</si>
  <si>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</si>
  <si>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</si>
  <si>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</si>
  <si>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平成13年2月</t>
  </si>
  <si>
    <t>平成13年1月</t>
  </si>
  <si>
    <t>平成12年12月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</si>
</sst>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1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64297283"/>
        <c:axId val="41804636"/>
      </c:line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804636"/>
        <c:crosses val="autoZero"/>
        <c:auto val="0"/>
        <c:lblOffset val="100"/>
        <c:noMultiLvlLbl val="0"/>
      </c:catAx>
      <c:valAx>
        <c:axId val="418046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972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</c:numCache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30378"/>
        <c:crosses val="autoZero"/>
        <c:auto val="0"/>
        <c:lblOffset val="100"/>
        <c:noMultiLvlLbl val="0"/>
      </c:catAx>
      <c:valAx>
        <c:axId val="30630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29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141524"/>
        <c:crosses val="autoZero"/>
        <c:auto val="0"/>
        <c:lblOffset val="100"/>
        <c:noMultiLvlLbl val="0"/>
      </c:catAx>
      <c:valAx>
        <c:axId val="651415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379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2062"/>
        <c:crosses val="autoZero"/>
        <c:auto val="0"/>
        <c:lblOffset val="100"/>
        <c:noMultiLvlLbl val="0"/>
      </c:catAx>
      <c:valAx>
        <c:axId val="419720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028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3832"/>
        <c:crosses val="autoZero"/>
        <c:auto val="0"/>
        <c:lblOffset val="100"/>
        <c:noMultiLvlLbl val="0"/>
      </c:catAx>
      <c:valAx>
        <c:axId val="44293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4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</c:numCache>
            </c:numRef>
          </c:val>
        </c:ser>
        <c:axId val="63100169"/>
        <c:axId val="3103061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</c:numCache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51452"/>
        <c:crosses val="autoZero"/>
        <c:auto val="0"/>
        <c:lblOffset val="100"/>
        <c:noMultiLvlLbl val="0"/>
      </c:catAx>
      <c:valAx>
        <c:axId val="3045145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40035"/>
        <c:crossesAt val="1"/>
        <c:crossBetween val="between"/>
        <c:dispUnits/>
        <c:majorUnit val="10"/>
      </c:valAx>
      <c:catAx>
        <c:axId val="63100169"/>
        <c:scaling>
          <c:orientation val="minMax"/>
        </c:scaling>
        <c:axPos val="b"/>
        <c:delete val="1"/>
        <c:majorTickMark val="in"/>
        <c:minorTickMark val="none"/>
        <c:tickLblPos val="nextTo"/>
        <c:crossAx val="31030610"/>
        <c:crosses val="autoZero"/>
        <c:auto val="0"/>
        <c:lblOffset val="100"/>
        <c:noMultiLvlLbl val="0"/>
      </c:catAx>
      <c:valAx>
        <c:axId val="310306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0016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48518"/>
        <c:crosses val="autoZero"/>
        <c:auto val="0"/>
        <c:lblOffset val="100"/>
        <c:noMultiLvlLbl val="0"/>
      </c:catAx>
      <c:valAx>
        <c:axId val="50648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7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病院・診療所の療養型病床群の病床数（平成13年2月）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2402.2132796780684</c:v>
                </c:pt>
                <c:pt idx="1">
                  <c:v>1042.3357664233577</c:v>
                </c:pt>
                <c:pt idx="2">
                  <c:v>915.6996587030717</c:v>
                </c:pt>
                <c:pt idx="3">
                  <c:v>631.2182741116751</c:v>
                </c:pt>
                <c:pt idx="4">
                  <c:v>808.4870848708487</c:v>
                </c:pt>
                <c:pt idx="5">
                  <c:v>329.39068100358423</c:v>
                </c:pt>
                <c:pt idx="6">
                  <c:v>806.8883610451306</c:v>
                </c:pt>
                <c:pt idx="7">
                  <c:v>983.7160751565762</c:v>
                </c:pt>
                <c:pt idx="8">
                  <c:v>1043.8805970149253</c:v>
                </c:pt>
                <c:pt idx="9">
                  <c:v>1053.9106145251396</c:v>
                </c:pt>
                <c:pt idx="10">
                  <c:v>1051.8562874251497</c:v>
                </c:pt>
                <c:pt idx="11">
                  <c:v>1026.7175572519084</c:v>
                </c:pt>
                <c:pt idx="12">
                  <c:v>603.429203539823</c:v>
                </c:pt>
                <c:pt idx="13">
                  <c:v>583.6477987421383</c:v>
                </c:pt>
                <c:pt idx="14">
                  <c:v>606.8093385214007</c:v>
                </c:pt>
                <c:pt idx="15">
                  <c:v>1998.6842105263158</c:v>
                </c:pt>
                <c:pt idx="16">
                  <c:v>1774.418604651163</c:v>
                </c:pt>
                <c:pt idx="17">
                  <c:v>1513.8554216867471</c:v>
                </c:pt>
                <c:pt idx="18">
                  <c:v>1122.941176470588</c:v>
                </c:pt>
                <c:pt idx="19">
                  <c:v>644.1113490364025</c:v>
                </c:pt>
                <c:pt idx="20">
                  <c:v>690.0537634408602</c:v>
                </c:pt>
                <c:pt idx="21">
                  <c:v>1005.0925925925926</c:v>
                </c:pt>
                <c:pt idx="22">
                  <c:v>1058.0678314491263</c:v>
                </c:pt>
                <c:pt idx="23">
                  <c:v>1106.4896755162242</c:v>
                </c:pt>
                <c:pt idx="24">
                  <c:v>623.9234449760766</c:v>
                </c:pt>
                <c:pt idx="25">
                  <c:v>1027.313769751693</c:v>
                </c:pt>
                <c:pt idx="26">
                  <c:v>1191.7401764234162</c:v>
                </c:pt>
                <c:pt idx="27">
                  <c:v>1294.0848214285713</c:v>
                </c:pt>
                <c:pt idx="28">
                  <c:v>820.8695652173914</c:v>
                </c:pt>
                <c:pt idx="29">
                  <c:v>1222.4770642201834</c:v>
                </c:pt>
                <c:pt idx="30">
                  <c:v>1251.5151515151515</c:v>
                </c:pt>
                <c:pt idx="31">
                  <c:v>1016.1290322580646</c:v>
                </c:pt>
                <c:pt idx="32">
                  <c:v>1336.4583333333335</c:v>
                </c:pt>
                <c:pt idx="33">
                  <c:v>1994.5631067961167</c:v>
                </c:pt>
                <c:pt idx="34">
                  <c:v>2830.03003003003</c:v>
                </c:pt>
                <c:pt idx="35">
                  <c:v>2901.123595505618</c:v>
                </c:pt>
                <c:pt idx="36">
                  <c:v>1510</c:v>
                </c:pt>
                <c:pt idx="37">
                  <c:v>2059.5541401273886</c:v>
                </c:pt>
                <c:pt idx="38">
                  <c:v>3791.3978494623657</c:v>
                </c:pt>
                <c:pt idx="39">
                  <c:v>2554.3608124253287</c:v>
                </c:pt>
                <c:pt idx="40">
                  <c:v>2213.714285714286</c:v>
                </c:pt>
                <c:pt idx="41">
                  <c:v>2322.14983713355</c:v>
                </c:pt>
                <c:pt idx="42">
                  <c:v>2964.7668393782383</c:v>
                </c:pt>
                <c:pt idx="43">
                  <c:v>1299.2277992277993</c:v>
                </c:pt>
                <c:pt idx="44">
                  <c:v>1774.3589743589744</c:v>
                </c:pt>
                <c:pt idx="45">
                  <c:v>2767.258883248731</c:v>
                </c:pt>
                <c:pt idx="46">
                  <c:v>2377.222222222222</c:v>
                </c:pt>
              </c:numCache>
            </c:numRef>
          </c:val>
        </c:ser>
        <c:axId val="53183479"/>
        <c:axId val="8889264"/>
      </c:barChart>
      <c:lineChart>
        <c:grouping val="standard"/>
        <c:varyColors val="0"/>
        <c:axId val="12894513"/>
        <c:axId val="48941754"/>
      </c:lineChart>
      <c:catAx>
        <c:axId val="53183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889264"/>
        <c:crosses val="autoZero"/>
        <c:auto val="0"/>
        <c:lblOffset val="100"/>
        <c:noMultiLvlLbl val="0"/>
      </c:catAx>
      <c:valAx>
        <c:axId val="8889264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83479"/>
        <c:crossesAt val="1"/>
        <c:crossBetween val="between"/>
        <c:dispUnits/>
        <c:majorUnit val="500"/>
        <c:minorUnit val="40"/>
      </c:valAx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41754"/>
        <c:crosses val="max"/>
        <c:auto val="0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9451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40697405"/>
        <c:axId val="30732326"/>
      </c:line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32326"/>
        <c:crosses val="autoZero"/>
        <c:auto val="0"/>
        <c:lblOffset val="100"/>
        <c:noMultiLvlLbl val="0"/>
      </c:catAx>
      <c:valAx>
        <c:axId val="307323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74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90448"/>
        <c:crosses val="autoZero"/>
        <c:auto val="0"/>
        <c:lblOffset val="100"/>
        <c:noMultiLvlLbl val="0"/>
      </c:catAx>
      <c:valAx>
        <c:axId val="6290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55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  <c:pt idx="10">
                  <c:v>239.3</c:v>
                </c:pt>
                <c:pt idx="11">
                  <c:v>242.752</c:v>
                </c:pt>
                <c:pt idx="12">
                  <c:v>247.59</c:v>
                </c:pt>
              </c:numCache>
            </c:numRef>
          </c:val>
        </c:ser>
        <c:axId val="56614033"/>
        <c:axId val="39764250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  <c:pt idx="10">
                  <c:v>253.352</c:v>
                </c:pt>
                <c:pt idx="11">
                  <c:v>255.639</c:v>
                </c:pt>
                <c:pt idx="12">
                  <c:v>257.099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6787652"/>
        <c:crosses val="autoZero"/>
        <c:auto val="0"/>
        <c:lblOffset val="100"/>
        <c:noMultiLvlLbl val="0"/>
      </c:catAx>
      <c:valAx>
        <c:axId val="66787652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2333931"/>
        <c:crossesAt val="1"/>
        <c:crossBetween val="between"/>
        <c:dispUnits/>
        <c:majorUnit val="20"/>
      </c:valAx>
      <c:catAx>
        <c:axId val="56614033"/>
        <c:scaling>
          <c:orientation val="minMax"/>
        </c:scaling>
        <c:axPos val="b"/>
        <c:delete val="1"/>
        <c:majorTickMark val="in"/>
        <c:minorTickMark val="none"/>
        <c:tickLblPos val="nextTo"/>
        <c:crossAx val="39764250"/>
        <c:crosses val="autoZero"/>
        <c:auto val="0"/>
        <c:lblOffset val="100"/>
        <c:noMultiLvlLbl val="0"/>
      </c:catAx>
      <c:valAx>
        <c:axId val="39764250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661403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病院の療養型病床群を有している施設数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  <c:pt idx="12">
                  <c:v>3318</c:v>
                </c:pt>
                <c:pt idx="13">
                  <c:v>3338</c:v>
                </c:pt>
              </c:numCache>
            </c:numRef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1090702"/>
        <c:crosses val="autoZero"/>
        <c:auto val="0"/>
        <c:lblOffset val="100"/>
        <c:noMultiLvlLbl val="0"/>
      </c:catAx>
      <c:valAx>
        <c:axId val="41090702"/>
        <c:scaling>
          <c:orientation val="minMax"/>
          <c:max val="38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421795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12536"/>
        <c:crosses val="autoZero"/>
        <c:auto val="0"/>
        <c:lblOffset val="100"/>
        <c:noMultiLvlLbl val="0"/>
      </c:catAx>
      <c:valAx>
        <c:axId val="400125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7199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89954"/>
        <c:crosses val="autoZero"/>
        <c:auto val="0"/>
        <c:lblOffset val="100"/>
        <c:noMultiLvlLbl val="0"/>
      </c:catAx>
      <c:valAx>
        <c:axId val="197899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685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82412"/>
        <c:crosses val="autoZero"/>
        <c:auto val="0"/>
        <c:lblOffset val="100"/>
        <c:noMultiLvlLbl val="0"/>
      </c:catAx>
      <c:valAx>
        <c:axId val="59482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891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</c:numCache>
            </c:numRef>
          </c:val>
        </c:ser>
        <c:axId val="65579661"/>
        <c:axId val="53346038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</c:numCache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61792"/>
        <c:crosses val="autoZero"/>
        <c:auto val="0"/>
        <c:lblOffset val="100"/>
        <c:noMultiLvlLbl val="0"/>
      </c:catAx>
      <c:valAx>
        <c:axId val="2606179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52295"/>
        <c:crossesAt val="1"/>
        <c:crossBetween val="between"/>
        <c:dispUnits/>
        <c:majorUnit val="10"/>
      </c:valAx>
      <c:catAx>
        <c:axId val="65579661"/>
        <c:scaling>
          <c:orientation val="minMax"/>
        </c:scaling>
        <c:axPos val="b"/>
        <c:delete val="1"/>
        <c:majorTickMark val="in"/>
        <c:minorTickMark val="none"/>
        <c:tickLblPos val="nextTo"/>
        <c:crossAx val="53346038"/>
        <c:crosses val="autoZero"/>
        <c:auto val="0"/>
        <c:lblOffset val="100"/>
        <c:noMultiLvlLbl val="0"/>
      </c:catAx>
      <c:valAx>
        <c:axId val="5334603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796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0.96425</cdr:y>
    </cdr:from>
    <cdr:to>
      <cdr:x>0.371</cdr:x>
      <cdr:y>0.979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90600" y="11134725"/>
          <a:ext cx="1343025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1438.5床
床</a:t>
          </a:r>
        </a:p>
      </cdr:txBody>
    </cdr:sp>
  </cdr:relSizeAnchor>
  <cdr:relSizeAnchor xmlns:cdr="http://schemas.openxmlformats.org/drawingml/2006/chartDrawing">
    <cdr:from>
      <cdr:x>0.422</cdr:x>
      <cdr:y>0.08275</cdr:y>
    </cdr:from>
    <cdr:to>
      <cdr:x>0.422</cdr:x>
      <cdr:y>0.9485</cdr:y>
    </cdr:to>
    <cdr:sp>
      <cdr:nvSpPr>
        <cdr:cNvPr id="2" name="Line 4"/>
        <cdr:cNvSpPr>
          <a:spLocks/>
        </cdr:cNvSpPr>
      </cdr:nvSpPr>
      <cdr:spPr>
        <a:xfrm flipH="1">
          <a:off x="2647950" y="952500"/>
          <a:ext cx="0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0.034</cdr:y>
    </cdr:from>
    <cdr:to>
      <cdr:x>1</cdr:x>
      <cdr:y>0.0455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905500" y="3905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0.06125</cdr:y>
    </cdr:from>
    <cdr:to>
      <cdr:x>-536870.354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0.80425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0.16425</cdr:x>
      <cdr:y>0.02475</cdr:y>
    </cdr:from>
    <cdr:to>
      <cdr:x>0.778</cdr:x>
      <cdr:y>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247775" y="123825"/>
          <a:ext cx="4676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0.81925</cdr:y>
    </cdr:from>
    <cdr:to>
      <cdr:x>0.9705</cdr:x>
      <cdr:y>0.85325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12432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0.8355</cdr:y>
    </cdr:from>
    <cdr:to>
      <cdr:x>0.09875</cdr:x>
      <cdr:y>0.8495</cdr:y>
    </cdr:to>
    <cdr:sp>
      <cdr:nvSpPr>
        <cdr:cNvPr id="10" name="Line 45"/>
        <cdr:cNvSpPr>
          <a:spLocks/>
        </cdr:cNvSpPr>
      </cdr:nvSpPr>
      <cdr:spPr>
        <a:xfrm flipV="1">
          <a:off x="514350" y="4200525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0.8495</cdr:y>
    </cdr:from>
    <cdr:to>
      <cdr:x>0.102</cdr:x>
      <cdr:y>0.866</cdr:y>
    </cdr:to>
    <cdr:sp>
      <cdr:nvSpPr>
        <cdr:cNvPr id="11" name="Line 46"/>
        <cdr:cNvSpPr>
          <a:spLocks/>
        </cdr:cNvSpPr>
      </cdr:nvSpPr>
      <cdr:spPr>
        <a:xfrm flipV="1">
          <a:off x="5143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0.90775</cdr:x>
      <cdr:y>0.81925</cdr:y>
    </cdr:from>
    <cdr:to>
      <cdr:x>0.92725</cdr:x>
      <cdr:y>0.83475</cdr:y>
    </cdr:to>
    <cdr:sp>
      <cdr:nvSpPr>
        <cdr:cNvPr id="12" name="Line 47"/>
        <cdr:cNvSpPr>
          <a:spLocks/>
        </cdr:cNvSpPr>
      </cdr:nvSpPr>
      <cdr:spPr>
        <a:xfrm flipV="1">
          <a:off x="6915150" y="4124325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0.8355</cdr:y>
    </cdr:from>
    <cdr:to>
      <cdr:x>0.92375</cdr:x>
      <cdr:y>0.85825</cdr:y>
    </cdr:to>
    <cdr:sp>
      <cdr:nvSpPr>
        <cdr:cNvPr id="13" name="Line 48"/>
        <cdr:cNvSpPr>
          <a:spLocks/>
        </cdr:cNvSpPr>
      </cdr:nvSpPr>
      <cdr:spPr>
        <a:xfrm flipV="1">
          <a:off x="6886575" y="42005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0.82675</cdr:x>
      <cdr:y>0.16275</cdr:y>
    </cdr:from>
    <cdr:to>
      <cdr:x>0.89675</cdr:x>
      <cdr:y>0.193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96025" y="819150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257 099</a:t>
          </a:r>
        </a:p>
      </cdr:txBody>
    </cdr:sp>
  </cdr:relSizeAnchor>
  <cdr:relSizeAnchor xmlns:cdr="http://schemas.openxmlformats.org/drawingml/2006/chartDrawing">
    <cdr:from>
      <cdr:x>0.82675</cdr:x>
      <cdr:y>0.2135</cdr:y>
    </cdr:from>
    <cdr:to>
      <cdr:x>0.898</cdr:x>
      <cdr:y>0.25125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96025" y="10668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247 590</a:t>
          </a:r>
        </a:p>
      </cdr:txBody>
    </cdr:sp>
  </cdr:relSizeAnchor>
  <cdr:relSizeAnchor xmlns:cdr="http://schemas.openxmlformats.org/drawingml/2006/chartDrawing">
    <cdr:from>
      <cdr:x>0.8415</cdr:x>
      <cdr:y>0.95325</cdr:y>
    </cdr:from>
    <cdr:to>
      <cdr:x>0.90525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64103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0.22425</cdr:y>
    </cdr:from>
    <cdr:to>
      <cdr:x>0.90525</cdr:x>
      <cdr:y>0.28675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467475" y="676275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3 338</a:t>
          </a:r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0.905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64103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0.067</cdr:y>
    </cdr:from>
    <cdr:to>
      <cdr:x>-536870.354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0.83625</cdr:y>
    </cdr:from>
    <cdr:to>
      <cdr:x>-536870.2065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8.898437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56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57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58</v>
      </c>
      <c r="D4" s="19" t="s">
        <v>6</v>
      </c>
      <c r="E4" s="8" t="s">
        <v>59</v>
      </c>
      <c r="H4" s="23"/>
      <c r="I4" s="24" t="s">
        <v>58</v>
      </c>
      <c r="J4" s="24" t="s">
        <v>60</v>
      </c>
      <c r="K4" s="25" t="s">
        <v>61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62</v>
      </c>
      <c r="B6" s="114">
        <v>2</v>
      </c>
      <c r="C6" s="123">
        <v>2636</v>
      </c>
      <c r="D6" s="124">
        <v>200085</v>
      </c>
      <c r="E6" s="115">
        <v>185879</v>
      </c>
      <c r="H6" s="29">
        <f aca="true" t="shared" si="0" ref="H6:H18">B6</f>
        <v>2</v>
      </c>
      <c r="I6" s="30">
        <f aca="true" t="shared" si="1" ref="I6:I18">C6</f>
        <v>2636</v>
      </c>
      <c r="J6" s="31">
        <f aca="true" t="shared" si="2" ref="J6:J18">D6/1000</f>
        <v>200.085</v>
      </c>
      <c r="K6" s="32">
        <f aca="true" t="shared" si="3" ref="K6:K18">E6/1000</f>
        <v>185.879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7">
        <v>3</v>
      </c>
      <c r="C7" s="127">
        <v>2814</v>
      </c>
      <c r="D7" s="128">
        <v>214252</v>
      </c>
      <c r="E7" s="118">
        <v>193965</v>
      </c>
      <c r="H7" s="29">
        <f t="shared" si="0"/>
        <v>3</v>
      </c>
      <c r="I7" s="30">
        <f t="shared" si="1"/>
        <v>2814</v>
      </c>
      <c r="J7" s="31">
        <f t="shared" si="2"/>
        <v>214.252</v>
      </c>
      <c r="K7" s="32">
        <f t="shared" si="3"/>
        <v>193.965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4">
        <v>4</v>
      </c>
      <c r="C8" s="123">
        <v>2983</v>
      </c>
      <c r="D8" s="124">
        <v>226371</v>
      </c>
      <c r="E8" s="115">
        <v>209963</v>
      </c>
      <c r="H8" s="29">
        <f t="shared" si="0"/>
        <v>4</v>
      </c>
      <c r="I8" s="30">
        <f t="shared" si="1"/>
        <v>2983</v>
      </c>
      <c r="J8" s="31">
        <f t="shared" si="2"/>
        <v>226.371</v>
      </c>
      <c r="K8" s="32">
        <f t="shared" si="3"/>
        <v>209.963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114">
        <v>5</v>
      </c>
      <c r="C9" s="123">
        <v>3032</v>
      </c>
      <c r="D9" s="124">
        <v>230324</v>
      </c>
      <c r="E9" s="115">
        <v>213236</v>
      </c>
      <c r="H9" s="29">
        <f t="shared" si="0"/>
        <v>5</v>
      </c>
      <c r="I9" s="30">
        <f t="shared" si="1"/>
        <v>3032</v>
      </c>
      <c r="J9" s="31">
        <f t="shared" si="2"/>
        <v>230.324</v>
      </c>
      <c r="K9" s="32">
        <f t="shared" si="3"/>
        <v>213.236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114">
        <v>6</v>
      </c>
      <c r="C10" s="123">
        <v>3082</v>
      </c>
      <c r="D10" s="124">
        <v>233974</v>
      </c>
      <c r="E10" s="115">
        <v>217885</v>
      </c>
      <c r="G10"/>
      <c r="H10" s="29">
        <f t="shared" si="0"/>
        <v>6</v>
      </c>
      <c r="I10" s="30">
        <f t="shared" si="1"/>
        <v>3082</v>
      </c>
      <c r="J10" s="31">
        <f t="shared" si="2"/>
        <v>233.974</v>
      </c>
      <c r="K10" s="32">
        <f t="shared" si="3"/>
        <v>217.885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7</v>
      </c>
      <c r="C11" s="121">
        <v>3117</v>
      </c>
      <c r="D11" s="122">
        <v>236860</v>
      </c>
      <c r="E11" s="130">
        <v>223067</v>
      </c>
      <c r="H11" s="29">
        <f t="shared" si="0"/>
        <v>7</v>
      </c>
      <c r="I11" s="30">
        <f t="shared" si="1"/>
        <v>3117</v>
      </c>
      <c r="J11" s="31">
        <f t="shared" si="2"/>
        <v>236.86</v>
      </c>
      <c r="K11" s="32">
        <f t="shared" si="3"/>
        <v>223.067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8</v>
      </c>
      <c r="C12" s="121">
        <v>3140</v>
      </c>
      <c r="D12" s="122">
        <v>238970</v>
      </c>
      <c r="E12" s="130">
        <v>226327</v>
      </c>
      <c r="G12"/>
      <c r="H12" s="29">
        <f t="shared" si="0"/>
        <v>8</v>
      </c>
      <c r="I12" s="30">
        <f t="shared" si="1"/>
        <v>3140</v>
      </c>
      <c r="J12" s="31">
        <f t="shared" si="2"/>
        <v>238.97</v>
      </c>
      <c r="K12" s="32">
        <f t="shared" si="3"/>
        <v>226.327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39">
        <v>9</v>
      </c>
      <c r="C13" s="121">
        <v>3168</v>
      </c>
      <c r="D13" s="122">
        <v>241214</v>
      </c>
      <c r="E13" s="130">
        <v>227991</v>
      </c>
      <c r="G13"/>
      <c r="H13" s="33">
        <f t="shared" si="0"/>
        <v>9</v>
      </c>
      <c r="I13" s="30">
        <f t="shared" si="1"/>
        <v>3168</v>
      </c>
      <c r="J13" s="31">
        <f t="shared" si="2"/>
        <v>241.214</v>
      </c>
      <c r="K13" s="32">
        <f t="shared" si="3"/>
        <v>227.991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39">
        <v>10</v>
      </c>
      <c r="C14" s="121">
        <v>3200</v>
      </c>
      <c r="D14" s="122">
        <v>244390</v>
      </c>
      <c r="E14" s="130">
        <v>229957</v>
      </c>
      <c r="G14"/>
      <c r="H14" s="30">
        <f t="shared" si="0"/>
        <v>10</v>
      </c>
      <c r="I14" s="30">
        <f t="shared" si="1"/>
        <v>3200</v>
      </c>
      <c r="J14" s="31">
        <f t="shared" si="2"/>
        <v>244.39</v>
      </c>
      <c r="K14" s="32">
        <f t="shared" si="3"/>
        <v>229.957</v>
      </c>
    </row>
    <row r="15" spans="1:11" ht="13.5">
      <c r="A15"/>
      <c r="B15" s="39">
        <v>11</v>
      </c>
      <c r="C15" s="121">
        <v>3251</v>
      </c>
      <c r="D15" s="122">
        <v>249712</v>
      </c>
      <c r="E15" s="130">
        <v>233490</v>
      </c>
      <c r="G15"/>
      <c r="H15" s="30">
        <f t="shared" si="0"/>
        <v>11</v>
      </c>
      <c r="I15" s="30">
        <f t="shared" si="1"/>
        <v>3251</v>
      </c>
      <c r="J15" s="31">
        <f t="shared" si="2"/>
        <v>249.712</v>
      </c>
      <c r="K15" s="32">
        <f t="shared" si="3"/>
        <v>233.49</v>
      </c>
    </row>
    <row r="16" spans="1:11" ht="13.5">
      <c r="A16"/>
      <c r="B16" s="116">
        <v>12</v>
      </c>
      <c r="C16" s="125">
        <v>3291</v>
      </c>
      <c r="D16" s="126">
        <v>253352</v>
      </c>
      <c r="E16" s="129">
        <v>239300</v>
      </c>
      <c r="H16" s="30">
        <f t="shared" si="0"/>
        <v>12</v>
      </c>
      <c r="I16" s="30">
        <f t="shared" si="1"/>
        <v>3291</v>
      </c>
      <c r="J16" s="31">
        <f t="shared" si="2"/>
        <v>253.352</v>
      </c>
      <c r="K16" s="32">
        <f t="shared" si="3"/>
        <v>239.3</v>
      </c>
    </row>
    <row r="17" spans="1:11" ht="13.5">
      <c r="A17" t="s">
        <v>63</v>
      </c>
      <c r="B17" s="137">
        <v>1</v>
      </c>
      <c r="C17" s="137">
        <v>3318</v>
      </c>
      <c r="D17" s="138">
        <v>255639</v>
      </c>
      <c r="E17" s="139">
        <v>242752</v>
      </c>
      <c r="H17" s="30">
        <f t="shared" si="0"/>
        <v>1</v>
      </c>
      <c r="I17" s="30">
        <f t="shared" si="1"/>
        <v>3318</v>
      </c>
      <c r="J17" s="31">
        <f t="shared" si="2"/>
        <v>255.639</v>
      </c>
      <c r="K17" s="32">
        <f t="shared" si="3"/>
        <v>242.752</v>
      </c>
    </row>
    <row r="18" spans="2:30" ht="13.5" customHeight="1">
      <c r="B18" s="131">
        <v>2</v>
      </c>
      <c r="C18" s="131">
        <v>3338</v>
      </c>
      <c r="D18" s="132">
        <v>257099</v>
      </c>
      <c r="E18" s="133">
        <v>247590</v>
      </c>
      <c r="H18" s="29">
        <f t="shared" si="0"/>
        <v>2</v>
      </c>
      <c r="I18" s="30">
        <f t="shared" si="1"/>
        <v>3338</v>
      </c>
      <c r="J18" s="31">
        <f t="shared" si="2"/>
        <v>257.099</v>
      </c>
      <c r="K18" s="32">
        <f t="shared" si="3"/>
        <v>247.59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64</v>
      </c>
    </row>
    <row r="26" spans="1:2" ht="13.5">
      <c r="A26"/>
      <c r="B26" s="4" t="s">
        <v>65</v>
      </c>
    </row>
    <row r="27" spans="1:14" ht="13.5">
      <c r="A27"/>
      <c r="N27" s="4" t="s">
        <v>64</v>
      </c>
    </row>
    <row r="28" ht="13.5">
      <c r="N28" s="4" t="s">
        <v>66</v>
      </c>
    </row>
    <row r="29" ht="13.5">
      <c r="N29" s="4" t="s">
        <v>67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68</v>
      </c>
      <c r="B50" t="s">
        <v>69</v>
      </c>
      <c r="C50" s="102" t="s">
        <v>70</v>
      </c>
      <c r="D50" s="36" t="s">
        <v>71</v>
      </c>
      <c r="E50" s="36" t="s">
        <v>5</v>
      </c>
      <c r="F50" s="21" t="s">
        <v>72</v>
      </c>
      <c r="G50" s="20" t="s">
        <v>73</v>
      </c>
      <c r="I50"/>
    </row>
    <row r="51" spans="2:9" ht="13.5">
      <c r="B51" t="s">
        <v>8</v>
      </c>
      <c r="C51" s="103">
        <f>D51+E51</f>
        <v>23878</v>
      </c>
      <c r="D51" s="46">
        <v>22124</v>
      </c>
      <c r="E51" s="46">
        <v>1754</v>
      </c>
      <c r="F51" s="44">
        <f>C51/G51*100</f>
        <v>2402.2132796780684</v>
      </c>
      <c r="G51" s="119">
        <v>994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67">C52/G52*100</f>
        <v>1042.3357664233577</v>
      </c>
      <c r="G52" s="119">
        <v>274</v>
      </c>
      <c r="I52"/>
    </row>
    <row r="53" spans="2:7" ht="13.5">
      <c r="B53" t="s">
        <v>10</v>
      </c>
      <c r="C53" s="103">
        <f t="shared" si="4"/>
        <v>2683</v>
      </c>
      <c r="D53" s="46">
        <v>2312</v>
      </c>
      <c r="E53" s="46">
        <v>371</v>
      </c>
      <c r="F53" s="44">
        <f t="shared" si="5"/>
        <v>915.6996587030717</v>
      </c>
      <c r="G53" s="119">
        <v>293</v>
      </c>
    </row>
    <row r="54" spans="2:7" ht="13.5">
      <c r="B54" t="s">
        <v>11</v>
      </c>
      <c r="C54" s="103">
        <f t="shared" si="4"/>
        <v>2487</v>
      </c>
      <c r="D54" s="46">
        <v>2026</v>
      </c>
      <c r="E54" s="46">
        <v>461</v>
      </c>
      <c r="F54" s="44">
        <f t="shared" si="5"/>
        <v>631.2182741116751</v>
      </c>
      <c r="G54" s="119">
        <v>394</v>
      </c>
    </row>
    <row r="55" spans="2:7" ht="13.5">
      <c r="B55" t="s">
        <v>12</v>
      </c>
      <c r="C55" s="103">
        <f t="shared" si="4"/>
        <v>2191</v>
      </c>
      <c r="D55" s="46">
        <v>2076</v>
      </c>
      <c r="E55" s="46">
        <v>115</v>
      </c>
      <c r="F55" s="44">
        <f t="shared" si="5"/>
        <v>808.4870848708487</v>
      </c>
      <c r="G55" s="119">
        <v>271</v>
      </c>
    </row>
    <row r="56" spans="2:7" ht="13.5">
      <c r="B56" t="s">
        <v>13</v>
      </c>
      <c r="C56" s="103">
        <f t="shared" si="4"/>
        <v>919</v>
      </c>
      <c r="D56" s="46">
        <v>703</v>
      </c>
      <c r="E56" s="46">
        <v>216</v>
      </c>
      <c r="F56" s="44">
        <f t="shared" si="5"/>
        <v>329.39068100358423</v>
      </c>
      <c r="G56" s="119">
        <v>279</v>
      </c>
    </row>
    <row r="57" spans="2:7" ht="13.5" customHeight="1">
      <c r="B57" t="s">
        <v>14</v>
      </c>
      <c r="C57" s="103">
        <f t="shared" si="4"/>
        <v>3397</v>
      </c>
      <c r="D57" s="46">
        <v>3191</v>
      </c>
      <c r="E57" s="46">
        <v>206</v>
      </c>
      <c r="F57" s="44">
        <f t="shared" si="5"/>
        <v>806.8883610451306</v>
      </c>
      <c r="G57" s="119">
        <v>421</v>
      </c>
    </row>
    <row r="58" spans="2:7" ht="13.5">
      <c r="B58" t="s">
        <v>15</v>
      </c>
      <c r="C58" s="103">
        <f t="shared" si="4"/>
        <v>4712</v>
      </c>
      <c r="D58" s="46">
        <v>4405</v>
      </c>
      <c r="E58" s="46">
        <v>307</v>
      </c>
      <c r="F58" s="44">
        <f t="shared" si="5"/>
        <v>983.7160751565762</v>
      </c>
      <c r="G58" s="119">
        <v>479</v>
      </c>
    </row>
    <row r="59" spans="2:7" ht="13.5">
      <c r="B59" t="s">
        <v>16</v>
      </c>
      <c r="C59" s="103">
        <f t="shared" si="4"/>
        <v>3497</v>
      </c>
      <c r="D59" s="46">
        <v>3339</v>
      </c>
      <c r="E59" s="46">
        <v>158</v>
      </c>
      <c r="F59" s="44">
        <f t="shared" si="5"/>
        <v>1043.8805970149253</v>
      </c>
      <c r="G59" s="119">
        <v>335</v>
      </c>
    </row>
    <row r="60" spans="2:7" ht="13.5">
      <c r="B60" t="s">
        <v>17</v>
      </c>
      <c r="C60" s="103">
        <f t="shared" si="4"/>
        <v>3773</v>
      </c>
      <c r="D60" s="46">
        <v>3615</v>
      </c>
      <c r="E60" s="46">
        <v>158</v>
      </c>
      <c r="F60" s="44">
        <f t="shared" si="5"/>
        <v>1053.9106145251396</v>
      </c>
      <c r="G60" s="119">
        <v>358</v>
      </c>
    </row>
    <row r="61" spans="2:7" ht="13.5">
      <c r="B61" t="s">
        <v>18</v>
      </c>
      <c r="C61" s="103">
        <f t="shared" si="4"/>
        <v>8783</v>
      </c>
      <c r="D61" s="46">
        <v>8684</v>
      </c>
      <c r="E61" s="46">
        <v>99</v>
      </c>
      <c r="F61" s="44">
        <f t="shared" si="5"/>
        <v>1051.8562874251497</v>
      </c>
      <c r="G61" s="119">
        <v>835</v>
      </c>
    </row>
    <row r="62" spans="2:7" ht="13.5">
      <c r="B62" t="s">
        <v>19</v>
      </c>
      <c r="C62" s="103">
        <f t="shared" si="4"/>
        <v>8070</v>
      </c>
      <c r="D62" s="46">
        <v>7735</v>
      </c>
      <c r="E62" s="46">
        <v>335</v>
      </c>
      <c r="F62" s="44">
        <f t="shared" si="5"/>
        <v>1026.7175572519084</v>
      </c>
      <c r="G62" s="119">
        <v>786</v>
      </c>
    </row>
    <row r="63" spans="2:7" ht="13.5">
      <c r="B63" t="s">
        <v>20</v>
      </c>
      <c r="C63" s="103">
        <f t="shared" si="4"/>
        <v>10910</v>
      </c>
      <c r="D63" s="46">
        <v>10680</v>
      </c>
      <c r="E63" s="46">
        <v>230</v>
      </c>
      <c r="F63" s="44">
        <f t="shared" si="5"/>
        <v>603.429203539823</v>
      </c>
      <c r="G63" s="119">
        <v>1808</v>
      </c>
    </row>
    <row r="64" spans="2:7" ht="13.5">
      <c r="B64" t="s">
        <v>21</v>
      </c>
      <c r="C64" s="103">
        <f t="shared" si="4"/>
        <v>6496</v>
      </c>
      <c r="D64" s="46">
        <v>6269</v>
      </c>
      <c r="E64" s="46">
        <v>227</v>
      </c>
      <c r="F64" s="44">
        <f t="shared" si="5"/>
        <v>583.6477987421383</v>
      </c>
      <c r="G64" s="119">
        <v>1113</v>
      </c>
    </row>
    <row r="65" spans="2:7" ht="13.5">
      <c r="B65" t="s">
        <v>22</v>
      </c>
      <c r="C65" s="103">
        <f t="shared" si="4"/>
        <v>3119</v>
      </c>
      <c r="D65" s="46">
        <v>3070</v>
      </c>
      <c r="E65" s="46">
        <v>49</v>
      </c>
      <c r="F65" s="44">
        <f t="shared" si="5"/>
        <v>606.8093385214007</v>
      </c>
      <c r="G65" s="119">
        <v>514</v>
      </c>
    </row>
    <row r="66" spans="2:7" ht="13.5">
      <c r="B66" t="s">
        <v>23</v>
      </c>
      <c r="C66" s="103">
        <f t="shared" si="4"/>
        <v>4557</v>
      </c>
      <c r="D66" s="46">
        <v>4284</v>
      </c>
      <c r="E66" s="46">
        <v>273</v>
      </c>
      <c r="F66" s="44">
        <f t="shared" si="5"/>
        <v>1998.6842105263158</v>
      </c>
      <c r="G66" s="119">
        <v>228</v>
      </c>
    </row>
    <row r="67" spans="2:7" ht="13.5">
      <c r="B67" t="s">
        <v>24</v>
      </c>
      <c r="C67" s="103">
        <f t="shared" si="4"/>
        <v>3815</v>
      </c>
      <c r="D67" s="46">
        <v>3572</v>
      </c>
      <c r="E67" s="46">
        <v>243</v>
      </c>
      <c r="F67" s="44">
        <f t="shared" si="5"/>
        <v>1774.418604651163</v>
      </c>
      <c r="G67" s="119">
        <v>215</v>
      </c>
    </row>
    <row r="68" spans="2:7" ht="13.5">
      <c r="B68" t="s">
        <v>25</v>
      </c>
      <c r="C68" s="103">
        <f aca="true" t="shared" si="6" ref="C68:C83">D68+E68</f>
        <v>2513</v>
      </c>
      <c r="D68" s="46">
        <v>2250</v>
      </c>
      <c r="E68" s="46">
        <v>263</v>
      </c>
      <c r="F68" s="44">
        <f aca="true" t="shared" si="7" ref="F68:F83">C68/G68*100</f>
        <v>1513.8554216867471</v>
      </c>
      <c r="G68" s="119">
        <v>166</v>
      </c>
    </row>
    <row r="69" spans="2:7" ht="13.5">
      <c r="B69" t="s">
        <v>26</v>
      </c>
      <c r="C69" s="103">
        <f t="shared" si="6"/>
        <v>1909</v>
      </c>
      <c r="D69" s="46">
        <v>1756</v>
      </c>
      <c r="E69" s="46">
        <v>153</v>
      </c>
      <c r="F69" s="44">
        <f t="shared" si="7"/>
        <v>1122.941176470588</v>
      </c>
      <c r="G69" s="119">
        <v>170</v>
      </c>
    </row>
    <row r="70" spans="2:7" ht="13.5">
      <c r="B70" t="s">
        <v>27</v>
      </c>
      <c r="C70" s="103">
        <f t="shared" si="6"/>
        <v>3008</v>
      </c>
      <c r="D70" s="46">
        <v>2721</v>
      </c>
      <c r="E70" s="46">
        <v>287</v>
      </c>
      <c r="F70" s="44">
        <f t="shared" si="7"/>
        <v>644.1113490364025</v>
      </c>
      <c r="G70" s="119">
        <v>467</v>
      </c>
    </row>
    <row r="71" spans="2:7" ht="13.5">
      <c r="B71" t="s">
        <v>28</v>
      </c>
      <c r="C71" s="103">
        <f t="shared" si="6"/>
        <v>2567</v>
      </c>
      <c r="D71" s="46">
        <v>2198</v>
      </c>
      <c r="E71" s="46">
        <v>369</v>
      </c>
      <c r="F71" s="44">
        <f t="shared" si="7"/>
        <v>690.0537634408602</v>
      </c>
      <c r="G71" s="119">
        <v>372</v>
      </c>
    </row>
    <row r="72" spans="2:7" ht="13.5">
      <c r="B72" t="s">
        <v>29</v>
      </c>
      <c r="C72" s="103">
        <f t="shared" si="6"/>
        <v>6513</v>
      </c>
      <c r="D72" s="46">
        <v>6335</v>
      </c>
      <c r="E72" s="46">
        <v>178</v>
      </c>
      <c r="F72" s="44">
        <f t="shared" si="7"/>
        <v>1005.0925925925926</v>
      </c>
      <c r="G72" s="119">
        <v>648</v>
      </c>
    </row>
    <row r="73" spans="2:7" ht="13.5">
      <c r="B73" t="s">
        <v>30</v>
      </c>
      <c r="C73" s="103">
        <f t="shared" si="6"/>
        <v>10295</v>
      </c>
      <c r="D73" s="46">
        <v>9696</v>
      </c>
      <c r="E73" s="46">
        <v>599</v>
      </c>
      <c r="F73" s="44">
        <f t="shared" si="7"/>
        <v>1058.0678314491263</v>
      </c>
      <c r="G73" s="119">
        <v>973</v>
      </c>
    </row>
    <row r="74" spans="2:7" ht="13.5">
      <c r="B74" t="s">
        <v>31</v>
      </c>
      <c r="C74" s="103">
        <f t="shared" si="6"/>
        <v>3751</v>
      </c>
      <c r="D74" s="46">
        <v>3390</v>
      </c>
      <c r="E74" s="46">
        <v>361</v>
      </c>
      <c r="F74" s="44">
        <f t="shared" si="7"/>
        <v>1106.4896755162242</v>
      </c>
      <c r="G74" s="119">
        <v>339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7"/>
        <v>623.9234449760766</v>
      </c>
      <c r="G75" s="119">
        <v>209</v>
      </c>
    </row>
    <row r="76" spans="2:7" ht="13.5">
      <c r="B76" t="s">
        <v>33</v>
      </c>
      <c r="C76" s="103">
        <f t="shared" si="6"/>
        <v>4551</v>
      </c>
      <c r="D76" s="46">
        <v>4471</v>
      </c>
      <c r="E76" s="46">
        <v>80</v>
      </c>
      <c r="F76" s="44">
        <f t="shared" si="7"/>
        <v>1027.313769751693</v>
      </c>
      <c r="G76" s="119">
        <v>443</v>
      </c>
    </row>
    <row r="77" spans="2:7" ht="13.5">
      <c r="B77" t="s">
        <v>34</v>
      </c>
      <c r="C77" s="103">
        <f t="shared" si="6"/>
        <v>14861</v>
      </c>
      <c r="D77" s="46">
        <v>14679</v>
      </c>
      <c r="E77" s="46">
        <v>182</v>
      </c>
      <c r="F77" s="44">
        <f t="shared" si="7"/>
        <v>1191.7401764234162</v>
      </c>
      <c r="G77" s="119">
        <v>1247</v>
      </c>
    </row>
    <row r="78" spans="2:7" ht="13.5">
      <c r="B78" t="s">
        <v>35</v>
      </c>
      <c r="C78" s="103">
        <f t="shared" si="6"/>
        <v>11595</v>
      </c>
      <c r="D78" s="46">
        <v>10867</v>
      </c>
      <c r="E78" s="46">
        <v>728</v>
      </c>
      <c r="F78" s="44">
        <f t="shared" si="7"/>
        <v>1294.0848214285713</v>
      </c>
      <c r="G78" s="119">
        <v>896</v>
      </c>
    </row>
    <row r="79" spans="2:7" ht="13.5">
      <c r="B79" t="s">
        <v>36</v>
      </c>
      <c r="C79" s="103">
        <f t="shared" si="6"/>
        <v>1888</v>
      </c>
      <c r="D79" s="46">
        <v>1859</v>
      </c>
      <c r="E79" s="46">
        <v>29</v>
      </c>
      <c r="F79" s="44">
        <f t="shared" si="7"/>
        <v>820.8695652173914</v>
      </c>
      <c r="G79" s="119">
        <v>230</v>
      </c>
    </row>
    <row r="80" spans="2:7" ht="13.5">
      <c r="B80" t="s">
        <v>37</v>
      </c>
      <c r="C80" s="103">
        <f t="shared" si="6"/>
        <v>2665</v>
      </c>
      <c r="D80" s="46">
        <v>2348</v>
      </c>
      <c r="E80" s="46">
        <v>317</v>
      </c>
      <c r="F80" s="44">
        <f t="shared" si="7"/>
        <v>1222.4770642201834</v>
      </c>
      <c r="G80" s="119">
        <v>218</v>
      </c>
    </row>
    <row r="81" spans="2:7" ht="13.5">
      <c r="B81" t="s">
        <v>38</v>
      </c>
      <c r="C81" s="103">
        <f t="shared" si="6"/>
        <v>1652</v>
      </c>
      <c r="D81" s="46">
        <v>1422</v>
      </c>
      <c r="E81" s="46">
        <v>230</v>
      </c>
      <c r="F81" s="44">
        <f t="shared" si="7"/>
        <v>1251.5151515151515</v>
      </c>
      <c r="G81" s="119">
        <v>132</v>
      </c>
    </row>
    <row r="82" spans="2:7" ht="13.5">
      <c r="B82" t="s">
        <v>39</v>
      </c>
      <c r="C82" s="103">
        <f t="shared" si="6"/>
        <v>1890</v>
      </c>
      <c r="D82" s="46">
        <v>1610</v>
      </c>
      <c r="E82" s="46">
        <v>280</v>
      </c>
      <c r="F82" s="44">
        <f t="shared" si="7"/>
        <v>1016.1290322580646</v>
      </c>
      <c r="G82" s="119">
        <v>186</v>
      </c>
    </row>
    <row r="83" spans="2:7" ht="13.5">
      <c r="B83" t="s">
        <v>40</v>
      </c>
      <c r="C83" s="103">
        <f t="shared" si="6"/>
        <v>5132</v>
      </c>
      <c r="D83" s="46">
        <v>4568</v>
      </c>
      <c r="E83" s="46">
        <v>564</v>
      </c>
      <c r="F83" s="44">
        <f t="shared" si="7"/>
        <v>1336.4583333333335</v>
      </c>
      <c r="G83" s="119">
        <v>384</v>
      </c>
    </row>
    <row r="84" spans="2:7" ht="13.5">
      <c r="B84" t="s">
        <v>41</v>
      </c>
      <c r="C84" s="103">
        <f aca="true" t="shared" si="8" ref="C84:C97">D84+E84</f>
        <v>10272</v>
      </c>
      <c r="D84" s="46">
        <v>9274</v>
      </c>
      <c r="E84" s="46">
        <v>998</v>
      </c>
      <c r="F84" s="44">
        <f aca="true" t="shared" si="9" ref="F84:F97">C84/G84*100</f>
        <v>1994.5631067961167</v>
      </c>
      <c r="G84" s="119">
        <v>515</v>
      </c>
    </row>
    <row r="85" spans="2:7" ht="13.5">
      <c r="B85" t="s">
        <v>42</v>
      </c>
      <c r="C85" s="103">
        <f t="shared" si="8"/>
        <v>9424</v>
      </c>
      <c r="D85" s="46">
        <v>8984</v>
      </c>
      <c r="E85" s="46">
        <v>440</v>
      </c>
      <c r="F85" s="44">
        <f t="shared" si="9"/>
        <v>2830.03003003003</v>
      </c>
      <c r="G85" s="119">
        <v>333</v>
      </c>
    </row>
    <row r="86" spans="2:7" ht="13.5">
      <c r="B86" t="s">
        <v>43</v>
      </c>
      <c r="C86" s="103">
        <f t="shared" si="8"/>
        <v>5164</v>
      </c>
      <c r="D86" s="46">
        <v>4500</v>
      </c>
      <c r="E86" s="46">
        <v>664</v>
      </c>
      <c r="F86" s="44">
        <f t="shared" si="9"/>
        <v>2901.123595505618</v>
      </c>
      <c r="G86" s="119">
        <v>178</v>
      </c>
    </row>
    <row r="87" spans="2:7" ht="13.5">
      <c r="B87" t="s">
        <v>44</v>
      </c>
      <c r="C87" s="103">
        <f t="shared" si="8"/>
        <v>3171</v>
      </c>
      <c r="D87" s="46">
        <v>2350</v>
      </c>
      <c r="E87" s="46">
        <v>821</v>
      </c>
      <c r="F87" s="44">
        <f t="shared" si="9"/>
        <v>1510</v>
      </c>
      <c r="G87" s="119">
        <v>210</v>
      </c>
    </row>
    <row r="88" spans="2:7" ht="13.5">
      <c r="B88" t="s">
        <v>45</v>
      </c>
      <c r="C88" s="103">
        <f t="shared" si="8"/>
        <v>6467</v>
      </c>
      <c r="D88" s="46">
        <v>5309</v>
      </c>
      <c r="E88" s="46">
        <v>1158</v>
      </c>
      <c r="F88" s="44">
        <f t="shared" si="9"/>
        <v>2059.5541401273886</v>
      </c>
      <c r="G88" s="119">
        <v>314</v>
      </c>
    </row>
    <row r="89" spans="2:7" ht="13.5">
      <c r="B89" t="s">
        <v>46</v>
      </c>
      <c r="C89" s="103">
        <f t="shared" si="8"/>
        <v>7052</v>
      </c>
      <c r="D89" s="46">
        <v>6965</v>
      </c>
      <c r="E89" s="46">
        <v>87</v>
      </c>
      <c r="F89" s="44">
        <f t="shared" si="9"/>
        <v>3791.3978494623657</v>
      </c>
      <c r="G89" s="119">
        <v>186</v>
      </c>
    </row>
    <row r="90" spans="2:7" ht="13.5">
      <c r="B90" t="s">
        <v>47</v>
      </c>
      <c r="C90" s="103">
        <f t="shared" si="8"/>
        <v>21380</v>
      </c>
      <c r="D90" s="46">
        <v>19480</v>
      </c>
      <c r="E90" s="46">
        <v>1900</v>
      </c>
      <c r="F90" s="44">
        <f t="shared" si="9"/>
        <v>2554.3608124253287</v>
      </c>
      <c r="G90" s="119">
        <v>837</v>
      </c>
    </row>
    <row r="91" spans="2:7" ht="13.5">
      <c r="B91" t="s">
        <v>48</v>
      </c>
      <c r="C91" s="103">
        <f t="shared" si="8"/>
        <v>3874</v>
      </c>
      <c r="D91" s="46">
        <v>3276</v>
      </c>
      <c r="E91" s="46">
        <v>598</v>
      </c>
      <c r="F91" s="44">
        <f t="shared" si="9"/>
        <v>2213.714285714286</v>
      </c>
      <c r="G91" s="119">
        <v>175</v>
      </c>
    </row>
    <row r="92" spans="2:7" ht="13.5">
      <c r="B92" t="s">
        <v>49</v>
      </c>
      <c r="C92" s="103">
        <f t="shared" si="8"/>
        <v>7129</v>
      </c>
      <c r="D92" s="46">
        <v>6131</v>
      </c>
      <c r="E92" s="46">
        <v>998</v>
      </c>
      <c r="F92" s="44">
        <f t="shared" si="9"/>
        <v>2322.14983713355</v>
      </c>
      <c r="G92" s="119">
        <v>307</v>
      </c>
    </row>
    <row r="93" spans="2:7" ht="13.5">
      <c r="B93" t="s">
        <v>50</v>
      </c>
      <c r="C93" s="103">
        <f t="shared" si="8"/>
        <v>11444</v>
      </c>
      <c r="D93" s="46">
        <v>9901</v>
      </c>
      <c r="E93" s="46">
        <v>1543</v>
      </c>
      <c r="F93" s="44">
        <f t="shared" si="9"/>
        <v>2964.7668393782383</v>
      </c>
      <c r="G93" s="119">
        <v>386</v>
      </c>
    </row>
    <row r="94" spans="2:7" ht="13.5">
      <c r="B94" t="s">
        <v>51</v>
      </c>
      <c r="C94" s="103">
        <f t="shared" si="8"/>
        <v>3365</v>
      </c>
      <c r="D94" s="46">
        <v>2773</v>
      </c>
      <c r="E94" s="46">
        <v>592</v>
      </c>
      <c r="F94" s="44">
        <f t="shared" si="9"/>
        <v>1299.2277992277993</v>
      </c>
      <c r="G94" s="119">
        <v>259</v>
      </c>
    </row>
    <row r="95" spans="2:7" ht="13.5">
      <c r="B95" t="s">
        <v>52</v>
      </c>
      <c r="C95" s="103">
        <f t="shared" si="8"/>
        <v>4152</v>
      </c>
      <c r="D95" s="46">
        <v>3255</v>
      </c>
      <c r="E95" s="46">
        <v>897</v>
      </c>
      <c r="F95" s="44">
        <f t="shared" si="9"/>
        <v>1774.3589743589744</v>
      </c>
      <c r="G95" s="119">
        <v>234</v>
      </c>
    </row>
    <row r="96" spans="2:7" ht="13.5">
      <c r="B96" t="s">
        <v>53</v>
      </c>
      <c r="C96" s="103">
        <f t="shared" si="8"/>
        <v>10903</v>
      </c>
      <c r="D96" s="46">
        <v>9171</v>
      </c>
      <c r="E96" s="46">
        <v>1732</v>
      </c>
      <c r="F96" s="44">
        <f t="shared" si="9"/>
        <v>2767.258883248731</v>
      </c>
      <c r="G96" s="119">
        <v>394</v>
      </c>
    </row>
    <row r="97" spans="2:7" ht="13.5">
      <c r="B97" t="s">
        <v>54</v>
      </c>
      <c r="C97" s="103">
        <f t="shared" si="8"/>
        <v>4279</v>
      </c>
      <c r="D97" s="46">
        <v>3970</v>
      </c>
      <c r="E97" s="46">
        <v>309</v>
      </c>
      <c r="F97" s="44">
        <f t="shared" si="9"/>
        <v>2377.222222222222</v>
      </c>
      <c r="G97" s="119">
        <v>180</v>
      </c>
    </row>
    <row r="98" spans="2:7" ht="13.5">
      <c r="B98" t="s">
        <v>7</v>
      </c>
      <c r="C98">
        <f>SUM(C51:C97)</f>
        <v>280313</v>
      </c>
      <c r="D98">
        <f>SUM(D51:D97)</f>
        <v>257099</v>
      </c>
      <c r="E98">
        <f>SUM(E51:E97)</f>
        <v>23214</v>
      </c>
      <c r="F98" s="45">
        <f>SUM(F51:F97)/47</f>
        <v>1445.705424215688</v>
      </c>
      <c r="G98" s="120">
        <f>SUM(G51:G97)</f>
        <v>21185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280313</v>
      </c>
      <c r="J4" s="105">
        <f>SUM(J5:J51)</f>
        <v>257099</v>
      </c>
      <c r="K4" s="107">
        <f>SUM(K5:K51)</f>
        <v>23214</v>
      </c>
      <c r="L4" s="93">
        <f>SUM(L5:L51)/47</f>
        <v>1445.705424215688</v>
      </c>
    </row>
    <row r="5" spans="8:12" ht="18" customHeight="1">
      <c r="H5" s="16" t="s">
        <v>8</v>
      </c>
      <c r="I5" s="94">
        <f>データ!C51</f>
        <v>23878</v>
      </c>
      <c r="J5" s="109">
        <f>データ!D51</f>
        <v>22124</v>
      </c>
      <c r="K5" s="108">
        <f>データ!E51</f>
        <v>1754</v>
      </c>
      <c r="L5" s="95">
        <f>データ!F51</f>
        <v>2402.2132796780684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1042.3357664233577</v>
      </c>
    </row>
    <row r="7" spans="8:12" ht="18" customHeight="1">
      <c r="H7" s="17" t="s">
        <v>10</v>
      </c>
      <c r="I7" s="94">
        <f>データ!C53</f>
        <v>2683</v>
      </c>
      <c r="J7" s="109">
        <f>データ!D53</f>
        <v>2312</v>
      </c>
      <c r="K7" s="108">
        <f>データ!E53</f>
        <v>371</v>
      </c>
      <c r="L7" s="96">
        <f>データ!F53</f>
        <v>915.6996587030717</v>
      </c>
    </row>
    <row r="8" spans="8:12" ht="18" customHeight="1">
      <c r="H8" s="17" t="s">
        <v>11</v>
      </c>
      <c r="I8" s="94">
        <f>データ!C54</f>
        <v>2487</v>
      </c>
      <c r="J8" s="109">
        <f>データ!D54</f>
        <v>2026</v>
      </c>
      <c r="K8" s="108">
        <f>データ!E54</f>
        <v>461</v>
      </c>
      <c r="L8" s="96">
        <f>データ!F54</f>
        <v>631.2182741116751</v>
      </c>
    </row>
    <row r="9" spans="8:12" ht="18" customHeight="1">
      <c r="H9" s="17" t="s">
        <v>12</v>
      </c>
      <c r="I9" s="94">
        <f>データ!C55</f>
        <v>2191</v>
      </c>
      <c r="J9" s="109">
        <f>データ!D55</f>
        <v>2076</v>
      </c>
      <c r="K9" s="108">
        <f>データ!E55</f>
        <v>115</v>
      </c>
      <c r="L9" s="96">
        <f>データ!F55</f>
        <v>808.4870848708487</v>
      </c>
    </row>
    <row r="10" spans="8:12" ht="18" customHeight="1">
      <c r="H10" s="17" t="s">
        <v>13</v>
      </c>
      <c r="I10" s="94">
        <f>データ!C56</f>
        <v>919</v>
      </c>
      <c r="J10" s="109">
        <f>データ!D56</f>
        <v>703</v>
      </c>
      <c r="K10" s="108">
        <f>データ!E56</f>
        <v>216</v>
      </c>
      <c r="L10" s="96">
        <f>データ!F56</f>
        <v>329.39068100358423</v>
      </c>
    </row>
    <row r="11" spans="8:12" ht="18" customHeight="1">
      <c r="H11" s="17" t="s">
        <v>14</v>
      </c>
      <c r="I11" s="94">
        <f>データ!C57</f>
        <v>3397</v>
      </c>
      <c r="J11" s="109">
        <f>データ!D57</f>
        <v>3191</v>
      </c>
      <c r="K11" s="108">
        <f>データ!E57</f>
        <v>206</v>
      </c>
      <c r="L11" s="96">
        <f>データ!F57</f>
        <v>806.8883610451306</v>
      </c>
    </row>
    <row r="12" spans="8:12" ht="18" customHeight="1">
      <c r="H12" s="17" t="s">
        <v>15</v>
      </c>
      <c r="I12" s="94">
        <f>データ!C58</f>
        <v>4712</v>
      </c>
      <c r="J12" s="109">
        <f>データ!D58</f>
        <v>4405</v>
      </c>
      <c r="K12" s="108">
        <f>データ!E58</f>
        <v>307</v>
      </c>
      <c r="L12" s="96">
        <f>データ!F58</f>
        <v>983.7160751565762</v>
      </c>
    </row>
    <row r="13" spans="8:12" ht="18" customHeight="1">
      <c r="H13" s="17" t="s">
        <v>16</v>
      </c>
      <c r="I13" s="94">
        <f>データ!C59</f>
        <v>3497</v>
      </c>
      <c r="J13" s="109">
        <f>データ!D59</f>
        <v>3339</v>
      </c>
      <c r="K13" s="108">
        <f>データ!E59</f>
        <v>158</v>
      </c>
      <c r="L13" s="96">
        <f>データ!F59</f>
        <v>1043.8805970149253</v>
      </c>
    </row>
    <row r="14" spans="8:12" ht="18" customHeight="1">
      <c r="H14" s="17" t="s">
        <v>17</v>
      </c>
      <c r="I14" s="94">
        <f>データ!C60</f>
        <v>3773</v>
      </c>
      <c r="J14" s="109">
        <f>データ!D60</f>
        <v>3615</v>
      </c>
      <c r="K14" s="108">
        <f>データ!E60</f>
        <v>158</v>
      </c>
      <c r="L14" s="96">
        <f>データ!F60</f>
        <v>1053.9106145251396</v>
      </c>
    </row>
    <row r="15" spans="8:12" ht="18" customHeight="1">
      <c r="H15" s="17" t="s">
        <v>18</v>
      </c>
      <c r="I15" s="94">
        <f>データ!C61</f>
        <v>8783</v>
      </c>
      <c r="J15" s="109">
        <f>データ!D61</f>
        <v>8684</v>
      </c>
      <c r="K15" s="108">
        <f>データ!E61</f>
        <v>99</v>
      </c>
      <c r="L15" s="96">
        <f>データ!F61</f>
        <v>1051.8562874251497</v>
      </c>
    </row>
    <row r="16" spans="8:12" ht="18" customHeight="1">
      <c r="H16" s="17" t="s">
        <v>19</v>
      </c>
      <c r="I16" s="94">
        <f>データ!C62</f>
        <v>8070</v>
      </c>
      <c r="J16" s="109">
        <f>データ!D62</f>
        <v>7735</v>
      </c>
      <c r="K16" s="111">
        <f>データ!E62</f>
        <v>335</v>
      </c>
      <c r="L16" s="96">
        <f>データ!F62</f>
        <v>1026.7175572519084</v>
      </c>
    </row>
    <row r="17" spans="8:12" ht="18" customHeight="1">
      <c r="H17" s="17" t="s">
        <v>20</v>
      </c>
      <c r="I17" s="94">
        <f>データ!C63</f>
        <v>10910</v>
      </c>
      <c r="J17" s="109">
        <f>データ!D63</f>
        <v>10680</v>
      </c>
      <c r="K17" s="108">
        <f>データ!E63</f>
        <v>230</v>
      </c>
      <c r="L17" s="96">
        <f>データ!F63</f>
        <v>603.429203539823</v>
      </c>
    </row>
    <row r="18" spans="8:12" ht="18" customHeight="1">
      <c r="H18" s="17" t="s">
        <v>21</v>
      </c>
      <c r="I18" s="94">
        <f>データ!C64</f>
        <v>6496</v>
      </c>
      <c r="J18" s="109">
        <f>データ!D64</f>
        <v>6269</v>
      </c>
      <c r="K18" s="108">
        <f>データ!E64</f>
        <v>227</v>
      </c>
      <c r="L18" s="96">
        <f>データ!F64</f>
        <v>583.6477987421383</v>
      </c>
    </row>
    <row r="19" spans="8:12" ht="18" customHeight="1">
      <c r="H19" s="17" t="s">
        <v>22</v>
      </c>
      <c r="I19" s="94">
        <f>データ!C65</f>
        <v>3119</v>
      </c>
      <c r="J19" s="109">
        <f>データ!D65</f>
        <v>3070</v>
      </c>
      <c r="K19" s="111">
        <f>データ!E65</f>
        <v>49</v>
      </c>
      <c r="L19" s="96">
        <f>データ!F65</f>
        <v>606.8093385214007</v>
      </c>
    </row>
    <row r="20" spans="8:12" ht="18" customHeight="1">
      <c r="H20" s="17" t="s">
        <v>23</v>
      </c>
      <c r="I20" s="94">
        <f>データ!C66</f>
        <v>4557</v>
      </c>
      <c r="J20" s="109">
        <f>データ!D66</f>
        <v>4284</v>
      </c>
      <c r="K20" s="108">
        <f>データ!E66</f>
        <v>273</v>
      </c>
      <c r="L20" s="96">
        <f>データ!F66</f>
        <v>1998.6842105263158</v>
      </c>
    </row>
    <row r="21" spans="8:12" ht="18" customHeight="1">
      <c r="H21" s="17" t="s">
        <v>24</v>
      </c>
      <c r="I21" s="94">
        <f>データ!C67</f>
        <v>3815</v>
      </c>
      <c r="J21" s="109">
        <f>データ!D67</f>
        <v>3572</v>
      </c>
      <c r="K21" s="108">
        <f>データ!E67</f>
        <v>243</v>
      </c>
      <c r="L21" s="96">
        <f>データ!F67</f>
        <v>1774.418604651163</v>
      </c>
    </row>
    <row r="22" spans="8:12" ht="18" customHeight="1">
      <c r="H22" s="17" t="s">
        <v>25</v>
      </c>
      <c r="I22" s="94">
        <f>データ!C68</f>
        <v>2513</v>
      </c>
      <c r="J22" s="109">
        <f>データ!D68</f>
        <v>2250</v>
      </c>
      <c r="K22" s="108">
        <f>データ!E68</f>
        <v>263</v>
      </c>
      <c r="L22" s="96">
        <f>データ!F68</f>
        <v>1513.8554216867471</v>
      </c>
    </row>
    <row r="23" spans="8:12" ht="18" customHeight="1">
      <c r="H23" s="17" t="s">
        <v>26</v>
      </c>
      <c r="I23" s="94">
        <f>データ!C69</f>
        <v>1909</v>
      </c>
      <c r="J23" s="109">
        <f>データ!D69</f>
        <v>1756</v>
      </c>
      <c r="K23" s="108">
        <f>データ!E69</f>
        <v>153</v>
      </c>
      <c r="L23" s="96">
        <f>データ!F69</f>
        <v>1122.941176470588</v>
      </c>
    </row>
    <row r="24" spans="8:12" ht="18" customHeight="1">
      <c r="H24" s="17" t="s">
        <v>27</v>
      </c>
      <c r="I24" s="94">
        <f>データ!C70</f>
        <v>3008</v>
      </c>
      <c r="J24" s="109">
        <f>データ!D70</f>
        <v>2721</v>
      </c>
      <c r="K24" s="108">
        <f>データ!E70</f>
        <v>287</v>
      </c>
      <c r="L24" s="96">
        <f>データ!F70</f>
        <v>644.1113490364025</v>
      </c>
    </row>
    <row r="25" spans="8:12" ht="18" customHeight="1">
      <c r="H25" s="17" t="s">
        <v>28</v>
      </c>
      <c r="I25" s="94">
        <f>データ!C71</f>
        <v>2567</v>
      </c>
      <c r="J25" s="109">
        <f>データ!D71</f>
        <v>2198</v>
      </c>
      <c r="K25" s="108">
        <f>データ!E71</f>
        <v>369</v>
      </c>
      <c r="L25" s="96">
        <f>データ!F71</f>
        <v>690.0537634408602</v>
      </c>
    </row>
    <row r="26" spans="8:12" ht="18" customHeight="1">
      <c r="H26" s="17" t="s">
        <v>29</v>
      </c>
      <c r="I26" s="94">
        <f>データ!C72</f>
        <v>6513</v>
      </c>
      <c r="J26" s="109">
        <f>データ!D72</f>
        <v>6335</v>
      </c>
      <c r="K26" s="108">
        <f>データ!E72</f>
        <v>178</v>
      </c>
      <c r="L26" s="96">
        <f>データ!F72</f>
        <v>1005.0925925925926</v>
      </c>
    </row>
    <row r="27" spans="8:12" ht="18" customHeight="1">
      <c r="H27" s="17" t="s">
        <v>30</v>
      </c>
      <c r="I27" s="94">
        <f>データ!C73</f>
        <v>10295</v>
      </c>
      <c r="J27" s="109">
        <f>データ!D73</f>
        <v>9696</v>
      </c>
      <c r="K27" s="108">
        <f>データ!E73</f>
        <v>599</v>
      </c>
      <c r="L27" s="96">
        <f>データ!F73</f>
        <v>1058.0678314491263</v>
      </c>
    </row>
    <row r="28" spans="8:12" ht="18" customHeight="1">
      <c r="H28" s="17" t="s">
        <v>31</v>
      </c>
      <c r="I28" s="94">
        <f>データ!C74</f>
        <v>3751</v>
      </c>
      <c r="J28" s="109">
        <f>データ!D74</f>
        <v>3390</v>
      </c>
      <c r="K28" s="108">
        <f>データ!E74</f>
        <v>361</v>
      </c>
      <c r="L28" s="96">
        <f>データ!F74</f>
        <v>1106.4896755162242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623.9234449760766</v>
      </c>
    </row>
    <row r="30" spans="8:12" ht="18" customHeight="1">
      <c r="H30" s="17" t="s">
        <v>33</v>
      </c>
      <c r="I30" s="94">
        <f>データ!C76</f>
        <v>4551</v>
      </c>
      <c r="J30" s="109">
        <f>データ!D76</f>
        <v>4471</v>
      </c>
      <c r="K30" s="108">
        <f>データ!E76</f>
        <v>80</v>
      </c>
      <c r="L30" s="96">
        <f>データ!F76</f>
        <v>1027.313769751693</v>
      </c>
    </row>
    <row r="31" spans="8:12" ht="18" customHeight="1">
      <c r="H31" s="17" t="s">
        <v>34</v>
      </c>
      <c r="I31" s="94">
        <f>データ!C77</f>
        <v>14861</v>
      </c>
      <c r="J31" s="109">
        <f>データ!D77</f>
        <v>14679</v>
      </c>
      <c r="K31" s="111">
        <f>データ!E77</f>
        <v>182</v>
      </c>
      <c r="L31" s="96">
        <f>データ!F77</f>
        <v>1191.7401764234162</v>
      </c>
    </row>
    <row r="32" spans="8:12" ht="18" customHeight="1">
      <c r="H32" s="17" t="s">
        <v>35</v>
      </c>
      <c r="I32" s="94">
        <f>データ!C78</f>
        <v>11595</v>
      </c>
      <c r="J32" s="109">
        <f>データ!D78</f>
        <v>10867</v>
      </c>
      <c r="K32" s="108">
        <f>データ!E78</f>
        <v>728</v>
      </c>
      <c r="L32" s="96">
        <f>データ!F78</f>
        <v>1294.0848214285713</v>
      </c>
    </row>
    <row r="33" spans="8:12" ht="18" customHeight="1">
      <c r="H33" s="17" t="s">
        <v>36</v>
      </c>
      <c r="I33" s="94">
        <f>データ!C79</f>
        <v>1888</v>
      </c>
      <c r="J33" s="109">
        <f>データ!D79</f>
        <v>1859</v>
      </c>
      <c r="K33" s="111">
        <f>データ!E79</f>
        <v>29</v>
      </c>
      <c r="L33" s="96">
        <f>データ!F79</f>
        <v>820.8695652173914</v>
      </c>
    </row>
    <row r="34" spans="8:12" ht="18" customHeight="1">
      <c r="H34" s="17" t="s">
        <v>37</v>
      </c>
      <c r="I34" s="94">
        <f>データ!C80</f>
        <v>2665</v>
      </c>
      <c r="J34" s="109">
        <f>データ!D80</f>
        <v>2348</v>
      </c>
      <c r="K34" s="108">
        <f>データ!E80</f>
        <v>317</v>
      </c>
      <c r="L34" s="96">
        <f>データ!F80</f>
        <v>1222.4770642201834</v>
      </c>
    </row>
    <row r="35" spans="8:12" ht="18" customHeight="1">
      <c r="H35" s="17" t="s">
        <v>38</v>
      </c>
      <c r="I35" s="94">
        <f>データ!C81</f>
        <v>1652</v>
      </c>
      <c r="J35" s="109">
        <f>データ!D81</f>
        <v>1422</v>
      </c>
      <c r="K35" s="108">
        <f>データ!E81</f>
        <v>230</v>
      </c>
      <c r="L35" s="96">
        <f>データ!F81</f>
        <v>1251.5151515151515</v>
      </c>
    </row>
    <row r="36" spans="8:12" ht="18" customHeight="1">
      <c r="H36" s="17" t="s">
        <v>39</v>
      </c>
      <c r="I36" s="94">
        <f>データ!C82</f>
        <v>1890</v>
      </c>
      <c r="J36" s="109">
        <f>データ!D82</f>
        <v>1610</v>
      </c>
      <c r="K36" s="108">
        <f>データ!E82</f>
        <v>280</v>
      </c>
      <c r="L36" s="96">
        <f>データ!F82</f>
        <v>1016.1290322580646</v>
      </c>
    </row>
    <row r="37" spans="8:12" ht="18" customHeight="1">
      <c r="H37" s="17" t="s">
        <v>40</v>
      </c>
      <c r="I37" s="94">
        <f>データ!C83</f>
        <v>5132</v>
      </c>
      <c r="J37" s="109">
        <f>データ!D83</f>
        <v>4568</v>
      </c>
      <c r="K37" s="108">
        <f>データ!E83</f>
        <v>564</v>
      </c>
      <c r="L37" s="96">
        <f>データ!F83</f>
        <v>1336.4583333333335</v>
      </c>
    </row>
    <row r="38" spans="8:12" ht="18" customHeight="1">
      <c r="H38" s="17" t="s">
        <v>41</v>
      </c>
      <c r="I38" s="94">
        <f>データ!C84</f>
        <v>10272</v>
      </c>
      <c r="J38" s="109">
        <f>データ!D84</f>
        <v>9274</v>
      </c>
      <c r="K38" s="108">
        <f>データ!E84</f>
        <v>998</v>
      </c>
      <c r="L38" s="96">
        <f>データ!F84</f>
        <v>1994.5631067961167</v>
      </c>
    </row>
    <row r="39" spans="8:12" ht="18" customHeight="1">
      <c r="H39" s="17" t="s">
        <v>42</v>
      </c>
      <c r="I39" s="94">
        <f>データ!C85</f>
        <v>9424</v>
      </c>
      <c r="J39" s="109">
        <f>データ!D85</f>
        <v>8984</v>
      </c>
      <c r="K39" s="108">
        <f>データ!E85</f>
        <v>440</v>
      </c>
      <c r="L39" s="96">
        <f>データ!F85</f>
        <v>2830.03003003003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2901.123595505618</v>
      </c>
    </row>
    <row r="41" spans="8:12" ht="18" customHeight="1">
      <c r="H41" s="17" t="s">
        <v>44</v>
      </c>
      <c r="I41" s="94">
        <f>データ!C87</f>
        <v>3171</v>
      </c>
      <c r="J41" s="109">
        <f>データ!D87</f>
        <v>2350</v>
      </c>
      <c r="K41" s="108">
        <f>データ!E87</f>
        <v>821</v>
      </c>
      <c r="L41" s="96">
        <f>データ!F87</f>
        <v>1510</v>
      </c>
    </row>
    <row r="42" spans="8:12" ht="18" customHeight="1">
      <c r="H42" s="17" t="s">
        <v>45</v>
      </c>
      <c r="I42" s="94">
        <f>データ!C88</f>
        <v>6467</v>
      </c>
      <c r="J42" s="109">
        <f>データ!D88</f>
        <v>5309</v>
      </c>
      <c r="K42" s="108">
        <f>データ!E88</f>
        <v>1158</v>
      </c>
      <c r="L42" s="96">
        <f>データ!F88</f>
        <v>2059.5541401273886</v>
      </c>
    </row>
    <row r="43" spans="8:12" ht="18" customHeight="1">
      <c r="H43" s="17" t="s">
        <v>46</v>
      </c>
      <c r="I43" s="94">
        <f>データ!C89</f>
        <v>7052</v>
      </c>
      <c r="J43" s="109">
        <f>データ!D89</f>
        <v>6965</v>
      </c>
      <c r="K43" s="108">
        <f>データ!E89</f>
        <v>87</v>
      </c>
      <c r="L43" s="96">
        <f>データ!F89</f>
        <v>3791.3978494623657</v>
      </c>
    </row>
    <row r="44" spans="8:12" ht="18" customHeight="1">
      <c r="H44" s="17" t="s">
        <v>47</v>
      </c>
      <c r="I44" s="94">
        <f>データ!C90</f>
        <v>21380</v>
      </c>
      <c r="J44" s="109">
        <f>データ!D90</f>
        <v>19480</v>
      </c>
      <c r="K44" s="108">
        <f>データ!E90</f>
        <v>1900</v>
      </c>
      <c r="L44" s="96">
        <f>データ!F90</f>
        <v>2554.3608124253287</v>
      </c>
    </row>
    <row r="45" spans="8:12" ht="18" customHeight="1">
      <c r="H45" s="17" t="s">
        <v>48</v>
      </c>
      <c r="I45" s="94">
        <f>データ!C91</f>
        <v>3874</v>
      </c>
      <c r="J45" s="109">
        <f>データ!D91</f>
        <v>3276</v>
      </c>
      <c r="K45" s="108">
        <f>データ!E91</f>
        <v>598</v>
      </c>
      <c r="L45" s="96">
        <f>データ!F91</f>
        <v>2213.714285714286</v>
      </c>
    </row>
    <row r="46" spans="8:12" ht="18" customHeight="1">
      <c r="H46" s="17" t="s">
        <v>49</v>
      </c>
      <c r="I46" s="94">
        <f>データ!C92</f>
        <v>7129</v>
      </c>
      <c r="J46" s="109">
        <f>データ!D92</f>
        <v>6131</v>
      </c>
      <c r="K46" s="108">
        <f>データ!E92</f>
        <v>998</v>
      </c>
      <c r="L46" s="96">
        <f>データ!F92</f>
        <v>2322.14983713355</v>
      </c>
    </row>
    <row r="47" spans="8:12" ht="18" customHeight="1">
      <c r="H47" s="17" t="s">
        <v>50</v>
      </c>
      <c r="I47" s="94">
        <f>データ!C93</f>
        <v>11444</v>
      </c>
      <c r="J47" s="109">
        <f>データ!D93</f>
        <v>9901</v>
      </c>
      <c r="K47" s="108">
        <f>データ!E93</f>
        <v>1543</v>
      </c>
      <c r="L47" s="96">
        <f>データ!F93</f>
        <v>2964.7668393782383</v>
      </c>
    </row>
    <row r="48" spans="8:12" ht="18" customHeight="1">
      <c r="H48" s="17" t="s">
        <v>51</v>
      </c>
      <c r="I48" s="94">
        <f>データ!C94</f>
        <v>3365</v>
      </c>
      <c r="J48" s="109">
        <f>データ!D94</f>
        <v>2773</v>
      </c>
      <c r="K48" s="108">
        <f>データ!E94</f>
        <v>592</v>
      </c>
      <c r="L48" s="96">
        <f>データ!F94</f>
        <v>1299.2277992277993</v>
      </c>
    </row>
    <row r="49" spans="8:12" ht="18" customHeight="1">
      <c r="H49" s="17" t="s">
        <v>52</v>
      </c>
      <c r="I49" s="94">
        <f>データ!C95</f>
        <v>4152</v>
      </c>
      <c r="J49" s="109">
        <f>データ!D95</f>
        <v>3255</v>
      </c>
      <c r="K49" s="108">
        <f>データ!E95</f>
        <v>897</v>
      </c>
      <c r="L49" s="96">
        <f>データ!F95</f>
        <v>1774.3589743589744</v>
      </c>
    </row>
    <row r="50" spans="8:12" ht="18" customHeight="1">
      <c r="H50" s="17" t="s">
        <v>53</v>
      </c>
      <c r="I50" s="94">
        <f>データ!C96</f>
        <v>10903</v>
      </c>
      <c r="J50" s="109">
        <f>データ!D96</f>
        <v>9171</v>
      </c>
      <c r="K50" s="108">
        <f>データ!E96</f>
        <v>1732</v>
      </c>
      <c r="L50" s="96">
        <f>データ!F96</f>
        <v>2767.258883248731</v>
      </c>
    </row>
    <row r="51" spans="8:12" ht="18" customHeight="1">
      <c r="H51" s="18" t="s">
        <v>54</v>
      </c>
      <c r="I51" s="97">
        <f>データ!C97</f>
        <v>4279</v>
      </c>
      <c r="J51" s="110">
        <f>データ!D97</f>
        <v>3970</v>
      </c>
      <c r="K51" s="112">
        <f>データ!E97</f>
        <v>309</v>
      </c>
      <c r="L51" s="98">
        <f>データ!F97</f>
        <v>2377.222222222222</v>
      </c>
    </row>
    <row r="53" ht="13.5">
      <c r="B53" t="s">
        <v>55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74</v>
      </c>
    </row>
    <row r="2" spans="1:6" s="1" customFormat="1" ht="15" customHeight="1">
      <c r="A2" s="47"/>
      <c r="B2" s="48" t="s">
        <v>109</v>
      </c>
      <c r="C2" s="48" t="s">
        <v>110</v>
      </c>
      <c r="D2" s="48" t="s">
        <v>111</v>
      </c>
      <c r="E2" s="49" t="s">
        <v>75</v>
      </c>
      <c r="F2" s="50"/>
    </row>
    <row r="3" spans="1:6" s="1" customFormat="1" ht="15" customHeight="1">
      <c r="A3" s="51"/>
      <c r="B3" s="52"/>
      <c r="C3" s="52"/>
      <c r="D3" s="52"/>
      <c r="E3" s="134" t="s">
        <v>109</v>
      </c>
      <c r="F3" s="53" t="s">
        <v>110</v>
      </c>
    </row>
    <row r="4" spans="1:6" s="1" customFormat="1" ht="18" customHeight="1">
      <c r="A4" s="54" t="s">
        <v>76</v>
      </c>
      <c r="B4" s="55"/>
      <c r="C4" s="55"/>
      <c r="D4" s="55"/>
      <c r="E4" s="55"/>
      <c r="F4" s="56"/>
    </row>
    <row r="5" spans="1:6" s="1" customFormat="1" ht="14.25" customHeight="1">
      <c r="A5" s="54" t="s">
        <v>77</v>
      </c>
      <c r="B5" s="73">
        <v>3338</v>
      </c>
      <c r="C5" s="73">
        <v>3318</v>
      </c>
      <c r="D5" s="73">
        <v>3291</v>
      </c>
      <c r="E5" s="74">
        <f aca="true" t="shared" si="0" ref="E5:F9">B5-C5</f>
        <v>20</v>
      </c>
      <c r="F5" s="75">
        <f t="shared" si="0"/>
        <v>27</v>
      </c>
    </row>
    <row r="6" spans="1:6" s="1" customFormat="1" ht="14.25" customHeight="1">
      <c r="A6" s="54" t="s">
        <v>78</v>
      </c>
      <c r="B6" s="76">
        <v>257099</v>
      </c>
      <c r="C6" s="76">
        <v>255639</v>
      </c>
      <c r="D6" s="76">
        <v>253352</v>
      </c>
      <c r="E6" s="69">
        <f t="shared" si="0"/>
        <v>1460</v>
      </c>
      <c r="F6" s="71">
        <f t="shared" si="0"/>
        <v>2287</v>
      </c>
    </row>
    <row r="7" spans="1:6" s="1" customFormat="1" ht="18" customHeight="1">
      <c r="A7" s="54" t="s">
        <v>79</v>
      </c>
      <c r="B7" s="57"/>
      <c r="C7" s="57"/>
      <c r="D7" s="57"/>
      <c r="E7" s="58"/>
      <c r="F7" s="59"/>
    </row>
    <row r="8" spans="1:6" s="1" customFormat="1" ht="14.25" customHeight="1">
      <c r="A8" s="54" t="s">
        <v>77</v>
      </c>
      <c r="B8" s="81">
        <v>2537</v>
      </c>
      <c r="C8" s="81">
        <v>2540</v>
      </c>
      <c r="D8" s="81">
        <v>2533</v>
      </c>
      <c r="E8" s="74">
        <f t="shared" si="0"/>
        <v>-3</v>
      </c>
      <c r="F8" s="75">
        <f t="shared" si="0"/>
        <v>7</v>
      </c>
    </row>
    <row r="9" spans="1:6" s="1" customFormat="1" ht="14.25" customHeight="1">
      <c r="A9" s="51" t="s">
        <v>78</v>
      </c>
      <c r="B9" s="82">
        <v>23214</v>
      </c>
      <c r="C9" s="82">
        <v>23194</v>
      </c>
      <c r="D9" s="82">
        <v>23074</v>
      </c>
      <c r="E9" s="72">
        <f t="shared" si="0"/>
        <v>20</v>
      </c>
      <c r="F9" s="85">
        <f t="shared" si="0"/>
        <v>120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74</v>
      </c>
    </row>
    <row r="13" spans="1:6" s="1" customFormat="1" ht="15" customHeight="1">
      <c r="A13" s="47"/>
      <c r="B13" s="48" t="str">
        <f>B2</f>
        <v>平成13年2月</v>
      </c>
      <c r="C13" s="48" t="str">
        <f>C2</f>
        <v>平成13年1月</v>
      </c>
      <c r="D13" s="48" t="str">
        <f>D2</f>
        <v>平成12年12月</v>
      </c>
      <c r="E13" s="49" t="s">
        <v>75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平成13年2月</v>
      </c>
      <c r="F14" s="53" t="str">
        <f>F3</f>
        <v>平成13年1月</v>
      </c>
    </row>
    <row r="15" spans="1:6" s="1" customFormat="1" ht="18" customHeight="1">
      <c r="A15" s="54" t="s">
        <v>76</v>
      </c>
      <c r="B15" s="55"/>
      <c r="C15" s="55"/>
      <c r="D15" s="55"/>
      <c r="E15" s="55"/>
      <c r="F15" s="56"/>
    </row>
    <row r="16" spans="1:6" s="1" customFormat="1" ht="15" customHeight="1">
      <c r="A16" s="54" t="s">
        <v>80</v>
      </c>
      <c r="B16" s="68">
        <v>247590</v>
      </c>
      <c r="C16" s="68">
        <v>242752</v>
      </c>
      <c r="D16" s="68">
        <v>239300</v>
      </c>
      <c r="E16" s="69">
        <f aca="true" t="shared" si="1" ref="E16:F20">B16-C16</f>
        <v>4838</v>
      </c>
      <c r="F16" s="70">
        <f t="shared" si="1"/>
        <v>3452</v>
      </c>
    </row>
    <row r="17" spans="1:6" s="1" customFormat="1" ht="15" customHeight="1">
      <c r="A17" s="54" t="s">
        <v>81</v>
      </c>
      <c r="B17" s="68">
        <v>246827</v>
      </c>
      <c r="C17" s="68">
        <v>244515</v>
      </c>
      <c r="D17" s="68">
        <v>237662</v>
      </c>
      <c r="E17" s="69">
        <f t="shared" si="1"/>
        <v>2312</v>
      </c>
      <c r="F17" s="71">
        <f t="shared" si="1"/>
        <v>6853</v>
      </c>
    </row>
    <row r="18" spans="1:6" s="1" customFormat="1" ht="18" customHeight="1">
      <c r="A18" s="54" t="s">
        <v>79</v>
      </c>
      <c r="B18" s="55"/>
      <c r="C18" s="55"/>
      <c r="D18" s="55"/>
      <c r="E18" s="55"/>
      <c r="F18" s="56"/>
    </row>
    <row r="19" spans="1:6" s="1" customFormat="1" ht="15" customHeight="1">
      <c r="A19" s="54" t="s">
        <v>80</v>
      </c>
      <c r="B19" s="81">
        <v>19088</v>
      </c>
      <c r="C19" s="81">
        <v>18361</v>
      </c>
      <c r="D19" s="81">
        <v>18214</v>
      </c>
      <c r="E19" s="69">
        <f t="shared" si="1"/>
        <v>727</v>
      </c>
      <c r="F19" s="136">
        <f t="shared" si="1"/>
        <v>147</v>
      </c>
    </row>
    <row r="20" spans="1:6" s="1" customFormat="1" ht="15" customHeight="1">
      <c r="A20" s="51" t="s">
        <v>81</v>
      </c>
      <c r="B20" s="82">
        <v>18644</v>
      </c>
      <c r="C20" s="82">
        <v>18465</v>
      </c>
      <c r="D20" s="82">
        <v>17135</v>
      </c>
      <c r="E20" s="72">
        <f t="shared" si="1"/>
        <v>179</v>
      </c>
      <c r="F20" s="135">
        <f t="shared" si="1"/>
        <v>1330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74</v>
      </c>
    </row>
    <row r="2" spans="2:6" s="1" customFormat="1" ht="16.5" customHeight="1">
      <c r="B2" s="60"/>
      <c r="C2" s="61" t="s">
        <v>82</v>
      </c>
      <c r="D2" s="62"/>
      <c r="E2" s="61" t="s">
        <v>83</v>
      </c>
      <c r="F2" s="62"/>
    </row>
    <row r="3" spans="2:6" s="1" customFormat="1" ht="15.75" customHeight="1">
      <c r="B3" s="63" t="s">
        <v>84</v>
      </c>
      <c r="C3" s="64" t="s">
        <v>58</v>
      </c>
      <c r="D3" s="65" t="s">
        <v>6</v>
      </c>
      <c r="E3" s="64" t="s">
        <v>58</v>
      </c>
      <c r="F3" s="65" t="s">
        <v>6</v>
      </c>
    </row>
    <row r="4" spans="2:6" s="1" customFormat="1" ht="14.25" customHeight="1">
      <c r="B4" s="54" t="s">
        <v>85</v>
      </c>
      <c r="C4" s="77">
        <f>SUM(C5:C27)</f>
        <v>3338</v>
      </c>
      <c r="D4" s="77">
        <f>SUM(D5:D27)</f>
        <v>257099</v>
      </c>
      <c r="E4" s="78">
        <f>SUM(E5:E27)</f>
        <v>2537</v>
      </c>
      <c r="F4" s="78">
        <f>SUM(F5:F27)</f>
        <v>23214</v>
      </c>
    </row>
    <row r="5" spans="2:6" s="1" customFormat="1" ht="14.25" customHeight="1">
      <c r="B5" s="54" t="s">
        <v>86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87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88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89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90</v>
      </c>
      <c r="C9" s="77">
        <v>4</v>
      </c>
      <c r="D9" s="78">
        <v>159</v>
      </c>
      <c r="E9" s="79">
        <v>0</v>
      </c>
      <c r="F9" s="80">
        <v>0</v>
      </c>
    </row>
    <row r="10" spans="2:6" s="1" customFormat="1" ht="14.25" customHeight="1">
      <c r="B10" s="54" t="s">
        <v>91</v>
      </c>
      <c r="C10" s="77">
        <v>186</v>
      </c>
      <c r="D10" s="78">
        <v>7425</v>
      </c>
      <c r="E10" s="79">
        <v>51</v>
      </c>
      <c r="F10" s="80">
        <v>429</v>
      </c>
    </row>
    <row r="11" spans="2:6" s="1" customFormat="1" ht="14.25" customHeight="1">
      <c r="B11" s="54" t="s">
        <v>92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93</v>
      </c>
      <c r="C12" s="77">
        <v>11</v>
      </c>
      <c r="D12" s="78">
        <v>814</v>
      </c>
      <c r="E12" s="79">
        <v>0</v>
      </c>
      <c r="F12" s="80">
        <v>0</v>
      </c>
    </row>
    <row r="13" spans="2:6" s="1" customFormat="1" ht="14.25" customHeight="1">
      <c r="B13" s="54" t="s">
        <v>94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95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96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97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98</v>
      </c>
      <c r="C17" s="79">
        <v>1</v>
      </c>
      <c r="D17" s="80">
        <v>102</v>
      </c>
      <c r="E17" s="79">
        <v>0</v>
      </c>
      <c r="F17" s="80">
        <v>0</v>
      </c>
    </row>
    <row r="18" spans="2:6" s="1" customFormat="1" ht="14.25" customHeight="1">
      <c r="B18" s="66" t="s">
        <v>99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100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101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102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103</v>
      </c>
      <c r="C22" s="79">
        <v>137</v>
      </c>
      <c r="D22" s="80">
        <v>10981</v>
      </c>
      <c r="E22" s="79">
        <v>13</v>
      </c>
      <c r="F22" s="80">
        <v>125</v>
      </c>
    </row>
    <row r="23" spans="2:6" s="1" customFormat="1" ht="14.25" customHeight="1">
      <c r="B23" s="66" t="s">
        <v>104</v>
      </c>
      <c r="C23" s="79">
        <v>2443</v>
      </c>
      <c r="D23" s="80">
        <v>203797</v>
      </c>
      <c r="E23" s="79">
        <v>1605</v>
      </c>
      <c r="F23" s="80">
        <v>15146</v>
      </c>
    </row>
    <row r="24" spans="2:6" s="1" customFormat="1" ht="14.25" customHeight="1">
      <c r="B24" s="66" t="s">
        <v>105</v>
      </c>
      <c r="C24" s="79">
        <v>3</v>
      </c>
      <c r="D24" s="80">
        <v>156</v>
      </c>
      <c r="E24" s="79">
        <v>0</v>
      </c>
      <c r="F24" s="80">
        <v>0</v>
      </c>
    </row>
    <row r="25" spans="2:6" s="1" customFormat="1" ht="14.25" customHeight="1">
      <c r="B25" s="66" t="s">
        <v>106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107</v>
      </c>
      <c r="C26" s="79">
        <v>80</v>
      </c>
      <c r="D26" s="80">
        <v>5932</v>
      </c>
      <c r="E26" s="79">
        <v>18</v>
      </c>
      <c r="F26" s="80">
        <v>224</v>
      </c>
    </row>
    <row r="27" spans="2:6" s="1" customFormat="1" ht="14.25" customHeight="1">
      <c r="B27" s="67" t="s">
        <v>108</v>
      </c>
      <c r="C27" s="83">
        <v>394</v>
      </c>
      <c r="D27" s="84">
        <v>23208</v>
      </c>
      <c r="E27" s="83">
        <v>850</v>
      </c>
      <c r="F27" s="84">
        <v>7290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2001-08-07T05:14:14Z</cp:lastPrinted>
  <dcterms:created xsi:type="dcterms:W3CDTF">1996-10-17T08:45:06Z</dcterms:created>
  <dcterms:modified xsi:type="dcterms:W3CDTF">2001-08-07T07:56:38Z</dcterms:modified>
  <cp:category/>
  <cp:version/>
  <cp:contentType/>
  <cp:contentStatus/>
</cp:coreProperties>
</file>