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605" windowHeight="6675" tabRatio="770" activeTab="0"/>
  </bookViews>
  <sheets>
    <sheet name="第１表" sheetId="1" r:id="rId1"/>
    <sheet name="第１図"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附表" sheetId="10" r:id="rId10"/>
  </sheets>
  <externalReferences>
    <externalReference r:id="rId13"/>
  </externalReferences>
  <definedNames>
    <definedName name="_xlnm.Print_Area" localSheetId="1">'第１図'!#REF!</definedName>
    <definedName name="_xlnm.Print_Area" localSheetId="0">'第１表'!$A$1:$H$15</definedName>
    <definedName name="_xlnm.Print_Area" localSheetId="2">'第２表'!$A$1:$M$17</definedName>
    <definedName name="_xlnm.Print_Area" localSheetId="3">'第３表'!$A$1:$J$51</definedName>
    <definedName name="_xlnm.Print_Area" localSheetId="4">'第４表'!$A$1:$J$29</definedName>
    <definedName name="_xlnm.Print_Area" localSheetId="5">'第５表'!$A$1:$I$24</definedName>
    <definedName name="_xlnm.Print_Area" localSheetId="7">'第７表'!$A$1:$M$22</definedName>
    <definedName name="_xlnm.Print_Area" localSheetId="8">'第８表'!$A$1:$J$14</definedName>
    <definedName name="_xlnm.Print_Area" localSheetId="9">'附表'!$A$1:$H$68</definedName>
    <definedName name="_xlnm.Print_Titles" localSheetId="9">'附表'!$1:$3</definedName>
    <definedName name="追加・訂正">'[1]テーブル'!$C$4:$C$6</definedName>
    <definedName name="年号">'[1]テーブル'!$B$4:$B$6</definedName>
  </definedNames>
  <calcPr fullCalcOnLoad="1"/>
</workbook>
</file>

<file path=xl/sharedStrings.xml><?xml version="1.0" encoding="utf-8"?>
<sst xmlns="http://schemas.openxmlformats.org/spreadsheetml/2006/main" count="504" uniqueCount="274">
  <si>
    <t>争議行為を伴わない争議</t>
  </si>
  <si>
    <t>半日以上の同盟罷業</t>
  </si>
  <si>
    <t>争議行為を伴う争議</t>
  </si>
  <si>
    <t>その他</t>
  </si>
  <si>
    <t xml:space="preserve">  そ  の  他</t>
  </si>
  <si>
    <t>　 99人 以下</t>
  </si>
  <si>
    <t>1,000人 以上</t>
  </si>
  <si>
    <t>主要要求事項</t>
  </si>
  <si>
    <t>計</t>
  </si>
  <si>
    <t>件　数</t>
  </si>
  <si>
    <t>件</t>
  </si>
  <si>
    <t>人</t>
  </si>
  <si>
    <t>日</t>
  </si>
  <si>
    <t>-</t>
  </si>
  <si>
    <t>調　停</t>
  </si>
  <si>
    <t>仲　裁</t>
  </si>
  <si>
    <t>建設業</t>
  </si>
  <si>
    <t>製造業</t>
  </si>
  <si>
    <t>電気・ガス・熱供給・水道業</t>
  </si>
  <si>
    <t>情報通信業</t>
  </si>
  <si>
    <t>複合サービス事業</t>
  </si>
  <si>
    <t>総参加人員</t>
  </si>
  <si>
    <t>医療，福祉</t>
  </si>
  <si>
    <t>教育，学習支援業</t>
  </si>
  <si>
    <t>構成比</t>
  </si>
  <si>
    <t>件数</t>
  </si>
  <si>
    <t>作業所閉鎖</t>
  </si>
  <si>
    <t>怠業</t>
  </si>
  <si>
    <t>うち半日以上の同盟罷業</t>
  </si>
  <si>
    <t>うち半日未満の同盟罷業</t>
  </si>
  <si>
    <t>総争議　　</t>
  </si>
  <si>
    <t>総争議</t>
  </si>
  <si>
    <t>行為参加
人員</t>
  </si>
  <si>
    <t>行為参
加人員</t>
  </si>
  <si>
    <t>労働損
失日数</t>
  </si>
  <si>
    <t>半日未満の
同盟罷業</t>
  </si>
  <si>
    <t>うち半日未満の
同盟罷業</t>
  </si>
  <si>
    <t>労働損失
日数</t>
  </si>
  <si>
    <t>第三者
関与に
よる解決</t>
  </si>
  <si>
    <t>労働委員会関与</t>
  </si>
  <si>
    <t>翌年
への
繰越</t>
  </si>
  <si>
    <t>６～10日</t>
  </si>
  <si>
    <t>11～20日</t>
  </si>
  <si>
    <t>21～30日</t>
  </si>
  <si>
    <t>31～60日</t>
  </si>
  <si>
    <t>61～90日</t>
  </si>
  <si>
    <t>91日以上</t>
  </si>
  <si>
    <t>第１表　労働争議の種類別件数及び参加人員の推移</t>
  </si>
  <si>
    <t>　300～999人</t>
  </si>
  <si>
    <t>　100～299人</t>
  </si>
  <si>
    <t>その他</t>
  </si>
  <si>
    <t>あっせん</t>
  </si>
  <si>
    <t>年　次</t>
  </si>
  <si>
    <t>構成比（％）</t>
  </si>
  <si>
    <t>労使直　　　　　　　接交渉　　　　　による　　　　　　　解決</t>
  </si>
  <si>
    <t>解決件数（件）</t>
  </si>
  <si>
    <t>構成比　（％）</t>
  </si>
  <si>
    <t>企業</t>
  </si>
  <si>
    <t>人</t>
  </si>
  <si>
    <t>件</t>
  </si>
  <si>
    <t xml:space="preserve">- </t>
  </si>
  <si>
    <t>日</t>
  </si>
  <si>
    <t>第３表　産業別争議行為を伴う争議の件数、行為参加人員及び労働損失日数</t>
  </si>
  <si>
    <r>
      <t>サービス業</t>
    </r>
    <r>
      <rPr>
        <sz val="8.5"/>
        <rFont val="ＭＳ 明朝"/>
        <family val="1"/>
      </rPr>
      <t>（他に分類されないもの)</t>
    </r>
  </si>
  <si>
    <t>第５表　主要団体別争議行為を伴う争議の件数、行為参加人員及び労働損失日数</t>
  </si>
  <si>
    <t>30日以内</t>
  </si>
  <si>
    <t>１～５日</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</si>
  <si>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</si>
  <si>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</si>
  <si>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</si>
  <si>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</si>
  <si>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</si>
  <si>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</si>
  <si>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</si>
  <si>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</si>
  <si>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r>
      <t>公務</t>
    </r>
    <r>
      <rPr>
        <sz val="8.5"/>
        <rFont val="ＭＳ 明朝"/>
        <family val="1"/>
      </rPr>
      <t>（他に分類されるものを除く）</t>
    </r>
  </si>
  <si>
    <t>農業，林業､漁業及び分類不能の産業</t>
  </si>
  <si>
    <t>対前年差</t>
  </si>
  <si>
    <t>件　　数</t>
  </si>
  <si>
    <t>総　争　議</t>
  </si>
  <si>
    <t>　組合保障及び組合活動</t>
  </si>
  <si>
    <t>　労働協約の締結､改訂及び効力</t>
  </si>
  <si>
    <t>　賃金制度</t>
  </si>
  <si>
    <t>　賃金額（基本給・諸手当）の改定</t>
  </si>
  <si>
    <t>　賃金額（賞与・一時金）の改定</t>
  </si>
  <si>
    <t>　個別組合員の賃金額</t>
  </si>
  <si>
    <t>　退職金（退職年金を含む）</t>
  </si>
  <si>
    <t>　その他の賃金に関する事項</t>
  </si>
  <si>
    <t>　解雇反対・被解雇者の復職</t>
  </si>
  <si>
    <t>　事業の休廃止・合理化</t>
  </si>
  <si>
    <t>　人事考課制度（慣行的制度を含む）</t>
  </si>
  <si>
    <t>　要員計画・採用計画</t>
  </si>
  <si>
    <t>　配置転換・出向</t>
  </si>
  <si>
    <t>　希望退職者の募集・解雇</t>
  </si>
  <si>
    <t>　定年制（勤務延長・再雇用を含む）</t>
  </si>
  <si>
    <t>　パートタイム労働者・契約社員・派遣労働者の活用</t>
  </si>
  <si>
    <t>　パートタイム労働者・契約社員の労働条件
　　</t>
  </si>
  <si>
    <t>　所定内労働時間の変更</t>
  </si>
  <si>
    <t>　所定外・休日労働</t>
  </si>
  <si>
    <t>　休日・休暇（週休二日制、連続休暇を含む）</t>
  </si>
  <si>
    <t>　その他の労働時間に関する事項</t>
  </si>
  <si>
    <t>　教育訓練</t>
  </si>
  <si>
    <t>　職場環境・健康管理</t>
  </si>
  <si>
    <t>　福利厚生</t>
  </si>
  <si>
    <t>第２表　争議行為を伴う争議の行為形態別件数、行為参加人員及び労働損失日数の推移</t>
  </si>
  <si>
    <t>第６表　労働争議の主要要求事項別件数及び構成比</t>
  </si>
  <si>
    <t>年</t>
  </si>
  <si>
    <t>総争議</t>
  </si>
  <si>
    <t>昭和 32年</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</si>
  <si>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</si>
  <si>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</si>
  <si>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</si>
  <si>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</si>
  <si>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</si>
  <si>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</si>
  <si>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</si>
  <si>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</si>
  <si>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</si>
  <si>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</si>
  <si>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</si>
  <si>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</si>
  <si>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</si>
  <si>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</si>
  <si>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</si>
  <si>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</si>
  <si>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</si>
  <si>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</si>
  <si>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</si>
  <si>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</si>
  <si>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</si>
  <si>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</si>
  <si>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</si>
  <si>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</si>
  <si>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</si>
  <si>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</si>
  <si>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</si>
  <si>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</si>
  <si>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</si>
  <si>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</si>
  <si>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</si>
  <si>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 元</t>
  </si>
  <si>
    <t xml:space="preserve">     ３</t>
  </si>
  <si>
    <t xml:space="preserve">     ４</t>
  </si>
  <si>
    <t xml:space="preserve">     ５</t>
  </si>
  <si>
    <t xml:space="preserve">     ６</t>
  </si>
  <si>
    <t xml:space="preserve">     ７</t>
  </si>
  <si>
    <t xml:space="preserve">     ８</t>
  </si>
  <si>
    <t xml:space="preserve">     ９</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</si>
  <si>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</si>
  <si>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</si>
  <si>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</si>
  <si>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</si>
  <si>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</si>
  <si>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</si>
  <si>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</si>
  <si>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</si>
  <si>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</si>
  <si>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</si>
  <si>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件　数</t>
  </si>
  <si>
    <t>第７表　労働争議の解決方法別件数及び構成比の推移</t>
  </si>
  <si>
    <t>解決又は
解決扱い</t>
  </si>
  <si>
    <t>企業数
[延べ数]</t>
  </si>
  <si>
    <t>　　　　　　（民営企業のみ）</t>
  </si>
  <si>
    <t xml:space="preserve">     23</t>
  </si>
  <si>
    <t xml:space="preserve">     25</t>
  </si>
  <si>
    <t>附表　総争議、争議行為を伴う争議、半日以上の同盟罷業、半日未満の同盟罷業の件数の推移</t>
  </si>
  <si>
    <t xml:space="preserve">     … </t>
  </si>
  <si>
    <t xml:space="preserve">    … </t>
  </si>
  <si>
    <t xml:space="preserve">     ２</t>
  </si>
  <si>
    <t xml:space="preserve">     10</t>
  </si>
  <si>
    <t xml:space="preserve">     21</t>
  </si>
  <si>
    <t xml:space="preserve">     22</t>
  </si>
  <si>
    <t xml:space="preserve">     24</t>
  </si>
  <si>
    <t xml:space="preserve">     26</t>
  </si>
  <si>
    <t>　その他の経営及び人事に関する事項</t>
  </si>
  <si>
    <t xml:space="preserve">      主要要求事項「計」（総争議件数）と個々の要求事項の数値の合計は必ずしも一致しない。</t>
  </si>
  <si>
    <t>対前年
増減率</t>
  </si>
  <si>
    <t>件数（件）</t>
  </si>
  <si>
    <t>第８表　労働争議継続期間別労働争議解決件数及び構成比</t>
  </si>
  <si>
    <t>　　2)　「組合保障及び労働協約」、「賃金」等の太字で書かれている各区分の件数は、２つの主要要求事項が同一の区分内</t>
  </si>
  <si>
    <t>　　　にある労働争議は１件として計上しているので、各区分内の事項の件数の合計とは必ずしも一致しない。</t>
  </si>
  <si>
    <t>第４表　企業規模別(民営企業）争議行為を伴う争議の企業数、行為参加人員及び労働損失日数</t>
  </si>
  <si>
    <t>　　　　　　</t>
  </si>
  <si>
    <t xml:space="preserve">  27</t>
  </si>
  <si>
    <t xml:space="preserve">  28</t>
  </si>
  <si>
    <t xml:space="preserve">     27</t>
  </si>
  <si>
    <t>…</t>
  </si>
  <si>
    <t xml:space="preserve">  28</t>
  </si>
  <si>
    <t xml:space="preserve">  29</t>
  </si>
  <si>
    <t>平成29年</t>
  </si>
  <si>
    <t xml:space="preserve">  29</t>
  </si>
  <si>
    <t xml:space="preserve">     28</t>
  </si>
  <si>
    <t>　　　　 （例えば、支援スト、政治スト等もここに区分される。）及び解決の事情が明らかでない労働争議等が含まれる。　</t>
  </si>
  <si>
    <t>　　　　あったが、労使の直接交渉によって解決したものをいう。</t>
  </si>
  <si>
    <r>
      <t>産　　業</t>
    </r>
    <r>
      <rPr>
        <vertAlign val="superscript"/>
        <sz val="9"/>
        <rFont val="ＭＳ 明朝"/>
        <family val="1"/>
      </rPr>
      <t xml:space="preserve"> 1)</t>
    </r>
  </si>
  <si>
    <r>
      <t>争議行為を伴う争議</t>
    </r>
    <r>
      <rPr>
        <vertAlign val="superscript"/>
        <sz val="9"/>
        <rFont val="ＭＳ 明朝"/>
        <family val="1"/>
      </rPr>
      <t xml:space="preserve"> 2)</t>
    </r>
  </si>
  <si>
    <t xml:space="preserve">  　  1)  産業は、労働争議を行った組合の組合員が雇用されている事業所又は企業の産業を示し、日本標準産業分類</t>
  </si>
  <si>
    <t xml:space="preserve">      2) 「争議行為を伴う争議」には、「同盟罷業」のほかに「作業所閉鎖」、「怠業」及び「その他」の形態を含む。</t>
  </si>
  <si>
    <r>
      <t>企業規模</t>
    </r>
    <r>
      <rPr>
        <vertAlign val="superscript"/>
        <sz val="9"/>
        <rFont val="ＭＳ 明朝"/>
        <family val="1"/>
      </rPr>
      <t xml:space="preserve"> 1)</t>
    </r>
  </si>
  <si>
    <r>
      <t>企業数</t>
    </r>
    <r>
      <rPr>
        <vertAlign val="superscript"/>
        <sz val="9"/>
        <rFont val="ＭＳ 明朝"/>
        <family val="1"/>
      </rPr>
      <t xml:space="preserve"> 3)</t>
    </r>
    <r>
      <rPr>
        <sz val="9"/>
        <rFont val="ＭＳ 明朝"/>
        <family val="1"/>
      </rPr>
      <t xml:space="preserve">
[延べ数]</t>
    </r>
  </si>
  <si>
    <t>　　　2)　「争議行為を伴う争議」には、「同盟罷業」のほかに「作業所閉鎖」、「怠業」及び「その他」の形態を含む。</t>
  </si>
  <si>
    <t xml:space="preserve">      3)　企業数[延べ数]は、労働争議を行った組合の組合員が雇用されている企業を集計したものである。</t>
  </si>
  <si>
    <t xml:space="preserve">      3) 「争議行為を伴う争議」には、「同盟罷業」のほかに「作業所閉鎖」、「怠業」及び「その他」の形態を含む。</t>
  </si>
  <si>
    <r>
      <t>争議行為を伴う争議</t>
    </r>
    <r>
      <rPr>
        <vertAlign val="superscript"/>
        <sz val="9"/>
        <rFont val="ＭＳ 明朝"/>
        <family val="1"/>
      </rPr>
      <t xml:space="preserve"> 3)</t>
    </r>
  </si>
  <si>
    <t>　　1)　１労働争議につき労働者側から提出された要求のうち、主なもの２つまでを主要要求事項として取り上げているため、</t>
  </si>
  <si>
    <t>注: 主要要求事項の具体的内容については、３頁「表１　主要要求事項の具体的内容例」を参照されたい。</t>
  </si>
  <si>
    <r>
      <t>計</t>
    </r>
    <r>
      <rPr>
        <vertAlign val="superscript"/>
        <sz val="9"/>
        <rFont val="ＭＳ ゴシック"/>
        <family val="3"/>
      </rPr>
      <t xml:space="preserve"> 1)</t>
    </r>
  </si>
  <si>
    <t>注：　(  )内は、「解決又は解決扱い」に占める解決方法別構成比である。</t>
  </si>
  <si>
    <t>　　　昭和37年以前は、「半日未満の同盟罷業」は調査していない。</t>
  </si>
  <si>
    <t xml:space="preserve">    　昭和47年以前については沖縄県の分は含まれていない。</t>
  </si>
  <si>
    <t>（単位：件）</t>
  </si>
  <si>
    <t>争議行為を伴う争議</t>
  </si>
  <si>
    <t>半日以上の同盟罷業</t>
  </si>
  <si>
    <t>半日未満の同盟罷業</t>
  </si>
  <si>
    <t xml:space="preserve">    　　（平成25年10月改定）の大分類に基づき、その主要生産品名又は事業の内容により決定する。</t>
  </si>
  <si>
    <t xml:space="preserve">    　　「分類不能の産業」とは、１組合が複数企業の労働者で組織されており、それぞれの企業の主要生産品名又は</t>
  </si>
  <si>
    <t xml:space="preserve">        事業の内容が異なる場合など、産業分類が特定できないものをいう。</t>
  </si>
  <si>
    <r>
      <t>賃金</t>
    </r>
    <r>
      <rPr>
        <vertAlign val="superscript"/>
        <sz val="9"/>
        <rFont val="ＭＳ 明朝"/>
        <family val="1"/>
      </rPr>
      <t xml:space="preserve"> 2)</t>
    </r>
  </si>
  <si>
    <r>
      <t>賃金以外の労働条件</t>
    </r>
    <r>
      <rPr>
        <vertAlign val="superscript"/>
        <sz val="9"/>
        <rFont val="ＭＳ 明朝"/>
        <family val="1"/>
      </rPr>
      <t xml:space="preserve"> 2)</t>
    </r>
  </si>
  <si>
    <t xml:space="preserve">         扱い」とし、第三者関与による解決に含まない。）、労働争議の当事者である労使間では解決方法がないような労働争議</t>
  </si>
  <si>
    <r>
      <t>組合保障及び労働協約</t>
    </r>
    <r>
      <rPr>
        <vertAlign val="superscript"/>
        <sz val="9"/>
        <rFont val="ＭＳ 明朝"/>
        <family val="1"/>
      </rPr>
      <t xml:space="preserve"> 2)</t>
    </r>
  </si>
  <si>
    <r>
      <t>経営・雇用・人事</t>
    </r>
    <r>
      <rPr>
        <vertAlign val="superscript"/>
        <sz val="9"/>
        <rFont val="ＭＳ 明朝"/>
        <family val="1"/>
      </rPr>
      <t xml:space="preserve"> 2)</t>
    </r>
  </si>
  <si>
    <t xml:space="preserve"> 平成26年 </t>
  </si>
  <si>
    <t xml:space="preserve">  27</t>
  </si>
  <si>
    <t xml:space="preserve">  30</t>
  </si>
  <si>
    <t>平成30年の
対前年増減率
(％)</t>
  </si>
  <si>
    <t>平成30年の
対前年増減数
(件・人)</t>
  </si>
  <si>
    <t>平成30年</t>
  </si>
  <si>
    <t>注：  (   )内は、平成29年の数値である。</t>
  </si>
  <si>
    <t>平成30年</t>
  </si>
  <si>
    <t xml:space="preserve">  27</t>
  </si>
  <si>
    <t xml:space="preserve">  28</t>
  </si>
  <si>
    <t xml:space="preserve">  29</t>
  </si>
  <si>
    <t>　30</t>
  </si>
  <si>
    <t xml:space="preserve">  27</t>
  </si>
  <si>
    <t xml:space="preserve">  28</t>
  </si>
  <si>
    <t xml:space="preserve">  30</t>
  </si>
  <si>
    <t>注：  (　)内は、平成29年の数値である。</t>
  </si>
  <si>
    <t>注：　平成30年と調査項目の定義が同一で比較可能な昭和32年以降の数値を掲載した。</t>
  </si>
  <si>
    <t xml:space="preserve">     29</t>
  </si>
  <si>
    <t xml:space="preserve">     30</t>
  </si>
  <si>
    <t>　29</t>
  </si>
  <si>
    <t>平成26年</t>
  </si>
  <si>
    <t>平成30年の
対前年増減数
(件・人・日)</t>
  </si>
  <si>
    <t xml:space="preserve">  30</t>
  </si>
  <si>
    <t>注：  (　)内は、平成29年の数値である。</t>
  </si>
  <si>
    <t xml:space="preserve">- </t>
  </si>
  <si>
    <t>　育児休業制度・介護休業制度・看護休暇制度</t>
  </si>
  <si>
    <t xml:space="preserve"> 　　 (　)内は、平成29年の数値である。</t>
  </si>
  <si>
    <t>　　　1)　企業規模は、企業の全常用労働者数による。</t>
  </si>
  <si>
    <t xml:space="preserve">連　  合  </t>
  </si>
  <si>
    <t xml:space="preserve">全 労 連  </t>
  </si>
  <si>
    <t xml:space="preserve">全 労 協  </t>
  </si>
  <si>
    <t xml:space="preserve">       必ずしも一致しない。</t>
  </si>
  <si>
    <t xml:space="preserve"> 　 相手に交渉をしている場合には、当該企業の企業規模により計上し、複数企業を相手に交渉をしている場合には、「その他」に計上している。</t>
  </si>
  <si>
    <t>注：  １組合が複数企業の労働者で組織されている合同労組については、１合同労組を１企業として計上し、企業規模別には、１つの企業のみを</t>
  </si>
  <si>
    <t xml:space="preserve">        おいて複数の争議があった場合は、争議ごとに計上して集計している。</t>
  </si>
  <si>
    <t>　　　  　なお、１件の争議でも複数企業に及ぶもの（企業外連合）は、争議の対象となったすべての企業について、企業規模別に計上し、1企業に</t>
  </si>
  <si>
    <t xml:space="preserve">- </t>
  </si>
  <si>
    <t xml:space="preserve">- </t>
  </si>
  <si>
    <t xml:space="preserve">… </t>
  </si>
  <si>
    <r>
      <t>その他</t>
    </r>
    <r>
      <rPr>
        <vertAlign val="superscript"/>
        <sz val="8.5"/>
        <rFont val="ＭＳ 明朝"/>
        <family val="1"/>
      </rPr>
      <t xml:space="preserve">2)
</t>
    </r>
    <r>
      <rPr>
        <sz val="8.5"/>
        <rFont val="ＭＳ 明朝"/>
        <family val="1"/>
      </rPr>
      <t>(解決
扱い)</t>
    </r>
  </si>
  <si>
    <r>
      <t>第三者</t>
    </r>
    <r>
      <rPr>
        <vertAlign val="superscript"/>
        <sz val="8.5"/>
        <rFont val="ＭＳ 明朝"/>
        <family val="1"/>
      </rPr>
      <t>1)</t>
    </r>
    <r>
      <rPr>
        <sz val="8.5"/>
        <rFont val="ＭＳ 明朝"/>
        <family val="1"/>
      </rPr>
      <t xml:space="preserve">
関与あり</t>
    </r>
  </si>
  <si>
    <t>　　　1)  「労使直接交渉による解決」のうち、「第三者関与あり」とは、解決に至る過程においてあっせんや調停等の第三者関与が</t>
  </si>
  <si>
    <t>　　　2)  「その他（解決扱い）」には、不当労働行為事件として労働委員会に救済申立てがなされた労働争議(本調査では、「解決</t>
  </si>
  <si>
    <t>主要団体</t>
  </si>
  <si>
    <r>
      <t>計</t>
    </r>
    <r>
      <rPr>
        <vertAlign val="superscript"/>
        <sz val="9"/>
        <rFont val="ＭＳ ゴシック"/>
        <family val="3"/>
      </rPr>
      <t xml:space="preserve"> 1)</t>
    </r>
  </si>
  <si>
    <r>
      <t>その他</t>
    </r>
    <r>
      <rPr>
        <vertAlign val="superscript"/>
        <sz val="9"/>
        <rFont val="ＭＳ 明朝"/>
        <family val="1"/>
      </rPr>
      <t xml:space="preserve"> 2)</t>
    </r>
  </si>
  <si>
    <t xml:space="preserve">      1) 複数の団体に重複加盟している労働組合があるため、件数、行為参加人員、労働損失日数の計とそれぞれの加盟主要団体の数値の合計とは</t>
  </si>
  <si>
    <t xml:space="preserve">      2) 「その他」とは、連合、全労連及び全労協に加盟していない労働組合をいう。</t>
  </si>
  <si>
    <t>％</t>
  </si>
  <si>
    <t>％</t>
  </si>
  <si>
    <t>-</t>
  </si>
  <si>
    <t>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</si>
</sst>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_ "/>
    <numFmt numFmtId="180" formatCode="0.0_);[Red]\(0.0\)"/>
    <numFmt numFmtId="181" formatCode="0_);[Red]\(0\)"/>
    <numFmt numFmtId="182" formatCode="\(??0.0\);\(\-?0.0\)"/>
    <numFmt numFmtId="183" formatCode="\(??0.0\);\(\-?0.0\);\(\ \ \ 0.0\);\(\ \ \ \ \-\)"/>
    <numFmt numFmtId="184" formatCode="??0.0\ ;\-?0.0\ ;\ \ \ 0.0\ ;\ \ \ \ \-\ "/>
    <numFmt numFmtId="185" formatCode="??0.0;\-?0.0"/>
    <numFmt numFmtId="186" formatCode="\(??0.0\);\(\-?0.0\);\(\ \ 0.0\);\(\ \ \ \ \-\)"/>
    <numFmt numFmtId="187" formatCode="#,##0_ ;[Red]\-#,##0\ "/>
    <numFmt numFmtId="188" formatCode="\(\ #,##0\)"/>
    <numFmt numFmtId="189" formatCode="\(\ \ #,##0\)"/>
    <numFmt numFmtId="190" formatCode="0.0;&quot;△ &quot;0.0"/>
    <numFmt numFmtId="191" formatCode="#,##0;&quot;△ &quot;#,##0"/>
    <numFmt numFmtId="192" formatCode="\(#,##0\);;\(&quot;-&quot;\)"/>
    <numFmt numFmtId="193" formatCode="#,##0_);;&quot;- &quot;"/>
    <numFmt numFmtId="194" formatCode="#,##0.0_);&quot;△ &quot;#,##0.0_)"/>
    <numFmt numFmtId="195" formatCode="#,##0;&quot;△　&quot;#,##0"/>
    <numFmt numFmtId="196" formatCode="#,##0;&quot;△  &quot;#,##0"/>
    <numFmt numFmtId="197" formatCode="0.0;&quot;△  &quot;0.0"/>
    <numFmt numFmtId="198" formatCode="#,##0_);&quot;△ &quot;#,##0_)"/>
    <numFmt numFmtId="199" formatCode="0.0;&quot;△&quot;0.0"/>
  </numFmts>
  <fonts count="78">
    <font>
      <sz val="10"/>
      <name val="ＭＳ 明朝"/>
      <family val="1"/>
    </font>
    <font>
      <sz val="11"/>
      <color indexed="8"/>
      <name val="ＭＳ Ｐゴシック"/>
      <family val="3"/>
    </font>
    <font>
      <sz val="6"/>
      <name val="ＭＳ Ｐ明朝"/>
      <family val="1"/>
    </font>
    <font>
      <sz val="8"/>
      <name val="ＭＳ 明朝"/>
      <family val="1"/>
    </font>
    <font>
      <sz val="9"/>
      <name val="ＭＳ 明朝"/>
      <family val="1"/>
    </font>
    <font>
      <sz val="6"/>
      <name val="ＭＳ Ｐゴシック"/>
      <family val="3"/>
    </font>
    <font>
      <sz val="10"/>
      <color indexed="8"/>
      <name val="ＭＳ 明朝"/>
      <family val="1"/>
    </font>
    <font>
      <sz val="8"/>
      <color indexed="8"/>
      <name val="ＭＳ 明朝"/>
      <family val="1"/>
    </font>
    <font>
      <sz val="9"/>
      <color indexed="8"/>
      <name val="ＭＳ 明朝"/>
      <family val="1"/>
    </font>
    <font>
      <sz val="8.5"/>
      <name val="ＭＳ 明朝"/>
      <family val="1"/>
    </font>
    <font>
      <sz val="11"/>
      <color indexed="8"/>
      <name val="ＭＳ ゴシック"/>
      <family val="3"/>
    </font>
    <font>
      <sz val="9"/>
      <color indexed="8"/>
      <name val="ＭＳ ゴシック"/>
      <family val="3"/>
    </font>
    <font>
      <sz val="11"/>
      <name val="ＭＳ ゴシック"/>
      <family val="3"/>
    </font>
    <font>
      <sz val="11"/>
      <name val="ＭＳ 明朝"/>
      <family val="1"/>
    </font>
    <font>
      <b/>
      <sz val="9"/>
      <name val="ＭＳ 明朝"/>
      <family val="1"/>
    </font>
    <font>
      <b/>
      <sz val="10"/>
      <name val="ＭＳ 明朝"/>
      <family val="1"/>
    </font>
    <font>
      <b/>
      <sz val="8"/>
      <name val="ＭＳ 明朝"/>
      <family val="1"/>
    </font>
    <font>
      <sz val="12"/>
      <color indexed="8"/>
      <name val="ＭＳ ゴシック"/>
      <family val="3"/>
    </font>
    <font>
      <sz val="8"/>
      <color indexed="10"/>
      <name val="ＭＳ 明朝"/>
      <family val="1"/>
    </font>
    <font>
      <sz val="6"/>
      <name val="ＭＳ 明朝"/>
      <family val="1"/>
    </font>
    <font>
      <strike/>
      <sz val="10"/>
      <name val="ＭＳ 明朝"/>
      <family val="1"/>
    </font>
    <font>
      <sz val="7.5"/>
      <name val="ＭＳ 明朝"/>
      <family val="1"/>
    </font>
    <font>
      <sz val="9"/>
      <name val="ＭＳ ゴシック"/>
      <family val="3"/>
    </font>
    <font>
      <sz val="10"/>
      <name val="ＭＳ ゴシック"/>
      <family val="3"/>
    </font>
    <font>
      <sz val="11"/>
      <name val="ＭＳ Ｐゴシック"/>
      <family val="3"/>
    </font>
    <font>
      <sz val="7"/>
      <name val="ＭＳ 明朝"/>
      <family val="1"/>
    </font>
    <font>
      <vertAlign val="superscript"/>
      <sz val="9"/>
      <name val="ＭＳ 明朝"/>
      <family val="1"/>
    </font>
    <font>
      <vertAlign val="superscript"/>
      <sz val="9"/>
      <name val="ＭＳ ゴシック"/>
      <family val="3"/>
    </font>
    <font>
      <vertAlign val="superscript"/>
      <sz val="8.5"/>
      <name val="ＭＳ 明朝"/>
      <family val="1"/>
    </font>
    <font>
      <sz val="7.7"/>
      <name val="ＭＳ 明朝"/>
      <family val="1"/>
    </font>
    <font>
      <sz val="7.7"/>
      <color indexed="8"/>
      <name val="ＭＳ 明朝"/>
      <family val="1"/>
    </font>
    <font>
      <sz val="7.3"/>
      <name val="ＭＳ 明朝"/>
      <family val="1"/>
    </font>
    <font>
      <sz val="7"/>
      <color indexed="8"/>
      <name val="ＭＳ 明朝"/>
      <family val="1"/>
    </font>
    <font>
      <b/>
      <sz val="10"/>
      <color indexed="10"/>
      <name val="ＭＳ 明朝"/>
      <family val="1"/>
    </font>
    <font>
      <sz val="10.5"/>
      <color indexed="8"/>
      <name val="ＭＳ Ｐゴシック"/>
      <family val="3"/>
    </font>
    <font>
      <sz val="10"/>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明朝"/>
      <family val="1"/>
    </font>
    <font>
      <sz val="8"/>
      <color theme="1"/>
      <name val="ＭＳ 明朝"/>
      <family val="1"/>
    </font>
    <font>
      <b/>
      <sz val="10"/>
      <color rgb="FFFF0000"/>
      <name val="ＭＳ 明朝"/>
      <family val="1"/>
    </font>
    <font>
      <sz val="10.5"/>
      <color theme="1"/>
      <name val="Calibri"/>
      <family val="3"/>
    </font>
    <font>
      <sz val="10"/>
      <color theme="1"/>
      <name val="ＭＳ 明朝"/>
      <family val="1"/>
    </font>
    <font>
      <sz val="10"/>
      <color theme="1"/>
      <name val="ＭＳ ゴシック"/>
      <family val="3"/>
    </font>
    <font>
      <sz val="9"/>
      <color theme="1"/>
      <name val="ＭＳ 明朝"/>
      <family val="1"/>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border>
    <border>
      <left/>
      <right style="thin"/>
      <top/>
      <bottom/>
    </border>
    <border>
      <left/>
      <right style="thin"/>
      <top style="thin"/>
      <bottom/>
    </border>
    <border>
      <left/>
      <right/>
      <top/>
      <bottom style="medium"/>
    </border>
    <border>
      <left/>
      <right/>
      <top/>
      <bottom style="thin"/>
    </border>
    <border>
      <left/>
      <right style="thin"/>
      <top style="thin"/>
      <bottom style="thin"/>
    </border>
    <border>
      <left style="thin"/>
      <right/>
      <top/>
      <bottom style="thin"/>
    </border>
    <border>
      <left style="thin"/>
      <right style="thin"/>
      <top/>
      <bottom style="thin"/>
    </border>
    <border>
      <left/>
      <right style="thin"/>
      <top/>
      <bottom style="medium"/>
    </border>
    <border>
      <left style="thin"/>
      <right/>
      <top/>
      <bottom style="medium"/>
    </border>
    <border>
      <left style="thin"/>
      <right/>
      <top style="thin"/>
      <bottom/>
    </border>
    <border>
      <left style="thin"/>
      <right/>
      <top/>
      <bottom/>
    </border>
    <border>
      <left/>
      <right style="thin"/>
      <top/>
      <bottom style="thin"/>
    </border>
    <border>
      <left/>
      <right/>
      <top style="medium"/>
      <bottom style="thin"/>
    </border>
    <border>
      <left/>
      <right style="thin"/>
      <top style="medium"/>
      <bottom style="thin"/>
    </border>
    <border>
      <left/>
      <right/>
      <top style="medium"/>
      <bottom/>
    </border>
    <border>
      <left style="thin"/>
      <right style="thin"/>
      <top/>
      <bottom/>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
      <left/>
      <right/>
      <top style="thin"/>
      <bottom style="thin"/>
    </border>
    <border>
      <left/>
      <right style="thin"/>
      <top style="medium"/>
      <bottom/>
    </border>
    <border>
      <left style="thin"/>
      <right/>
      <top style="medium"/>
      <bottom style="thin"/>
    </border>
    <border>
      <left style="thin"/>
      <right/>
      <top style="medium"/>
      <bottom/>
    </border>
    <border>
      <left style="thin"/>
      <right style="thin"/>
      <top style="medium"/>
      <bottom/>
    </border>
    <border>
      <left style="thin"/>
      <right style="thin"/>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53" fillId="0" borderId="0">
      <alignment vertical="center"/>
      <protection/>
    </xf>
    <xf numFmtId="0" fontId="53" fillId="0" borderId="0">
      <alignment vertical="center"/>
      <protection/>
    </xf>
    <xf numFmtId="0" fontId="24" fillId="0" borderId="0">
      <alignment vertical="center"/>
      <protection/>
    </xf>
    <xf numFmtId="0" fontId="69" fillId="32" borderId="0" applyNumberFormat="0" applyBorder="0" applyAlignment="0" applyProtection="0"/>
  </cellStyleXfs>
  <cellXfs count="486">
    <xf numFmtId="0" fontId="0" fillId="0" borderId="0" xfId="0" applyAlignment="1">
      <alignment/>
    </xf>
    <xf numFmtId="0" fontId="3" fillId="0" borderId="0" xfId="0" applyFont="1" applyAlignment="1">
      <alignment/>
    </xf>
    <xf numFmtId="0" fontId="3" fillId="0" borderId="0" xfId="0" applyFont="1" applyBorder="1" applyAlignment="1">
      <alignment/>
    </xf>
    <xf numFmtId="49" fontId="3" fillId="0" borderId="0" xfId="0" applyNumberFormat="1" applyFont="1" applyAlignment="1">
      <alignment/>
    </xf>
    <xf numFmtId="0" fontId="3" fillId="0" borderId="0" xfId="0" applyFont="1" applyAlignment="1">
      <alignment vertical="center"/>
    </xf>
    <xf numFmtId="49" fontId="4" fillId="0" borderId="0" xfId="0" applyNumberFormat="1" applyFont="1"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xf>
    <xf numFmtId="49" fontId="4" fillId="0" borderId="0" xfId="0" applyNumberFormat="1" applyFont="1" applyBorder="1" applyAlignment="1">
      <alignment/>
    </xf>
    <xf numFmtId="0" fontId="3" fillId="0" borderId="0" xfId="0" applyFont="1" applyAlignment="1">
      <alignment horizontal="center" vertical="center"/>
    </xf>
    <xf numFmtId="0" fontId="7" fillId="0" borderId="0" xfId="0" applyFont="1" applyAlignment="1">
      <alignment/>
    </xf>
    <xf numFmtId="0" fontId="7" fillId="0" borderId="0" xfId="0" applyFont="1" applyAlignment="1">
      <alignment horizontal="left"/>
    </xf>
    <xf numFmtId="182" fontId="0" fillId="0" borderId="0" xfId="0" applyNumberFormat="1" applyAlignment="1">
      <alignment/>
    </xf>
    <xf numFmtId="0" fontId="0" fillId="0" borderId="0" xfId="0" applyBorder="1" applyAlignment="1">
      <alignment/>
    </xf>
    <xf numFmtId="182" fontId="0" fillId="0" borderId="0" xfId="0" applyNumberFormat="1" applyBorder="1" applyAlignment="1">
      <alignment/>
    </xf>
    <xf numFmtId="0" fontId="9" fillId="0" borderId="0" xfId="0" applyFont="1" applyBorder="1" applyAlignment="1">
      <alignment/>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Border="1" applyAlignment="1">
      <alignment horizontal="right" vertical="center"/>
    </xf>
    <xf numFmtId="0" fontId="0" fillId="0" borderId="0" xfId="0" applyFont="1" applyBorder="1" applyAlignment="1">
      <alignment vertical="center"/>
    </xf>
    <xf numFmtId="181" fontId="4" fillId="0" borderId="0" xfId="0" applyNumberFormat="1" applyFont="1" applyBorder="1" applyAlignment="1">
      <alignment/>
    </xf>
    <xf numFmtId="181" fontId="4" fillId="0" borderId="0" xfId="0" applyNumberFormat="1" applyFont="1" applyAlignment="1">
      <alignment/>
    </xf>
    <xf numFmtId="0" fontId="8" fillId="0" borderId="0" xfId="0" applyFont="1" applyBorder="1" applyAlignment="1">
      <alignment horizontal="center" vertical="center"/>
    </xf>
    <xf numFmtId="3" fontId="4" fillId="0" borderId="0" xfId="0" applyNumberFormat="1" applyFont="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vertical="center"/>
    </xf>
    <xf numFmtId="0" fontId="4" fillId="0" borderId="12" xfId="0" applyFont="1" applyBorder="1" applyAlignment="1">
      <alignment vertical="center"/>
    </xf>
    <xf numFmtId="49" fontId="4" fillId="0" borderId="13" xfId="0" applyNumberFormat="1" applyFont="1" applyBorder="1" applyAlignment="1">
      <alignment vertical="center"/>
    </xf>
    <xf numFmtId="0" fontId="4" fillId="0" borderId="14" xfId="0" applyFont="1" applyBorder="1" applyAlignment="1">
      <alignment vertical="center"/>
    </xf>
    <xf numFmtId="181" fontId="4" fillId="0" borderId="15" xfId="0" applyNumberFormat="1" applyFont="1" applyBorder="1" applyAlignment="1">
      <alignmen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185" fontId="4"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0" fillId="0" borderId="0" xfId="0" applyFont="1" applyBorder="1" applyAlignment="1">
      <alignment horizontal="center" vertical="center"/>
    </xf>
    <xf numFmtId="38" fontId="4" fillId="0" borderId="0" xfId="48" applyFont="1" applyFill="1" applyBorder="1" applyAlignment="1">
      <alignment horizontal="right" vertical="center"/>
    </xf>
    <xf numFmtId="3" fontId="1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14" fillId="0" borderId="0" xfId="0" applyFont="1" applyBorder="1" applyAlignment="1">
      <alignment/>
    </xf>
    <xf numFmtId="0" fontId="14" fillId="0" borderId="0" xfId="0" applyFont="1" applyAlignment="1">
      <alignment/>
    </xf>
    <xf numFmtId="0" fontId="15"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185" fontId="14" fillId="0" borderId="0" xfId="0" applyNumberFormat="1" applyFont="1" applyBorder="1" applyAlignment="1">
      <alignment horizontal="right" vertical="center"/>
    </xf>
    <xf numFmtId="0" fontId="0" fillId="0" borderId="0" xfId="0"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xf>
    <xf numFmtId="0" fontId="4" fillId="0" borderId="0" xfId="0" applyFont="1" applyAlignment="1">
      <alignment horizontal="right" vertical="center"/>
    </xf>
    <xf numFmtId="38" fontId="14" fillId="0" borderId="0" xfId="48" applyFont="1" applyAlignment="1">
      <alignment horizontal="right" vertical="center"/>
    </xf>
    <xf numFmtId="0" fontId="4" fillId="0" borderId="13" xfId="0" applyFont="1" applyBorder="1" applyAlignment="1">
      <alignment horizontal="left" vertical="center"/>
    </xf>
    <xf numFmtId="0" fontId="14" fillId="0" borderId="13" xfId="0" applyFont="1" applyBorder="1" applyAlignment="1">
      <alignment vertical="center"/>
    </xf>
    <xf numFmtId="181" fontId="4" fillId="0" borderId="0" xfId="48" applyNumberFormat="1" applyFont="1" applyAlignment="1">
      <alignment horizontal="right" vertical="center"/>
    </xf>
    <xf numFmtId="0" fontId="9" fillId="0" borderId="17" xfId="0" applyFont="1" applyBorder="1" applyAlignment="1">
      <alignment horizontal="center" vertical="center"/>
    </xf>
    <xf numFmtId="181" fontId="4" fillId="0" borderId="0" xfId="48" applyNumberFormat="1" applyFont="1" applyBorder="1" applyAlignment="1">
      <alignment horizontal="right" vertical="center"/>
    </xf>
    <xf numFmtId="3" fontId="3" fillId="0" borderId="0" xfId="0" applyNumberFormat="1" applyFont="1" applyBorder="1" applyAlignment="1">
      <alignment horizontal="right" vertical="top"/>
    </xf>
    <xf numFmtId="185" fontId="3" fillId="0" borderId="0" xfId="0" applyNumberFormat="1" applyFont="1" applyBorder="1" applyAlignment="1">
      <alignment horizontal="right" vertical="top"/>
    </xf>
    <xf numFmtId="0" fontId="7" fillId="0" borderId="0" xfId="0" applyFont="1" applyBorder="1" applyAlignment="1">
      <alignment vertical="center" wrapText="1"/>
    </xf>
    <xf numFmtId="0" fontId="4" fillId="0" borderId="18" xfId="0" applyFont="1" applyBorder="1" applyAlignment="1">
      <alignment horizontal="center" vertical="center"/>
    </xf>
    <xf numFmtId="0" fontId="12" fillId="0" borderId="0" xfId="0" applyFont="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wrapText="1"/>
    </xf>
    <xf numFmtId="0" fontId="4" fillId="0" borderId="17" xfId="0" applyFont="1" applyBorder="1" applyAlignment="1">
      <alignment horizontal="center" vertical="center"/>
    </xf>
    <xf numFmtId="0" fontId="4" fillId="0" borderId="13" xfId="0" applyFont="1" applyBorder="1" applyAlignment="1">
      <alignment vertical="center" shrinkToFit="1"/>
    </xf>
    <xf numFmtId="0" fontId="7" fillId="0" borderId="0" xfId="0" applyFont="1" applyBorder="1" applyAlignment="1">
      <alignment/>
    </xf>
    <xf numFmtId="0" fontId="3" fillId="0" borderId="0" xfId="0" applyFont="1" applyAlignment="1">
      <alignment horizontal="left"/>
    </xf>
    <xf numFmtId="0" fontId="3" fillId="0" borderId="0" xfId="0" applyFont="1" applyAlignment="1">
      <alignment/>
    </xf>
    <xf numFmtId="0" fontId="4" fillId="0" borderId="0" xfId="0" applyFont="1" applyAlignment="1">
      <alignment/>
    </xf>
    <xf numFmtId="49" fontId="4" fillId="0" borderId="13" xfId="0" applyNumberFormat="1" applyFont="1" applyBorder="1" applyAlignment="1">
      <alignment horizontal="left"/>
    </xf>
    <xf numFmtId="178" fontId="4" fillId="0" borderId="0" xfId="0" applyNumberFormat="1" applyFont="1" applyAlignment="1">
      <alignment/>
    </xf>
    <xf numFmtId="178" fontId="4" fillId="0" borderId="0" xfId="0" applyNumberFormat="1" applyFont="1" applyBorder="1" applyAlignment="1">
      <alignment horizontal="right"/>
    </xf>
    <xf numFmtId="181" fontId="4" fillId="0" borderId="0" xfId="0" applyNumberFormat="1" applyFont="1" applyBorder="1" applyAlignment="1">
      <alignment/>
    </xf>
    <xf numFmtId="178" fontId="4" fillId="0" borderId="0" xfId="48" applyNumberFormat="1" applyFont="1" applyBorder="1" applyAlignment="1">
      <alignment/>
    </xf>
    <xf numFmtId="0" fontId="4" fillId="0" borderId="13" xfId="0" applyFont="1" applyBorder="1" applyAlignment="1">
      <alignment horizontal="center"/>
    </xf>
    <xf numFmtId="176" fontId="4" fillId="0" borderId="0" xfId="0" applyNumberFormat="1" applyFont="1" applyBorder="1" applyAlignment="1">
      <alignment horizontal="right"/>
    </xf>
    <xf numFmtId="0" fontId="0" fillId="0" borderId="0" xfId="0" applyFont="1" applyAlignment="1">
      <alignment/>
    </xf>
    <xf numFmtId="181" fontId="4" fillId="0" borderId="12" xfId="0" applyNumberFormat="1" applyFont="1" applyBorder="1" applyAlignment="1">
      <alignment/>
    </xf>
    <xf numFmtId="186" fontId="4" fillId="0" borderId="15" xfId="0" applyNumberFormat="1" applyFont="1" applyBorder="1" applyAlignment="1">
      <alignment vertical="top"/>
    </xf>
    <xf numFmtId="0" fontId="0" fillId="0" borderId="0" xfId="0" applyFont="1" applyAlignment="1">
      <alignment vertical="top"/>
    </xf>
    <xf numFmtId="188" fontId="4" fillId="0" borderId="0" xfId="0" applyNumberFormat="1" applyFont="1" applyBorder="1" applyAlignment="1">
      <alignment vertical="top"/>
    </xf>
    <xf numFmtId="189" fontId="4" fillId="0" borderId="0" xfId="0" applyNumberFormat="1" applyFont="1" applyBorder="1" applyAlignment="1">
      <alignment vertical="top"/>
    </xf>
    <xf numFmtId="0" fontId="14" fillId="0" borderId="13" xfId="0" applyFont="1" applyBorder="1" applyAlignment="1">
      <alignment horizontal="left" vertical="top"/>
    </xf>
    <xf numFmtId="0" fontId="16" fillId="0" borderId="0" xfId="0" applyFont="1" applyBorder="1" applyAlignment="1">
      <alignment vertical="top"/>
    </xf>
    <xf numFmtId="0" fontId="16" fillId="0" borderId="0" xfId="0" applyFont="1" applyAlignment="1">
      <alignment vertical="top"/>
    </xf>
    <xf numFmtId="0" fontId="15" fillId="0" borderId="0" xfId="0" applyFont="1" applyAlignment="1">
      <alignment vertical="top"/>
    </xf>
    <xf numFmtId="0" fontId="4" fillId="0" borderId="13"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0" fillId="0" borderId="0" xfId="0" applyAlignment="1">
      <alignment vertical="top"/>
    </xf>
    <xf numFmtId="0" fontId="4" fillId="0" borderId="20" xfId="0" applyFont="1" applyBorder="1" applyAlignment="1">
      <alignment horizontal="center" vertical="top"/>
    </xf>
    <xf numFmtId="0" fontId="14" fillId="0" borderId="13" xfId="0" applyFont="1" applyBorder="1" applyAlignment="1">
      <alignment vertical="top"/>
    </xf>
    <xf numFmtId="49" fontId="4" fillId="0" borderId="13"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0" xfId="0" applyNumberFormat="1" applyFont="1" applyBorder="1" applyAlignment="1">
      <alignment horizontal="left" vertical="top"/>
    </xf>
    <xf numFmtId="188" fontId="4" fillId="0" borderId="15" xfId="0" applyNumberFormat="1" applyFont="1" applyBorder="1" applyAlignment="1">
      <alignment vertical="top"/>
    </xf>
    <xf numFmtId="188" fontId="4" fillId="0" borderId="13" xfId="0" applyNumberFormat="1" applyFont="1" applyBorder="1" applyAlignment="1">
      <alignment vertical="top"/>
    </xf>
    <xf numFmtId="178" fontId="4" fillId="0" borderId="13" xfId="0" applyNumberFormat="1" applyFont="1" applyBorder="1" applyAlignment="1">
      <alignment/>
    </xf>
    <xf numFmtId="178" fontId="4" fillId="0" borderId="13" xfId="0" applyNumberFormat="1" applyFont="1" applyBorder="1" applyAlignment="1">
      <alignment horizontal="right"/>
    </xf>
    <xf numFmtId="178" fontId="4" fillId="0" borderId="13" xfId="48" applyNumberFormat="1" applyFont="1" applyBorder="1" applyAlignment="1">
      <alignment/>
    </xf>
    <xf numFmtId="176" fontId="4" fillId="0" borderId="13" xfId="0" applyNumberFormat="1" applyFont="1" applyBorder="1" applyAlignment="1">
      <alignment horizontal="right"/>
    </xf>
    <xf numFmtId="180" fontId="4" fillId="0" borderId="12" xfId="0" applyNumberFormat="1" applyFont="1" applyBorder="1" applyAlignment="1">
      <alignment/>
    </xf>
    <xf numFmtId="191" fontId="14" fillId="0" borderId="0" xfId="0" applyNumberFormat="1" applyFont="1" applyBorder="1" applyAlignment="1">
      <alignment vertical="center"/>
    </xf>
    <xf numFmtId="191" fontId="4" fillId="0" borderId="0" xfId="0" applyNumberFormat="1" applyFont="1" applyBorder="1" applyAlignment="1">
      <alignment vertical="center"/>
    </xf>
    <xf numFmtId="0" fontId="53" fillId="0" borderId="0" xfId="62">
      <alignment vertical="center"/>
      <protection/>
    </xf>
    <xf numFmtId="0" fontId="70" fillId="0" borderId="0" xfId="62" applyFont="1">
      <alignment vertical="center"/>
      <protection/>
    </xf>
    <xf numFmtId="0" fontId="71" fillId="0" borderId="0" xfId="62" applyFont="1">
      <alignment vertical="center"/>
      <protection/>
    </xf>
    <xf numFmtId="0" fontId="20" fillId="0" borderId="0" xfId="0" applyFont="1" applyAlignment="1">
      <alignment vertical="center"/>
    </xf>
    <xf numFmtId="188" fontId="4" fillId="0" borderId="21" xfId="0" applyNumberFormat="1" applyFont="1" applyBorder="1" applyAlignment="1">
      <alignment vertical="top"/>
    </xf>
    <xf numFmtId="188" fontId="4" fillId="0" borderId="20" xfId="0" applyNumberFormat="1" applyFont="1" applyBorder="1" applyAlignment="1">
      <alignment vertical="top"/>
    </xf>
    <xf numFmtId="0" fontId="21" fillId="0" borderId="0" xfId="0" applyFont="1" applyAlignment="1">
      <alignment/>
    </xf>
    <xf numFmtId="0" fontId="21" fillId="0" borderId="0" xfId="0" applyFont="1" applyAlignment="1">
      <alignment vertical="center"/>
    </xf>
    <xf numFmtId="49" fontId="3" fillId="0" borderId="15" xfId="0" applyNumberFormat="1" applyFont="1" applyBorder="1" applyAlignment="1">
      <alignment vertical="center"/>
    </xf>
    <xf numFmtId="49" fontId="4" fillId="0" borderId="12" xfId="0" applyNumberFormat="1" applyFont="1" applyBorder="1" applyAlignment="1">
      <alignment vertical="center"/>
    </xf>
    <xf numFmtId="0" fontId="14" fillId="0" borderId="0" xfId="0" applyFont="1" applyBorder="1" applyAlignment="1">
      <alignment/>
    </xf>
    <xf numFmtId="49" fontId="4" fillId="0" borderId="0" xfId="0" applyNumberFormat="1" applyFont="1" applyBorder="1" applyAlignment="1">
      <alignment/>
    </xf>
    <xf numFmtId="49" fontId="14" fillId="0" borderId="0" xfId="0" applyNumberFormat="1" applyFont="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49" fontId="3" fillId="0" borderId="0" xfId="0" applyNumberFormat="1" applyFont="1" applyBorder="1" applyAlignment="1">
      <alignment/>
    </xf>
    <xf numFmtId="178" fontId="22" fillId="0" borderId="0" xfId="0" applyNumberFormat="1" applyFont="1" applyAlignment="1">
      <alignment/>
    </xf>
    <xf numFmtId="178" fontId="22" fillId="0" borderId="13" xfId="0" applyNumberFormat="1" applyFont="1" applyBorder="1" applyAlignment="1">
      <alignment horizontal="right"/>
    </xf>
    <xf numFmtId="178" fontId="22" fillId="0" borderId="0" xfId="0" applyNumberFormat="1" applyFont="1" applyBorder="1" applyAlignment="1">
      <alignment horizontal="right"/>
    </xf>
    <xf numFmtId="187" fontId="22" fillId="0" borderId="0" xfId="48" applyNumberFormat="1" applyFont="1" applyAlignment="1">
      <alignment/>
    </xf>
    <xf numFmtId="176" fontId="22" fillId="0" borderId="0" xfId="0" applyNumberFormat="1" applyFont="1" applyBorder="1" applyAlignment="1">
      <alignment horizontal="right"/>
    </xf>
    <xf numFmtId="176" fontId="22" fillId="0" borderId="13" xfId="0" applyNumberFormat="1" applyFont="1" applyBorder="1" applyAlignment="1">
      <alignment horizontal="right"/>
    </xf>
    <xf numFmtId="178" fontId="22" fillId="0" borderId="16" xfId="0" applyNumberFormat="1" applyFont="1" applyBorder="1" applyAlignment="1">
      <alignment horizontal="right" vertical="center"/>
    </xf>
    <xf numFmtId="177" fontId="22" fillId="0" borderId="16" xfId="0" applyNumberFormat="1" applyFont="1" applyBorder="1" applyAlignment="1">
      <alignment horizontal="right" vertical="center"/>
    </xf>
    <xf numFmtId="0" fontId="4" fillId="0" borderId="22" xfId="0" applyFont="1" applyBorder="1" applyAlignment="1">
      <alignment horizontal="center" vertical="center" wrapText="1"/>
    </xf>
    <xf numFmtId="192" fontId="4" fillId="0" borderId="23" xfId="0" applyNumberFormat="1" applyFont="1" applyBorder="1" applyAlignment="1">
      <alignment horizontal="right" vertical="top"/>
    </xf>
    <xf numFmtId="192" fontId="4" fillId="0" borderId="0" xfId="48" applyNumberFormat="1" applyFont="1" applyBorder="1" applyAlignment="1">
      <alignment horizontal="right" vertical="top"/>
    </xf>
    <xf numFmtId="192" fontId="4" fillId="0" borderId="0" xfId="0" applyNumberFormat="1" applyFont="1" applyBorder="1" applyAlignment="1">
      <alignment horizontal="right" vertical="top"/>
    </xf>
    <xf numFmtId="192" fontId="4" fillId="0" borderId="23" xfId="48" applyNumberFormat="1" applyFont="1" applyFill="1" applyBorder="1" applyAlignment="1">
      <alignment horizontal="right" vertical="top"/>
    </xf>
    <xf numFmtId="192" fontId="4" fillId="0" borderId="0" xfId="48" applyNumberFormat="1" applyFont="1" applyFill="1" applyBorder="1" applyAlignment="1">
      <alignment horizontal="right" vertical="top"/>
    </xf>
    <xf numFmtId="192" fontId="4" fillId="0" borderId="13" xfId="48" applyNumberFormat="1" applyFont="1" applyFill="1" applyBorder="1" applyAlignment="1">
      <alignment horizontal="right" vertical="top"/>
    </xf>
    <xf numFmtId="192" fontId="4" fillId="0" borderId="0" xfId="48" applyNumberFormat="1" applyFont="1" applyAlignment="1">
      <alignment horizontal="right" vertical="top"/>
    </xf>
    <xf numFmtId="192" fontId="4" fillId="0" borderId="23" xfId="48" applyNumberFormat="1" applyFont="1" applyBorder="1" applyAlignment="1">
      <alignment horizontal="right" vertical="top"/>
    </xf>
    <xf numFmtId="192" fontId="8" fillId="0" borderId="0" xfId="48" applyNumberFormat="1" applyFont="1" applyBorder="1" applyAlignment="1">
      <alignment horizontal="right" vertical="top"/>
    </xf>
    <xf numFmtId="192" fontId="8" fillId="0" borderId="23" xfId="48" applyNumberFormat="1" applyFont="1" applyBorder="1" applyAlignment="1">
      <alignment horizontal="right" vertical="top"/>
    </xf>
    <xf numFmtId="192" fontId="4" fillId="0" borderId="21" xfId="48" applyNumberFormat="1" applyFont="1" applyFill="1" applyBorder="1" applyAlignment="1">
      <alignment horizontal="right" vertical="top"/>
    </xf>
    <xf numFmtId="192" fontId="4" fillId="0" borderId="15" xfId="48" applyNumberFormat="1" applyFont="1" applyFill="1" applyBorder="1" applyAlignment="1">
      <alignment horizontal="right" vertical="top"/>
    </xf>
    <xf numFmtId="192" fontId="4" fillId="0" borderId="20" xfId="48" applyNumberFormat="1" applyFont="1" applyFill="1" applyBorder="1" applyAlignment="1">
      <alignment horizontal="right" vertical="top"/>
    </xf>
    <xf numFmtId="193" fontId="22" fillId="0" borderId="23" xfId="0" applyNumberFormat="1" applyFont="1" applyBorder="1" applyAlignment="1">
      <alignment horizontal="right"/>
    </xf>
    <xf numFmtId="193" fontId="22" fillId="0" borderId="0" xfId="48" applyNumberFormat="1" applyFont="1" applyBorder="1" applyAlignment="1">
      <alignment horizontal="right"/>
    </xf>
    <xf numFmtId="193" fontId="22" fillId="0" borderId="0" xfId="0" applyNumberFormat="1" applyFont="1" applyBorder="1" applyAlignment="1">
      <alignment horizontal="right"/>
    </xf>
    <xf numFmtId="193" fontId="4" fillId="0" borderId="23" xfId="48" applyNumberFormat="1" applyFont="1" applyFill="1" applyBorder="1" applyAlignment="1">
      <alignment horizontal="right"/>
    </xf>
    <xf numFmtId="193" fontId="4" fillId="0" borderId="0" xfId="48" applyNumberFormat="1" applyFont="1" applyFill="1" applyBorder="1" applyAlignment="1">
      <alignment horizontal="right"/>
    </xf>
    <xf numFmtId="193" fontId="4" fillId="0" borderId="13" xfId="48" applyNumberFormat="1" applyFont="1" applyFill="1" applyBorder="1" applyAlignment="1">
      <alignment horizontal="right"/>
    </xf>
    <xf numFmtId="193" fontId="4" fillId="0" borderId="23" xfId="48" applyNumberFormat="1" applyFont="1" applyBorder="1" applyAlignment="1">
      <alignment horizontal="right"/>
    </xf>
    <xf numFmtId="193" fontId="4" fillId="0" borderId="0" xfId="48" applyNumberFormat="1" applyFont="1" applyBorder="1" applyAlignment="1">
      <alignment horizontal="right"/>
    </xf>
    <xf numFmtId="0" fontId="14" fillId="0" borderId="0" xfId="0" applyFont="1" applyBorder="1" applyAlignment="1">
      <alignment vertical="top"/>
    </xf>
    <xf numFmtId="49" fontId="4" fillId="0" borderId="0" xfId="0" applyNumberFormat="1" applyFont="1" applyBorder="1" applyAlignment="1">
      <alignment horizontal="left"/>
    </xf>
    <xf numFmtId="49" fontId="4" fillId="0" borderId="15" xfId="0" applyNumberFormat="1" applyFont="1" applyBorder="1" applyAlignment="1">
      <alignment horizontal="left" vertical="top"/>
    </xf>
    <xf numFmtId="0" fontId="4" fillId="0" borderId="12" xfId="0" applyFont="1" applyBorder="1" applyAlignment="1">
      <alignment horizontal="center" vertical="center"/>
    </xf>
    <xf numFmtId="0" fontId="9" fillId="0" borderId="24" xfId="0" applyFont="1" applyBorder="1" applyAlignment="1">
      <alignment horizontal="center" vertical="center"/>
    </xf>
    <xf numFmtId="178" fontId="4" fillId="0" borderId="23" xfId="0" applyNumberFormat="1" applyFont="1" applyBorder="1" applyAlignment="1">
      <alignment horizontal="right" vertical="center"/>
    </xf>
    <xf numFmtId="181" fontId="4" fillId="0" borderId="23" xfId="48" applyNumberFormat="1" applyFont="1" applyBorder="1" applyAlignment="1">
      <alignment horizontal="right" vertical="center"/>
    </xf>
    <xf numFmtId="178" fontId="22" fillId="0" borderId="18" xfId="0" applyNumberFormat="1" applyFont="1" applyBorder="1" applyAlignment="1">
      <alignment horizontal="right" vertical="center"/>
    </xf>
    <xf numFmtId="182" fontId="4" fillId="0" borderId="13" xfId="0" applyNumberFormat="1" applyFont="1" applyFill="1" applyBorder="1" applyAlignment="1">
      <alignment vertical="center"/>
    </xf>
    <xf numFmtId="178" fontId="14" fillId="0" borderId="23" xfId="0" applyNumberFormat="1" applyFont="1" applyBorder="1" applyAlignment="1">
      <alignment horizontal="right" vertical="center"/>
    </xf>
    <xf numFmtId="178" fontId="14" fillId="0" borderId="0" xfId="0" applyNumberFormat="1" applyFont="1" applyBorder="1" applyAlignment="1">
      <alignment horizontal="right" vertical="center"/>
    </xf>
    <xf numFmtId="178" fontId="14" fillId="0" borderId="0" xfId="0" applyNumberFormat="1" applyFont="1" applyFill="1" applyBorder="1" applyAlignment="1">
      <alignment horizontal="right" vertical="center"/>
    </xf>
    <xf numFmtId="179" fontId="4" fillId="0" borderId="23" xfId="0" applyNumberFormat="1" applyFont="1" applyBorder="1" applyAlignment="1">
      <alignment vertical="center"/>
    </xf>
    <xf numFmtId="179" fontId="22" fillId="0" borderId="21" xfId="0" applyNumberFormat="1" applyFont="1" applyBorder="1" applyAlignment="1">
      <alignment vertical="center"/>
    </xf>
    <xf numFmtId="0" fontId="7" fillId="0" borderId="0" xfId="0" applyFont="1" applyAlignment="1">
      <alignment vertical="center"/>
    </xf>
    <xf numFmtId="0" fontId="6" fillId="0" borderId="0" xfId="0" applyFont="1" applyFill="1" applyBorder="1" applyAlignment="1">
      <alignment horizontal="center" vertical="center"/>
    </xf>
    <xf numFmtId="193" fontId="22" fillId="0" borderId="23" xfId="0" applyNumberFormat="1" applyFont="1" applyFill="1" applyBorder="1" applyAlignment="1">
      <alignment horizontal="right"/>
    </xf>
    <xf numFmtId="193" fontId="22" fillId="0" borderId="0" xfId="48" applyNumberFormat="1" applyFont="1" applyFill="1" applyBorder="1" applyAlignment="1">
      <alignment horizontal="right"/>
    </xf>
    <xf numFmtId="193" fontId="22" fillId="0" borderId="13" xfId="48" applyNumberFormat="1" applyFont="1" applyFill="1" applyBorder="1" applyAlignment="1">
      <alignment horizontal="right"/>
    </xf>
    <xf numFmtId="192" fontId="4" fillId="0" borderId="23" xfId="0" applyNumberFormat="1" applyFont="1" applyFill="1" applyBorder="1" applyAlignment="1">
      <alignment horizontal="right" vertical="top"/>
    </xf>
    <xf numFmtId="192" fontId="8" fillId="0" borderId="13" xfId="48" applyNumberFormat="1" applyFont="1" applyFill="1" applyBorder="1" applyAlignment="1">
      <alignment horizontal="right" vertical="top"/>
    </xf>
    <xf numFmtId="0" fontId="3" fillId="0" borderId="0" xfId="0" applyFont="1" applyFill="1" applyAlignment="1">
      <alignment/>
    </xf>
    <xf numFmtId="38" fontId="3" fillId="0" borderId="0" xfId="0" applyNumberFormat="1" applyFont="1" applyFill="1" applyAlignment="1">
      <alignment/>
    </xf>
    <xf numFmtId="0" fontId="4" fillId="0" borderId="0" xfId="0" applyFont="1" applyFill="1" applyAlignment="1">
      <alignment/>
    </xf>
    <xf numFmtId="0" fontId="72" fillId="0" borderId="0" xfId="0" applyFont="1" applyAlignment="1">
      <alignment/>
    </xf>
    <xf numFmtId="0" fontId="72" fillId="0" borderId="0" xfId="0" applyFont="1" applyAlignment="1">
      <alignment vertical="center"/>
    </xf>
    <xf numFmtId="177" fontId="4"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3" xfId="0" applyFont="1" applyFill="1" applyBorder="1" applyAlignment="1">
      <alignment horizontal="right" vertical="center"/>
    </xf>
    <xf numFmtId="49" fontId="0" fillId="0" borderId="13" xfId="0" applyNumberFormat="1" applyFont="1" applyFill="1" applyBorder="1" applyAlignment="1">
      <alignment horizontal="center" vertical="center"/>
    </xf>
    <xf numFmtId="178" fontId="0" fillId="0" borderId="0" xfId="0" applyNumberFormat="1" applyFont="1" applyBorder="1" applyAlignment="1">
      <alignment horizontal="right" vertical="center"/>
    </xf>
    <xf numFmtId="178" fontId="0" fillId="0" borderId="13" xfId="0" applyNumberFormat="1" applyFont="1" applyBorder="1" applyAlignment="1">
      <alignment horizontal="right" vertical="center"/>
    </xf>
    <xf numFmtId="178" fontId="0" fillId="0" borderId="0" xfId="0" applyNumberFormat="1" applyFont="1" applyAlignment="1">
      <alignment horizontal="right" vertical="center"/>
    </xf>
    <xf numFmtId="178" fontId="0" fillId="0" borderId="13" xfId="48" applyNumberFormat="1" applyFont="1" applyBorder="1" applyAlignment="1">
      <alignment horizontal="right" vertical="center"/>
    </xf>
    <xf numFmtId="178" fontId="0" fillId="0" borderId="0" xfId="48" applyNumberFormat="1" applyFont="1" applyAlignment="1">
      <alignment horizontal="right" vertical="center"/>
    </xf>
    <xf numFmtId="49" fontId="23" fillId="0" borderId="13" xfId="0" applyNumberFormat="1" applyFont="1" applyFill="1" applyBorder="1" applyAlignment="1">
      <alignment horizontal="center" vertical="center"/>
    </xf>
    <xf numFmtId="3" fontId="3" fillId="0" borderId="12" xfId="0" applyNumberFormat="1" applyFont="1" applyBorder="1" applyAlignment="1">
      <alignment horizontal="right" vertical="top"/>
    </xf>
    <xf numFmtId="190" fontId="14" fillId="0" borderId="0" xfId="0" applyNumberFormat="1" applyFont="1" applyBorder="1" applyAlignment="1">
      <alignment vertical="center"/>
    </xf>
    <xf numFmtId="190" fontId="4" fillId="0" borderId="0" xfId="0" applyNumberFormat="1" applyFont="1" applyBorder="1" applyAlignment="1">
      <alignment vertical="center"/>
    </xf>
    <xf numFmtId="195" fontId="4" fillId="0" borderId="0" xfId="0" applyNumberFormat="1" applyFont="1" applyBorder="1" applyAlignment="1">
      <alignment vertical="center"/>
    </xf>
    <xf numFmtId="180" fontId="4" fillId="0" borderId="0" xfId="0" applyNumberFormat="1" applyFont="1" applyFill="1" applyBorder="1" applyAlignment="1">
      <alignment horizontal="right" vertical="center"/>
    </xf>
    <xf numFmtId="186"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0" fontId="22" fillId="0" borderId="15" xfId="0" applyNumberFormat="1" applyFont="1" applyFill="1" applyBorder="1" applyAlignment="1">
      <alignment horizontal="right" vertical="center"/>
    </xf>
    <xf numFmtId="186" fontId="22" fillId="0" borderId="15" xfId="0" applyNumberFormat="1" applyFont="1" applyFill="1" applyBorder="1" applyAlignment="1">
      <alignment vertical="center"/>
    </xf>
    <xf numFmtId="183" fontId="22" fillId="0" borderId="15" xfId="0" applyNumberFormat="1" applyFont="1" applyFill="1" applyBorder="1" applyAlignment="1">
      <alignment vertical="center"/>
    </xf>
    <xf numFmtId="183" fontId="4" fillId="0" borderId="0" xfId="0" applyNumberFormat="1" applyFont="1" applyFill="1" applyBorder="1" applyAlignment="1">
      <alignment horizontal="right" vertical="center"/>
    </xf>
    <xf numFmtId="184" fontId="4" fillId="0" borderId="0" xfId="0" applyNumberFormat="1" applyFont="1" applyFill="1" applyBorder="1" applyAlignment="1">
      <alignment vertical="center"/>
    </xf>
    <xf numFmtId="184" fontId="22" fillId="0" borderId="15" xfId="0" applyNumberFormat="1" applyFont="1" applyFill="1" applyBorder="1" applyAlignment="1">
      <alignment vertical="center"/>
    </xf>
    <xf numFmtId="178" fontId="4" fillId="0" borderId="23" xfId="0" applyNumberFormat="1" applyFont="1" applyBorder="1" applyAlignment="1">
      <alignment/>
    </xf>
    <xf numFmtId="178" fontId="4" fillId="0" borderId="0" xfId="0" applyNumberFormat="1" applyFont="1" applyBorder="1" applyAlignment="1">
      <alignment/>
    </xf>
    <xf numFmtId="0" fontId="4" fillId="0" borderId="0" xfId="0" applyNumberFormat="1" applyFont="1" applyBorder="1" applyAlignment="1">
      <alignment vertical="center"/>
    </xf>
    <xf numFmtId="0" fontId="14" fillId="0" borderId="0" xfId="0" applyNumberFormat="1" applyFont="1" applyBorder="1" applyAlignment="1">
      <alignment vertical="center"/>
    </xf>
    <xf numFmtId="0" fontId="4" fillId="0" borderId="0" xfId="48" applyNumberFormat="1" applyFont="1" applyFill="1" applyBorder="1" applyAlignment="1">
      <alignment horizontal="right" vertical="center"/>
    </xf>
    <xf numFmtId="196" fontId="4" fillId="0" borderId="0" xfId="0" applyNumberFormat="1" applyFont="1" applyBorder="1" applyAlignment="1">
      <alignment vertical="center"/>
    </xf>
    <xf numFmtId="197" fontId="4" fillId="0" borderId="0" xfId="0" applyNumberFormat="1" applyFont="1" applyBorder="1" applyAlignment="1">
      <alignment vertical="center"/>
    </xf>
    <xf numFmtId="0" fontId="11" fillId="0" borderId="0" xfId="0" applyFont="1" applyBorder="1" applyAlignment="1">
      <alignment horizontal="right" vertical="center"/>
    </xf>
    <xf numFmtId="185" fontId="3" fillId="0" borderId="22" xfId="0" applyNumberFormat="1" applyFont="1" applyBorder="1" applyAlignment="1">
      <alignment horizontal="right" vertical="top"/>
    </xf>
    <xf numFmtId="185" fontId="14" fillId="0" borderId="23" xfId="0" applyNumberFormat="1" applyFont="1" applyBorder="1" applyAlignment="1">
      <alignment horizontal="right" vertical="center"/>
    </xf>
    <xf numFmtId="185" fontId="4" fillId="0" borderId="23" xfId="0" applyNumberFormat="1" applyFont="1" applyBorder="1" applyAlignment="1">
      <alignment horizontal="right" vertical="center"/>
    </xf>
    <xf numFmtId="185" fontId="4" fillId="0" borderId="23" xfId="48" applyNumberFormat="1" applyFont="1" applyBorder="1" applyAlignment="1">
      <alignment horizontal="right" vertical="center"/>
    </xf>
    <xf numFmtId="185" fontId="4" fillId="0" borderId="23" xfId="0" applyNumberFormat="1" applyFont="1" applyBorder="1" applyAlignment="1">
      <alignment vertical="center"/>
    </xf>
    <xf numFmtId="0" fontId="14" fillId="0" borderId="15" xfId="0" applyFont="1" applyBorder="1" applyAlignment="1">
      <alignment vertical="center"/>
    </xf>
    <xf numFmtId="0" fontId="4" fillId="0" borderId="0" xfId="0" applyFont="1" applyBorder="1" applyAlignment="1">
      <alignment horizontal="right" vertical="center"/>
    </xf>
    <xf numFmtId="176" fontId="23" fillId="33" borderId="0" xfId="0" applyNumberFormat="1" applyFont="1" applyFill="1" applyAlignment="1">
      <alignment horizontal="right" vertical="center"/>
    </xf>
    <xf numFmtId="176" fontId="23" fillId="33" borderId="23" xfId="0" applyNumberFormat="1" applyFont="1" applyFill="1" applyBorder="1" applyAlignment="1">
      <alignment horizontal="right" vertical="center"/>
    </xf>
    <xf numFmtId="176" fontId="23" fillId="33" borderId="0" xfId="0" applyNumberFormat="1" applyFont="1" applyFill="1" applyBorder="1" applyAlignment="1">
      <alignment horizontal="right" vertical="center"/>
    </xf>
    <xf numFmtId="176" fontId="23" fillId="33" borderId="13" xfId="0" applyNumberFormat="1" applyFont="1" applyFill="1" applyBorder="1" applyAlignment="1">
      <alignment horizontal="right" vertical="center"/>
    </xf>
    <xf numFmtId="178" fontId="22" fillId="33" borderId="13" xfId="0" applyNumberFormat="1" applyFont="1" applyFill="1" applyBorder="1" applyAlignment="1">
      <alignment horizontal="right"/>
    </xf>
    <xf numFmtId="191" fontId="4" fillId="33" borderId="0" xfId="0" applyNumberFormat="1" applyFont="1" applyFill="1" applyBorder="1" applyAlignment="1">
      <alignment vertical="center"/>
    </xf>
    <xf numFmtId="0" fontId="4" fillId="33" borderId="0" xfId="0" applyNumberFormat="1" applyFont="1" applyFill="1" applyBorder="1" applyAlignment="1" quotePrefix="1">
      <alignment horizontal="right" vertical="center"/>
    </xf>
    <xf numFmtId="195" fontId="4" fillId="33" borderId="0" xfId="0" applyNumberFormat="1" applyFont="1" applyFill="1" applyBorder="1" applyAlignment="1">
      <alignment vertical="center"/>
    </xf>
    <xf numFmtId="190" fontId="4" fillId="33" borderId="0" xfId="0" applyNumberFormat="1" applyFont="1" applyFill="1" applyBorder="1" applyAlignment="1">
      <alignment horizontal="right" vertical="center"/>
    </xf>
    <xf numFmtId="3" fontId="4" fillId="33" borderId="0" xfId="0" applyNumberFormat="1" applyFont="1" applyFill="1" applyBorder="1" applyAlignment="1">
      <alignment horizontal="right" vertical="center"/>
    </xf>
    <xf numFmtId="185" fontId="4" fillId="33" borderId="23" xfId="0" applyNumberFormat="1" applyFont="1" applyFill="1" applyBorder="1" applyAlignment="1">
      <alignment horizontal="right" vertical="center"/>
    </xf>
    <xf numFmtId="185" fontId="4" fillId="33" borderId="0" xfId="0" applyNumberFormat="1" applyFont="1" applyFill="1" applyBorder="1" applyAlignment="1">
      <alignment horizontal="right" vertical="center"/>
    </xf>
    <xf numFmtId="0" fontId="4" fillId="33" borderId="0" xfId="0" applyNumberFormat="1" applyFont="1" applyFill="1" applyBorder="1" applyAlignment="1">
      <alignment vertical="center"/>
    </xf>
    <xf numFmtId="190" fontId="4" fillId="33" borderId="0" xfId="0" applyNumberFormat="1" applyFont="1" applyFill="1" applyBorder="1" applyAlignment="1">
      <alignment vertical="center"/>
    </xf>
    <xf numFmtId="3" fontId="4" fillId="33" borderId="0" xfId="0" applyNumberFormat="1" applyFont="1" applyFill="1" applyBorder="1" applyAlignment="1">
      <alignment vertical="center"/>
    </xf>
    <xf numFmtId="0" fontId="14" fillId="33" borderId="0" xfId="0" applyNumberFormat="1" applyFont="1" applyFill="1" applyBorder="1" applyAlignment="1">
      <alignment vertical="center"/>
    </xf>
    <xf numFmtId="3" fontId="14" fillId="33" borderId="0" xfId="0" applyNumberFormat="1" applyFont="1" applyFill="1" applyBorder="1" applyAlignment="1">
      <alignment vertical="center"/>
    </xf>
    <xf numFmtId="185" fontId="14" fillId="33" borderId="23" xfId="0" applyNumberFormat="1" applyFont="1" applyFill="1" applyBorder="1" applyAlignment="1">
      <alignment horizontal="right" vertical="center"/>
    </xf>
    <xf numFmtId="185" fontId="14" fillId="33" borderId="0" xfId="0" applyNumberFormat="1" applyFont="1" applyFill="1" applyBorder="1" applyAlignment="1">
      <alignment horizontal="right" vertical="center"/>
    </xf>
    <xf numFmtId="0" fontId="4" fillId="33" borderId="0" xfId="0" applyNumberFormat="1" applyFont="1" applyFill="1" applyBorder="1" applyAlignment="1">
      <alignment horizontal="right" vertical="center"/>
    </xf>
    <xf numFmtId="190" fontId="14" fillId="33" borderId="0" xfId="0" applyNumberFormat="1" applyFont="1" applyFill="1" applyBorder="1" applyAlignment="1">
      <alignment vertical="center"/>
    </xf>
    <xf numFmtId="0" fontId="14" fillId="33" borderId="21" xfId="0" applyNumberFormat="1" applyFont="1" applyFill="1" applyBorder="1" applyAlignment="1">
      <alignment vertical="center"/>
    </xf>
    <xf numFmtId="195" fontId="14" fillId="33" borderId="15" xfId="0" applyNumberFormat="1" applyFont="1" applyFill="1" applyBorder="1" applyAlignment="1">
      <alignment vertical="center"/>
    </xf>
    <xf numFmtId="190" fontId="14" fillId="33" borderId="15" xfId="0" applyNumberFormat="1" applyFont="1" applyFill="1" applyBorder="1" applyAlignment="1">
      <alignment vertical="center"/>
    </xf>
    <xf numFmtId="3" fontId="14" fillId="33" borderId="20" xfId="0" applyNumberFormat="1" applyFont="1" applyFill="1" applyBorder="1" applyAlignment="1">
      <alignment vertical="center"/>
    </xf>
    <xf numFmtId="185" fontId="14" fillId="33" borderId="15" xfId="0" applyNumberFormat="1" applyFont="1" applyFill="1" applyBorder="1" applyAlignment="1">
      <alignment horizontal="right" vertical="center"/>
    </xf>
    <xf numFmtId="49" fontId="23" fillId="0" borderId="24" xfId="0" applyNumberFormat="1" applyFont="1" applyFill="1" applyBorder="1" applyAlignment="1">
      <alignment horizontal="center" vertical="center"/>
    </xf>
    <xf numFmtId="196" fontId="4" fillId="0" borderId="0" xfId="0" applyNumberFormat="1" applyFont="1" applyBorder="1" applyAlignment="1">
      <alignment horizontal="right" vertical="center"/>
    </xf>
    <xf numFmtId="196" fontId="14" fillId="0" borderId="0" xfId="0" applyNumberFormat="1" applyFont="1" applyBorder="1" applyAlignment="1">
      <alignment vertical="center"/>
    </xf>
    <xf numFmtId="199" fontId="4" fillId="0" borderId="0" xfId="0" applyNumberFormat="1" applyFont="1" applyBorder="1" applyAlignment="1">
      <alignment vertical="center"/>
    </xf>
    <xf numFmtId="0" fontId="3" fillId="0" borderId="22"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Border="1" applyAlignment="1">
      <alignment horizontal="right" vertical="top" wrapText="1"/>
    </xf>
    <xf numFmtId="0" fontId="3" fillId="0" borderId="14" xfId="0" applyFont="1" applyBorder="1" applyAlignment="1">
      <alignment horizontal="right" vertical="top" wrapText="1"/>
    </xf>
    <xf numFmtId="0" fontId="0" fillId="0" borderId="15" xfId="0" applyFont="1" applyBorder="1" applyAlignment="1">
      <alignment horizontal="left" vertical="top"/>
    </xf>
    <xf numFmtId="0" fontId="0" fillId="0" borderId="20" xfId="0" applyFont="1" applyBorder="1" applyAlignment="1">
      <alignment horizontal="left" vertical="top"/>
    </xf>
    <xf numFmtId="0" fontId="8" fillId="0" borderId="0" xfId="0" applyFont="1" applyBorder="1" applyAlignment="1">
      <alignment horizontal="right"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2" fillId="0" borderId="13"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5" fillId="0" borderId="22" xfId="0" applyFont="1" applyFill="1" applyBorder="1" applyAlignment="1">
      <alignment horizontal="right" vertical="center"/>
    </xf>
    <xf numFmtId="0" fontId="25" fillId="0" borderId="12"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0" xfId="0" applyFont="1" applyBorder="1" applyAlignment="1">
      <alignment horizontal="right" vertical="center"/>
    </xf>
    <xf numFmtId="0" fontId="25" fillId="0" borderId="12" xfId="0" applyFont="1" applyBorder="1" applyAlignment="1">
      <alignment horizontal="right" vertical="center"/>
    </xf>
    <xf numFmtId="0" fontId="25" fillId="0" borderId="22" xfId="0" applyFont="1" applyBorder="1" applyAlignment="1">
      <alignment horizontal="right" vertical="center"/>
    </xf>
    <xf numFmtId="0" fontId="25" fillId="0" borderId="0" xfId="0" applyFont="1" applyBorder="1" applyAlignment="1">
      <alignment horizontal="right" vertical="top" wrapText="1"/>
    </xf>
    <xf numFmtId="0" fontId="25" fillId="0" borderId="14" xfId="0" applyFont="1" applyBorder="1" applyAlignment="1">
      <alignment horizontal="right" vertical="top" wrapText="1"/>
    </xf>
    <xf numFmtId="0" fontId="25" fillId="0" borderId="0" xfId="0" applyFont="1" applyBorder="1" applyAlignment="1">
      <alignment horizontal="right" vertical="top"/>
    </xf>
    <xf numFmtId="0" fontId="21" fillId="0" borderId="0" xfId="0" applyFont="1" applyBorder="1" applyAlignment="1">
      <alignment horizontal="right" vertical="top"/>
    </xf>
    <xf numFmtId="0" fontId="21" fillId="0" borderId="14" xfId="0" applyFont="1" applyBorder="1" applyAlignment="1">
      <alignment horizontal="right" vertical="top"/>
    </xf>
    <xf numFmtId="0" fontId="0" fillId="0" borderId="0" xfId="0" applyFont="1" applyAlignment="1">
      <alignment horizontal="right" vertical="center"/>
    </xf>
    <xf numFmtId="0" fontId="4" fillId="0" borderId="14" xfId="0" applyFont="1" applyBorder="1" applyAlignment="1">
      <alignment horizontal="center" vertical="center"/>
    </xf>
    <xf numFmtId="49" fontId="3" fillId="0" borderId="0" xfId="0" applyNumberFormat="1" applyFont="1" applyBorder="1" applyAlignment="1">
      <alignment vertical="center"/>
    </xf>
    <xf numFmtId="0" fontId="3" fillId="0" borderId="27" xfId="0" applyFont="1" applyBorder="1" applyAlignment="1">
      <alignment/>
    </xf>
    <xf numFmtId="0" fontId="3" fillId="0" borderId="27" xfId="0" applyFont="1" applyBorder="1" applyAlignment="1">
      <alignment/>
    </xf>
    <xf numFmtId="49" fontId="23" fillId="0" borderId="20" xfId="0" applyNumberFormat="1" applyFont="1" applyFill="1" applyBorder="1" applyAlignment="1">
      <alignment horizontal="center" vertical="center"/>
    </xf>
    <xf numFmtId="3" fontId="21" fillId="0" borderId="0" xfId="0" applyNumberFormat="1" applyFont="1" applyBorder="1" applyAlignment="1">
      <alignment vertical="center"/>
    </xf>
    <xf numFmtId="0" fontId="21" fillId="0" borderId="0" xfId="0" applyFont="1" applyAlignment="1">
      <alignment horizontal="right" vertical="center"/>
    </xf>
    <xf numFmtId="38" fontId="21" fillId="0" borderId="0" xfId="48" applyFont="1" applyAlignment="1">
      <alignment horizontal="right" vertical="center"/>
    </xf>
    <xf numFmtId="0" fontId="21" fillId="0" borderId="0" xfId="0" applyFont="1" applyFill="1" applyAlignment="1">
      <alignment/>
    </xf>
    <xf numFmtId="0" fontId="29" fillId="0" borderId="0" xfId="0" applyFont="1" applyAlignment="1">
      <alignment horizontal="left" vertical="center"/>
    </xf>
    <xf numFmtId="0" fontId="29" fillId="0" borderId="0" xfId="0" applyFont="1" applyAlignment="1">
      <alignment horizontal="left" vertical="top"/>
    </xf>
    <xf numFmtId="0" fontId="30" fillId="0" borderId="0" xfId="0" applyFont="1" applyBorder="1" applyAlignment="1">
      <alignment horizontal="left" vertical="center"/>
    </xf>
    <xf numFmtId="0" fontId="29" fillId="0" borderId="0" xfId="0" applyFont="1" applyAlignment="1">
      <alignment/>
    </xf>
    <xf numFmtId="0" fontId="73" fillId="0" borderId="0" xfId="62" applyFont="1">
      <alignment vertical="center"/>
      <protection/>
    </xf>
    <xf numFmtId="49" fontId="74" fillId="0" borderId="23" xfId="62" applyNumberFormat="1" applyFont="1" applyBorder="1">
      <alignment vertical="center"/>
      <protection/>
    </xf>
    <xf numFmtId="49" fontId="74" fillId="0" borderId="0" xfId="62" applyNumberFormat="1" applyFont="1" applyBorder="1">
      <alignment vertical="center"/>
      <protection/>
    </xf>
    <xf numFmtId="49" fontId="74" fillId="0" borderId="13" xfId="62" applyNumberFormat="1" applyFont="1" applyBorder="1">
      <alignment vertical="center"/>
      <protection/>
    </xf>
    <xf numFmtId="178" fontId="74" fillId="0" borderId="28" xfId="62" applyNumberFormat="1" applyFont="1" applyBorder="1">
      <alignment vertical="center"/>
      <protection/>
    </xf>
    <xf numFmtId="178" fontId="74" fillId="0" borderId="28" xfId="62" applyNumberFormat="1" applyFont="1" applyBorder="1" applyAlignment="1">
      <alignment horizontal="right" vertical="center"/>
      <protection/>
    </xf>
    <xf numFmtId="178" fontId="74" fillId="0" borderId="28" xfId="62" applyNumberFormat="1" applyFont="1" applyFill="1" applyBorder="1">
      <alignment vertical="center"/>
      <protection/>
    </xf>
    <xf numFmtId="49" fontId="75" fillId="0" borderId="18" xfId="62" applyNumberFormat="1" applyFont="1" applyBorder="1" applyAlignment="1">
      <alignment horizontal="left" vertical="center"/>
      <protection/>
    </xf>
    <xf numFmtId="49" fontId="75" fillId="0" borderId="16" xfId="62" applyNumberFormat="1" applyFont="1" applyBorder="1" applyAlignment="1">
      <alignment horizontal="left" vertical="center"/>
      <protection/>
    </xf>
    <xf numFmtId="49" fontId="75" fillId="0" borderId="24" xfId="62" applyNumberFormat="1" applyFont="1" applyBorder="1" applyAlignment="1">
      <alignment horizontal="left" vertical="center"/>
      <protection/>
    </xf>
    <xf numFmtId="178" fontId="75" fillId="33" borderId="19" xfId="62" applyNumberFormat="1" applyFont="1" applyFill="1" applyBorder="1">
      <alignment vertical="center"/>
      <protection/>
    </xf>
    <xf numFmtId="0" fontId="76" fillId="0" borderId="11" xfId="62" applyFont="1" applyBorder="1" applyAlignment="1">
      <alignment horizontal="center" vertical="center"/>
      <protection/>
    </xf>
    <xf numFmtId="0" fontId="76" fillId="0" borderId="11" xfId="62" applyFont="1" applyBorder="1" applyAlignment="1">
      <alignment horizontal="center" vertical="center" wrapText="1"/>
      <protection/>
    </xf>
    <xf numFmtId="49" fontId="71" fillId="0" borderId="0" xfId="62" applyNumberFormat="1" applyFont="1" applyFill="1" applyBorder="1">
      <alignment vertical="center"/>
      <protection/>
    </xf>
    <xf numFmtId="0" fontId="77" fillId="0" borderId="0" xfId="62" applyFont="1" applyAlignment="1">
      <alignment horizontal="right"/>
      <protection/>
    </xf>
    <xf numFmtId="0" fontId="3" fillId="0" borderId="0" xfId="0" applyFont="1" applyFill="1" applyBorder="1" applyAlignment="1">
      <alignment horizontal="right" vertical="center"/>
    </xf>
    <xf numFmtId="0" fontId="16" fillId="0" borderId="0" xfId="0" applyFont="1" applyFill="1" applyBorder="1" applyAlignment="1">
      <alignment vertical="center"/>
    </xf>
    <xf numFmtId="0" fontId="22" fillId="0" borderId="13" xfId="0" applyFont="1" applyBorder="1" applyAlignment="1">
      <alignment horizontal="center" vertical="center"/>
    </xf>
    <xf numFmtId="3" fontId="22" fillId="0" borderId="0" xfId="0" applyNumberFormat="1" applyFont="1" applyBorder="1" applyAlignment="1">
      <alignment vertical="center"/>
    </xf>
    <xf numFmtId="191" fontId="22" fillId="0" borderId="0" xfId="0" applyNumberFormat="1" applyFont="1" applyBorder="1" applyAlignment="1">
      <alignment vertical="center"/>
    </xf>
    <xf numFmtId="185" fontId="22" fillId="0" borderId="23" xfId="0" applyNumberFormat="1" applyFont="1" applyBorder="1" applyAlignment="1">
      <alignment horizontal="right" vertical="center"/>
    </xf>
    <xf numFmtId="185" fontId="22" fillId="0" borderId="0" xfId="0" applyNumberFormat="1" applyFont="1" applyBorder="1" applyAlignment="1">
      <alignment horizontal="right" vertical="center"/>
    </xf>
    <xf numFmtId="193" fontId="4" fillId="0" borderId="23" xfId="48" applyNumberFormat="1" applyFont="1" applyFill="1" applyBorder="1" applyAlignment="1" quotePrefix="1">
      <alignment horizontal="right"/>
    </xf>
    <xf numFmtId="193" fontId="4" fillId="0" borderId="0" xfId="48" applyNumberFormat="1" applyFont="1" applyFill="1" applyBorder="1" applyAlignment="1" quotePrefix="1">
      <alignment horizontal="right"/>
    </xf>
    <xf numFmtId="0" fontId="31" fillId="0" borderId="0" xfId="0" applyFont="1" applyAlignment="1">
      <alignment vertical="center"/>
    </xf>
    <xf numFmtId="0" fontId="31" fillId="0" borderId="0" xfId="0" applyFont="1" applyAlignment="1">
      <alignment/>
    </xf>
    <xf numFmtId="0" fontId="31" fillId="0" borderId="0" xfId="0" applyFont="1" applyBorder="1" applyAlignment="1">
      <alignment horizontal="left"/>
    </xf>
    <xf numFmtId="49" fontId="31" fillId="0" borderId="0" xfId="0" applyNumberFormat="1" applyFont="1" applyFill="1" applyBorder="1" applyAlignment="1">
      <alignment horizontal="left" vertical="center"/>
    </xf>
    <xf numFmtId="0" fontId="31" fillId="0" borderId="0"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xf>
    <xf numFmtId="178" fontId="0" fillId="0" borderId="0"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178" fontId="23" fillId="33" borderId="29" xfId="0" applyNumberFormat="1" applyFont="1" applyFill="1" applyBorder="1" applyAlignment="1">
      <alignment horizontal="right" vertical="center"/>
    </xf>
    <xf numFmtId="178" fontId="23" fillId="33" borderId="0" xfId="0" applyNumberFormat="1" applyFont="1" applyFill="1" applyBorder="1" applyAlignment="1">
      <alignment horizontal="right" vertical="center"/>
    </xf>
    <xf numFmtId="178" fontId="23" fillId="33" borderId="13" xfId="0" applyNumberFormat="1" applyFont="1" applyFill="1" applyBorder="1" applyAlignment="1">
      <alignment horizontal="right" vertical="center"/>
    </xf>
    <xf numFmtId="178" fontId="23" fillId="33" borderId="30" xfId="0" applyNumberFormat="1" applyFont="1" applyFill="1" applyBorder="1" applyAlignment="1">
      <alignment horizontal="right" vertical="center"/>
    </xf>
    <xf numFmtId="178" fontId="23" fillId="33" borderId="31" xfId="0" applyNumberFormat="1" applyFont="1" applyFill="1" applyBorder="1" applyAlignment="1">
      <alignment horizontal="right" vertical="center"/>
    </xf>
    <xf numFmtId="198" fontId="0" fillId="0" borderId="32" xfId="0" applyNumberFormat="1" applyFont="1" applyBorder="1" applyAlignment="1">
      <alignment/>
    </xf>
    <xf numFmtId="198" fontId="0" fillId="0" borderId="33" xfId="0" applyNumberFormat="1" applyFont="1" applyBorder="1" applyAlignment="1">
      <alignment shrinkToFit="1"/>
    </xf>
    <xf numFmtId="198" fontId="23" fillId="0" borderId="16" xfId="0" applyNumberFormat="1" applyFont="1" applyFill="1" applyBorder="1" applyAlignment="1">
      <alignment horizontal="right" vertical="center"/>
    </xf>
    <xf numFmtId="198" fontId="23" fillId="0" borderId="24" xfId="0" applyNumberFormat="1" applyFont="1" applyFill="1" applyBorder="1" applyAlignment="1">
      <alignment horizontal="right" vertical="center"/>
    </xf>
    <xf numFmtId="178" fontId="0" fillId="0" borderId="0" xfId="0" applyNumberFormat="1" applyFont="1" applyBorder="1" applyAlignment="1" quotePrefix="1">
      <alignment horizontal="right" vertical="center"/>
    </xf>
    <xf numFmtId="198" fontId="0" fillId="0" borderId="0" xfId="0" applyNumberFormat="1" applyFont="1" applyBorder="1" applyAlignment="1" quotePrefix="1">
      <alignment horizontal="right"/>
    </xf>
    <xf numFmtId="198" fontId="0" fillId="0" borderId="13" xfId="0" applyNumberFormat="1" applyFont="1" applyBorder="1" applyAlignment="1">
      <alignment/>
    </xf>
    <xf numFmtId="178" fontId="0" fillId="0" borderId="23" xfId="0" applyNumberFormat="1" applyFont="1" applyBorder="1" applyAlignment="1" quotePrefix="1">
      <alignment horizontal="right" vertical="center"/>
    </xf>
    <xf numFmtId="178" fontId="0" fillId="0" borderId="29" xfId="0" applyNumberFormat="1" applyFont="1" applyBorder="1" applyAlignment="1" quotePrefix="1">
      <alignment horizontal="right" vertical="center"/>
    </xf>
    <xf numFmtId="178" fontId="0" fillId="0" borderId="30" xfId="0" applyNumberFormat="1" applyFont="1" applyBorder="1" applyAlignment="1" quotePrefix="1">
      <alignment horizontal="right" vertical="center"/>
    </xf>
    <xf numFmtId="178" fontId="0" fillId="0" borderId="23" xfId="0" applyNumberFormat="1" applyFont="1" applyBorder="1" applyAlignment="1">
      <alignment horizontal="right" vertical="center"/>
    </xf>
    <xf numFmtId="178" fontId="0" fillId="0" borderId="13" xfId="0" applyNumberFormat="1" applyFont="1" applyBorder="1" applyAlignment="1" quotePrefix="1">
      <alignment horizontal="right" vertical="center"/>
    </xf>
    <xf numFmtId="178" fontId="0" fillId="0" borderId="23" xfId="0" applyNumberFormat="1" applyFont="1" applyFill="1" applyBorder="1" applyAlignment="1">
      <alignment horizontal="right" vertical="center"/>
    </xf>
    <xf numFmtId="178" fontId="0" fillId="0" borderId="31" xfId="0" applyNumberFormat="1" applyFont="1" applyBorder="1" applyAlignment="1" quotePrefix="1">
      <alignment horizontal="right" vertical="center"/>
    </xf>
    <xf numFmtId="198" fontId="0" fillId="0" borderId="0" xfId="0" applyNumberFormat="1" applyFont="1" applyBorder="1" applyAlignment="1">
      <alignment/>
    </xf>
    <xf numFmtId="178" fontId="0" fillId="0" borderId="32" xfId="0" applyNumberFormat="1" applyFont="1" applyBorder="1" applyAlignment="1" quotePrefix="1">
      <alignment horizontal="right"/>
    </xf>
    <xf numFmtId="178" fontId="0" fillId="0" borderId="33" xfId="0" applyNumberFormat="1" applyFont="1" applyBorder="1" applyAlignment="1" quotePrefix="1">
      <alignment horizontal="right"/>
    </xf>
    <xf numFmtId="178" fontId="0" fillId="0" borderId="34" xfId="0" applyNumberFormat="1" applyFont="1" applyBorder="1" applyAlignment="1" quotePrefix="1">
      <alignment horizontal="right"/>
    </xf>
    <xf numFmtId="198" fontId="23" fillId="0" borderId="18" xfId="0" applyNumberFormat="1" applyFont="1" applyFill="1" applyBorder="1" applyAlignment="1">
      <alignment horizontal="right" vertical="center"/>
    </xf>
    <xf numFmtId="198" fontId="0" fillId="0" borderId="23" xfId="0" applyNumberFormat="1" applyFont="1" applyBorder="1" applyAlignment="1" quotePrefix="1">
      <alignment horizontal="right"/>
    </xf>
    <xf numFmtId="198" fontId="0" fillId="0" borderId="13" xfId="0" applyNumberFormat="1" applyFont="1" applyBorder="1" applyAlignment="1" quotePrefix="1">
      <alignment horizontal="right"/>
    </xf>
    <xf numFmtId="0" fontId="0" fillId="0" borderId="21" xfId="0" applyFont="1" applyBorder="1" applyAlignment="1">
      <alignment horizontal="left" vertical="top"/>
    </xf>
    <xf numFmtId="198" fontId="4" fillId="0" borderId="0" xfId="0" applyNumberFormat="1" applyFont="1" applyBorder="1" applyAlignment="1">
      <alignment horizontal="right"/>
    </xf>
    <xf numFmtId="198" fontId="4" fillId="0" borderId="13" xfId="0" applyNumberFormat="1" applyFont="1" applyBorder="1" applyAlignment="1">
      <alignment horizontal="right"/>
    </xf>
    <xf numFmtId="198" fontId="4" fillId="0" borderId="32" xfId="0" applyNumberFormat="1" applyFont="1" applyBorder="1" applyAlignment="1">
      <alignment/>
    </xf>
    <xf numFmtId="198" fontId="4" fillId="0" borderId="33" xfId="0" applyNumberFormat="1" applyFont="1" applyBorder="1" applyAlignment="1">
      <alignment/>
    </xf>
    <xf numFmtId="194" fontId="0" fillId="0" borderId="0" xfId="0" applyNumberFormat="1" applyFont="1" applyBorder="1" applyAlignment="1">
      <alignment horizontal="right"/>
    </xf>
    <xf numFmtId="194" fontId="0" fillId="0" borderId="23" xfId="0" applyNumberFormat="1" applyFont="1" applyBorder="1" applyAlignment="1" quotePrefix="1">
      <alignment horizontal="right"/>
    </xf>
    <xf numFmtId="194" fontId="0" fillId="0" borderId="0" xfId="0" applyNumberFormat="1" applyFont="1" applyBorder="1" applyAlignment="1" quotePrefix="1">
      <alignment horizontal="right"/>
    </xf>
    <xf numFmtId="194" fontId="0" fillId="0" borderId="13" xfId="0" applyNumberFormat="1" applyFont="1" applyBorder="1" applyAlignment="1" quotePrefix="1">
      <alignment horizontal="right"/>
    </xf>
    <xf numFmtId="194" fontId="0" fillId="0" borderId="13" xfId="0" applyNumberFormat="1" applyFont="1" applyBorder="1" applyAlignment="1">
      <alignment horizontal="right"/>
    </xf>
    <xf numFmtId="196" fontId="4" fillId="33" borderId="0" xfId="0" applyNumberFormat="1" applyFont="1" applyFill="1" applyBorder="1" applyAlignment="1">
      <alignment vertical="center"/>
    </xf>
    <xf numFmtId="190" fontId="22" fillId="0" borderId="0" xfId="0" applyNumberFormat="1" applyFont="1" applyBorder="1" applyAlignment="1">
      <alignment vertical="center"/>
    </xf>
    <xf numFmtId="199" fontId="4" fillId="33" borderId="0" xfId="0" applyNumberFormat="1" applyFont="1" applyFill="1" applyBorder="1" applyAlignment="1">
      <alignment horizontal="right" vertical="center"/>
    </xf>
    <xf numFmtId="197" fontId="14" fillId="33" borderId="0" xfId="0" applyNumberFormat="1" applyFont="1" applyFill="1" applyBorder="1" applyAlignment="1">
      <alignment vertical="center"/>
    </xf>
    <xf numFmtId="197" fontId="14" fillId="0" borderId="0" xfId="0" applyNumberFormat="1" applyFont="1" applyBorder="1" applyAlignment="1">
      <alignment vertical="center"/>
    </xf>
    <xf numFmtId="183" fontId="22" fillId="0" borderId="15" xfId="0" applyNumberFormat="1" applyFont="1" applyFill="1" applyBorder="1" applyAlignment="1">
      <alignment horizontal="right" vertical="center"/>
    </xf>
    <xf numFmtId="0" fontId="4" fillId="0" borderId="18" xfId="0" applyFont="1" applyBorder="1" applyAlignment="1">
      <alignment horizontal="center" vertical="center" wrapText="1"/>
    </xf>
    <xf numFmtId="0" fontId="4" fillId="0" borderId="35" xfId="0" applyFont="1" applyBorder="1" applyAlignment="1">
      <alignment horizontal="center" vertical="center"/>
    </xf>
    <xf numFmtId="0" fontId="4" fillId="0" borderId="13" xfId="0" applyFont="1" applyBorder="1" applyAlignment="1">
      <alignment vertical="center"/>
    </xf>
    <xf numFmtId="182" fontId="0" fillId="0" borderId="13"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12" fillId="0" borderId="0" xfId="0" applyFont="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Border="1" applyAlignment="1">
      <alignment vertical="center"/>
    </xf>
    <xf numFmtId="0" fontId="0" fillId="0" borderId="37" xfId="0" applyFont="1" applyFill="1" applyBorder="1" applyAlignment="1">
      <alignment horizontal="distributed" vertical="center" indent="2"/>
    </xf>
    <xf numFmtId="0" fontId="0" fillId="0" borderId="26" xfId="0" applyFont="1" applyBorder="1" applyAlignment="1">
      <alignment horizontal="distributed" vertical="center" indent="2"/>
    </xf>
    <xf numFmtId="0" fontId="0" fillId="0" borderId="25" xfId="0" applyFont="1" applyBorder="1" applyAlignment="1">
      <alignment horizontal="distributed" vertical="center" indent="2"/>
    </xf>
    <xf numFmtId="0" fontId="0" fillId="0" borderId="37" xfId="0" applyFont="1" applyFill="1" applyBorder="1" applyAlignment="1">
      <alignment horizontal="center" vertical="center"/>
    </xf>
    <xf numFmtId="0" fontId="0" fillId="0" borderId="25" xfId="0" applyFont="1" applyBorder="1" applyAlignment="1">
      <alignment vertical="center"/>
    </xf>
    <xf numFmtId="194" fontId="0" fillId="0" borderId="23" xfId="0" applyNumberFormat="1" applyFont="1" applyBorder="1" applyAlignment="1">
      <alignment horizontal="right" vertical="center"/>
    </xf>
    <xf numFmtId="194" fontId="0" fillId="0" borderId="21" xfId="0" applyNumberFormat="1" applyFont="1" applyBorder="1" applyAlignment="1">
      <alignment horizontal="right" vertical="center"/>
    </xf>
    <xf numFmtId="194" fontId="0" fillId="0" borderId="13" xfId="0" applyNumberFormat="1" applyFont="1" applyBorder="1" applyAlignment="1">
      <alignment horizontal="right" vertical="center"/>
    </xf>
    <xf numFmtId="194" fontId="0" fillId="0" borderId="20" xfId="0" applyNumberFormat="1" applyFont="1" applyBorder="1" applyAlignment="1">
      <alignment horizontal="right" vertical="center"/>
    </xf>
    <xf numFmtId="194" fontId="0" fillId="0" borderId="0" xfId="0" applyNumberFormat="1" applyFont="1" applyBorder="1" applyAlignment="1">
      <alignment horizontal="right" vertical="center"/>
    </xf>
    <xf numFmtId="194" fontId="0" fillId="0" borderId="15" xfId="0" applyNumberFormat="1" applyFont="1" applyBorder="1" applyAlignment="1">
      <alignment horizontal="right" vertical="center"/>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198" fontId="0" fillId="0" borderId="32" xfId="0" applyNumberFormat="1" applyFont="1" applyBorder="1" applyAlignment="1">
      <alignment horizontal="right" vertical="center"/>
    </xf>
    <xf numFmtId="198" fontId="0" fillId="0" borderId="18" xfId="0" applyNumberFormat="1" applyFont="1" applyBorder="1" applyAlignment="1">
      <alignment horizontal="right" vertical="center"/>
    </xf>
    <xf numFmtId="198" fontId="0" fillId="0" borderId="33" xfId="0" applyNumberFormat="1" applyFont="1" applyBorder="1" applyAlignment="1">
      <alignment horizontal="right" vertical="center"/>
    </xf>
    <xf numFmtId="198" fontId="0" fillId="0" borderId="16" xfId="0" applyNumberFormat="1" applyFont="1" applyBorder="1" applyAlignment="1">
      <alignment horizontal="right" vertical="center"/>
    </xf>
    <xf numFmtId="182" fontId="9" fillId="0" borderId="13" xfId="0" applyNumberFormat="1" applyFont="1" applyFill="1" applyBorder="1" applyAlignment="1">
      <alignment horizontal="center" vertical="center" wrapText="1"/>
    </xf>
    <xf numFmtId="0" fontId="0" fillId="0" borderId="20" xfId="0" applyBorder="1" applyAlignment="1">
      <alignment horizontal="center" vertical="center"/>
    </xf>
    <xf numFmtId="0" fontId="17" fillId="0" borderId="0" xfId="0" applyFont="1" applyFill="1" applyBorder="1" applyAlignment="1">
      <alignment horizontal="center" vertical="center"/>
    </xf>
    <xf numFmtId="0" fontId="0"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182" fontId="9" fillId="0" borderId="34" xfId="0" applyNumberFormat="1" applyFont="1" applyFill="1" applyBorder="1" applyAlignment="1">
      <alignment horizontal="center" vertical="center" wrapText="1"/>
    </xf>
    <xf numFmtId="0" fontId="0" fillId="0" borderId="24" xfId="0" applyBorder="1" applyAlignment="1">
      <alignment horizontal="center" vertical="center"/>
    </xf>
    <xf numFmtId="0" fontId="4" fillId="0" borderId="3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22" fillId="0" borderId="0" xfId="0" applyFont="1" applyBorder="1" applyAlignment="1">
      <alignment horizontal="center"/>
    </xf>
    <xf numFmtId="0" fontId="22" fillId="0" borderId="13" xfId="0" applyFont="1" applyBorder="1" applyAlignment="1">
      <alignment horizontal="center"/>
    </xf>
    <xf numFmtId="0" fontId="10" fillId="0" borderId="0" xfId="0" applyFont="1" applyFill="1" applyBorder="1" applyAlignment="1">
      <alignment horizontal="center" vertical="center"/>
    </xf>
    <xf numFmtId="0" fontId="4" fillId="0" borderId="27" xfId="0" applyFont="1"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 fillId="0" borderId="38"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24" xfId="0" applyFill="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vertical="center" wrapText="1"/>
    </xf>
    <xf numFmtId="0" fontId="4" fillId="0" borderId="10" xfId="0" applyFont="1" applyBorder="1" applyAlignment="1">
      <alignment horizontal="center" vertical="center"/>
    </xf>
    <xf numFmtId="0" fontId="4" fillId="0" borderId="35"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center" vertical="center" wrapText="1"/>
    </xf>
    <xf numFmtId="0" fontId="4" fillId="0" borderId="35" xfId="0" applyFont="1" applyBorder="1" applyAlignment="1">
      <alignment vertical="center" wrapText="1"/>
    </xf>
    <xf numFmtId="0" fontId="12"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0" fillId="0" borderId="18" xfId="0"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8" xfId="0" applyFont="1" applyBorder="1" applyAlignment="1">
      <alignment horizontal="center" vertical="center" wrapText="1"/>
    </xf>
    <xf numFmtId="0" fontId="4" fillId="0" borderId="16" xfId="0" applyFont="1" applyBorder="1" applyAlignment="1">
      <alignment vertical="center" wrapText="1"/>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10" fillId="0" borderId="0" xfId="0" applyFont="1" applyBorder="1" applyAlignment="1">
      <alignment horizontal="center" vertical="center"/>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0" fillId="0" borderId="1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0" xfId="0" applyFont="1" applyAlignment="1">
      <alignment horizontal="center" vertical="center"/>
    </xf>
    <xf numFmtId="0" fontId="3" fillId="0" borderId="0" xfId="0" applyFont="1" applyBorder="1" applyAlignment="1">
      <alignment horizontal="right" vertical="center"/>
    </xf>
    <xf numFmtId="0" fontId="4" fillId="0" borderId="13" xfId="0" applyFont="1" applyBorder="1" applyAlignment="1">
      <alignment vertical="center"/>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vertical="center"/>
    </xf>
    <xf numFmtId="0" fontId="4" fillId="0" borderId="18" xfId="0" applyFont="1" applyBorder="1" applyAlignment="1">
      <alignment vertical="center"/>
    </xf>
    <xf numFmtId="0" fontId="9" fillId="0" borderId="2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8" xfId="0" applyFont="1" applyBorder="1" applyAlignment="1">
      <alignment vertical="center"/>
    </xf>
    <xf numFmtId="0" fontId="9" fillId="0" borderId="19" xfId="0" applyFont="1" applyBorder="1" applyAlignment="1">
      <alignment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76" fillId="0" borderId="10" xfId="62" applyFont="1" applyBorder="1" applyAlignment="1">
      <alignment horizontal="center" vertical="center"/>
      <protection/>
    </xf>
    <xf numFmtId="0" fontId="76" fillId="0" borderId="35" xfId="62" applyFont="1" applyBorder="1" applyAlignment="1">
      <alignment horizontal="center" vertical="center"/>
      <protection/>
    </xf>
    <xf numFmtId="0" fontId="76" fillId="0" borderId="17" xfId="62" applyFont="1" applyBorder="1" applyAlignment="1">
      <alignment horizontal="center" vertical="center"/>
      <protection/>
    </xf>
    <xf numFmtId="0" fontId="74" fillId="0" borderId="0" xfId="62"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xdr:row>
      <xdr:rowOff>28575</xdr:rowOff>
    </xdr:from>
    <xdr:to>
      <xdr:col>15</xdr:col>
      <xdr:colOff>19050</xdr:colOff>
      <xdr:row>27</xdr:row>
      <xdr:rowOff>9525</xdr:rowOff>
    </xdr:to>
    <xdr:pic>
      <xdr:nvPicPr>
        <xdr:cNvPr id="1" name="図 2"/>
        <xdr:cNvPicPr preferRelativeResize="1">
          <a:picLocks noChangeAspect="1"/>
        </xdr:cNvPicPr>
      </xdr:nvPicPr>
      <xdr:blipFill>
        <a:blip r:embed="rId1"/>
        <a:stretch>
          <a:fillRect/>
        </a:stretch>
      </xdr:blipFill>
      <xdr:spPr>
        <a:xfrm>
          <a:off x="228600" y="352425"/>
          <a:ext cx="7505700" cy="402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6035;&#37329;&#31119;&#31049;&#32113;&#35336;&#35506;\&#21172;&#20351;&#38306;&#20418;&#31532;&#20108;&#20418;\&#20105;&#35696;\&#22577;&#21578;&#26360;&#31561;\&#20105;&#35696;15\H15&#21172;&#20685;&#20105;&#35696;&#24180;&#22577;&#21578;\&#21407;&#31295;&#12288;&#30906;&#23450;&#29256;&#19968;&#24335;\&#36899;&#32097;&#31080;&#27096;&#24335;&#65288;&#20184;&#37682;&#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テーブル"/>
      <sheetName val="様式"/>
      <sheetName val="記入例"/>
    </sheetNames>
    <sheetDataSet>
      <sheetData sheetId="0">
        <row r="4">
          <cell r="B4" t="str">
            <v>1. 昭和</v>
          </cell>
          <cell r="C4" t="str">
            <v>追</v>
          </cell>
        </row>
        <row r="5">
          <cell r="B5" t="str">
            <v>2. 平成</v>
          </cell>
          <cell r="C5" t="str">
            <v>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showGridLines="0" tabSelected="1" zoomScaleSheetLayoutView="100" zoomScalePageLayoutView="0" workbookViewId="0" topLeftCell="A1">
      <selection activeCell="A1" sqref="A1:H1"/>
    </sheetView>
  </sheetViews>
  <sheetFormatPr defaultColWidth="9.00390625" defaultRowHeight="12.75"/>
  <cols>
    <col min="1" max="1" width="16.875" style="0" customWidth="1"/>
    <col min="2" max="8" width="11.75390625" style="0" customWidth="1"/>
    <col min="9" max="9" width="5.25390625" style="0" customWidth="1"/>
  </cols>
  <sheetData>
    <row r="1" spans="1:13" ht="13.5" customHeight="1">
      <c r="A1" s="376" t="s">
        <v>47</v>
      </c>
      <c r="B1" s="376"/>
      <c r="C1" s="376"/>
      <c r="D1" s="376"/>
      <c r="E1" s="376"/>
      <c r="F1" s="376"/>
      <c r="G1" s="376"/>
      <c r="H1" s="376"/>
      <c r="I1" s="2"/>
      <c r="J1" s="1"/>
      <c r="K1" s="1"/>
      <c r="L1" s="1"/>
      <c r="M1" s="1"/>
    </row>
    <row r="2" spans="1:13" ht="12" customHeight="1">
      <c r="A2" s="27"/>
      <c r="B2" s="27"/>
      <c r="C2" s="27"/>
      <c r="D2" s="27"/>
      <c r="E2" s="27"/>
      <c r="F2" s="27"/>
      <c r="G2" s="27"/>
      <c r="H2" s="27"/>
      <c r="I2" s="2"/>
      <c r="J2" s="185"/>
      <c r="K2" s="1"/>
      <c r="L2" s="1"/>
      <c r="M2" s="1"/>
    </row>
    <row r="3" spans="1:13" ht="5.25" customHeight="1" thickBot="1">
      <c r="A3" s="27"/>
      <c r="B3" s="27"/>
      <c r="C3" s="27"/>
      <c r="D3" s="27"/>
      <c r="E3" s="27"/>
      <c r="F3" s="27"/>
      <c r="G3" s="27"/>
      <c r="H3" s="27"/>
      <c r="I3" s="2"/>
      <c r="J3" s="185"/>
      <c r="K3" s="1"/>
      <c r="L3" s="1"/>
      <c r="M3" s="1"/>
    </row>
    <row r="4" spans="1:13" ht="20.25" customHeight="1">
      <c r="A4" s="377" t="s">
        <v>52</v>
      </c>
      <c r="B4" s="379" t="s">
        <v>31</v>
      </c>
      <c r="C4" s="380"/>
      <c r="D4" s="379" t="s">
        <v>2</v>
      </c>
      <c r="E4" s="381"/>
      <c r="F4" s="380"/>
      <c r="G4" s="382" t="s">
        <v>0</v>
      </c>
      <c r="H4" s="383"/>
      <c r="I4" s="2"/>
      <c r="J4" s="1"/>
      <c r="K4" s="1"/>
      <c r="L4" s="1"/>
      <c r="M4" s="1"/>
    </row>
    <row r="5" spans="1:9" ht="27" customHeight="1">
      <c r="A5" s="378"/>
      <c r="B5" s="189" t="s">
        <v>158</v>
      </c>
      <c r="C5" s="189" t="s">
        <v>21</v>
      </c>
      <c r="D5" s="189" t="s">
        <v>158</v>
      </c>
      <c r="E5" s="189" t="s">
        <v>21</v>
      </c>
      <c r="F5" s="190" t="s">
        <v>32</v>
      </c>
      <c r="G5" s="189" t="s">
        <v>158</v>
      </c>
      <c r="H5" s="189" t="s">
        <v>21</v>
      </c>
      <c r="I5" s="14"/>
    </row>
    <row r="6" spans="1:9" s="18" customFormat="1" ht="13.5" customHeight="1">
      <c r="A6" s="191"/>
      <c r="B6" s="257" t="s">
        <v>10</v>
      </c>
      <c r="C6" s="258" t="s">
        <v>11</v>
      </c>
      <c r="D6" s="259" t="s">
        <v>10</v>
      </c>
      <c r="E6" s="259" t="s">
        <v>11</v>
      </c>
      <c r="F6" s="258" t="s">
        <v>11</v>
      </c>
      <c r="G6" s="259" t="s">
        <v>10</v>
      </c>
      <c r="H6" s="259" t="s">
        <v>11</v>
      </c>
      <c r="I6" s="17"/>
    </row>
    <row r="7" spans="1:9" ht="20.25" customHeight="1">
      <c r="A7" s="192" t="s">
        <v>222</v>
      </c>
      <c r="B7" s="193">
        <v>495</v>
      </c>
      <c r="C7" s="194">
        <v>121621</v>
      </c>
      <c r="D7" s="193">
        <v>80</v>
      </c>
      <c r="E7" s="193">
        <v>74438</v>
      </c>
      <c r="F7" s="194">
        <v>27919</v>
      </c>
      <c r="G7" s="193">
        <v>415</v>
      </c>
      <c r="H7" s="193">
        <v>47183</v>
      </c>
      <c r="I7" s="14"/>
    </row>
    <row r="8" spans="1:9" ht="20.25" customHeight="1">
      <c r="A8" s="192" t="s">
        <v>223</v>
      </c>
      <c r="B8" s="193">
        <v>425</v>
      </c>
      <c r="C8" s="194">
        <v>174043</v>
      </c>
      <c r="D8" s="193">
        <v>86</v>
      </c>
      <c r="E8" s="193">
        <v>76065</v>
      </c>
      <c r="F8" s="194">
        <v>23286</v>
      </c>
      <c r="G8" s="193">
        <v>339</v>
      </c>
      <c r="H8" s="193">
        <v>97978</v>
      </c>
      <c r="I8" s="14"/>
    </row>
    <row r="9" spans="1:9" ht="20.25" customHeight="1">
      <c r="A9" s="192" t="s">
        <v>187</v>
      </c>
      <c r="B9" s="195">
        <v>391</v>
      </c>
      <c r="C9" s="196">
        <v>69533</v>
      </c>
      <c r="D9" s="195">
        <v>66</v>
      </c>
      <c r="E9" s="197">
        <v>52415</v>
      </c>
      <c r="F9" s="196">
        <v>15833</v>
      </c>
      <c r="G9" s="195">
        <v>325</v>
      </c>
      <c r="H9" s="197">
        <v>17118</v>
      </c>
      <c r="I9" s="14"/>
    </row>
    <row r="10" spans="1:9" ht="20.25" customHeight="1" thickBot="1">
      <c r="A10" s="192" t="s">
        <v>188</v>
      </c>
      <c r="B10" s="193">
        <v>358</v>
      </c>
      <c r="C10" s="194">
        <v>132257</v>
      </c>
      <c r="D10" s="193">
        <v>68</v>
      </c>
      <c r="E10" s="193">
        <v>72637</v>
      </c>
      <c r="F10" s="194">
        <v>17612</v>
      </c>
      <c r="G10" s="193">
        <v>290</v>
      </c>
      <c r="H10" s="193">
        <v>59620</v>
      </c>
      <c r="I10" s="14"/>
    </row>
    <row r="11" spans="1:9" ht="20.25" customHeight="1" thickBot="1">
      <c r="A11" s="198" t="s">
        <v>224</v>
      </c>
      <c r="B11" s="227">
        <v>320</v>
      </c>
      <c r="C11" s="227">
        <v>103342</v>
      </c>
      <c r="D11" s="228">
        <v>58</v>
      </c>
      <c r="E11" s="229">
        <v>51038</v>
      </c>
      <c r="F11" s="230">
        <v>10059</v>
      </c>
      <c r="G11" s="227">
        <v>262</v>
      </c>
      <c r="H11" s="227">
        <v>52304</v>
      </c>
      <c r="I11" s="14"/>
    </row>
    <row r="12" spans="1:9" ht="20.25" customHeight="1" thickTop="1">
      <c r="A12" s="390" t="s">
        <v>226</v>
      </c>
      <c r="B12" s="392">
        <f>B11-B10</f>
        <v>-38</v>
      </c>
      <c r="C12" s="394">
        <f aca="true" t="shared" si="0" ref="C12:H12">C11-C10</f>
        <v>-28915</v>
      </c>
      <c r="D12" s="392">
        <f t="shared" si="0"/>
        <v>-10</v>
      </c>
      <c r="E12" s="394">
        <f t="shared" si="0"/>
        <v>-21599</v>
      </c>
      <c r="F12" s="394">
        <f t="shared" si="0"/>
        <v>-7553</v>
      </c>
      <c r="G12" s="392">
        <f t="shared" si="0"/>
        <v>-28</v>
      </c>
      <c r="H12" s="394">
        <f t="shared" si="0"/>
        <v>-7316</v>
      </c>
      <c r="I12" s="14"/>
    </row>
    <row r="13" spans="1:9" ht="20.25" customHeight="1">
      <c r="A13" s="391"/>
      <c r="B13" s="393"/>
      <c r="C13" s="395"/>
      <c r="D13" s="393"/>
      <c r="E13" s="395"/>
      <c r="F13" s="395"/>
      <c r="G13" s="393"/>
      <c r="H13" s="395"/>
      <c r="I13" s="14"/>
    </row>
    <row r="14" spans="1:9" s="13" customFormat="1" ht="20.25" customHeight="1">
      <c r="A14" s="374" t="s">
        <v>225</v>
      </c>
      <c r="B14" s="384">
        <f aca="true" t="shared" si="1" ref="B14:H14">(B11-B10)/B10*100</f>
        <v>-10.614525139664805</v>
      </c>
      <c r="C14" s="386">
        <f t="shared" si="1"/>
        <v>-21.86273694398028</v>
      </c>
      <c r="D14" s="384">
        <f t="shared" si="1"/>
        <v>-14.705882352941178</v>
      </c>
      <c r="E14" s="388">
        <f t="shared" si="1"/>
        <v>-29.7355342318653</v>
      </c>
      <c r="F14" s="386">
        <f t="shared" si="1"/>
        <v>-42.88553259141494</v>
      </c>
      <c r="G14" s="384">
        <f t="shared" si="1"/>
        <v>-9.655172413793103</v>
      </c>
      <c r="H14" s="388">
        <f t="shared" si="1"/>
        <v>-12.271049983227105</v>
      </c>
      <c r="I14" s="15"/>
    </row>
    <row r="15" spans="1:9" ht="20.25" customHeight="1" thickBot="1">
      <c r="A15" s="375"/>
      <c r="B15" s="385"/>
      <c r="C15" s="387"/>
      <c r="D15" s="385"/>
      <c r="E15" s="389"/>
      <c r="F15" s="387"/>
      <c r="G15" s="385"/>
      <c r="H15" s="389"/>
      <c r="I15" s="14"/>
    </row>
    <row r="16" spans="1:8" ht="12" customHeight="1">
      <c r="A16" s="1"/>
      <c r="B16" s="1"/>
      <c r="C16" s="1"/>
      <c r="D16" s="1"/>
      <c r="E16" s="1"/>
      <c r="F16" s="1"/>
      <c r="G16" s="1"/>
      <c r="H16" s="1"/>
    </row>
  </sheetData>
  <sheetProtection/>
  <mergeCells count="21">
    <mergeCell ref="H12:H13"/>
    <mergeCell ref="F14:F15"/>
    <mergeCell ref="G14:G15"/>
    <mergeCell ref="H14:H15"/>
    <mergeCell ref="A12:A13"/>
    <mergeCell ref="B12:B13"/>
    <mergeCell ref="C12:C13"/>
    <mergeCell ref="D12:D13"/>
    <mergeCell ref="E12:E13"/>
    <mergeCell ref="F12:F13"/>
    <mergeCell ref="G12:G13"/>
    <mergeCell ref="A14:A15"/>
    <mergeCell ref="A1:H1"/>
    <mergeCell ref="A4:A5"/>
    <mergeCell ref="B4:C4"/>
    <mergeCell ref="D4:F4"/>
    <mergeCell ref="G4:H4"/>
    <mergeCell ref="B14:B15"/>
    <mergeCell ref="C14:C15"/>
    <mergeCell ref="D14:D15"/>
    <mergeCell ref="E14:E15"/>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8:A1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I70"/>
  <sheetViews>
    <sheetView showGridLines="0" zoomScalePageLayoutView="0" workbookViewId="0" topLeftCell="A1">
      <selection activeCell="A1" sqref="A1:G1"/>
    </sheetView>
  </sheetViews>
  <sheetFormatPr defaultColWidth="9.00390625" defaultRowHeight="12.75"/>
  <cols>
    <col min="1" max="1" width="1.75390625" style="115" customWidth="1"/>
    <col min="2" max="2" width="11.75390625" style="115" customWidth="1"/>
    <col min="3" max="3" width="1.75390625" style="115" customWidth="1"/>
    <col min="4" max="7" width="20.25390625" style="115" customWidth="1"/>
    <col min="8" max="8" width="5.75390625" style="115" customWidth="1"/>
    <col min="9" max="16384" width="9.125" style="115" customWidth="1"/>
  </cols>
  <sheetData>
    <row r="1" spans="1:7" ht="16.5" customHeight="1">
      <c r="A1" s="485" t="s">
        <v>165</v>
      </c>
      <c r="B1" s="485"/>
      <c r="C1" s="485"/>
      <c r="D1" s="485"/>
      <c r="E1" s="485"/>
      <c r="F1" s="485"/>
      <c r="G1" s="485"/>
    </row>
    <row r="2" ht="11.25" customHeight="1">
      <c r="G2" s="310" t="s">
        <v>210</v>
      </c>
    </row>
    <row r="3" spans="1:7" s="296" customFormat="1" ht="18.75" customHeight="1">
      <c r="A3" s="482" t="s">
        <v>106</v>
      </c>
      <c r="B3" s="483"/>
      <c r="C3" s="484"/>
      <c r="D3" s="307" t="s">
        <v>107</v>
      </c>
      <c r="E3" s="308" t="s">
        <v>211</v>
      </c>
      <c r="F3" s="308" t="s">
        <v>212</v>
      </c>
      <c r="G3" s="308" t="s">
        <v>213</v>
      </c>
    </row>
    <row r="4" spans="1:7" ht="12" customHeight="1">
      <c r="A4" s="297"/>
      <c r="B4" s="298" t="s">
        <v>108</v>
      </c>
      <c r="C4" s="299"/>
      <c r="D4" s="300">
        <v>1680</v>
      </c>
      <c r="E4" s="300">
        <v>999</v>
      </c>
      <c r="F4" s="300">
        <v>810</v>
      </c>
      <c r="G4" s="301" t="s">
        <v>166</v>
      </c>
    </row>
    <row r="5" spans="1:7" ht="12" customHeight="1">
      <c r="A5" s="297"/>
      <c r="B5" s="298" t="s">
        <v>109</v>
      </c>
      <c r="C5" s="299"/>
      <c r="D5" s="300">
        <v>1864</v>
      </c>
      <c r="E5" s="300">
        <v>1247</v>
      </c>
      <c r="F5" s="300">
        <v>887</v>
      </c>
      <c r="G5" s="301" t="s">
        <v>166</v>
      </c>
    </row>
    <row r="6" spans="1:7" ht="12" customHeight="1">
      <c r="A6" s="297"/>
      <c r="B6" s="298" t="s">
        <v>110</v>
      </c>
      <c r="C6" s="299"/>
      <c r="D6" s="300">
        <v>1709</v>
      </c>
      <c r="E6" s="300">
        <v>1193</v>
      </c>
      <c r="F6" s="300">
        <v>872</v>
      </c>
      <c r="G6" s="301" t="s">
        <v>167</v>
      </c>
    </row>
    <row r="7" spans="1:7" ht="12" customHeight="1">
      <c r="A7" s="297"/>
      <c r="B7" s="298" t="s">
        <v>111</v>
      </c>
      <c r="C7" s="299"/>
      <c r="D7" s="300">
        <v>2222</v>
      </c>
      <c r="E7" s="300">
        <v>1707</v>
      </c>
      <c r="F7" s="300">
        <v>1053</v>
      </c>
      <c r="G7" s="301" t="s">
        <v>166</v>
      </c>
    </row>
    <row r="8" spans="1:7" ht="12" customHeight="1">
      <c r="A8" s="297"/>
      <c r="B8" s="298" t="s">
        <v>112</v>
      </c>
      <c r="C8" s="299"/>
      <c r="D8" s="300">
        <v>2483</v>
      </c>
      <c r="E8" s="300">
        <v>1788</v>
      </c>
      <c r="F8" s="300">
        <v>1386</v>
      </c>
      <c r="G8" s="301" t="s">
        <v>166</v>
      </c>
    </row>
    <row r="9" spans="1:7" ht="12" customHeight="1">
      <c r="A9" s="297"/>
      <c r="B9" s="298" t="s">
        <v>113</v>
      </c>
      <c r="C9" s="299"/>
      <c r="D9" s="300">
        <v>2287</v>
      </c>
      <c r="E9" s="300">
        <v>1696</v>
      </c>
      <c r="F9" s="300">
        <v>1283</v>
      </c>
      <c r="G9" s="301" t="s">
        <v>166</v>
      </c>
    </row>
    <row r="10" spans="1:7" ht="12" customHeight="1">
      <c r="A10" s="297"/>
      <c r="B10" s="298" t="s">
        <v>114</v>
      </c>
      <c r="C10" s="299"/>
      <c r="D10" s="300">
        <v>2016</v>
      </c>
      <c r="E10" s="300">
        <v>1421</v>
      </c>
      <c r="F10" s="300">
        <v>1068</v>
      </c>
      <c r="G10" s="300">
        <v>597</v>
      </c>
    </row>
    <row r="11" spans="1:7" ht="12" customHeight="1">
      <c r="A11" s="297"/>
      <c r="B11" s="298" t="s">
        <v>115</v>
      </c>
      <c r="C11" s="299"/>
      <c r="D11" s="300">
        <v>2422</v>
      </c>
      <c r="E11" s="300">
        <v>1754</v>
      </c>
      <c r="F11" s="300">
        <v>1220</v>
      </c>
      <c r="G11" s="300">
        <v>667</v>
      </c>
    </row>
    <row r="12" spans="1:7" ht="12" customHeight="1">
      <c r="A12" s="297"/>
      <c r="B12" s="298" t="s">
        <v>116</v>
      </c>
      <c r="C12" s="299"/>
      <c r="D12" s="300">
        <v>3051</v>
      </c>
      <c r="E12" s="300">
        <v>2359</v>
      </c>
      <c r="F12" s="300">
        <v>1527</v>
      </c>
      <c r="G12" s="300">
        <v>871</v>
      </c>
    </row>
    <row r="13" spans="1:7" ht="12" customHeight="1">
      <c r="A13" s="297"/>
      <c r="B13" s="298" t="s">
        <v>117</v>
      </c>
      <c r="C13" s="299"/>
      <c r="D13" s="300">
        <v>3687</v>
      </c>
      <c r="E13" s="300">
        <v>2845</v>
      </c>
      <c r="F13" s="300">
        <v>1239</v>
      </c>
      <c r="G13" s="300">
        <v>1452</v>
      </c>
    </row>
    <row r="14" spans="1:7" ht="12" customHeight="1">
      <c r="A14" s="297"/>
      <c r="B14" s="298" t="s">
        <v>118</v>
      </c>
      <c r="C14" s="299"/>
      <c r="D14" s="300">
        <v>3024</v>
      </c>
      <c r="E14" s="300">
        <v>2284</v>
      </c>
      <c r="F14" s="300">
        <v>1204</v>
      </c>
      <c r="G14" s="300">
        <v>1403</v>
      </c>
    </row>
    <row r="15" spans="1:7" ht="12" customHeight="1">
      <c r="A15" s="297"/>
      <c r="B15" s="298" t="s">
        <v>119</v>
      </c>
      <c r="C15" s="299"/>
      <c r="D15" s="300">
        <v>3882</v>
      </c>
      <c r="E15" s="300">
        <v>3167</v>
      </c>
      <c r="F15" s="300">
        <v>1537</v>
      </c>
      <c r="G15" s="300">
        <v>2021</v>
      </c>
    </row>
    <row r="16" spans="1:7" ht="12" customHeight="1">
      <c r="A16" s="297"/>
      <c r="B16" s="298" t="s">
        <v>120</v>
      </c>
      <c r="C16" s="299"/>
      <c r="D16" s="300">
        <v>5283</v>
      </c>
      <c r="E16" s="300">
        <v>4482</v>
      </c>
      <c r="F16" s="300">
        <v>1776</v>
      </c>
      <c r="G16" s="300">
        <v>3282</v>
      </c>
    </row>
    <row r="17" spans="1:7" ht="12" customHeight="1">
      <c r="A17" s="297"/>
      <c r="B17" s="298" t="s">
        <v>121</v>
      </c>
      <c r="C17" s="299"/>
      <c r="D17" s="300">
        <v>4551</v>
      </c>
      <c r="E17" s="300">
        <v>3783</v>
      </c>
      <c r="F17" s="300">
        <v>2256</v>
      </c>
      <c r="G17" s="300">
        <v>2356</v>
      </c>
    </row>
    <row r="18" spans="1:7" ht="12" customHeight="1">
      <c r="A18" s="297"/>
      <c r="B18" s="298" t="s">
        <v>122</v>
      </c>
      <c r="C18" s="299"/>
      <c r="D18" s="300">
        <v>6861</v>
      </c>
      <c r="E18" s="300">
        <v>6082</v>
      </c>
      <c r="F18" s="300">
        <v>2515</v>
      </c>
      <c r="G18" s="300">
        <v>4653</v>
      </c>
    </row>
    <row r="19" spans="1:7" ht="12" customHeight="1">
      <c r="A19" s="297"/>
      <c r="B19" s="298" t="s">
        <v>123</v>
      </c>
      <c r="C19" s="299"/>
      <c r="D19" s="300">
        <v>5808</v>
      </c>
      <c r="E19" s="300">
        <v>4996</v>
      </c>
      <c r="F19" s="300">
        <v>2489</v>
      </c>
      <c r="G19" s="300">
        <v>3531</v>
      </c>
    </row>
    <row r="20" spans="1:7" ht="12" customHeight="1">
      <c r="A20" s="297"/>
      <c r="B20" s="298" t="s">
        <v>124</v>
      </c>
      <c r="C20" s="299"/>
      <c r="D20" s="300">
        <v>9459</v>
      </c>
      <c r="E20" s="300">
        <v>8720</v>
      </c>
      <c r="F20" s="300">
        <v>3320</v>
      </c>
      <c r="G20" s="300">
        <v>6667</v>
      </c>
    </row>
    <row r="21" spans="1:7" ht="12" customHeight="1">
      <c r="A21" s="297"/>
      <c r="B21" s="298" t="s">
        <v>125</v>
      </c>
      <c r="C21" s="299"/>
      <c r="D21" s="300">
        <v>10462</v>
      </c>
      <c r="E21" s="300">
        <v>9581</v>
      </c>
      <c r="F21" s="300">
        <v>5197</v>
      </c>
      <c r="G21" s="300">
        <v>6378</v>
      </c>
    </row>
    <row r="22" spans="1:7" ht="12" customHeight="1">
      <c r="A22" s="297"/>
      <c r="B22" s="298" t="s">
        <v>126</v>
      </c>
      <c r="C22" s="299"/>
      <c r="D22" s="300">
        <v>8435</v>
      </c>
      <c r="E22" s="300">
        <v>7574</v>
      </c>
      <c r="F22" s="300">
        <v>3385</v>
      </c>
      <c r="G22" s="300">
        <v>5475</v>
      </c>
    </row>
    <row r="23" spans="1:7" ht="12" customHeight="1">
      <c r="A23" s="297"/>
      <c r="B23" s="298" t="s">
        <v>127</v>
      </c>
      <c r="C23" s="299"/>
      <c r="D23" s="300">
        <v>7974</v>
      </c>
      <c r="E23" s="300">
        <v>7240</v>
      </c>
      <c r="F23" s="300">
        <v>2715</v>
      </c>
      <c r="G23" s="300">
        <v>5717</v>
      </c>
    </row>
    <row r="24" spans="1:7" ht="12" customHeight="1">
      <c r="A24" s="297"/>
      <c r="B24" s="298" t="s">
        <v>128</v>
      </c>
      <c r="C24" s="299"/>
      <c r="D24" s="300">
        <v>6060</v>
      </c>
      <c r="E24" s="300">
        <v>5533</v>
      </c>
      <c r="F24" s="300">
        <v>1707</v>
      </c>
      <c r="G24" s="300">
        <v>4522</v>
      </c>
    </row>
    <row r="25" spans="1:7" ht="12" customHeight="1">
      <c r="A25" s="297"/>
      <c r="B25" s="298" t="s">
        <v>129</v>
      </c>
      <c r="C25" s="299"/>
      <c r="D25" s="300">
        <v>5416</v>
      </c>
      <c r="E25" s="300">
        <v>4852</v>
      </c>
      <c r="F25" s="300">
        <v>1512</v>
      </c>
      <c r="G25" s="300">
        <v>3887</v>
      </c>
    </row>
    <row r="26" spans="1:7" ht="12" customHeight="1">
      <c r="A26" s="297"/>
      <c r="B26" s="298" t="s">
        <v>130</v>
      </c>
      <c r="C26" s="299"/>
      <c r="D26" s="300">
        <v>4026</v>
      </c>
      <c r="E26" s="300">
        <v>3492</v>
      </c>
      <c r="F26" s="300">
        <v>1151</v>
      </c>
      <c r="G26" s="300">
        <v>2743</v>
      </c>
    </row>
    <row r="27" spans="1:7" ht="12" customHeight="1">
      <c r="A27" s="297"/>
      <c r="B27" s="298" t="s">
        <v>131</v>
      </c>
      <c r="C27" s="299"/>
      <c r="D27" s="300">
        <v>4376</v>
      </c>
      <c r="E27" s="300">
        <v>3737</v>
      </c>
      <c r="F27" s="300">
        <v>1128</v>
      </c>
      <c r="G27" s="300">
        <v>3038</v>
      </c>
    </row>
    <row r="28" spans="1:7" ht="12" customHeight="1">
      <c r="A28" s="297"/>
      <c r="B28" s="298" t="s">
        <v>132</v>
      </c>
      <c r="C28" s="299"/>
      <c r="D28" s="300">
        <v>7660</v>
      </c>
      <c r="E28" s="300">
        <v>7034</v>
      </c>
      <c r="F28" s="300">
        <v>950</v>
      </c>
      <c r="G28" s="300">
        <v>6440</v>
      </c>
    </row>
    <row r="29" spans="1:7" ht="12" customHeight="1">
      <c r="A29" s="297"/>
      <c r="B29" s="298" t="s">
        <v>133</v>
      </c>
      <c r="C29" s="299"/>
      <c r="D29" s="300">
        <v>7477</v>
      </c>
      <c r="E29" s="300">
        <v>6779</v>
      </c>
      <c r="F29" s="300">
        <v>941</v>
      </c>
      <c r="G29" s="300">
        <v>6171</v>
      </c>
    </row>
    <row r="30" spans="1:7" ht="12" customHeight="1">
      <c r="A30" s="297"/>
      <c r="B30" s="298" t="s">
        <v>134</v>
      </c>
      <c r="C30" s="299"/>
      <c r="D30" s="300">
        <v>5562</v>
      </c>
      <c r="E30" s="300">
        <v>4814</v>
      </c>
      <c r="F30" s="300">
        <v>889</v>
      </c>
      <c r="G30" s="300">
        <v>4248</v>
      </c>
    </row>
    <row r="31" spans="1:7" ht="12" customHeight="1">
      <c r="A31" s="297"/>
      <c r="B31" s="298" t="s">
        <v>135</v>
      </c>
      <c r="C31" s="299"/>
      <c r="D31" s="300">
        <v>4480</v>
      </c>
      <c r="E31" s="300">
        <v>3855</v>
      </c>
      <c r="F31" s="300">
        <v>594</v>
      </c>
      <c r="G31" s="300">
        <v>3475</v>
      </c>
    </row>
    <row r="32" spans="1:7" ht="12" customHeight="1">
      <c r="A32" s="297"/>
      <c r="B32" s="298" t="s">
        <v>136</v>
      </c>
      <c r="C32" s="299"/>
      <c r="D32" s="300">
        <v>4826</v>
      </c>
      <c r="E32" s="300">
        <v>4230</v>
      </c>
      <c r="F32" s="300">
        <v>625</v>
      </c>
      <c r="G32" s="300">
        <v>3834</v>
      </c>
    </row>
    <row r="33" spans="1:7" ht="12" customHeight="1">
      <c r="A33" s="297"/>
      <c r="B33" s="298" t="s">
        <v>137</v>
      </c>
      <c r="C33" s="299"/>
      <c r="D33" s="300">
        <v>2002</v>
      </c>
      <c r="E33" s="300">
        <v>1439</v>
      </c>
      <c r="F33" s="300">
        <v>619</v>
      </c>
      <c r="G33" s="300">
        <v>1031</v>
      </c>
    </row>
    <row r="34" spans="1:7" ht="12" customHeight="1">
      <c r="A34" s="297"/>
      <c r="B34" s="298" t="s">
        <v>138</v>
      </c>
      <c r="C34" s="299"/>
      <c r="D34" s="300">
        <v>1839</v>
      </c>
      <c r="E34" s="300">
        <v>1202</v>
      </c>
      <c r="F34" s="300">
        <v>473</v>
      </c>
      <c r="G34" s="300">
        <v>904</v>
      </c>
    </row>
    <row r="35" spans="1:7" ht="12" customHeight="1">
      <c r="A35" s="297"/>
      <c r="B35" s="298" t="s">
        <v>139</v>
      </c>
      <c r="C35" s="299"/>
      <c r="D35" s="300">
        <v>1879</v>
      </c>
      <c r="E35" s="300">
        <v>1347</v>
      </c>
      <c r="F35" s="300">
        <v>496</v>
      </c>
      <c r="G35" s="300">
        <v>1031</v>
      </c>
    </row>
    <row r="36" spans="1:7" ht="12" customHeight="1">
      <c r="A36" s="297"/>
      <c r="B36" s="298" t="s">
        <v>140</v>
      </c>
      <c r="C36" s="299"/>
      <c r="D36" s="300">
        <v>1868</v>
      </c>
      <c r="E36" s="300">
        <v>1433</v>
      </c>
      <c r="F36" s="300">
        <v>359</v>
      </c>
      <c r="G36" s="300">
        <v>1240</v>
      </c>
    </row>
    <row r="37" spans="1:7" ht="12" customHeight="1">
      <c r="A37" s="297"/>
      <c r="B37" s="298" t="s">
        <v>168</v>
      </c>
      <c r="C37" s="299"/>
      <c r="D37" s="300">
        <v>2071</v>
      </c>
      <c r="E37" s="300">
        <v>1698</v>
      </c>
      <c r="F37" s="300">
        <v>283</v>
      </c>
      <c r="G37" s="300">
        <v>1533</v>
      </c>
    </row>
    <row r="38" spans="1:7" ht="12" customHeight="1">
      <c r="A38" s="297"/>
      <c r="B38" s="298" t="s">
        <v>141</v>
      </c>
      <c r="C38" s="299"/>
      <c r="D38" s="300">
        <v>1292</v>
      </c>
      <c r="E38" s="300">
        <v>935</v>
      </c>
      <c r="F38" s="300">
        <v>308</v>
      </c>
      <c r="G38" s="300">
        <v>730</v>
      </c>
    </row>
    <row r="39" spans="1:7" ht="12" customHeight="1">
      <c r="A39" s="297"/>
      <c r="B39" s="298" t="s">
        <v>142</v>
      </c>
      <c r="C39" s="299"/>
      <c r="D39" s="300">
        <v>1138</v>
      </c>
      <c r="E39" s="300">
        <v>788</v>
      </c>
      <c r="F39" s="300">
        <v>261</v>
      </c>
      <c r="G39" s="300">
        <v>640</v>
      </c>
    </row>
    <row r="40" spans="1:7" ht="12" customHeight="1">
      <c r="A40" s="297"/>
      <c r="B40" s="298" t="s">
        <v>143</v>
      </c>
      <c r="C40" s="299"/>
      <c r="D40" s="300">
        <v>1084</v>
      </c>
      <c r="E40" s="300">
        <v>657</v>
      </c>
      <c r="F40" s="300">
        <v>251</v>
      </c>
      <c r="G40" s="300">
        <v>500</v>
      </c>
    </row>
    <row r="41" spans="1:7" ht="12" customHeight="1">
      <c r="A41" s="297"/>
      <c r="B41" s="298" t="s">
        <v>144</v>
      </c>
      <c r="C41" s="299"/>
      <c r="D41" s="300">
        <v>1136</v>
      </c>
      <c r="E41" s="300">
        <v>628</v>
      </c>
      <c r="F41" s="300">
        <v>229</v>
      </c>
      <c r="G41" s="300">
        <v>486</v>
      </c>
    </row>
    <row r="42" spans="1:7" ht="12" customHeight="1">
      <c r="A42" s="297"/>
      <c r="B42" s="298" t="s">
        <v>145</v>
      </c>
      <c r="C42" s="299"/>
      <c r="D42" s="300">
        <v>1200</v>
      </c>
      <c r="E42" s="300">
        <v>685</v>
      </c>
      <c r="F42" s="300">
        <v>208</v>
      </c>
      <c r="G42" s="300">
        <v>549</v>
      </c>
    </row>
    <row r="43" spans="1:7" ht="12" customHeight="1">
      <c r="A43" s="297"/>
      <c r="B43" s="298" t="s">
        <v>146</v>
      </c>
      <c r="C43" s="299"/>
      <c r="D43" s="300">
        <v>1240</v>
      </c>
      <c r="E43" s="300">
        <v>695</v>
      </c>
      <c r="F43" s="300">
        <v>189</v>
      </c>
      <c r="G43" s="300">
        <v>568</v>
      </c>
    </row>
    <row r="44" spans="1:7" ht="12" customHeight="1">
      <c r="A44" s="297"/>
      <c r="B44" s="298" t="s">
        <v>147</v>
      </c>
      <c r="C44" s="299"/>
      <c r="D44" s="300">
        <v>1334</v>
      </c>
      <c r="E44" s="300">
        <v>782</v>
      </c>
      <c r="F44" s="300">
        <v>176</v>
      </c>
      <c r="G44" s="300">
        <v>655</v>
      </c>
    </row>
    <row r="45" spans="1:7" ht="12" customHeight="1">
      <c r="A45" s="297"/>
      <c r="B45" s="298" t="s">
        <v>169</v>
      </c>
      <c r="C45" s="299"/>
      <c r="D45" s="300">
        <v>1164</v>
      </c>
      <c r="E45" s="300">
        <v>526</v>
      </c>
      <c r="F45" s="300">
        <v>145</v>
      </c>
      <c r="G45" s="300">
        <v>441</v>
      </c>
    </row>
    <row r="46" spans="1:7" ht="12" customHeight="1">
      <c r="A46" s="297"/>
      <c r="B46" s="298" t="s">
        <v>148</v>
      </c>
      <c r="C46" s="299"/>
      <c r="D46" s="300">
        <v>1102</v>
      </c>
      <c r="E46" s="300">
        <v>419</v>
      </c>
      <c r="F46" s="300">
        <v>152</v>
      </c>
      <c r="G46" s="300">
        <v>301</v>
      </c>
    </row>
    <row r="47" spans="1:7" ht="12" customHeight="1">
      <c r="A47" s="297"/>
      <c r="B47" s="298" t="s">
        <v>149</v>
      </c>
      <c r="C47" s="299"/>
      <c r="D47" s="300">
        <v>958</v>
      </c>
      <c r="E47" s="300">
        <v>305</v>
      </c>
      <c r="F47" s="300">
        <v>117</v>
      </c>
      <c r="G47" s="300">
        <v>216</v>
      </c>
    </row>
    <row r="48" spans="1:7" ht="12" customHeight="1">
      <c r="A48" s="297"/>
      <c r="B48" s="298" t="s">
        <v>150</v>
      </c>
      <c r="C48" s="299"/>
      <c r="D48" s="300">
        <v>884</v>
      </c>
      <c r="E48" s="300">
        <v>246</v>
      </c>
      <c r="F48" s="300">
        <v>89</v>
      </c>
      <c r="G48" s="300">
        <v>176</v>
      </c>
    </row>
    <row r="49" spans="1:7" ht="12" customHeight="1">
      <c r="A49" s="297"/>
      <c r="B49" s="298" t="s">
        <v>151</v>
      </c>
      <c r="C49" s="299"/>
      <c r="D49" s="300">
        <v>1002</v>
      </c>
      <c r="E49" s="300">
        <v>304</v>
      </c>
      <c r="F49" s="300">
        <v>74</v>
      </c>
      <c r="G49" s="300">
        <v>253</v>
      </c>
    </row>
    <row r="50" spans="1:7" ht="12" customHeight="1">
      <c r="A50" s="297"/>
      <c r="B50" s="298" t="s">
        <v>152</v>
      </c>
      <c r="C50" s="299"/>
      <c r="D50" s="300">
        <v>872</v>
      </c>
      <c r="E50" s="300">
        <v>174</v>
      </c>
      <c r="F50" s="300">
        <v>47</v>
      </c>
      <c r="G50" s="300">
        <v>145</v>
      </c>
    </row>
    <row r="51" spans="1:7" ht="12" customHeight="1">
      <c r="A51" s="297"/>
      <c r="B51" s="298" t="s">
        <v>153</v>
      </c>
      <c r="C51" s="299"/>
      <c r="D51" s="300">
        <v>737</v>
      </c>
      <c r="E51" s="300">
        <v>173</v>
      </c>
      <c r="F51" s="300">
        <v>51</v>
      </c>
      <c r="G51" s="300">
        <v>142</v>
      </c>
    </row>
    <row r="52" spans="1:7" ht="12" customHeight="1">
      <c r="A52" s="297"/>
      <c r="B52" s="298" t="s">
        <v>154</v>
      </c>
      <c r="C52" s="299"/>
      <c r="D52" s="300">
        <v>708</v>
      </c>
      <c r="E52" s="300">
        <v>129</v>
      </c>
      <c r="F52" s="300">
        <v>50</v>
      </c>
      <c r="G52" s="300">
        <v>99</v>
      </c>
    </row>
    <row r="53" spans="1:7" ht="12" customHeight="1">
      <c r="A53" s="297"/>
      <c r="B53" s="298" t="s">
        <v>155</v>
      </c>
      <c r="C53" s="299"/>
      <c r="D53" s="300">
        <v>662</v>
      </c>
      <c r="E53" s="300">
        <v>111</v>
      </c>
      <c r="F53" s="300">
        <v>46</v>
      </c>
      <c r="G53" s="300">
        <v>82</v>
      </c>
    </row>
    <row r="54" spans="1:7" ht="12" customHeight="1">
      <c r="A54" s="297"/>
      <c r="B54" s="298" t="s">
        <v>156</v>
      </c>
      <c r="C54" s="299"/>
      <c r="D54" s="300">
        <v>636</v>
      </c>
      <c r="E54" s="300">
        <v>156</v>
      </c>
      <c r="F54" s="300">
        <v>54</v>
      </c>
      <c r="G54" s="300">
        <v>118</v>
      </c>
    </row>
    <row r="55" spans="1:7" ht="12" customHeight="1">
      <c r="A55" s="297"/>
      <c r="B55" s="298" t="s">
        <v>157</v>
      </c>
      <c r="C55" s="299"/>
      <c r="D55" s="302">
        <v>657</v>
      </c>
      <c r="E55" s="302">
        <v>112</v>
      </c>
      <c r="F55" s="302">
        <v>52</v>
      </c>
      <c r="G55" s="302">
        <v>80</v>
      </c>
    </row>
    <row r="56" spans="1:7" ht="12" customHeight="1">
      <c r="A56" s="297"/>
      <c r="B56" s="298" t="s">
        <v>170</v>
      </c>
      <c r="C56" s="299"/>
      <c r="D56" s="302">
        <v>780</v>
      </c>
      <c r="E56" s="302">
        <v>92</v>
      </c>
      <c r="F56" s="302">
        <v>48</v>
      </c>
      <c r="G56" s="302">
        <v>59</v>
      </c>
    </row>
    <row r="57" spans="1:7" ht="12" customHeight="1">
      <c r="A57" s="297"/>
      <c r="B57" s="298" t="s">
        <v>171</v>
      </c>
      <c r="C57" s="299"/>
      <c r="D57" s="302">
        <v>682</v>
      </c>
      <c r="E57" s="302">
        <v>85</v>
      </c>
      <c r="F57" s="302">
        <v>38</v>
      </c>
      <c r="G57" s="302">
        <v>56</v>
      </c>
    </row>
    <row r="58" spans="1:7" ht="12" customHeight="1">
      <c r="A58" s="297"/>
      <c r="B58" s="298" t="s">
        <v>163</v>
      </c>
      <c r="C58" s="299"/>
      <c r="D58" s="302">
        <v>612</v>
      </c>
      <c r="E58" s="302">
        <v>57</v>
      </c>
      <c r="F58" s="302">
        <v>28</v>
      </c>
      <c r="G58" s="302">
        <v>35</v>
      </c>
    </row>
    <row r="59" spans="1:7" ht="12" customHeight="1">
      <c r="A59" s="297"/>
      <c r="B59" s="298" t="s">
        <v>172</v>
      </c>
      <c r="C59" s="299"/>
      <c r="D59" s="302">
        <v>596</v>
      </c>
      <c r="E59" s="302">
        <v>79</v>
      </c>
      <c r="F59" s="302">
        <v>38</v>
      </c>
      <c r="G59" s="302">
        <v>52</v>
      </c>
    </row>
    <row r="60" spans="1:7" ht="12" customHeight="1">
      <c r="A60" s="297"/>
      <c r="B60" s="298" t="s">
        <v>164</v>
      </c>
      <c r="C60" s="299"/>
      <c r="D60" s="302">
        <v>507</v>
      </c>
      <c r="E60" s="302">
        <v>71</v>
      </c>
      <c r="F60" s="302">
        <v>31</v>
      </c>
      <c r="G60" s="302">
        <v>49</v>
      </c>
    </row>
    <row r="61" spans="1:7" ht="12" customHeight="1">
      <c r="A61" s="297"/>
      <c r="B61" s="298" t="s">
        <v>173</v>
      </c>
      <c r="C61" s="299"/>
      <c r="D61" s="302">
        <v>495</v>
      </c>
      <c r="E61" s="302">
        <v>80</v>
      </c>
      <c r="F61" s="302">
        <v>27</v>
      </c>
      <c r="G61" s="302">
        <v>61</v>
      </c>
    </row>
    <row r="62" spans="1:7" ht="12" customHeight="1">
      <c r="A62" s="297"/>
      <c r="B62" s="298" t="s">
        <v>185</v>
      </c>
      <c r="C62" s="299"/>
      <c r="D62" s="302">
        <v>425</v>
      </c>
      <c r="E62" s="302">
        <v>86</v>
      </c>
      <c r="F62" s="302">
        <v>39</v>
      </c>
      <c r="G62" s="302">
        <v>60</v>
      </c>
    </row>
    <row r="63" spans="1:7" ht="12" customHeight="1">
      <c r="A63" s="297"/>
      <c r="B63" s="298" t="s">
        <v>191</v>
      </c>
      <c r="C63" s="299"/>
      <c r="D63" s="302">
        <v>391</v>
      </c>
      <c r="E63" s="302">
        <v>66</v>
      </c>
      <c r="F63" s="302">
        <v>31</v>
      </c>
      <c r="G63" s="302">
        <v>47</v>
      </c>
    </row>
    <row r="64" spans="1:7" ht="12" customHeight="1">
      <c r="A64" s="297"/>
      <c r="B64" s="298" t="s">
        <v>239</v>
      </c>
      <c r="C64" s="299"/>
      <c r="D64" s="302">
        <v>358</v>
      </c>
      <c r="E64" s="302">
        <v>68</v>
      </c>
      <c r="F64" s="302">
        <v>38</v>
      </c>
      <c r="G64" s="302">
        <v>46</v>
      </c>
    </row>
    <row r="65" spans="1:9" ht="12" customHeight="1">
      <c r="A65" s="303"/>
      <c r="B65" s="304" t="s">
        <v>240</v>
      </c>
      <c r="C65" s="305"/>
      <c r="D65" s="306">
        <v>320</v>
      </c>
      <c r="E65" s="306">
        <v>58</v>
      </c>
      <c r="F65" s="306">
        <v>26</v>
      </c>
      <c r="G65" s="306">
        <v>42</v>
      </c>
      <c r="I65" s="18"/>
    </row>
    <row r="66" spans="1:7" s="117" customFormat="1" ht="9.75" customHeight="1">
      <c r="A66" s="309" t="s">
        <v>238</v>
      </c>
      <c r="B66" s="309"/>
      <c r="C66" s="309"/>
      <c r="E66" s="116"/>
      <c r="F66" s="116"/>
      <c r="G66" s="116"/>
    </row>
    <row r="67" spans="1:7" s="117" customFormat="1" ht="9.75" customHeight="1">
      <c r="A67" s="117" t="s">
        <v>208</v>
      </c>
      <c r="E67" s="116"/>
      <c r="F67" s="116"/>
      <c r="G67" s="116"/>
    </row>
    <row r="68" spans="1:7" s="117" customFormat="1" ht="9.75" customHeight="1">
      <c r="A68" s="117" t="s">
        <v>209</v>
      </c>
      <c r="E68" s="116"/>
      <c r="F68" s="116"/>
      <c r="G68" s="116"/>
    </row>
    <row r="69" spans="1:7" s="117" customFormat="1" ht="10.5">
      <c r="A69" s="116"/>
      <c r="B69" s="116"/>
      <c r="C69" s="116"/>
      <c r="D69" s="116"/>
      <c r="E69" s="116"/>
      <c r="F69" s="116"/>
      <c r="G69" s="116"/>
    </row>
    <row r="70" spans="1:7" s="117" customFormat="1" ht="10.5">
      <c r="A70" s="116"/>
      <c r="B70" s="116"/>
      <c r="C70" s="116"/>
      <c r="D70" s="116"/>
      <c r="E70" s="116"/>
      <c r="F70" s="116"/>
      <c r="G70" s="116"/>
    </row>
    <row r="71" s="116" customFormat="1" ht="9.75"/>
  </sheetData>
  <sheetProtection/>
  <mergeCells count="2">
    <mergeCell ref="A3:C3"/>
    <mergeCell ref="A1:G1"/>
  </mergeCells>
  <printOptions/>
  <pageMargins left="0.3937007874015748" right="0.31496062992125984" top="0.5511811023622047" bottom="0.5511811023622047" header="0.31496062992125984" footer="0.31496062992125984"/>
  <pageSetup fitToHeight="1" fitToWidth="1" horizontalDpi="600" verticalDpi="600" orientation="portrait" paperSize="9" scale="79" r:id="rId1"/>
  <ignoredErrors>
    <ignoredError sqref="B5:B63 B64:B65" numberStoredAsText="1"/>
  </ignoredErrors>
</worksheet>
</file>

<file path=xl/worksheets/sheet2.xml><?xml version="1.0" encoding="utf-8"?>
<worksheet xmlns="http://schemas.openxmlformats.org/spreadsheetml/2006/main" xmlns:r="http://schemas.openxmlformats.org/officeDocument/2006/relationships">
  <dimension ref="A1:A1"/>
  <sheetViews>
    <sheetView showGridLines="0" zoomScale="115" zoomScaleNormal="115" zoomScaleSheetLayoutView="100" zoomScalePageLayoutView="0" workbookViewId="0" topLeftCell="A1">
      <selection activeCell="A1" sqref="A1"/>
    </sheetView>
  </sheetViews>
  <sheetFormatPr defaultColWidth="9.00390625" defaultRowHeight="12.75"/>
  <cols>
    <col min="1" max="15" width="6.75390625" style="0" customWidth="1"/>
    <col min="16" max="16" width="2.75390625" style="0" customWidth="1"/>
  </cols>
  <sheetData/>
  <sheetProtection/>
  <printOptions/>
  <pageMargins left="0.7874015748031497" right="0.7874015748031497" top="0.984251968503937" bottom="0.984251968503937" header="0.5118110236220472" footer="0.5118110236220472"/>
  <pageSetup horizontalDpi="300" verticalDpi="300" orientation="landscape"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SheetLayoutView="100" zoomScalePageLayoutView="0" workbookViewId="0" topLeftCell="A1">
      <selection activeCell="A1" sqref="A1:M1"/>
    </sheetView>
  </sheetViews>
  <sheetFormatPr defaultColWidth="9.00390625" defaultRowHeight="12.75"/>
  <cols>
    <col min="1" max="1" width="12.25390625" style="0" bestFit="1" customWidth="1"/>
    <col min="2" max="13" width="9.125" style="0" customWidth="1"/>
  </cols>
  <sheetData>
    <row r="1" spans="1:13" ht="13.5" customHeight="1">
      <c r="A1" s="398" t="s">
        <v>104</v>
      </c>
      <c r="B1" s="398"/>
      <c r="C1" s="398"/>
      <c r="D1" s="398"/>
      <c r="E1" s="398"/>
      <c r="F1" s="398"/>
      <c r="G1" s="398"/>
      <c r="H1" s="398"/>
      <c r="I1" s="398"/>
      <c r="J1" s="398"/>
      <c r="K1" s="398"/>
      <c r="L1" s="398"/>
      <c r="M1" s="398"/>
    </row>
    <row r="2" spans="1:12" ht="13.5" customHeight="1">
      <c r="A2" s="20"/>
      <c r="B2" s="20"/>
      <c r="C2" s="20"/>
      <c r="D2" s="20"/>
      <c r="E2" s="20"/>
      <c r="F2" s="20"/>
      <c r="G2" s="20"/>
      <c r="H2" s="20"/>
      <c r="I2" s="20"/>
      <c r="J2" s="20"/>
      <c r="K2" s="20"/>
      <c r="L2" s="14"/>
    </row>
    <row r="3" spans="1:12" ht="6.75" customHeight="1" thickBot="1">
      <c r="A3" s="20"/>
      <c r="B3" s="20"/>
      <c r="C3" s="20"/>
      <c r="D3" s="20"/>
      <c r="E3" s="20"/>
      <c r="F3" s="20"/>
      <c r="G3" s="20"/>
      <c r="H3" s="20"/>
      <c r="I3" s="20"/>
      <c r="J3" s="20"/>
      <c r="K3" s="20"/>
      <c r="L3" s="14"/>
    </row>
    <row r="4" spans="1:13" ht="31.5" customHeight="1">
      <c r="A4" s="399" t="s">
        <v>52</v>
      </c>
      <c r="B4" s="400" t="s">
        <v>1</v>
      </c>
      <c r="C4" s="401"/>
      <c r="D4" s="402"/>
      <c r="E4" s="400" t="s">
        <v>26</v>
      </c>
      <c r="F4" s="401"/>
      <c r="G4" s="402"/>
      <c r="H4" s="405" t="s">
        <v>35</v>
      </c>
      <c r="I4" s="406"/>
      <c r="J4" s="400" t="s">
        <v>27</v>
      </c>
      <c r="K4" s="407"/>
      <c r="L4" s="400" t="s">
        <v>50</v>
      </c>
      <c r="M4" s="408"/>
    </row>
    <row r="5" spans="1:13" ht="33.75" customHeight="1">
      <c r="A5" s="378"/>
      <c r="B5" s="31" t="s">
        <v>25</v>
      </c>
      <c r="C5" s="31" t="s">
        <v>33</v>
      </c>
      <c r="D5" s="31" t="s">
        <v>34</v>
      </c>
      <c r="E5" s="31" t="s">
        <v>25</v>
      </c>
      <c r="F5" s="31" t="s">
        <v>33</v>
      </c>
      <c r="G5" s="31" t="s">
        <v>34</v>
      </c>
      <c r="H5" s="31" t="s">
        <v>25</v>
      </c>
      <c r="I5" s="31" t="s">
        <v>33</v>
      </c>
      <c r="J5" s="31" t="s">
        <v>25</v>
      </c>
      <c r="K5" s="188" t="s">
        <v>33</v>
      </c>
      <c r="L5" s="31" t="s">
        <v>25</v>
      </c>
      <c r="M5" s="188" t="s">
        <v>33</v>
      </c>
    </row>
    <row r="6" spans="1:13" ht="15.75" customHeight="1">
      <c r="A6" s="34"/>
      <c r="B6" s="260" t="s">
        <v>10</v>
      </c>
      <c r="C6" s="260" t="s">
        <v>11</v>
      </c>
      <c r="D6" s="261" t="s">
        <v>61</v>
      </c>
      <c r="E6" s="260" t="s">
        <v>10</v>
      </c>
      <c r="F6" s="260" t="s">
        <v>11</v>
      </c>
      <c r="G6" s="261" t="s">
        <v>12</v>
      </c>
      <c r="H6" s="260" t="s">
        <v>10</v>
      </c>
      <c r="I6" s="261" t="s">
        <v>11</v>
      </c>
      <c r="J6" s="260" t="s">
        <v>10</v>
      </c>
      <c r="K6" s="261" t="s">
        <v>11</v>
      </c>
      <c r="L6" s="260" t="s">
        <v>10</v>
      </c>
      <c r="M6" s="260" t="s">
        <v>11</v>
      </c>
    </row>
    <row r="7" spans="1:13" ht="23.25" customHeight="1">
      <c r="A7" s="192" t="s">
        <v>242</v>
      </c>
      <c r="B7" s="327">
        <v>27</v>
      </c>
      <c r="C7" s="327">
        <v>14989</v>
      </c>
      <c r="D7" s="328">
        <v>19932</v>
      </c>
      <c r="E7" s="341" t="s">
        <v>258</v>
      </c>
      <c r="F7" s="338" t="s">
        <v>259</v>
      </c>
      <c r="G7" s="345" t="s">
        <v>258</v>
      </c>
      <c r="H7" s="346">
        <v>61</v>
      </c>
      <c r="I7" s="328">
        <v>13202</v>
      </c>
      <c r="J7" s="341" t="s">
        <v>258</v>
      </c>
      <c r="K7" s="345" t="s">
        <v>258</v>
      </c>
      <c r="L7" s="341" t="s">
        <v>258</v>
      </c>
      <c r="M7" s="338" t="s">
        <v>258</v>
      </c>
    </row>
    <row r="8" spans="1:13" ht="23.25" customHeight="1">
      <c r="A8" s="192" t="s">
        <v>183</v>
      </c>
      <c r="B8" s="197">
        <v>39</v>
      </c>
      <c r="C8" s="197">
        <v>12916</v>
      </c>
      <c r="D8" s="196">
        <v>14606</v>
      </c>
      <c r="E8" s="341" t="s">
        <v>258</v>
      </c>
      <c r="F8" s="338" t="s">
        <v>259</v>
      </c>
      <c r="G8" s="345" t="s">
        <v>258</v>
      </c>
      <c r="H8" s="346">
        <v>60</v>
      </c>
      <c r="I8" s="328">
        <v>10573</v>
      </c>
      <c r="J8" s="344">
        <v>1</v>
      </c>
      <c r="K8" s="194">
        <v>50</v>
      </c>
      <c r="L8" s="344">
        <v>3</v>
      </c>
      <c r="M8" s="193">
        <v>31</v>
      </c>
    </row>
    <row r="9" spans="1:13" ht="23.25" customHeight="1">
      <c r="A9" s="192" t="s">
        <v>184</v>
      </c>
      <c r="B9" s="327">
        <v>31</v>
      </c>
      <c r="C9" s="327">
        <v>2383</v>
      </c>
      <c r="D9" s="328">
        <v>3190</v>
      </c>
      <c r="E9" s="341" t="s">
        <v>258</v>
      </c>
      <c r="F9" s="338" t="s">
        <v>259</v>
      </c>
      <c r="G9" s="345" t="s">
        <v>258</v>
      </c>
      <c r="H9" s="346">
        <v>47</v>
      </c>
      <c r="I9" s="328">
        <v>13698</v>
      </c>
      <c r="J9" s="341" t="s">
        <v>258</v>
      </c>
      <c r="K9" s="345" t="s">
        <v>258</v>
      </c>
      <c r="L9" s="341" t="s">
        <v>258</v>
      </c>
      <c r="M9" s="338" t="s">
        <v>258</v>
      </c>
    </row>
    <row r="10" spans="1:13" ht="23.25" customHeight="1">
      <c r="A10" s="192" t="s">
        <v>241</v>
      </c>
      <c r="B10" s="327">
        <v>38</v>
      </c>
      <c r="C10" s="327">
        <v>7953</v>
      </c>
      <c r="D10" s="328">
        <v>14741</v>
      </c>
      <c r="E10" s="341" t="s">
        <v>258</v>
      </c>
      <c r="F10" s="338" t="s">
        <v>259</v>
      </c>
      <c r="G10" s="345" t="s">
        <v>258</v>
      </c>
      <c r="H10" s="346">
        <v>46</v>
      </c>
      <c r="I10" s="328">
        <v>9917</v>
      </c>
      <c r="J10" s="341" t="s">
        <v>258</v>
      </c>
      <c r="K10" s="345" t="s">
        <v>258</v>
      </c>
      <c r="L10" s="341" t="s">
        <v>258</v>
      </c>
      <c r="M10" s="338" t="s">
        <v>258</v>
      </c>
    </row>
    <row r="11" spans="1:13" s="18" customFormat="1" ht="23.25" customHeight="1" thickBot="1">
      <c r="A11" s="198" t="s">
        <v>244</v>
      </c>
      <c r="B11" s="329">
        <v>26</v>
      </c>
      <c r="C11" s="330">
        <v>955</v>
      </c>
      <c r="D11" s="331">
        <v>1477</v>
      </c>
      <c r="E11" s="342" t="s">
        <v>258</v>
      </c>
      <c r="F11" s="343" t="s">
        <v>259</v>
      </c>
      <c r="G11" s="347" t="s">
        <v>258</v>
      </c>
      <c r="H11" s="329">
        <v>42</v>
      </c>
      <c r="I11" s="333">
        <v>9260</v>
      </c>
      <c r="J11" s="329">
        <v>3</v>
      </c>
      <c r="K11" s="333">
        <v>61</v>
      </c>
      <c r="L11" s="329">
        <v>1</v>
      </c>
      <c r="M11" s="332">
        <v>27</v>
      </c>
    </row>
    <row r="12" spans="1:13" s="7" customFormat="1" ht="31.5" customHeight="1" thickTop="1">
      <c r="A12" s="403" t="s">
        <v>243</v>
      </c>
      <c r="B12" s="334">
        <f>B11-B10</f>
        <v>-12</v>
      </c>
      <c r="C12" s="335">
        <f>C11-C10</f>
        <v>-6998</v>
      </c>
      <c r="D12" s="335">
        <f>D11-D10</f>
        <v>-13264</v>
      </c>
      <c r="E12" s="349" t="s">
        <v>259</v>
      </c>
      <c r="F12" s="350" t="s">
        <v>258</v>
      </c>
      <c r="G12" s="351" t="s">
        <v>258</v>
      </c>
      <c r="H12" s="348">
        <f>H11-H10</f>
        <v>-4</v>
      </c>
      <c r="I12" s="340">
        <f>I11-I10</f>
        <v>-657</v>
      </c>
      <c r="J12" s="356">
        <f>J11-0</f>
        <v>3</v>
      </c>
      <c r="K12" s="357">
        <f>K11-0</f>
        <v>61</v>
      </c>
      <c r="L12" s="358">
        <f>L11-0</f>
        <v>1</v>
      </c>
      <c r="M12" s="359">
        <f>M11-0</f>
        <v>27</v>
      </c>
    </row>
    <row r="13" spans="1:13" s="18" customFormat="1" ht="12.75" customHeight="1">
      <c r="A13" s="404"/>
      <c r="B13" s="336"/>
      <c r="C13" s="336"/>
      <c r="D13" s="336"/>
      <c r="E13" s="352"/>
      <c r="F13" s="336"/>
      <c r="G13" s="337"/>
      <c r="H13" s="336"/>
      <c r="I13" s="337"/>
      <c r="J13" s="352"/>
      <c r="K13" s="337"/>
      <c r="L13" s="336"/>
      <c r="M13" s="336"/>
    </row>
    <row r="14" spans="1:13" s="13" customFormat="1" ht="31.5" customHeight="1">
      <c r="A14" s="396" t="s">
        <v>225</v>
      </c>
      <c r="B14" s="360">
        <f>(B11-B10)/B10*100</f>
        <v>-31.57894736842105</v>
      </c>
      <c r="C14" s="360">
        <f>(C11-C10)/C10*100</f>
        <v>-87.99195272224318</v>
      </c>
      <c r="D14" s="360">
        <f>(D11-D10)/D10*100</f>
        <v>-89.98032697917373</v>
      </c>
      <c r="E14" s="361" t="s">
        <v>260</v>
      </c>
      <c r="F14" s="362" t="s">
        <v>260</v>
      </c>
      <c r="G14" s="363" t="s">
        <v>260</v>
      </c>
      <c r="H14" s="360">
        <f>(H11-H10)/H10*100</f>
        <v>-8.695652173913043</v>
      </c>
      <c r="I14" s="364">
        <f>(I11-I10)/I10*100</f>
        <v>-6.624987395381668</v>
      </c>
      <c r="J14" s="353" t="s">
        <v>260</v>
      </c>
      <c r="K14" s="354" t="s">
        <v>260</v>
      </c>
      <c r="L14" s="339" t="s">
        <v>260</v>
      </c>
      <c r="M14" s="339" t="s">
        <v>260</v>
      </c>
    </row>
    <row r="15" spans="1:13" ht="12.75" customHeight="1" thickBot="1">
      <c r="A15" s="397"/>
      <c r="B15" s="262"/>
      <c r="C15" s="262"/>
      <c r="D15" s="262"/>
      <c r="E15" s="355"/>
      <c r="F15" s="262"/>
      <c r="G15" s="263"/>
      <c r="H15" s="262"/>
      <c r="I15" s="263"/>
      <c r="J15" s="355"/>
      <c r="K15" s="263"/>
      <c r="L15" s="262"/>
      <c r="M15" s="262"/>
    </row>
    <row r="16" spans="1:13" ht="13.5" customHeight="1">
      <c r="A16" s="57"/>
      <c r="B16" s="56"/>
      <c r="C16" s="56"/>
      <c r="D16" s="56"/>
      <c r="E16" s="56"/>
      <c r="F16" s="56"/>
      <c r="G16" s="56"/>
      <c r="H16" s="56"/>
      <c r="I16" s="56"/>
      <c r="J16" s="56"/>
      <c r="K16" s="56"/>
      <c r="L16" s="56"/>
      <c r="M16" s="56"/>
    </row>
    <row r="17" spans="1:13" ht="12">
      <c r="A17" s="55"/>
      <c r="B17" s="55"/>
      <c r="C17" s="55"/>
      <c r="D17" s="55"/>
      <c r="E17" s="55"/>
      <c r="F17" s="55"/>
      <c r="G17" s="55"/>
      <c r="H17" s="55"/>
      <c r="I17" s="55"/>
      <c r="J17" s="55"/>
      <c r="K17" s="55"/>
      <c r="L17" s="55"/>
      <c r="M17" s="55"/>
    </row>
    <row r="18" spans="1:12" ht="12">
      <c r="A18" s="11"/>
      <c r="B18" s="1"/>
      <c r="C18" s="1"/>
      <c r="D18" s="1"/>
      <c r="E18" s="1"/>
      <c r="F18" s="1"/>
      <c r="G18" s="1"/>
      <c r="H18" s="1"/>
      <c r="I18" s="1"/>
      <c r="J18" s="1"/>
      <c r="K18" s="1"/>
      <c r="L18" s="1"/>
    </row>
    <row r="19" spans="1:12" ht="12">
      <c r="A19" s="11"/>
      <c r="B19" s="1"/>
      <c r="C19" s="1"/>
      <c r="D19" s="1"/>
      <c r="E19" s="1"/>
      <c r="F19" s="1"/>
      <c r="G19" s="1"/>
      <c r="H19" s="1"/>
      <c r="I19" s="1"/>
      <c r="J19" s="1"/>
      <c r="K19" s="1"/>
      <c r="L19" s="1"/>
    </row>
    <row r="20" spans="1:12" ht="12">
      <c r="A20" s="11"/>
      <c r="B20" s="1"/>
      <c r="C20" s="1"/>
      <c r="D20" s="1"/>
      <c r="E20" s="1"/>
      <c r="F20" s="1"/>
      <c r="G20" s="1"/>
      <c r="H20" s="1"/>
      <c r="I20" s="1"/>
      <c r="J20" s="1"/>
      <c r="K20" s="1"/>
      <c r="L20" s="1"/>
    </row>
    <row r="21" spans="1:12" ht="12">
      <c r="A21" s="11"/>
      <c r="B21" s="1"/>
      <c r="C21" s="1"/>
      <c r="D21" s="1"/>
      <c r="E21" s="1"/>
      <c r="F21" s="1"/>
      <c r="G21" s="1"/>
      <c r="H21" s="1"/>
      <c r="I21" s="1"/>
      <c r="J21" s="1"/>
      <c r="K21" s="1"/>
      <c r="L21" s="1"/>
    </row>
    <row r="22" spans="1:12" ht="12">
      <c r="A22" s="3"/>
      <c r="B22" s="1"/>
      <c r="C22" s="1"/>
      <c r="D22" s="1"/>
      <c r="E22" s="1"/>
      <c r="F22" s="1"/>
      <c r="G22" s="1"/>
      <c r="H22" s="1"/>
      <c r="I22" s="1"/>
      <c r="J22" s="1"/>
      <c r="K22" s="1"/>
      <c r="L22" s="1"/>
    </row>
    <row r="23" spans="1:12" ht="12">
      <c r="A23" s="3"/>
      <c r="B23" s="1"/>
      <c r="C23" s="1"/>
      <c r="D23" s="1"/>
      <c r="E23" s="1"/>
      <c r="F23" s="1"/>
      <c r="G23" s="1"/>
      <c r="H23" s="1"/>
      <c r="I23" s="1"/>
      <c r="J23" s="1"/>
      <c r="K23" s="1"/>
      <c r="L23" s="1"/>
    </row>
  </sheetData>
  <sheetProtection/>
  <mergeCells count="9">
    <mergeCell ref="A14:A15"/>
    <mergeCell ref="A1:M1"/>
    <mergeCell ref="A4:A5"/>
    <mergeCell ref="B4:D4"/>
    <mergeCell ref="E4:G4"/>
    <mergeCell ref="A12:A13"/>
    <mergeCell ref="H4:I4"/>
    <mergeCell ref="J4:K4"/>
    <mergeCell ref="L4:M4"/>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8:A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showGridLines="0" zoomScaleSheetLayoutView="100" zoomScalePageLayoutView="0" workbookViewId="0" topLeftCell="A1">
      <selection activeCell="A1" sqref="A1:J1"/>
    </sheetView>
  </sheetViews>
  <sheetFormatPr defaultColWidth="9.00390625" defaultRowHeight="12.75"/>
  <cols>
    <col min="1" max="1" width="1.75390625" style="6" customWidth="1"/>
    <col min="2" max="2" width="29.125" style="6" customWidth="1"/>
    <col min="3" max="3" width="6.625" style="184" customWidth="1"/>
    <col min="4" max="5" width="8.75390625" style="184" customWidth="1"/>
    <col min="6" max="6" width="6.625" style="0" customWidth="1"/>
    <col min="7" max="8" width="8.75390625" style="0" customWidth="1"/>
    <col min="9" max="9" width="6.625" style="0" customWidth="1"/>
    <col min="10" max="10" width="8.75390625" style="0" customWidth="1"/>
    <col min="11" max="16384" width="9.125" style="6" customWidth="1"/>
  </cols>
  <sheetData>
    <row r="1" spans="1:10" ht="12.75" customHeight="1">
      <c r="A1" s="411" t="s">
        <v>62</v>
      </c>
      <c r="B1" s="411"/>
      <c r="C1" s="411"/>
      <c r="D1" s="411"/>
      <c r="E1" s="411"/>
      <c r="F1" s="411"/>
      <c r="G1" s="411"/>
      <c r="H1" s="411"/>
      <c r="I1" s="411"/>
      <c r="J1" s="411"/>
    </row>
    <row r="2" spans="1:12" ht="12.75" customHeight="1">
      <c r="A2" s="20"/>
      <c r="B2" s="20"/>
      <c r="C2" s="176"/>
      <c r="D2" s="176"/>
      <c r="E2" s="176"/>
      <c r="F2" s="20"/>
      <c r="G2" s="20"/>
      <c r="H2" s="20"/>
      <c r="I2" s="20"/>
      <c r="J2" s="20"/>
      <c r="L2" s="185"/>
    </row>
    <row r="3" spans="1:12" ht="15" customHeight="1" thickBot="1">
      <c r="A3" s="20"/>
      <c r="B3" s="20"/>
      <c r="C3" s="176"/>
      <c r="D3" s="176"/>
      <c r="E3" s="176"/>
      <c r="F3" s="20"/>
      <c r="G3" s="20"/>
      <c r="H3" s="20"/>
      <c r="I3" s="20"/>
      <c r="J3" s="264" t="s">
        <v>227</v>
      </c>
      <c r="L3" s="185"/>
    </row>
    <row r="4" spans="1:10" ht="9.75" customHeight="1">
      <c r="A4" s="412" t="s">
        <v>194</v>
      </c>
      <c r="B4" s="413"/>
      <c r="C4" s="417" t="s">
        <v>195</v>
      </c>
      <c r="D4" s="418"/>
      <c r="E4" s="418"/>
      <c r="F4" s="408"/>
      <c r="G4" s="401"/>
      <c r="H4" s="401"/>
      <c r="I4" s="422"/>
      <c r="J4" s="423"/>
    </row>
    <row r="5" spans="1:10" ht="23.25" customHeight="1">
      <c r="A5" s="414"/>
      <c r="B5" s="415"/>
      <c r="C5" s="419"/>
      <c r="D5" s="420"/>
      <c r="E5" s="421"/>
      <c r="F5" s="424" t="s">
        <v>28</v>
      </c>
      <c r="G5" s="425"/>
      <c r="H5" s="426"/>
      <c r="I5" s="427" t="s">
        <v>36</v>
      </c>
      <c r="J5" s="428"/>
    </row>
    <row r="6" spans="1:10" ht="24" customHeight="1">
      <c r="A6" s="416"/>
      <c r="B6" s="404"/>
      <c r="C6" s="29" t="s">
        <v>158</v>
      </c>
      <c r="D6" s="30" t="s">
        <v>32</v>
      </c>
      <c r="E6" s="30" t="s">
        <v>37</v>
      </c>
      <c r="F6" s="31" t="s">
        <v>9</v>
      </c>
      <c r="G6" s="188" t="s">
        <v>32</v>
      </c>
      <c r="H6" s="188" t="s">
        <v>37</v>
      </c>
      <c r="I6" s="31" t="s">
        <v>9</v>
      </c>
      <c r="J6" s="188" t="s">
        <v>32</v>
      </c>
    </row>
    <row r="7" spans="1:10" ht="11.25">
      <c r="A7" s="33"/>
      <c r="B7" s="124"/>
      <c r="C7" s="271" t="s">
        <v>10</v>
      </c>
      <c r="D7" s="272" t="s">
        <v>11</v>
      </c>
      <c r="E7" s="273" t="s">
        <v>12</v>
      </c>
      <c r="F7" s="274" t="s">
        <v>10</v>
      </c>
      <c r="G7" s="274" t="s">
        <v>11</v>
      </c>
      <c r="H7" s="275" t="s">
        <v>12</v>
      </c>
      <c r="I7" s="276" t="s">
        <v>10</v>
      </c>
      <c r="J7" s="274" t="s">
        <v>11</v>
      </c>
    </row>
    <row r="8" spans="1:10" ht="13.5" customHeight="1">
      <c r="A8" s="409" t="s">
        <v>8</v>
      </c>
      <c r="B8" s="410"/>
      <c r="C8" s="177">
        <v>58</v>
      </c>
      <c r="D8" s="178">
        <v>10059</v>
      </c>
      <c r="E8" s="179">
        <v>1477</v>
      </c>
      <c r="F8" s="155">
        <v>26</v>
      </c>
      <c r="G8" s="154">
        <v>955</v>
      </c>
      <c r="H8" s="154">
        <v>1477</v>
      </c>
      <c r="I8" s="153">
        <v>42</v>
      </c>
      <c r="J8" s="154">
        <v>9260</v>
      </c>
    </row>
    <row r="9" spans="1:10" ht="13.5" customHeight="1">
      <c r="A9" s="125"/>
      <c r="B9" s="126"/>
      <c r="C9" s="180">
        <v>68</v>
      </c>
      <c r="D9" s="144">
        <v>17612</v>
      </c>
      <c r="E9" s="145">
        <v>14741</v>
      </c>
      <c r="F9" s="142">
        <v>38</v>
      </c>
      <c r="G9" s="141">
        <v>7953</v>
      </c>
      <c r="H9" s="141">
        <v>14741</v>
      </c>
      <c r="I9" s="140">
        <v>46</v>
      </c>
      <c r="J9" s="141">
        <v>9917</v>
      </c>
    </row>
    <row r="10" spans="1:16" s="50" customFormat="1" ht="13.5" customHeight="1">
      <c r="A10" s="127"/>
      <c r="B10" s="126" t="s">
        <v>67</v>
      </c>
      <c r="C10" s="318" t="s">
        <v>246</v>
      </c>
      <c r="D10" s="319" t="s">
        <v>246</v>
      </c>
      <c r="E10" s="158" t="s">
        <v>60</v>
      </c>
      <c r="F10" s="156" t="s">
        <v>60</v>
      </c>
      <c r="G10" s="157" t="s">
        <v>60</v>
      </c>
      <c r="H10" s="158" t="s">
        <v>60</v>
      </c>
      <c r="I10" s="156" t="s">
        <v>60</v>
      </c>
      <c r="J10" s="157" t="s">
        <v>60</v>
      </c>
      <c r="K10" s="49"/>
      <c r="L10" s="6"/>
      <c r="M10" s="6"/>
      <c r="N10" s="6"/>
      <c r="O10" s="6"/>
      <c r="P10" s="6"/>
    </row>
    <row r="11" spans="1:16" s="50" customFormat="1" ht="13.5" customHeight="1">
      <c r="A11" s="127"/>
      <c r="B11" s="126"/>
      <c r="C11" s="143">
        <v>0</v>
      </c>
      <c r="D11" s="144">
        <v>0</v>
      </c>
      <c r="E11" s="145">
        <v>0</v>
      </c>
      <c r="F11" s="144">
        <v>0</v>
      </c>
      <c r="G11" s="144">
        <v>0</v>
      </c>
      <c r="H11" s="144">
        <v>0</v>
      </c>
      <c r="I11" s="143">
        <v>0</v>
      </c>
      <c r="J11" s="144">
        <v>0</v>
      </c>
      <c r="K11" s="49"/>
      <c r="L11" s="6"/>
      <c r="M11" s="6"/>
      <c r="N11" s="6"/>
      <c r="O11" s="6"/>
      <c r="P11" s="6"/>
    </row>
    <row r="12" spans="1:11" ht="13.5" customHeight="1">
      <c r="A12" s="128"/>
      <c r="B12" s="126" t="s">
        <v>16</v>
      </c>
      <c r="C12" s="318" t="s">
        <v>246</v>
      </c>
      <c r="D12" s="319" t="s">
        <v>246</v>
      </c>
      <c r="E12" s="158" t="s">
        <v>60</v>
      </c>
      <c r="F12" s="156" t="s">
        <v>60</v>
      </c>
      <c r="G12" s="157" t="s">
        <v>60</v>
      </c>
      <c r="H12" s="158" t="s">
        <v>60</v>
      </c>
      <c r="I12" s="156" t="s">
        <v>60</v>
      </c>
      <c r="J12" s="157" t="s">
        <v>60</v>
      </c>
      <c r="K12" s="8"/>
    </row>
    <row r="13" spans="1:11" ht="13.5" customHeight="1">
      <c r="A13" s="128"/>
      <c r="B13" s="126"/>
      <c r="C13" s="143">
        <v>0</v>
      </c>
      <c r="D13" s="144">
        <v>0</v>
      </c>
      <c r="E13" s="145">
        <v>0</v>
      </c>
      <c r="F13" s="144">
        <v>0</v>
      </c>
      <c r="G13" s="144">
        <v>0</v>
      </c>
      <c r="H13" s="144">
        <v>0</v>
      </c>
      <c r="I13" s="143">
        <v>0</v>
      </c>
      <c r="J13" s="144">
        <v>0</v>
      </c>
      <c r="K13" s="8"/>
    </row>
    <row r="14" spans="1:11" ht="13.5" customHeight="1">
      <c r="A14" s="128"/>
      <c r="B14" s="126" t="s">
        <v>17</v>
      </c>
      <c r="C14" s="156">
        <v>15</v>
      </c>
      <c r="D14" s="157">
        <v>1043</v>
      </c>
      <c r="E14" s="158">
        <v>415</v>
      </c>
      <c r="F14" s="157">
        <v>7</v>
      </c>
      <c r="G14" s="157">
        <v>415</v>
      </c>
      <c r="H14" s="157">
        <v>415</v>
      </c>
      <c r="I14" s="159">
        <v>10</v>
      </c>
      <c r="J14" s="160">
        <v>749</v>
      </c>
      <c r="K14" s="8"/>
    </row>
    <row r="15" spans="1:11" ht="13.5" customHeight="1">
      <c r="A15" s="128"/>
      <c r="B15" s="126"/>
      <c r="C15" s="143">
        <v>16</v>
      </c>
      <c r="D15" s="144">
        <v>1884</v>
      </c>
      <c r="E15" s="145">
        <v>804</v>
      </c>
      <c r="F15" s="144">
        <v>9</v>
      </c>
      <c r="G15" s="144">
        <v>783</v>
      </c>
      <c r="H15" s="144">
        <v>804</v>
      </c>
      <c r="I15" s="143">
        <v>11</v>
      </c>
      <c r="J15" s="144">
        <v>1273</v>
      </c>
      <c r="K15" s="8"/>
    </row>
    <row r="16" spans="1:11" ht="13.5" customHeight="1">
      <c r="A16" s="128"/>
      <c r="B16" s="126" t="s">
        <v>18</v>
      </c>
      <c r="C16" s="318" t="s">
        <v>246</v>
      </c>
      <c r="D16" s="319" t="s">
        <v>246</v>
      </c>
      <c r="E16" s="158" t="s">
        <v>60</v>
      </c>
      <c r="F16" s="156" t="s">
        <v>60</v>
      </c>
      <c r="G16" s="157" t="s">
        <v>60</v>
      </c>
      <c r="H16" s="158" t="s">
        <v>60</v>
      </c>
      <c r="I16" s="156" t="s">
        <v>60</v>
      </c>
      <c r="J16" s="157" t="s">
        <v>60</v>
      </c>
      <c r="K16" s="8"/>
    </row>
    <row r="17" spans="1:11" ht="13.5" customHeight="1">
      <c r="A17" s="128"/>
      <c r="B17" s="126"/>
      <c r="C17" s="143">
        <v>0</v>
      </c>
      <c r="D17" s="144">
        <v>0</v>
      </c>
      <c r="E17" s="145">
        <v>0</v>
      </c>
      <c r="F17" s="144">
        <v>0</v>
      </c>
      <c r="G17" s="144">
        <v>0</v>
      </c>
      <c r="H17" s="144">
        <v>0</v>
      </c>
      <c r="I17" s="143">
        <v>0</v>
      </c>
      <c r="J17" s="144">
        <v>0</v>
      </c>
      <c r="K17" s="8"/>
    </row>
    <row r="18" spans="1:11" ht="13.5" customHeight="1">
      <c r="A18" s="128"/>
      <c r="B18" s="126" t="s">
        <v>19</v>
      </c>
      <c r="C18" s="156">
        <v>8</v>
      </c>
      <c r="D18" s="157">
        <v>336</v>
      </c>
      <c r="E18" s="158">
        <v>1</v>
      </c>
      <c r="F18" s="157">
        <v>1</v>
      </c>
      <c r="G18" s="157">
        <v>1</v>
      </c>
      <c r="H18" s="157">
        <v>1</v>
      </c>
      <c r="I18" s="159">
        <v>8</v>
      </c>
      <c r="J18" s="160">
        <v>335</v>
      </c>
      <c r="K18" s="8"/>
    </row>
    <row r="19" spans="1:11" ht="13.5" customHeight="1">
      <c r="A19" s="128"/>
      <c r="B19" s="126"/>
      <c r="C19" s="143">
        <v>9</v>
      </c>
      <c r="D19" s="144">
        <v>514</v>
      </c>
      <c r="E19" s="145">
        <v>45</v>
      </c>
      <c r="F19" s="144">
        <v>3</v>
      </c>
      <c r="G19" s="144">
        <v>45</v>
      </c>
      <c r="H19" s="144">
        <v>45</v>
      </c>
      <c r="I19" s="143">
        <v>8</v>
      </c>
      <c r="J19" s="144">
        <v>469</v>
      </c>
      <c r="K19" s="8"/>
    </row>
    <row r="20" spans="1:11" ht="13.5" customHeight="1">
      <c r="A20" s="125"/>
      <c r="B20" s="129" t="s">
        <v>68</v>
      </c>
      <c r="C20" s="156">
        <v>13</v>
      </c>
      <c r="D20" s="157">
        <v>505</v>
      </c>
      <c r="E20" s="158">
        <v>662</v>
      </c>
      <c r="F20" s="157">
        <v>8</v>
      </c>
      <c r="G20" s="157">
        <v>264</v>
      </c>
      <c r="H20" s="157">
        <v>662</v>
      </c>
      <c r="I20" s="156">
        <v>6</v>
      </c>
      <c r="J20" s="157">
        <v>236</v>
      </c>
      <c r="K20" s="8"/>
    </row>
    <row r="21" spans="1:11" ht="13.5" customHeight="1">
      <c r="A21" s="125"/>
      <c r="B21" s="129"/>
      <c r="C21" s="143">
        <v>19</v>
      </c>
      <c r="D21" s="144">
        <v>6464</v>
      </c>
      <c r="E21" s="145">
        <v>12787</v>
      </c>
      <c r="F21" s="146">
        <v>12</v>
      </c>
      <c r="G21" s="146">
        <v>6120</v>
      </c>
      <c r="H21" s="144">
        <v>12787</v>
      </c>
      <c r="I21" s="143">
        <v>10</v>
      </c>
      <c r="J21" s="144">
        <v>383</v>
      </c>
      <c r="K21" s="8"/>
    </row>
    <row r="22" spans="1:11" ht="13.5" customHeight="1">
      <c r="A22" s="128"/>
      <c r="B22" s="126" t="s">
        <v>69</v>
      </c>
      <c r="C22" s="156">
        <v>2</v>
      </c>
      <c r="D22" s="157">
        <v>811</v>
      </c>
      <c r="E22" s="158" t="s">
        <v>60</v>
      </c>
      <c r="F22" s="156" t="s">
        <v>60</v>
      </c>
      <c r="G22" s="157" t="s">
        <v>60</v>
      </c>
      <c r="H22" s="158" t="s">
        <v>60</v>
      </c>
      <c r="I22" s="159">
        <v>2</v>
      </c>
      <c r="J22" s="160">
        <v>811</v>
      </c>
      <c r="K22" s="8"/>
    </row>
    <row r="23" spans="1:11" ht="13.5" customHeight="1">
      <c r="A23" s="128"/>
      <c r="B23" s="126"/>
      <c r="C23" s="143">
        <v>2</v>
      </c>
      <c r="D23" s="144">
        <v>802</v>
      </c>
      <c r="E23" s="145">
        <v>2</v>
      </c>
      <c r="F23" s="141">
        <v>1</v>
      </c>
      <c r="G23" s="141">
        <v>2</v>
      </c>
      <c r="H23" s="141">
        <v>2</v>
      </c>
      <c r="I23" s="147">
        <v>1</v>
      </c>
      <c r="J23" s="141">
        <v>800</v>
      </c>
      <c r="K23" s="8"/>
    </row>
    <row r="24" spans="1:11" ht="13.5" customHeight="1">
      <c r="A24" s="128"/>
      <c r="B24" s="126" t="s">
        <v>70</v>
      </c>
      <c r="C24" s="318" t="s">
        <v>246</v>
      </c>
      <c r="D24" s="319" t="s">
        <v>246</v>
      </c>
      <c r="E24" s="158" t="s">
        <v>60</v>
      </c>
      <c r="F24" s="156" t="s">
        <v>60</v>
      </c>
      <c r="G24" s="157" t="s">
        <v>60</v>
      </c>
      <c r="H24" s="158" t="s">
        <v>60</v>
      </c>
      <c r="I24" s="156" t="s">
        <v>60</v>
      </c>
      <c r="J24" s="157" t="s">
        <v>60</v>
      </c>
      <c r="K24" s="8"/>
    </row>
    <row r="25" spans="1:11" ht="13.5" customHeight="1">
      <c r="A25" s="128"/>
      <c r="B25" s="126"/>
      <c r="C25" s="143">
        <v>0</v>
      </c>
      <c r="D25" s="144">
        <v>0</v>
      </c>
      <c r="E25" s="145">
        <v>0</v>
      </c>
      <c r="F25" s="144">
        <v>0</v>
      </c>
      <c r="G25" s="144">
        <v>0</v>
      </c>
      <c r="H25" s="144">
        <v>0</v>
      </c>
      <c r="I25" s="143">
        <v>0</v>
      </c>
      <c r="J25" s="144">
        <v>0</v>
      </c>
      <c r="K25" s="8"/>
    </row>
    <row r="26" spans="1:11" ht="13.5" customHeight="1">
      <c r="A26" s="128"/>
      <c r="B26" s="126" t="s">
        <v>71</v>
      </c>
      <c r="C26" s="318" t="s">
        <v>246</v>
      </c>
      <c r="D26" s="319" t="s">
        <v>246</v>
      </c>
      <c r="E26" s="158" t="s">
        <v>60</v>
      </c>
      <c r="F26" s="156" t="s">
        <v>60</v>
      </c>
      <c r="G26" s="157" t="s">
        <v>60</v>
      </c>
      <c r="H26" s="158" t="s">
        <v>60</v>
      </c>
      <c r="I26" s="156" t="s">
        <v>60</v>
      </c>
      <c r="J26" s="157" t="s">
        <v>60</v>
      </c>
      <c r="K26" s="8"/>
    </row>
    <row r="27" spans="1:11" ht="13.5" customHeight="1">
      <c r="A27" s="128"/>
      <c r="B27" s="126"/>
      <c r="C27" s="143">
        <v>0</v>
      </c>
      <c r="D27" s="144">
        <v>0</v>
      </c>
      <c r="E27" s="145">
        <v>0</v>
      </c>
      <c r="F27" s="144">
        <v>0</v>
      </c>
      <c r="G27" s="144">
        <v>0</v>
      </c>
      <c r="H27" s="144">
        <v>0</v>
      </c>
      <c r="I27" s="143">
        <v>0</v>
      </c>
      <c r="J27" s="144">
        <v>0</v>
      </c>
      <c r="K27" s="8"/>
    </row>
    <row r="28" spans="1:11" ht="13.5" customHeight="1">
      <c r="A28" s="128"/>
      <c r="B28" s="126" t="s">
        <v>72</v>
      </c>
      <c r="C28" s="318" t="s">
        <v>246</v>
      </c>
      <c r="D28" s="319" t="s">
        <v>246</v>
      </c>
      <c r="E28" s="158" t="s">
        <v>60</v>
      </c>
      <c r="F28" s="156" t="s">
        <v>60</v>
      </c>
      <c r="G28" s="157" t="s">
        <v>60</v>
      </c>
      <c r="H28" s="158" t="s">
        <v>60</v>
      </c>
      <c r="I28" s="156" t="s">
        <v>60</v>
      </c>
      <c r="J28" s="157" t="s">
        <v>60</v>
      </c>
      <c r="K28" s="8"/>
    </row>
    <row r="29" spans="1:11" ht="13.5" customHeight="1">
      <c r="A29" s="128"/>
      <c r="B29" s="126"/>
      <c r="C29" s="143">
        <v>0</v>
      </c>
      <c r="D29" s="144">
        <v>0</v>
      </c>
      <c r="E29" s="145">
        <v>0</v>
      </c>
      <c r="F29" s="144">
        <v>0</v>
      </c>
      <c r="G29" s="144">
        <v>0</v>
      </c>
      <c r="H29" s="144">
        <v>0</v>
      </c>
      <c r="I29" s="143">
        <v>0</v>
      </c>
      <c r="J29" s="144">
        <v>0</v>
      </c>
      <c r="K29" s="8"/>
    </row>
    <row r="30" spans="1:11" ht="13.5" customHeight="1">
      <c r="A30" s="128"/>
      <c r="B30" s="126" t="s">
        <v>73</v>
      </c>
      <c r="C30" s="156" t="s">
        <v>60</v>
      </c>
      <c r="D30" s="157" t="s">
        <v>60</v>
      </c>
      <c r="E30" s="158" t="s">
        <v>60</v>
      </c>
      <c r="F30" s="156" t="s">
        <v>60</v>
      </c>
      <c r="G30" s="157" t="s">
        <v>60</v>
      </c>
      <c r="H30" s="158" t="s">
        <v>60</v>
      </c>
      <c r="I30" s="156" t="s">
        <v>60</v>
      </c>
      <c r="J30" s="157" t="s">
        <v>60</v>
      </c>
      <c r="K30" s="8"/>
    </row>
    <row r="31" spans="1:11" ht="13.5" customHeight="1">
      <c r="A31" s="128"/>
      <c r="B31" s="126"/>
      <c r="C31" s="143">
        <v>0</v>
      </c>
      <c r="D31" s="144">
        <v>0</v>
      </c>
      <c r="E31" s="145">
        <v>0</v>
      </c>
      <c r="F31" s="144">
        <v>0</v>
      </c>
      <c r="G31" s="144">
        <v>0</v>
      </c>
      <c r="H31" s="144">
        <v>0</v>
      </c>
      <c r="I31" s="143">
        <v>0</v>
      </c>
      <c r="J31" s="144">
        <v>0</v>
      </c>
      <c r="K31" s="8"/>
    </row>
    <row r="32" spans="1:11" ht="13.5" customHeight="1">
      <c r="A32" s="128"/>
      <c r="B32" s="126" t="s">
        <v>74</v>
      </c>
      <c r="C32" s="156">
        <v>1</v>
      </c>
      <c r="D32" s="157">
        <v>1</v>
      </c>
      <c r="E32" s="158">
        <v>33</v>
      </c>
      <c r="F32" s="156">
        <v>1</v>
      </c>
      <c r="G32" s="157">
        <v>1</v>
      </c>
      <c r="H32" s="158">
        <v>33</v>
      </c>
      <c r="I32" s="156" t="s">
        <v>60</v>
      </c>
      <c r="J32" s="157" t="s">
        <v>60</v>
      </c>
      <c r="K32" s="8"/>
    </row>
    <row r="33" spans="1:11" ht="13.5" customHeight="1">
      <c r="A33" s="128"/>
      <c r="B33" s="126"/>
      <c r="C33" s="143">
        <v>2</v>
      </c>
      <c r="D33" s="144">
        <v>168</v>
      </c>
      <c r="E33" s="181">
        <v>256</v>
      </c>
      <c r="F33" s="148">
        <v>2</v>
      </c>
      <c r="G33" s="148">
        <v>168</v>
      </c>
      <c r="H33" s="148">
        <v>256</v>
      </c>
      <c r="I33" s="149">
        <v>0</v>
      </c>
      <c r="J33" s="148">
        <v>0</v>
      </c>
      <c r="K33" s="8"/>
    </row>
    <row r="34" spans="1:11" ht="13.5" customHeight="1">
      <c r="A34" s="128"/>
      <c r="B34" s="126" t="s">
        <v>23</v>
      </c>
      <c r="C34" s="156" t="s">
        <v>60</v>
      </c>
      <c r="D34" s="157" t="s">
        <v>60</v>
      </c>
      <c r="E34" s="158" t="s">
        <v>60</v>
      </c>
      <c r="F34" s="156" t="s">
        <v>60</v>
      </c>
      <c r="G34" s="157" t="s">
        <v>60</v>
      </c>
      <c r="H34" s="158" t="s">
        <v>60</v>
      </c>
      <c r="I34" s="156" t="s">
        <v>60</v>
      </c>
      <c r="J34" s="157" t="s">
        <v>60</v>
      </c>
      <c r="K34" s="8"/>
    </row>
    <row r="35" spans="1:11" ht="13.5" customHeight="1">
      <c r="A35" s="128"/>
      <c r="B35" s="126"/>
      <c r="C35" s="143">
        <v>0</v>
      </c>
      <c r="D35" s="144">
        <v>0</v>
      </c>
      <c r="E35" s="181">
        <v>0</v>
      </c>
      <c r="F35" s="148">
        <v>0</v>
      </c>
      <c r="G35" s="148">
        <v>0</v>
      </c>
      <c r="H35" s="148">
        <v>0</v>
      </c>
      <c r="I35" s="149">
        <v>0</v>
      </c>
      <c r="J35" s="148">
        <v>0</v>
      </c>
      <c r="K35" s="8"/>
    </row>
    <row r="36" spans="1:11" ht="13.5" customHeight="1">
      <c r="A36" s="128"/>
      <c r="B36" s="126" t="s">
        <v>22</v>
      </c>
      <c r="C36" s="156">
        <v>14</v>
      </c>
      <c r="D36" s="157">
        <v>7170</v>
      </c>
      <c r="E36" s="158">
        <v>365</v>
      </c>
      <c r="F36" s="157">
        <v>8</v>
      </c>
      <c r="G36" s="157">
        <v>273</v>
      </c>
      <c r="H36" s="157">
        <v>365</v>
      </c>
      <c r="I36" s="159">
        <v>12</v>
      </c>
      <c r="J36" s="160">
        <v>6937</v>
      </c>
      <c r="K36" s="8"/>
    </row>
    <row r="37" spans="1:11" ht="13.5" customHeight="1">
      <c r="A37" s="128"/>
      <c r="B37" s="126"/>
      <c r="C37" s="143">
        <v>14</v>
      </c>
      <c r="D37" s="144">
        <v>7691</v>
      </c>
      <c r="E37" s="145">
        <v>827</v>
      </c>
      <c r="F37" s="141">
        <v>8</v>
      </c>
      <c r="G37" s="141">
        <v>827</v>
      </c>
      <c r="H37" s="141">
        <v>827</v>
      </c>
      <c r="I37" s="147">
        <v>13</v>
      </c>
      <c r="J37" s="141">
        <v>6911</v>
      </c>
      <c r="K37" s="8"/>
    </row>
    <row r="38" spans="1:11" ht="13.5" customHeight="1">
      <c r="A38" s="128"/>
      <c r="B38" s="126" t="s">
        <v>20</v>
      </c>
      <c r="C38" s="156">
        <v>2</v>
      </c>
      <c r="D38" s="157">
        <v>67</v>
      </c>
      <c r="E38" s="158">
        <v>1</v>
      </c>
      <c r="F38" s="156">
        <v>1</v>
      </c>
      <c r="G38" s="157">
        <v>1</v>
      </c>
      <c r="H38" s="158">
        <v>1</v>
      </c>
      <c r="I38" s="159">
        <v>1</v>
      </c>
      <c r="J38" s="160">
        <v>66</v>
      </c>
      <c r="K38" s="8"/>
    </row>
    <row r="39" spans="1:11" ht="13.5" customHeight="1">
      <c r="A39" s="128"/>
      <c r="B39" s="126"/>
      <c r="C39" s="143">
        <v>1</v>
      </c>
      <c r="D39" s="144">
        <v>78</v>
      </c>
      <c r="E39" s="145">
        <v>0</v>
      </c>
      <c r="F39" s="144">
        <v>0</v>
      </c>
      <c r="G39" s="144">
        <v>0</v>
      </c>
      <c r="H39" s="144">
        <v>0</v>
      </c>
      <c r="I39" s="143">
        <v>1</v>
      </c>
      <c r="J39" s="144">
        <v>78</v>
      </c>
      <c r="K39" s="8"/>
    </row>
    <row r="40" spans="1:11" ht="13.5" customHeight="1">
      <c r="A40" s="128"/>
      <c r="B40" s="126" t="s">
        <v>63</v>
      </c>
      <c r="C40" s="156">
        <v>3</v>
      </c>
      <c r="D40" s="157">
        <v>126</v>
      </c>
      <c r="E40" s="158" t="s">
        <v>60</v>
      </c>
      <c r="F40" s="156" t="s">
        <v>60</v>
      </c>
      <c r="G40" s="157" t="s">
        <v>60</v>
      </c>
      <c r="H40" s="158" t="s">
        <v>60</v>
      </c>
      <c r="I40" s="159">
        <v>3</v>
      </c>
      <c r="J40" s="160">
        <v>126</v>
      </c>
      <c r="K40" s="8"/>
    </row>
    <row r="41" spans="1:11" ht="13.5" customHeight="1">
      <c r="A41" s="128"/>
      <c r="B41" s="126"/>
      <c r="C41" s="143">
        <v>5</v>
      </c>
      <c r="D41" s="144">
        <v>11</v>
      </c>
      <c r="E41" s="145">
        <v>20</v>
      </c>
      <c r="F41" s="141">
        <v>3</v>
      </c>
      <c r="G41" s="141">
        <v>8</v>
      </c>
      <c r="H41" s="141">
        <v>20</v>
      </c>
      <c r="I41" s="147">
        <v>2</v>
      </c>
      <c r="J41" s="141">
        <v>3</v>
      </c>
      <c r="K41" s="8"/>
    </row>
    <row r="42" spans="1:11" ht="13.5" customHeight="1">
      <c r="A42" s="128"/>
      <c r="B42" s="126" t="s">
        <v>75</v>
      </c>
      <c r="C42" s="156" t="s">
        <v>60</v>
      </c>
      <c r="D42" s="157" t="s">
        <v>60</v>
      </c>
      <c r="E42" s="158" t="s">
        <v>60</v>
      </c>
      <c r="F42" s="156" t="s">
        <v>60</v>
      </c>
      <c r="G42" s="157" t="s">
        <v>60</v>
      </c>
      <c r="H42" s="158" t="s">
        <v>60</v>
      </c>
      <c r="I42" s="156" t="s">
        <v>60</v>
      </c>
      <c r="J42" s="157" t="s">
        <v>60</v>
      </c>
      <c r="K42" s="8"/>
    </row>
    <row r="43" spans="1:11" ht="13.5" customHeight="1">
      <c r="A43" s="128"/>
      <c r="B43" s="126"/>
      <c r="C43" s="143">
        <v>0</v>
      </c>
      <c r="D43" s="144">
        <v>0</v>
      </c>
      <c r="E43" s="145">
        <v>0</v>
      </c>
      <c r="F43" s="144">
        <v>0</v>
      </c>
      <c r="G43" s="144">
        <v>0</v>
      </c>
      <c r="H43" s="144">
        <v>0</v>
      </c>
      <c r="I43" s="143">
        <v>0</v>
      </c>
      <c r="J43" s="144">
        <v>0</v>
      </c>
      <c r="K43" s="8"/>
    </row>
    <row r="44" spans="1:16" s="26" customFormat="1" ht="13.5" customHeight="1">
      <c r="A44" s="83"/>
      <c r="B44" s="130" t="s">
        <v>76</v>
      </c>
      <c r="C44" s="156" t="s">
        <v>60</v>
      </c>
      <c r="D44" s="157" t="s">
        <v>60</v>
      </c>
      <c r="E44" s="158" t="s">
        <v>60</v>
      </c>
      <c r="F44" s="156" t="s">
        <v>60</v>
      </c>
      <c r="G44" s="157" t="s">
        <v>60</v>
      </c>
      <c r="H44" s="158" t="s">
        <v>60</v>
      </c>
      <c r="I44" s="156" t="s">
        <v>60</v>
      </c>
      <c r="J44" s="157" t="s">
        <v>60</v>
      </c>
      <c r="K44" s="25"/>
      <c r="L44" s="6"/>
      <c r="M44" s="6"/>
      <c r="N44" s="6"/>
      <c r="O44" s="6"/>
      <c r="P44" s="6"/>
    </row>
    <row r="45" spans="1:16" s="26" customFormat="1" ht="15" customHeight="1" thickBot="1">
      <c r="A45" s="36"/>
      <c r="B45" s="123"/>
      <c r="C45" s="150">
        <v>0</v>
      </c>
      <c r="D45" s="151">
        <v>0</v>
      </c>
      <c r="E45" s="152">
        <v>0</v>
      </c>
      <c r="F45" s="151">
        <v>0</v>
      </c>
      <c r="G45" s="151">
        <v>0</v>
      </c>
      <c r="H45" s="151">
        <v>0</v>
      </c>
      <c r="I45" s="150">
        <v>0</v>
      </c>
      <c r="J45" s="151">
        <v>0</v>
      </c>
      <c r="K45" s="25"/>
      <c r="L45" s="6"/>
      <c r="M45" s="6"/>
      <c r="N45" s="6"/>
      <c r="O45" s="6"/>
      <c r="P45" s="6"/>
    </row>
    <row r="46" spans="1:16" s="26" customFormat="1" ht="15" customHeight="1">
      <c r="A46" s="78" t="s">
        <v>228</v>
      </c>
      <c r="B46" s="284"/>
      <c r="C46" s="144"/>
      <c r="D46" s="144"/>
      <c r="E46" s="144"/>
      <c r="F46" s="144"/>
      <c r="G46" s="144"/>
      <c r="H46" s="144"/>
      <c r="I46" s="144"/>
      <c r="J46" s="144"/>
      <c r="K46" s="25"/>
      <c r="L46" s="6"/>
      <c r="M46" s="6"/>
      <c r="N46" s="6"/>
      <c r="O46" s="6"/>
      <c r="P46" s="6"/>
    </row>
    <row r="47" spans="1:10" ht="11.25">
      <c r="A47" s="175" t="s">
        <v>196</v>
      </c>
      <c r="C47" s="182"/>
      <c r="D47" s="183"/>
      <c r="E47" s="182"/>
      <c r="F47" s="1"/>
      <c r="G47" s="1"/>
      <c r="H47" s="1"/>
      <c r="I47" s="1"/>
      <c r="J47" s="1"/>
    </row>
    <row r="48" spans="1:10" ht="11.25">
      <c r="A48" s="1" t="s">
        <v>214</v>
      </c>
      <c r="C48" s="182"/>
      <c r="D48" s="182"/>
      <c r="E48" s="182"/>
      <c r="F48" s="1"/>
      <c r="G48" s="1"/>
      <c r="H48" s="1"/>
      <c r="I48" s="1"/>
      <c r="J48" s="1"/>
    </row>
    <row r="49" spans="1:10" ht="11.25">
      <c r="A49" s="4" t="s">
        <v>215</v>
      </c>
      <c r="C49" s="182"/>
      <c r="D49" s="182"/>
      <c r="E49" s="182"/>
      <c r="F49" s="1"/>
      <c r="G49" s="1"/>
      <c r="H49" s="1"/>
      <c r="I49" s="1"/>
      <c r="J49" s="1"/>
    </row>
    <row r="50" spans="1:10" ht="11.25">
      <c r="A50" s="4" t="s">
        <v>216</v>
      </c>
      <c r="C50" s="182"/>
      <c r="D50" s="182"/>
      <c r="E50" s="182"/>
      <c r="F50" s="1"/>
      <c r="G50" s="1"/>
      <c r="H50" s="1"/>
      <c r="I50" s="1"/>
      <c r="J50" s="1"/>
    </row>
    <row r="51" spans="1:10" ht="11.25">
      <c r="A51" s="78" t="s">
        <v>197</v>
      </c>
      <c r="B51" s="1"/>
      <c r="C51" s="182"/>
      <c r="D51" s="182"/>
      <c r="E51" s="182"/>
      <c r="F51" s="1"/>
      <c r="G51" s="1"/>
      <c r="H51" s="1"/>
      <c r="I51" s="1"/>
      <c r="J51" s="1"/>
    </row>
  </sheetData>
  <sheetProtection/>
  <mergeCells count="8">
    <mergeCell ref="A8:B8"/>
    <mergeCell ref="A1:J1"/>
    <mergeCell ref="A4:B6"/>
    <mergeCell ref="C4:E5"/>
    <mergeCell ref="F4:H4"/>
    <mergeCell ref="I4:J4"/>
    <mergeCell ref="F5:H5"/>
    <mergeCell ref="I5:J5"/>
  </mergeCells>
  <printOptions/>
  <pageMargins left="0.7874015748031497" right="0.5905511811023623" top="0.984251968503937" bottom="0.98425196850393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zoomScaleSheetLayoutView="100" zoomScalePageLayoutView="0" workbookViewId="0" topLeftCell="A1">
      <selection activeCell="A1" sqref="A1:J1"/>
    </sheetView>
  </sheetViews>
  <sheetFormatPr defaultColWidth="9.00390625" defaultRowHeight="12.75"/>
  <cols>
    <col min="1" max="1" width="1.75390625" style="0" customWidth="1"/>
    <col min="2" max="2" width="13.625" style="0" customWidth="1"/>
    <col min="3" max="10" width="10.75390625" style="0" customWidth="1"/>
  </cols>
  <sheetData>
    <row r="1" spans="1:10" s="18" customFormat="1" ht="13.5" customHeight="1">
      <c r="A1" s="429" t="s">
        <v>181</v>
      </c>
      <c r="B1" s="429"/>
      <c r="C1" s="429"/>
      <c r="D1" s="429"/>
      <c r="E1" s="429"/>
      <c r="F1" s="429"/>
      <c r="G1" s="429"/>
      <c r="H1" s="429"/>
      <c r="I1" s="429"/>
      <c r="J1" s="429"/>
    </row>
    <row r="2" spans="1:10" s="18" customFormat="1" ht="13.5" customHeight="1">
      <c r="A2" s="43" t="s">
        <v>162</v>
      </c>
      <c r="B2" s="43" t="s">
        <v>182</v>
      </c>
      <c r="C2" s="43"/>
      <c r="D2" s="44"/>
      <c r="E2" s="44"/>
      <c r="F2" s="44"/>
      <c r="G2" s="44"/>
      <c r="H2" s="44"/>
      <c r="I2" s="44"/>
      <c r="J2" s="44"/>
    </row>
    <row r="3" spans="1:10" s="18" customFormat="1" ht="13.5" customHeight="1">
      <c r="A3" s="269"/>
      <c r="B3" s="269"/>
      <c r="C3" s="269"/>
      <c r="D3" s="269"/>
      <c r="E3" s="269"/>
      <c r="F3" s="269"/>
      <c r="G3" s="269"/>
      <c r="H3" s="269"/>
      <c r="I3" s="269"/>
      <c r="J3" s="269"/>
    </row>
    <row r="4" spans="1:10" s="18" customFormat="1" ht="12.75" customHeight="1" thickBot="1">
      <c r="A4" s="269"/>
      <c r="B4" s="269"/>
      <c r="C4" s="269"/>
      <c r="D4" s="269"/>
      <c r="E4" s="269"/>
      <c r="F4" s="269"/>
      <c r="G4" s="269"/>
      <c r="H4" s="269"/>
      <c r="I4" s="269"/>
      <c r="J4" s="226" t="s">
        <v>229</v>
      </c>
    </row>
    <row r="5" spans="1:10" s="7" customFormat="1" ht="6.75" customHeight="1">
      <c r="A5" s="412" t="s">
        <v>198</v>
      </c>
      <c r="B5" s="413"/>
      <c r="C5" s="431" t="s">
        <v>195</v>
      </c>
      <c r="D5" s="412"/>
      <c r="E5" s="412"/>
      <c r="F5" s="408"/>
      <c r="G5" s="401"/>
      <c r="H5" s="401"/>
      <c r="I5" s="422"/>
      <c r="J5" s="423"/>
    </row>
    <row r="6" spans="1:10" s="7" customFormat="1" ht="16.5" customHeight="1">
      <c r="A6" s="430"/>
      <c r="B6" s="415"/>
      <c r="C6" s="432"/>
      <c r="D6" s="416"/>
      <c r="E6" s="404"/>
      <c r="F6" s="433" t="s">
        <v>28</v>
      </c>
      <c r="G6" s="434"/>
      <c r="H6" s="435"/>
      <c r="I6" s="436" t="s">
        <v>29</v>
      </c>
      <c r="J6" s="437"/>
    </row>
    <row r="7" spans="1:10" s="7" customFormat="1" ht="25.5" customHeight="1">
      <c r="A7" s="416"/>
      <c r="B7" s="404"/>
      <c r="C7" s="188" t="s">
        <v>199</v>
      </c>
      <c r="D7" s="188" t="s">
        <v>32</v>
      </c>
      <c r="E7" s="188" t="s">
        <v>37</v>
      </c>
      <c r="F7" s="31" t="s">
        <v>161</v>
      </c>
      <c r="G7" s="188" t="s">
        <v>32</v>
      </c>
      <c r="H7" s="188" t="s">
        <v>37</v>
      </c>
      <c r="I7" s="31" t="s">
        <v>161</v>
      </c>
      <c r="J7" s="188" t="s">
        <v>32</v>
      </c>
    </row>
    <row r="8" spans="1:10" s="7" customFormat="1" ht="9.75" customHeight="1">
      <c r="A8" s="164"/>
      <c r="B8" s="283"/>
      <c r="C8" s="277" t="s">
        <v>57</v>
      </c>
      <c r="D8" s="277" t="s">
        <v>58</v>
      </c>
      <c r="E8" s="278" t="s">
        <v>12</v>
      </c>
      <c r="F8" s="277" t="s">
        <v>57</v>
      </c>
      <c r="G8" s="277" t="s">
        <v>58</v>
      </c>
      <c r="H8" s="278" t="s">
        <v>12</v>
      </c>
      <c r="I8" s="277" t="s">
        <v>57</v>
      </c>
      <c r="J8" s="279" t="s">
        <v>11</v>
      </c>
    </row>
    <row r="9" spans="1:10" s="79" customFormat="1" ht="12.75" customHeight="1">
      <c r="A9" s="409" t="s">
        <v>8</v>
      </c>
      <c r="B9" s="410"/>
      <c r="C9" s="131">
        <v>187</v>
      </c>
      <c r="D9" s="131">
        <v>10059</v>
      </c>
      <c r="E9" s="231">
        <v>1477</v>
      </c>
      <c r="F9" s="133">
        <v>59</v>
      </c>
      <c r="G9" s="133">
        <v>955</v>
      </c>
      <c r="H9" s="132">
        <v>1477</v>
      </c>
      <c r="I9" s="133">
        <v>145</v>
      </c>
      <c r="J9" s="134">
        <v>9260</v>
      </c>
    </row>
    <row r="10" spans="1:10" s="96" customFormat="1" ht="12.75" customHeight="1">
      <c r="A10" s="161"/>
      <c r="B10" s="102"/>
      <c r="C10" s="91">
        <v>222</v>
      </c>
      <c r="D10" s="91">
        <v>17612</v>
      </c>
      <c r="E10" s="107">
        <v>14741</v>
      </c>
      <c r="F10" s="91">
        <v>92</v>
      </c>
      <c r="G10" s="91">
        <v>7953</v>
      </c>
      <c r="H10" s="107">
        <v>14741</v>
      </c>
      <c r="I10" s="91">
        <v>154</v>
      </c>
      <c r="J10" s="91">
        <v>9917</v>
      </c>
    </row>
    <row r="11" spans="1:10" s="59" customFormat="1" ht="12.75" customHeight="1">
      <c r="A11" s="162"/>
      <c r="B11" s="80" t="s">
        <v>6</v>
      </c>
      <c r="C11" s="81">
        <v>43</v>
      </c>
      <c r="D11" s="81">
        <v>3582</v>
      </c>
      <c r="E11" s="81">
        <v>514</v>
      </c>
      <c r="F11" s="212">
        <v>13</v>
      </c>
      <c r="G11" s="213">
        <v>118</v>
      </c>
      <c r="H11" s="108">
        <v>514</v>
      </c>
      <c r="I11" s="81">
        <v>35</v>
      </c>
      <c r="J11" s="81">
        <v>3472</v>
      </c>
    </row>
    <row r="12" spans="1:10" s="100" customFormat="1" ht="12.75" customHeight="1">
      <c r="A12" s="104"/>
      <c r="B12" s="103"/>
      <c r="C12" s="91">
        <v>58</v>
      </c>
      <c r="D12" s="91">
        <v>4046</v>
      </c>
      <c r="E12" s="107">
        <v>1043</v>
      </c>
      <c r="F12" s="91">
        <v>16</v>
      </c>
      <c r="G12" s="91">
        <v>370</v>
      </c>
      <c r="H12" s="107">
        <v>1043</v>
      </c>
      <c r="I12" s="91">
        <v>46</v>
      </c>
      <c r="J12" s="91">
        <v>3723</v>
      </c>
    </row>
    <row r="13" spans="1:10" s="59" customFormat="1" ht="12.75" customHeight="1">
      <c r="A13" s="162"/>
      <c r="B13" s="80" t="s">
        <v>48</v>
      </c>
      <c r="C13" s="81">
        <v>36</v>
      </c>
      <c r="D13" s="81">
        <v>1564</v>
      </c>
      <c r="E13" s="109">
        <v>412</v>
      </c>
      <c r="F13" s="82">
        <v>14</v>
      </c>
      <c r="G13" s="82">
        <v>320</v>
      </c>
      <c r="H13" s="109">
        <v>412</v>
      </c>
      <c r="I13" s="82">
        <v>25</v>
      </c>
      <c r="J13" s="81">
        <v>1284</v>
      </c>
    </row>
    <row r="14" spans="1:10" s="100" customFormat="1" ht="12.75" customHeight="1">
      <c r="A14" s="104"/>
      <c r="B14" s="103"/>
      <c r="C14" s="91">
        <v>39</v>
      </c>
      <c r="D14" s="91">
        <v>2399</v>
      </c>
      <c r="E14" s="107">
        <v>1555</v>
      </c>
      <c r="F14" s="91">
        <v>19</v>
      </c>
      <c r="G14" s="91">
        <v>1138</v>
      </c>
      <c r="H14" s="107">
        <v>1555</v>
      </c>
      <c r="I14" s="91">
        <v>21</v>
      </c>
      <c r="J14" s="91">
        <v>1261</v>
      </c>
    </row>
    <row r="15" spans="1:10" s="59" customFormat="1" ht="12.75" customHeight="1">
      <c r="A15" s="162"/>
      <c r="B15" s="80" t="s">
        <v>49</v>
      </c>
      <c r="C15" s="81">
        <v>53</v>
      </c>
      <c r="D15" s="81">
        <v>1349</v>
      </c>
      <c r="E15" s="109">
        <v>329</v>
      </c>
      <c r="F15" s="82">
        <v>11</v>
      </c>
      <c r="G15" s="82">
        <v>329</v>
      </c>
      <c r="H15" s="109">
        <v>329</v>
      </c>
      <c r="I15" s="82">
        <v>46</v>
      </c>
      <c r="J15" s="82">
        <v>1059</v>
      </c>
    </row>
    <row r="16" spans="1:10" s="100" customFormat="1" ht="12.75" customHeight="1">
      <c r="A16" s="104"/>
      <c r="B16" s="103"/>
      <c r="C16" s="91">
        <v>62</v>
      </c>
      <c r="D16" s="91">
        <v>2100</v>
      </c>
      <c r="E16" s="107">
        <v>1184</v>
      </c>
      <c r="F16" s="91">
        <v>27</v>
      </c>
      <c r="G16" s="91">
        <v>908</v>
      </c>
      <c r="H16" s="107">
        <v>1184</v>
      </c>
      <c r="I16" s="91">
        <v>48</v>
      </c>
      <c r="J16" s="91">
        <v>1295</v>
      </c>
    </row>
    <row r="17" spans="1:10" s="59" customFormat="1" ht="12.75" customHeight="1">
      <c r="A17" s="162"/>
      <c r="B17" s="80" t="s">
        <v>5</v>
      </c>
      <c r="C17" s="81">
        <v>42</v>
      </c>
      <c r="D17" s="81">
        <v>374</v>
      </c>
      <c r="E17" s="81">
        <v>207</v>
      </c>
      <c r="F17" s="212">
        <v>18</v>
      </c>
      <c r="G17" s="213">
        <v>173</v>
      </c>
      <c r="H17" s="108">
        <v>207</v>
      </c>
      <c r="I17" s="81">
        <v>28</v>
      </c>
      <c r="J17" s="81">
        <v>270</v>
      </c>
    </row>
    <row r="18" spans="1:10" s="100" customFormat="1" ht="12.75" customHeight="1">
      <c r="A18" s="104"/>
      <c r="B18" s="103"/>
      <c r="C18" s="91">
        <v>45</v>
      </c>
      <c r="D18" s="91">
        <v>344</v>
      </c>
      <c r="E18" s="107">
        <v>206</v>
      </c>
      <c r="F18" s="91">
        <v>23</v>
      </c>
      <c r="G18" s="91">
        <v>154</v>
      </c>
      <c r="H18" s="107">
        <v>206</v>
      </c>
      <c r="I18" s="91">
        <v>27</v>
      </c>
      <c r="J18" s="91">
        <v>294</v>
      </c>
    </row>
    <row r="19" spans="1:10" s="59" customFormat="1" ht="12.75" customHeight="1">
      <c r="A19" s="162"/>
      <c r="B19" s="80" t="s">
        <v>4</v>
      </c>
      <c r="C19" s="83">
        <v>13</v>
      </c>
      <c r="D19" s="84">
        <v>3190</v>
      </c>
      <c r="E19" s="110">
        <v>15</v>
      </c>
      <c r="F19" s="84">
        <v>3</v>
      </c>
      <c r="G19" s="84">
        <v>15</v>
      </c>
      <c r="H19" s="110">
        <v>15</v>
      </c>
      <c r="I19" s="84">
        <v>11</v>
      </c>
      <c r="J19" s="84">
        <v>3175</v>
      </c>
    </row>
    <row r="20" spans="1:10" s="100" customFormat="1" ht="12.75" customHeight="1" thickBot="1">
      <c r="A20" s="163"/>
      <c r="B20" s="105"/>
      <c r="C20" s="119">
        <v>18</v>
      </c>
      <c r="D20" s="106">
        <v>8723</v>
      </c>
      <c r="E20" s="120">
        <v>10753</v>
      </c>
      <c r="F20" s="106">
        <v>7</v>
      </c>
      <c r="G20" s="106">
        <v>5383</v>
      </c>
      <c r="H20" s="120">
        <v>10753</v>
      </c>
      <c r="I20" s="106">
        <v>12</v>
      </c>
      <c r="J20" s="106">
        <v>3344</v>
      </c>
    </row>
    <row r="21" spans="1:10" ht="12.75" customHeight="1">
      <c r="A21" s="320" t="s">
        <v>255</v>
      </c>
      <c r="B21" s="321"/>
      <c r="C21" s="1"/>
      <c r="D21" s="1"/>
      <c r="E21" s="1"/>
      <c r="F21" s="1"/>
      <c r="G21" s="1"/>
      <c r="H21" s="1"/>
      <c r="I21" s="1"/>
      <c r="J21" s="1"/>
    </row>
    <row r="22" spans="1:10" ht="12.75" customHeight="1">
      <c r="A22" s="320" t="s">
        <v>254</v>
      </c>
      <c r="B22" s="321"/>
      <c r="C22" s="1"/>
      <c r="D22" s="1"/>
      <c r="E22" s="1"/>
      <c r="F22" s="1"/>
      <c r="G22" s="1"/>
      <c r="H22" s="1"/>
      <c r="I22" s="1"/>
      <c r="J22" s="1"/>
    </row>
    <row r="23" spans="1:10" ht="12.75" customHeight="1">
      <c r="A23" s="320" t="s">
        <v>248</v>
      </c>
      <c r="B23" s="321"/>
      <c r="C23" s="1"/>
      <c r="D23" s="1"/>
      <c r="E23" s="1"/>
      <c r="F23" s="1"/>
      <c r="G23" s="1"/>
      <c r="H23" s="1"/>
      <c r="I23" s="1"/>
      <c r="J23" s="1"/>
    </row>
    <row r="24" spans="1:10" ht="12.75" customHeight="1">
      <c r="A24" s="322" t="s">
        <v>249</v>
      </c>
      <c r="B24" s="321"/>
      <c r="C24" s="4"/>
      <c r="D24" s="4"/>
      <c r="E24" s="4"/>
      <c r="F24" s="4"/>
      <c r="G24" s="4"/>
      <c r="H24" s="4"/>
      <c r="I24" s="4"/>
      <c r="J24" s="4"/>
    </row>
    <row r="25" spans="1:10" ht="12.75" customHeight="1">
      <c r="A25" s="322" t="s">
        <v>200</v>
      </c>
      <c r="B25" s="321"/>
      <c r="C25" s="4"/>
      <c r="D25" s="4"/>
      <c r="E25" s="4"/>
      <c r="F25" s="4"/>
      <c r="G25" s="4"/>
      <c r="H25" s="4"/>
      <c r="I25" s="4"/>
      <c r="J25" s="4"/>
    </row>
    <row r="26" spans="1:10" ht="12.75" customHeight="1">
      <c r="A26" s="322" t="s">
        <v>201</v>
      </c>
      <c r="B26" s="321"/>
      <c r="C26" s="4"/>
      <c r="D26" s="4"/>
      <c r="E26" s="4"/>
      <c r="F26" s="4"/>
      <c r="G26" s="4"/>
      <c r="H26" s="4"/>
      <c r="I26" s="4"/>
      <c r="J26" s="4"/>
    </row>
    <row r="27" spans="1:10" ht="12.75" customHeight="1">
      <c r="A27" s="323" t="s">
        <v>257</v>
      </c>
      <c r="B27" s="321"/>
      <c r="C27" s="1"/>
      <c r="D27" s="1"/>
      <c r="E27" s="1"/>
      <c r="F27" s="1"/>
      <c r="G27" s="1"/>
      <c r="H27" s="1"/>
      <c r="I27" s="1"/>
      <c r="J27" s="1"/>
    </row>
    <row r="28" spans="1:10" ht="12.75" customHeight="1">
      <c r="A28" s="323" t="s">
        <v>256</v>
      </c>
      <c r="B28" s="321"/>
      <c r="C28" s="1"/>
      <c r="D28" s="1"/>
      <c r="E28" s="1"/>
      <c r="F28" s="1"/>
      <c r="G28" s="1"/>
      <c r="H28" s="1"/>
      <c r="I28" s="1"/>
      <c r="J28" s="1"/>
    </row>
    <row r="29" spans="1:2" ht="10.5" customHeight="1">
      <c r="A29" s="1"/>
      <c r="B29" s="1"/>
    </row>
    <row r="30" spans="1:2" ht="12">
      <c r="A30" s="1"/>
      <c r="B30" s="1"/>
    </row>
  </sheetData>
  <sheetProtection/>
  <mergeCells count="8">
    <mergeCell ref="A9:B9"/>
    <mergeCell ref="A1:J1"/>
    <mergeCell ref="A5:B7"/>
    <mergeCell ref="C5:E6"/>
    <mergeCell ref="F5:H5"/>
    <mergeCell ref="I5:J5"/>
    <mergeCell ref="F6:H6"/>
    <mergeCell ref="I6:J6"/>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25"/>
  <sheetViews>
    <sheetView showGridLines="0" zoomScaleSheetLayoutView="100" zoomScalePageLayoutView="0" workbookViewId="0" topLeftCell="A1">
      <selection activeCell="A1" sqref="A1:I1"/>
    </sheetView>
  </sheetViews>
  <sheetFormatPr defaultColWidth="9.00390625" defaultRowHeight="12.75"/>
  <cols>
    <col min="1" max="1" width="15.875" style="0" customWidth="1"/>
    <col min="2" max="9" width="10.75390625" style="0" customWidth="1"/>
  </cols>
  <sheetData>
    <row r="1" spans="1:11" s="18" customFormat="1" ht="13.5" customHeight="1">
      <c r="A1" s="429" t="s">
        <v>64</v>
      </c>
      <c r="B1" s="429"/>
      <c r="C1" s="429"/>
      <c r="D1" s="429"/>
      <c r="E1" s="429"/>
      <c r="F1" s="429"/>
      <c r="G1" s="429"/>
      <c r="H1" s="429"/>
      <c r="I1" s="429"/>
      <c r="J1" s="17"/>
      <c r="K1" s="186"/>
    </row>
    <row r="2" spans="1:11" s="18" customFormat="1" ht="13.5" customHeight="1">
      <c r="A2" s="45"/>
      <c r="B2" s="269"/>
      <c r="C2" s="269"/>
      <c r="D2" s="269"/>
      <c r="E2" s="269"/>
      <c r="F2" s="269"/>
      <c r="G2" s="269"/>
      <c r="H2" s="269"/>
      <c r="I2" s="269"/>
      <c r="J2" s="17"/>
      <c r="K2" s="118"/>
    </row>
    <row r="3" spans="1:11" s="18" customFormat="1" ht="12.75" customHeight="1" thickBot="1">
      <c r="A3" s="45"/>
      <c r="B3" s="269"/>
      <c r="C3" s="269"/>
      <c r="D3" s="269"/>
      <c r="E3" s="269"/>
      <c r="F3" s="269"/>
      <c r="G3" s="269"/>
      <c r="H3" s="269"/>
      <c r="I3" s="226" t="s">
        <v>227</v>
      </c>
      <c r="J3" s="17"/>
      <c r="K3" s="118"/>
    </row>
    <row r="4" spans="1:9" s="7" customFormat="1" ht="6.75" customHeight="1">
      <c r="A4" s="438" t="s">
        <v>265</v>
      </c>
      <c r="B4" s="431" t="s">
        <v>203</v>
      </c>
      <c r="C4" s="412"/>
      <c r="D4" s="412"/>
      <c r="E4" s="408"/>
      <c r="F4" s="401"/>
      <c r="G4" s="401"/>
      <c r="H4" s="441"/>
      <c r="I4" s="441"/>
    </row>
    <row r="5" spans="1:9" s="7" customFormat="1" ht="16.5" customHeight="1">
      <c r="A5" s="439"/>
      <c r="B5" s="432"/>
      <c r="C5" s="416"/>
      <c r="D5" s="404"/>
      <c r="E5" s="433" t="s">
        <v>28</v>
      </c>
      <c r="F5" s="434"/>
      <c r="G5" s="435"/>
      <c r="H5" s="442" t="s">
        <v>29</v>
      </c>
      <c r="I5" s="443"/>
    </row>
    <row r="6" spans="1:9" s="7" customFormat="1" ht="25.5" customHeight="1">
      <c r="A6" s="440"/>
      <c r="B6" s="265" t="s">
        <v>158</v>
      </c>
      <c r="C6" s="188" t="s">
        <v>32</v>
      </c>
      <c r="D6" s="188" t="s">
        <v>37</v>
      </c>
      <c r="E6" s="31" t="s">
        <v>9</v>
      </c>
      <c r="F6" s="188" t="s">
        <v>32</v>
      </c>
      <c r="G6" s="188" t="s">
        <v>37</v>
      </c>
      <c r="H6" s="31" t="s">
        <v>9</v>
      </c>
      <c r="I6" s="188" t="s">
        <v>32</v>
      </c>
    </row>
    <row r="7" spans="1:9" s="7" customFormat="1" ht="9.75" customHeight="1">
      <c r="A7" s="35"/>
      <c r="B7" s="280" t="s">
        <v>10</v>
      </c>
      <c r="C7" s="280" t="s">
        <v>11</v>
      </c>
      <c r="D7" s="281" t="s">
        <v>12</v>
      </c>
      <c r="E7" s="280" t="s">
        <v>10</v>
      </c>
      <c r="F7" s="280" t="s">
        <v>11</v>
      </c>
      <c r="G7" s="281" t="s">
        <v>12</v>
      </c>
      <c r="H7" s="280" t="s">
        <v>10</v>
      </c>
      <c r="I7" s="280" t="s">
        <v>11</v>
      </c>
    </row>
    <row r="8" spans="1:12" s="51" customFormat="1" ht="13.5" customHeight="1">
      <c r="A8" s="268" t="s">
        <v>266</v>
      </c>
      <c r="B8" s="135">
        <v>58</v>
      </c>
      <c r="C8" s="135">
        <v>10059</v>
      </c>
      <c r="D8" s="136">
        <v>1477</v>
      </c>
      <c r="E8" s="135">
        <v>26</v>
      </c>
      <c r="F8" s="135">
        <v>955</v>
      </c>
      <c r="G8" s="136">
        <v>1477</v>
      </c>
      <c r="H8" s="135">
        <v>42</v>
      </c>
      <c r="I8" s="135">
        <v>9260</v>
      </c>
      <c r="J8" s="52"/>
      <c r="K8" s="53"/>
      <c r="L8" s="53"/>
    </row>
    <row r="9" spans="1:12" s="96" customFormat="1" ht="13.5" customHeight="1">
      <c r="A9" s="93"/>
      <c r="B9" s="91">
        <v>68</v>
      </c>
      <c r="C9" s="91">
        <v>17612</v>
      </c>
      <c r="D9" s="107">
        <v>14741</v>
      </c>
      <c r="E9" s="91">
        <v>38</v>
      </c>
      <c r="F9" s="91">
        <v>7953</v>
      </c>
      <c r="G9" s="107">
        <v>14741</v>
      </c>
      <c r="H9" s="91">
        <v>46</v>
      </c>
      <c r="I9" s="91">
        <v>9917</v>
      </c>
      <c r="J9" s="94"/>
      <c r="K9" s="95"/>
      <c r="L9" s="95"/>
    </row>
    <row r="10" spans="1:12" s="18" customFormat="1" ht="13.5" customHeight="1">
      <c r="A10" s="85" t="s">
        <v>250</v>
      </c>
      <c r="B10" s="86">
        <v>8</v>
      </c>
      <c r="C10" s="86">
        <v>379</v>
      </c>
      <c r="D10" s="111">
        <v>16</v>
      </c>
      <c r="E10" s="86">
        <v>2</v>
      </c>
      <c r="F10" s="86">
        <v>16</v>
      </c>
      <c r="G10" s="111">
        <v>16</v>
      </c>
      <c r="H10" s="86">
        <v>5</v>
      </c>
      <c r="I10" s="86">
        <v>343</v>
      </c>
      <c r="J10" s="19"/>
      <c r="K10" s="4"/>
      <c r="L10" s="4"/>
    </row>
    <row r="11" spans="1:12" s="100" customFormat="1" ht="13.5" customHeight="1">
      <c r="A11" s="97"/>
      <c r="B11" s="91">
        <v>6</v>
      </c>
      <c r="C11" s="91">
        <v>231</v>
      </c>
      <c r="D11" s="107">
        <v>210</v>
      </c>
      <c r="E11" s="91">
        <v>4</v>
      </c>
      <c r="F11" s="91">
        <v>198</v>
      </c>
      <c r="G11" s="107">
        <v>210</v>
      </c>
      <c r="H11" s="91">
        <v>2</v>
      </c>
      <c r="I11" s="91">
        <v>33</v>
      </c>
      <c r="J11" s="98"/>
      <c r="K11" s="99"/>
      <c r="L11" s="99"/>
    </row>
    <row r="12" spans="1:12" s="18" customFormat="1" ht="13.5" customHeight="1">
      <c r="A12" s="85" t="s">
        <v>251</v>
      </c>
      <c r="B12" s="86">
        <v>33</v>
      </c>
      <c r="C12" s="86">
        <v>9312</v>
      </c>
      <c r="D12" s="111">
        <v>809</v>
      </c>
      <c r="E12" s="86">
        <v>14</v>
      </c>
      <c r="F12" s="86">
        <v>717</v>
      </c>
      <c r="G12" s="111">
        <v>809</v>
      </c>
      <c r="H12" s="86">
        <v>28</v>
      </c>
      <c r="I12" s="86">
        <v>8766</v>
      </c>
      <c r="J12" s="19"/>
      <c r="K12" s="4"/>
      <c r="L12" s="4"/>
    </row>
    <row r="13" spans="1:12" s="100" customFormat="1" ht="13.5" customHeight="1">
      <c r="A13" s="97"/>
      <c r="B13" s="91">
        <v>41</v>
      </c>
      <c r="C13" s="91">
        <v>11158</v>
      </c>
      <c r="D13" s="107">
        <v>1722</v>
      </c>
      <c r="E13" s="91">
        <v>24</v>
      </c>
      <c r="F13" s="91">
        <v>1678</v>
      </c>
      <c r="G13" s="107">
        <v>1722</v>
      </c>
      <c r="H13" s="91">
        <v>30</v>
      </c>
      <c r="I13" s="91">
        <v>9716</v>
      </c>
      <c r="J13" s="98"/>
      <c r="K13" s="99"/>
      <c r="L13" s="99"/>
    </row>
    <row r="14" spans="1:12" s="18" customFormat="1" ht="13.5" customHeight="1">
      <c r="A14" s="85" t="s">
        <v>252</v>
      </c>
      <c r="B14" s="86">
        <v>6</v>
      </c>
      <c r="C14" s="86">
        <v>883</v>
      </c>
      <c r="D14" s="111">
        <v>2</v>
      </c>
      <c r="E14" s="86">
        <v>1</v>
      </c>
      <c r="F14" s="86">
        <v>2</v>
      </c>
      <c r="G14" s="111">
        <v>2</v>
      </c>
      <c r="H14" s="86">
        <v>5</v>
      </c>
      <c r="I14" s="86">
        <v>881</v>
      </c>
      <c r="J14" s="19"/>
      <c r="K14" s="4"/>
      <c r="L14" s="4"/>
    </row>
    <row r="15" spans="1:12" s="100" customFormat="1" ht="13.5" customHeight="1">
      <c r="A15" s="97"/>
      <c r="B15" s="91">
        <v>5</v>
      </c>
      <c r="C15" s="91">
        <v>932</v>
      </c>
      <c r="D15" s="107">
        <v>52</v>
      </c>
      <c r="E15" s="91">
        <v>2</v>
      </c>
      <c r="F15" s="91">
        <v>52</v>
      </c>
      <c r="G15" s="107">
        <v>52</v>
      </c>
      <c r="H15" s="91">
        <v>3</v>
      </c>
      <c r="I15" s="91">
        <v>880</v>
      </c>
      <c r="J15" s="98"/>
      <c r="K15" s="99"/>
      <c r="L15" s="99"/>
    </row>
    <row r="16" spans="1:12" s="18" customFormat="1" ht="13.5" customHeight="1">
      <c r="A16" s="85" t="s">
        <v>267</v>
      </c>
      <c r="B16" s="86">
        <v>14</v>
      </c>
      <c r="C16" s="86">
        <v>360</v>
      </c>
      <c r="D16" s="111">
        <v>650</v>
      </c>
      <c r="E16" s="86">
        <v>9</v>
      </c>
      <c r="F16" s="86">
        <v>220</v>
      </c>
      <c r="G16" s="111">
        <v>650</v>
      </c>
      <c r="H16" s="86">
        <v>7</v>
      </c>
      <c r="I16" s="86">
        <v>145</v>
      </c>
      <c r="J16" s="19"/>
      <c r="K16" s="4"/>
      <c r="L16" s="4"/>
    </row>
    <row r="17" spans="1:12" s="100" customFormat="1" ht="16.5" customHeight="1" thickBot="1">
      <c r="A17" s="101"/>
      <c r="B17" s="106">
        <v>19</v>
      </c>
      <c r="C17" s="106">
        <v>6209</v>
      </c>
      <c r="D17" s="120">
        <v>12797</v>
      </c>
      <c r="E17" s="106">
        <v>9</v>
      </c>
      <c r="F17" s="106">
        <v>6065</v>
      </c>
      <c r="G17" s="120">
        <v>12797</v>
      </c>
      <c r="H17" s="106">
        <v>13</v>
      </c>
      <c r="I17" s="106">
        <v>166</v>
      </c>
      <c r="J17" s="98"/>
      <c r="K17" s="99"/>
      <c r="L17" s="99"/>
    </row>
    <row r="18" spans="1:10" s="4" customFormat="1" ht="10.5">
      <c r="A18" s="324" t="s">
        <v>245</v>
      </c>
      <c r="B18" s="288"/>
      <c r="C18" s="288"/>
      <c r="D18" s="288"/>
      <c r="E18" s="288"/>
      <c r="F18" s="288"/>
      <c r="G18" s="288"/>
      <c r="H18" s="288"/>
      <c r="I18" s="122"/>
      <c r="J18" s="19"/>
    </row>
    <row r="19" spans="1:10" s="4" customFormat="1" ht="10.5">
      <c r="A19" s="325" t="s">
        <v>268</v>
      </c>
      <c r="G19" s="288"/>
      <c r="H19" s="288"/>
      <c r="I19" s="122"/>
      <c r="J19" s="19"/>
    </row>
    <row r="20" spans="1:10" s="4" customFormat="1" ht="10.5">
      <c r="A20" s="325" t="s">
        <v>253</v>
      </c>
      <c r="J20" s="19"/>
    </row>
    <row r="21" spans="1:10" s="4" customFormat="1" ht="10.5">
      <c r="A21" s="324" t="s">
        <v>269</v>
      </c>
      <c r="J21" s="19"/>
    </row>
    <row r="22" spans="1:9" s="1" customFormat="1" ht="10.5">
      <c r="A22" s="326" t="s">
        <v>202</v>
      </c>
      <c r="B22" s="121"/>
      <c r="C22" s="291"/>
      <c r="D22" s="291"/>
      <c r="E22" s="291"/>
      <c r="F22" s="121"/>
      <c r="G22" s="121"/>
      <c r="H22" s="121"/>
      <c r="I22" s="121"/>
    </row>
    <row r="23" spans="2:12" ht="12">
      <c r="B23" s="289"/>
      <c r="C23" s="290"/>
      <c r="D23" s="289"/>
      <c r="E23" s="290"/>
      <c r="F23" s="290"/>
      <c r="G23" s="289"/>
      <c r="H23" s="290"/>
      <c r="I23" s="288"/>
      <c r="J23" s="1"/>
      <c r="K23" s="1"/>
      <c r="L23" s="1"/>
    </row>
    <row r="24" spans="2:9" ht="12">
      <c r="B24" s="122"/>
      <c r="C24" s="122"/>
      <c r="D24" s="122"/>
      <c r="E24" s="122"/>
      <c r="F24" s="122"/>
      <c r="G24" s="122"/>
      <c r="H24" s="122"/>
      <c r="I24" s="122"/>
    </row>
    <row r="25" spans="2:6" ht="12">
      <c r="B25" s="288"/>
      <c r="C25" s="288"/>
      <c r="D25" s="288"/>
      <c r="E25" s="288"/>
      <c r="F25" s="288"/>
    </row>
  </sheetData>
  <sheetProtection/>
  <mergeCells count="7">
    <mergeCell ref="A1:I1"/>
    <mergeCell ref="A4:A6"/>
    <mergeCell ref="B4:D5"/>
    <mergeCell ref="E4:G4"/>
    <mergeCell ref="H4:I4"/>
    <mergeCell ref="E5:G5"/>
    <mergeCell ref="H5:I5"/>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04"/>
  <sheetViews>
    <sheetView showGridLines="0" zoomScaleSheetLayoutView="85" zoomScalePageLayoutView="0" workbookViewId="0" topLeftCell="A1">
      <selection activeCell="A1" sqref="A1:G1"/>
    </sheetView>
  </sheetViews>
  <sheetFormatPr defaultColWidth="9.00390625" defaultRowHeight="12.75"/>
  <cols>
    <col min="1" max="1" width="40.00390625" style="0" customWidth="1"/>
    <col min="2" max="7" width="9.75390625" style="0" customWidth="1"/>
    <col min="8" max="8" width="13.375" style="0" customWidth="1"/>
  </cols>
  <sheetData>
    <row r="1" spans="1:8" s="18" customFormat="1" ht="13.5" customHeight="1">
      <c r="A1" s="444" t="s">
        <v>105</v>
      </c>
      <c r="B1" s="444"/>
      <c r="C1" s="444"/>
      <c r="D1" s="444"/>
      <c r="E1" s="444"/>
      <c r="F1" s="444"/>
      <c r="G1" s="444"/>
      <c r="H1" s="17"/>
    </row>
    <row r="2" spans="1:8" s="18" customFormat="1" ht="13.5" customHeight="1" thickBot="1">
      <c r="A2" s="20"/>
      <c r="B2" s="20"/>
      <c r="C2" s="20"/>
      <c r="D2" s="20"/>
      <c r="E2" s="20"/>
      <c r="F2" s="20"/>
      <c r="G2" s="219"/>
      <c r="H2" s="17"/>
    </row>
    <row r="3" spans="1:8" s="18" customFormat="1" ht="15.75" customHeight="1">
      <c r="A3" s="445" t="s">
        <v>7</v>
      </c>
      <c r="B3" s="400" t="s">
        <v>79</v>
      </c>
      <c r="C3" s="449"/>
      <c r="D3" s="449"/>
      <c r="E3" s="449"/>
      <c r="F3" s="449"/>
      <c r="G3" s="449"/>
      <c r="H3" s="17"/>
    </row>
    <row r="4" spans="1:8" s="18" customFormat="1" ht="15.75" customHeight="1">
      <c r="A4" s="446"/>
      <c r="B4" s="424" t="s">
        <v>78</v>
      </c>
      <c r="C4" s="450"/>
      <c r="D4" s="450"/>
      <c r="E4" s="451"/>
      <c r="F4" s="424" t="s">
        <v>24</v>
      </c>
      <c r="G4" s="452"/>
      <c r="H4" s="17"/>
    </row>
    <row r="5" spans="1:8" s="18" customFormat="1" ht="9.75" customHeight="1">
      <c r="A5" s="447"/>
      <c r="B5" s="453" t="s">
        <v>227</v>
      </c>
      <c r="C5" s="372"/>
      <c r="D5" s="74"/>
      <c r="E5" s="453" t="s">
        <v>189</v>
      </c>
      <c r="F5" s="453" t="s">
        <v>227</v>
      </c>
      <c r="G5" s="453" t="s">
        <v>189</v>
      </c>
      <c r="H5" s="17"/>
    </row>
    <row r="6" spans="1:8" s="18" customFormat="1" ht="30.75" customHeight="1">
      <c r="A6" s="448"/>
      <c r="B6" s="433"/>
      <c r="C6" s="70" t="s">
        <v>77</v>
      </c>
      <c r="D6" s="371" t="s">
        <v>176</v>
      </c>
      <c r="E6" s="433"/>
      <c r="F6" s="433"/>
      <c r="G6" s="433"/>
      <c r="H6" s="17"/>
    </row>
    <row r="7" spans="1:8" s="18" customFormat="1" ht="15.75" customHeight="1">
      <c r="A7" s="35"/>
      <c r="B7" s="67" t="s">
        <v>59</v>
      </c>
      <c r="C7" s="67" t="s">
        <v>10</v>
      </c>
      <c r="D7" s="68" t="s">
        <v>270</v>
      </c>
      <c r="E7" s="199" t="s">
        <v>59</v>
      </c>
      <c r="F7" s="220" t="s">
        <v>271</v>
      </c>
      <c r="G7" s="68" t="s">
        <v>270</v>
      </c>
      <c r="H7" s="52"/>
    </row>
    <row r="8" spans="1:8" s="18" customFormat="1" ht="14.25" customHeight="1">
      <c r="A8" s="313" t="s">
        <v>206</v>
      </c>
      <c r="B8" s="314">
        <v>320</v>
      </c>
      <c r="C8" s="315">
        <f>B8-E8</f>
        <v>-38</v>
      </c>
      <c r="D8" s="366">
        <f aca="true" t="shared" si="0" ref="D8:D37">IF(B8="-",ROUND((0-E8)/E8*100,1),ROUND((B8-E8)/E8*100,1))</f>
        <v>-10.6</v>
      </c>
      <c r="E8" s="314">
        <v>358</v>
      </c>
      <c r="F8" s="316">
        <v>100</v>
      </c>
      <c r="G8" s="317">
        <v>100</v>
      </c>
      <c r="H8" s="52"/>
    </row>
    <row r="9" spans="1:8" s="18" customFormat="1" ht="14.25" customHeight="1">
      <c r="A9" s="63"/>
      <c r="B9" s="47"/>
      <c r="C9" s="113"/>
      <c r="D9" s="200"/>
      <c r="E9" s="47"/>
      <c r="F9" s="221"/>
      <c r="G9" s="54"/>
      <c r="H9" s="52"/>
    </row>
    <row r="10" spans="1:8" s="18" customFormat="1" ht="14.25" customHeight="1">
      <c r="A10" s="63" t="s">
        <v>220</v>
      </c>
      <c r="B10" s="47">
        <v>88</v>
      </c>
      <c r="C10" s="113">
        <f>B10-E10</f>
        <v>-29</v>
      </c>
      <c r="D10" s="200">
        <f t="shared" si="0"/>
        <v>-24.8</v>
      </c>
      <c r="E10" s="47">
        <v>117</v>
      </c>
      <c r="F10" s="221">
        <f>ROUND(B10/$B$8,3)*100</f>
        <v>27.500000000000004</v>
      </c>
      <c r="G10" s="54">
        <f>ROUND(E10/$E$8,3)*100</f>
        <v>32.7</v>
      </c>
      <c r="H10" s="52"/>
    </row>
    <row r="11" spans="1:8" s="51" customFormat="1" ht="14.25" customHeight="1">
      <c r="A11" s="373" t="s">
        <v>80</v>
      </c>
      <c r="B11" s="28">
        <v>84</v>
      </c>
      <c r="C11" s="114">
        <f>B11-E11</f>
        <v>-26</v>
      </c>
      <c r="D11" s="201">
        <f t="shared" si="0"/>
        <v>-23.6</v>
      </c>
      <c r="E11" s="28">
        <v>110</v>
      </c>
      <c r="F11" s="222">
        <f>ROUND(B11/$B$8,3)*100</f>
        <v>26.3</v>
      </c>
      <c r="G11" s="41">
        <f>ROUND(E11/$E$8,3)*100</f>
        <v>30.7</v>
      </c>
      <c r="H11" s="52"/>
    </row>
    <row r="12" spans="1:8" s="51" customFormat="1" ht="14.25" customHeight="1">
      <c r="A12" s="373" t="s">
        <v>81</v>
      </c>
      <c r="B12" s="28">
        <v>5</v>
      </c>
      <c r="C12" s="217">
        <f>B12-E12</f>
        <v>-7</v>
      </c>
      <c r="D12" s="201">
        <f t="shared" si="0"/>
        <v>-58.3</v>
      </c>
      <c r="E12" s="28">
        <v>12</v>
      </c>
      <c r="F12" s="222">
        <f>ROUND(B12/$B$8,3)*100</f>
        <v>1.6</v>
      </c>
      <c r="G12" s="41">
        <f>ROUND(E12/$E$8,3)*100</f>
        <v>3.4000000000000004</v>
      </c>
      <c r="H12" s="19"/>
    </row>
    <row r="13" spans="1:8" s="51" customFormat="1" ht="14.25" customHeight="1">
      <c r="A13" s="373"/>
      <c r="B13" s="28"/>
      <c r="C13" s="114"/>
      <c r="D13" s="201"/>
      <c r="E13" s="28"/>
      <c r="F13" s="222"/>
      <c r="G13" s="41"/>
      <c r="H13" s="19"/>
    </row>
    <row r="14" spans="1:8" s="51" customFormat="1" ht="14.25" customHeight="1">
      <c r="A14" s="63" t="s">
        <v>217</v>
      </c>
      <c r="B14" s="47">
        <v>162</v>
      </c>
      <c r="C14" s="113">
        <f aca="true" t="shared" si="1" ref="C14:C20">B14-E14</f>
        <v>-19</v>
      </c>
      <c r="D14" s="200">
        <f t="shared" si="0"/>
        <v>-10.5</v>
      </c>
      <c r="E14" s="47">
        <v>181</v>
      </c>
      <c r="F14" s="221">
        <f aca="true" t="shared" si="2" ref="F14:F20">ROUND(B14/$B$8,3)*100</f>
        <v>50.6</v>
      </c>
      <c r="G14" s="54">
        <f aca="true" t="shared" si="3" ref="G14:G20">ROUND(E14/$E$8,3)*100</f>
        <v>50.6</v>
      </c>
      <c r="H14" s="52"/>
    </row>
    <row r="15" spans="1:8" s="18" customFormat="1" ht="14.25" customHeight="1">
      <c r="A15" s="62" t="s">
        <v>82</v>
      </c>
      <c r="B15" s="28">
        <v>15</v>
      </c>
      <c r="C15" s="217">
        <f t="shared" si="1"/>
        <v>2</v>
      </c>
      <c r="D15" s="201">
        <f t="shared" si="0"/>
        <v>15.4</v>
      </c>
      <c r="E15" s="28">
        <v>13</v>
      </c>
      <c r="F15" s="222">
        <f t="shared" si="2"/>
        <v>4.7</v>
      </c>
      <c r="G15" s="41">
        <f t="shared" si="3"/>
        <v>3.5999999999999996</v>
      </c>
      <c r="H15" s="19"/>
    </row>
    <row r="16" spans="1:8" s="18" customFormat="1" ht="14.25" customHeight="1">
      <c r="A16" s="62" t="s">
        <v>83</v>
      </c>
      <c r="B16" s="28">
        <v>49</v>
      </c>
      <c r="C16" s="114">
        <f t="shared" si="1"/>
        <v>-13</v>
      </c>
      <c r="D16" s="201">
        <f t="shared" si="0"/>
        <v>-21</v>
      </c>
      <c r="E16" s="28">
        <v>62</v>
      </c>
      <c r="F16" s="222">
        <f t="shared" si="2"/>
        <v>15.299999999999999</v>
      </c>
      <c r="G16" s="41">
        <f t="shared" si="3"/>
        <v>17.299999999999997</v>
      </c>
      <c r="H16" s="19"/>
    </row>
    <row r="17" spans="1:8" s="51" customFormat="1" ht="14.25" customHeight="1">
      <c r="A17" s="62" t="s">
        <v>84</v>
      </c>
      <c r="B17" s="60">
        <v>27</v>
      </c>
      <c r="C17" s="114">
        <f t="shared" si="1"/>
        <v>-11</v>
      </c>
      <c r="D17" s="201">
        <f t="shared" si="0"/>
        <v>-28.9</v>
      </c>
      <c r="E17" s="60">
        <v>38</v>
      </c>
      <c r="F17" s="223">
        <f t="shared" si="2"/>
        <v>8.4</v>
      </c>
      <c r="G17" s="41">
        <f t="shared" si="3"/>
        <v>10.6</v>
      </c>
      <c r="H17" s="61"/>
    </row>
    <row r="18" spans="1:8" s="18" customFormat="1" ht="14.25" customHeight="1">
      <c r="A18" s="373" t="s">
        <v>85</v>
      </c>
      <c r="B18" s="28">
        <v>10</v>
      </c>
      <c r="C18" s="217">
        <f t="shared" si="1"/>
        <v>-3</v>
      </c>
      <c r="D18" s="201">
        <f t="shared" si="0"/>
        <v>-23.1</v>
      </c>
      <c r="E18" s="28">
        <v>13</v>
      </c>
      <c r="F18" s="224">
        <f t="shared" si="2"/>
        <v>3.1</v>
      </c>
      <c r="G18" s="41">
        <f t="shared" si="3"/>
        <v>3.5999999999999996</v>
      </c>
      <c r="H18" s="28"/>
    </row>
    <row r="19" spans="1:8" s="18" customFormat="1" ht="14.25" customHeight="1">
      <c r="A19" s="373" t="s">
        <v>86</v>
      </c>
      <c r="B19" s="214">
        <v>6</v>
      </c>
      <c r="C19" s="217">
        <f t="shared" si="1"/>
        <v>-5</v>
      </c>
      <c r="D19" s="201">
        <f t="shared" si="0"/>
        <v>-45.5</v>
      </c>
      <c r="E19" s="28">
        <v>11</v>
      </c>
      <c r="F19" s="222">
        <f t="shared" si="2"/>
        <v>1.9</v>
      </c>
      <c r="G19" s="41">
        <f t="shared" si="3"/>
        <v>3.1</v>
      </c>
      <c r="H19" s="19"/>
    </row>
    <row r="20" spans="1:8" s="18" customFormat="1" ht="14.25" customHeight="1">
      <c r="A20" s="373" t="s">
        <v>87</v>
      </c>
      <c r="B20" s="214">
        <v>67</v>
      </c>
      <c r="C20" s="217">
        <f t="shared" si="1"/>
        <v>0</v>
      </c>
      <c r="D20" s="218">
        <f t="shared" si="0"/>
        <v>0</v>
      </c>
      <c r="E20" s="28">
        <v>67</v>
      </c>
      <c r="F20" s="222">
        <f t="shared" si="2"/>
        <v>20.9</v>
      </c>
      <c r="G20" s="41">
        <f t="shared" si="3"/>
        <v>18.7</v>
      </c>
      <c r="H20" s="19"/>
    </row>
    <row r="21" spans="1:8" s="18" customFormat="1" ht="14.25" customHeight="1">
      <c r="A21" s="373"/>
      <c r="B21" s="28"/>
      <c r="C21" s="114"/>
      <c r="D21" s="201"/>
      <c r="E21" s="28"/>
      <c r="F21" s="222"/>
      <c r="G21" s="41"/>
      <c r="H21" s="19"/>
    </row>
    <row r="22" spans="1:8" s="18" customFormat="1" ht="14.25" customHeight="1">
      <c r="A22" s="63" t="s">
        <v>218</v>
      </c>
      <c r="B22" s="215">
        <v>45</v>
      </c>
      <c r="C22" s="255">
        <f aca="true" t="shared" si="4" ref="C22:C30">B22-E22</f>
        <v>-1</v>
      </c>
      <c r="D22" s="369">
        <f t="shared" si="0"/>
        <v>-2.2</v>
      </c>
      <c r="E22" s="47">
        <v>46</v>
      </c>
      <c r="F22" s="221">
        <f>ROUND(B22/$B$8,3)*100</f>
        <v>14.099999999999998</v>
      </c>
      <c r="G22" s="54">
        <f aca="true" t="shared" si="5" ref="G22:G30">ROUND(E22/$E$8,3)*100</f>
        <v>12.8</v>
      </c>
      <c r="H22" s="19"/>
    </row>
    <row r="23" spans="1:8" s="51" customFormat="1" ht="14.25" customHeight="1">
      <c r="A23" s="373" t="s">
        <v>97</v>
      </c>
      <c r="B23" s="214">
        <v>2</v>
      </c>
      <c r="C23" s="217">
        <f t="shared" si="4"/>
        <v>-1</v>
      </c>
      <c r="D23" s="201">
        <f t="shared" si="0"/>
        <v>-33.3</v>
      </c>
      <c r="E23" s="28">
        <v>3</v>
      </c>
      <c r="F23" s="222">
        <f>ROUND(B23/$B$8,3)*100</f>
        <v>0.6</v>
      </c>
      <c r="G23" s="41">
        <f t="shared" si="5"/>
        <v>0.8</v>
      </c>
      <c r="H23" s="52"/>
    </row>
    <row r="24" spans="1:8" s="18" customFormat="1" ht="14.25" customHeight="1">
      <c r="A24" s="373" t="s">
        <v>98</v>
      </c>
      <c r="B24" s="214">
        <v>4</v>
      </c>
      <c r="C24" s="217">
        <f t="shared" si="4"/>
        <v>-1</v>
      </c>
      <c r="D24" s="201">
        <f t="shared" si="0"/>
        <v>-20</v>
      </c>
      <c r="E24" s="28">
        <v>5</v>
      </c>
      <c r="F24" s="222">
        <f>ROUND(B24/$B$8,3)*100</f>
        <v>1.3</v>
      </c>
      <c r="G24" s="41">
        <f t="shared" si="5"/>
        <v>1.4000000000000001</v>
      </c>
      <c r="H24" s="19"/>
    </row>
    <row r="25" spans="1:8" s="18" customFormat="1" ht="14.25" customHeight="1">
      <c r="A25" s="373" t="s">
        <v>99</v>
      </c>
      <c r="B25" s="214">
        <v>7</v>
      </c>
      <c r="C25" s="217">
        <f t="shared" si="4"/>
        <v>1</v>
      </c>
      <c r="D25" s="201">
        <f t="shared" si="0"/>
        <v>16.7</v>
      </c>
      <c r="E25" s="28">
        <v>6</v>
      </c>
      <c r="F25" s="222">
        <f>ROUND(B25/$B$8,3)*100</f>
        <v>2.1999999999999997</v>
      </c>
      <c r="G25" s="41">
        <f t="shared" si="5"/>
        <v>1.7000000000000002</v>
      </c>
      <c r="H25" s="19"/>
    </row>
    <row r="26" spans="1:8" s="18" customFormat="1" ht="14.25" customHeight="1">
      <c r="A26" s="373" t="s">
        <v>100</v>
      </c>
      <c r="B26" s="214">
        <v>2</v>
      </c>
      <c r="C26" s="217">
        <f>B26-E26</f>
        <v>-2</v>
      </c>
      <c r="D26" s="201">
        <f t="shared" si="0"/>
        <v>-50</v>
      </c>
      <c r="E26" s="28">
        <v>4</v>
      </c>
      <c r="F26" s="222">
        <f>ROUND(B26/$B$8,3)*100</f>
        <v>0.6</v>
      </c>
      <c r="G26" s="41">
        <f t="shared" si="5"/>
        <v>1.0999999999999999</v>
      </c>
      <c r="H26" s="19"/>
    </row>
    <row r="27" spans="1:8" s="18" customFormat="1" ht="14.25" customHeight="1">
      <c r="A27" s="373" t="s">
        <v>247</v>
      </c>
      <c r="B27" s="216" t="s">
        <v>13</v>
      </c>
      <c r="C27" s="254" t="s">
        <v>13</v>
      </c>
      <c r="D27" s="235" t="s">
        <v>186</v>
      </c>
      <c r="E27" s="46" t="s">
        <v>13</v>
      </c>
      <c r="F27" s="237" t="str">
        <f>IF(B27="-","-",ROUND(B27/$B$8,3)*100)</f>
        <v>-</v>
      </c>
      <c r="G27" s="41" t="s">
        <v>13</v>
      </c>
      <c r="H27" s="23"/>
    </row>
    <row r="28" spans="1:8" s="18" customFormat="1" ht="14.25" customHeight="1">
      <c r="A28" s="373" t="s">
        <v>101</v>
      </c>
      <c r="B28" s="233">
        <v>1</v>
      </c>
      <c r="C28" s="234">
        <f>IF(E28="-",B28-0,B28-E28)</f>
        <v>1</v>
      </c>
      <c r="D28" s="235" t="s">
        <v>186</v>
      </c>
      <c r="E28" s="236" t="s">
        <v>13</v>
      </c>
      <c r="F28" s="237">
        <f>IF(B28="-","-",ROUND(B28/$B$8,3)*100)</f>
        <v>0.3</v>
      </c>
      <c r="G28" s="238" t="s">
        <v>272</v>
      </c>
      <c r="H28" s="23"/>
    </row>
    <row r="29" spans="1:8" s="18" customFormat="1" ht="14.25" customHeight="1">
      <c r="A29" s="373" t="s">
        <v>102</v>
      </c>
      <c r="B29" s="239">
        <v>27</v>
      </c>
      <c r="C29" s="202">
        <f t="shared" si="4"/>
        <v>3</v>
      </c>
      <c r="D29" s="240">
        <f t="shared" si="0"/>
        <v>12.5</v>
      </c>
      <c r="E29" s="241">
        <v>24</v>
      </c>
      <c r="F29" s="237">
        <f>ROUND(B29/$B$8,3)*100</f>
        <v>8.4</v>
      </c>
      <c r="G29" s="238">
        <f t="shared" si="5"/>
        <v>6.7</v>
      </c>
      <c r="H29" s="19"/>
    </row>
    <row r="30" spans="1:8" s="18" customFormat="1" ht="14.25" customHeight="1">
      <c r="A30" s="373" t="s">
        <v>103</v>
      </c>
      <c r="B30" s="239">
        <v>3</v>
      </c>
      <c r="C30" s="217">
        <f t="shared" si="4"/>
        <v>-3</v>
      </c>
      <c r="D30" s="201">
        <f t="shared" si="0"/>
        <v>-50</v>
      </c>
      <c r="E30" s="241">
        <v>6</v>
      </c>
      <c r="F30" s="237">
        <f>ROUND(B30/$B$8,3)*100</f>
        <v>0.8999999999999999</v>
      </c>
      <c r="G30" s="238">
        <f t="shared" si="5"/>
        <v>1.7000000000000002</v>
      </c>
      <c r="H30" s="19"/>
    </row>
    <row r="31" spans="1:8" s="18" customFormat="1" ht="14.25" customHeight="1">
      <c r="A31" s="373"/>
      <c r="B31" s="241"/>
      <c r="C31" s="232"/>
      <c r="D31" s="240"/>
      <c r="E31" s="241"/>
      <c r="F31" s="237"/>
      <c r="G31" s="238"/>
      <c r="H31" s="19"/>
    </row>
    <row r="32" spans="1:8" s="18" customFormat="1" ht="14.25" customHeight="1">
      <c r="A32" s="63" t="s">
        <v>221</v>
      </c>
      <c r="B32" s="242">
        <v>117</v>
      </c>
      <c r="C32" s="255">
        <f>B32-E32</f>
        <v>-5</v>
      </c>
      <c r="D32" s="368">
        <f t="shared" si="0"/>
        <v>-4.1</v>
      </c>
      <c r="E32" s="243">
        <v>122</v>
      </c>
      <c r="F32" s="244">
        <f>ROUND(B32/$B$8,3)*100</f>
        <v>36.6</v>
      </c>
      <c r="G32" s="245">
        <f>ROUND(E32/$E$8,3)*100</f>
        <v>34.1</v>
      </c>
      <c r="H32" s="19"/>
    </row>
    <row r="33" spans="1:8" s="51" customFormat="1" ht="14.25" customHeight="1">
      <c r="A33" s="373" t="s">
        <v>88</v>
      </c>
      <c r="B33" s="239">
        <v>66</v>
      </c>
      <c r="C33" s="232">
        <f aca="true" t="shared" si="6" ref="C33:C42">B33-E33</f>
        <v>0</v>
      </c>
      <c r="D33" s="240">
        <f t="shared" si="0"/>
        <v>0</v>
      </c>
      <c r="E33" s="241">
        <v>66</v>
      </c>
      <c r="F33" s="237">
        <f>ROUND(B33/$B$8,3)*100</f>
        <v>20.599999999999998</v>
      </c>
      <c r="G33" s="238">
        <f>ROUND(E33/$E$8,3)*100</f>
        <v>18.4</v>
      </c>
      <c r="H33" s="311"/>
    </row>
    <row r="34" spans="1:8" s="51" customFormat="1" ht="14.25" customHeight="1">
      <c r="A34" s="373" t="s">
        <v>89</v>
      </c>
      <c r="B34" s="239">
        <v>3</v>
      </c>
      <c r="C34" s="365">
        <f t="shared" si="6"/>
        <v>-4</v>
      </c>
      <c r="D34" s="240">
        <f t="shared" si="0"/>
        <v>-57.1</v>
      </c>
      <c r="E34" s="241">
        <v>7</v>
      </c>
      <c r="F34" s="237">
        <f>ROUND(B34/$B$8,3)*100</f>
        <v>0.8999999999999999</v>
      </c>
      <c r="G34" s="238">
        <f>ROUND(E34/$E$8,3)*100</f>
        <v>2</v>
      </c>
      <c r="H34" s="311"/>
    </row>
    <row r="35" spans="1:8" s="18" customFormat="1" ht="14.25" customHeight="1">
      <c r="A35" s="373" t="s">
        <v>90</v>
      </c>
      <c r="B35" s="236">
        <v>6</v>
      </c>
      <c r="C35" s="234">
        <f t="shared" si="6"/>
        <v>2</v>
      </c>
      <c r="D35" s="235">
        <f t="shared" si="0"/>
        <v>50</v>
      </c>
      <c r="E35" s="236">
        <v>4</v>
      </c>
      <c r="F35" s="237">
        <f>IF(B35="-","-",ROUND(B35/$B$8,3)*100)</f>
        <v>1.9</v>
      </c>
      <c r="G35" s="238">
        <f>IF(E35="-","-",ROUND(E35/$E$8,3)*100)</f>
        <v>1.0999999999999999</v>
      </c>
      <c r="H35" s="311"/>
    </row>
    <row r="36" spans="1:8" s="51" customFormat="1" ht="14.25" customHeight="1">
      <c r="A36" s="373" t="s">
        <v>91</v>
      </c>
      <c r="B36" s="239">
        <v>3</v>
      </c>
      <c r="C36" s="217">
        <f t="shared" si="6"/>
        <v>-9</v>
      </c>
      <c r="D36" s="240">
        <f t="shared" si="0"/>
        <v>-75</v>
      </c>
      <c r="E36" s="241">
        <v>12</v>
      </c>
      <c r="F36" s="237">
        <f>ROUND(B36/$B$8,3)*100</f>
        <v>0.8999999999999999</v>
      </c>
      <c r="G36" s="238">
        <f aca="true" t="shared" si="7" ref="G36:G42">ROUND(E36/$E$8,3)*100</f>
        <v>3.4000000000000004</v>
      </c>
      <c r="H36" s="312"/>
    </row>
    <row r="37" spans="1:8" s="18" customFormat="1" ht="14.25" customHeight="1">
      <c r="A37" s="373" t="s">
        <v>92</v>
      </c>
      <c r="B37" s="239">
        <v>16</v>
      </c>
      <c r="C37" s="365">
        <f t="shared" si="6"/>
        <v>-3</v>
      </c>
      <c r="D37" s="240">
        <f t="shared" si="0"/>
        <v>-15.8</v>
      </c>
      <c r="E37" s="241">
        <v>19</v>
      </c>
      <c r="F37" s="237">
        <f>ROUND(B37/$B$8,3)*100</f>
        <v>5</v>
      </c>
      <c r="G37" s="238">
        <f t="shared" si="7"/>
        <v>5.3</v>
      </c>
      <c r="H37" s="19"/>
    </row>
    <row r="38" spans="1:8" s="18" customFormat="1" ht="14.25" customHeight="1">
      <c r="A38" s="373" t="s">
        <v>93</v>
      </c>
      <c r="B38" s="216" t="s">
        <v>13</v>
      </c>
      <c r="C38" s="217">
        <f>IF(B38="-",0-E38,B38-E38)</f>
        <v>-2</v>
      </c>
      <c r="D38" s="367">
        <f>IF(B38="-",ROUND((0-E38)/E38*100,1),ROUND((B38-E38)/E38*100,1))</f>
        <v>-100</v>
      </c>
      <c r="E38" s="241">
        <v>2</v>
      </c>
      <c r="F38" s="237" t="str">
        <f>IF(B38="-","-",ROUND(B38/$B$8,3)*100)</f>
        <v>-</v>
      </c>
      <c r="G38" s="238">
        <f t="shared" si="7"/>
        <v>0.6</v>
      </c>
      <c r="H38" s="19"/>
    </row>
    <row r="39" spans="1:8" s="18" customFormat="1" ht="14.25" customHeight="1">
      <c r="A39" s="373" t="s">
        <v>94</v>
      </c>
      <c r="B39" s="239">
        <v>8</v>
      </c>
      <c r="C39" s="217">
        <f t="shared" si="6"/>
        <v>1</v>
      </c>
      <c r="D39" s="201">
        <f aca="true" t="shared" si="8" ref="D39:D44">IF(B39="-",ROUND((0-E39)/E39*100,1),ROUND((B39-E39)/E39*100,1))</f>
        <v>14.3</v>
      </c>
      <c r="E39" s="241">
        <v>7</v>
      </c>
      <c r="F39" s="237">
        <f>ROUND(B39/$B$8,3)*100</f>
        <v>2.5</v>
      </c>
      <c r="G39" s="238">
        <f t="shared" si="7"/>
        <v>2</v>
      </c>
      <c r="H39" s="19"/>
    </row>
    <row r="40" spans="1:8" s="18" customFormat="1" ht="14.25" customHeight="1">
      <c r="A40" s="75" t="s">
        <v>95</v>
      </c>
      <c r="B40" s="216" t="s">
        <v>13</v>
      </c>
      <c r="C40" s="217">
        <f>IF(B40="-",0-E40,B40-E40)</f>
        <v>-2</v>
      </c>
      <c r="D40" s="256">
        <f t="shared" si="8"/>
        <v>-100</v>
      </c>
      <c r="E40" s="236">
        <v>2</v>
      </c>
      <c r="F40" s="237" t="str">
        <f>IF(B40="-","-",ROUND(B40/$B$8,3)*100)</f>
        <v>-</v>
      </c>
      <c r="G40" s="238">
        <f>IF(E40="-","-",ROUND(E40/$E$8,3)*100)</f>
        <v>0.6</v>
      </c>
      <c r="H40" s="23"/>
    </row>
    <row r="41" spans="1:8" s="18" customFormat="1" ht="14.25" customHeight="1">
      <c r="A41" s="75" t="s">
        <v>96</v>
      </c>
      <c r="B41" s="239">
        <v>8</v>
      </c>
      <c r="C41" s="234">
        <f t="shared" si="6"/>
        <v>1</v>
      </c>
      <c r="D41" s="201">
        <f t="shared" si="8"/>
        <v>14.3</v>
      </c>
      <c r="E41" s="241">
        <v>7</v>
      </c>
      <c r="F41" s="237">
        <f>ROUND(B41/$B$8,3)*100</f>
        <v>2.5</v>
      </c>
      <c r="G41" s="238">
        <f t="shared" si="7"/>
        <v>2</v>
      </c>
      <c r="H41" s="19"/>
    </row>
    <row r="42" spans="1:8" s="18" customFormat="1" ht="14.25" customHeight="1">
      <c r="A42" s="373" t="s">
        <v>174</v>
      </c>
      <c r="B42" s="246">
        <v>13</v>
      </c>
      <c r="C42" s="234">
        <f t="shared" si="6"/>
        <v>5</v>
      </c>
      <c r="D42" s="240">
        <f t="shared" si="8"/>
        <v>62.5</v>
      </c>
      <c r="E42" s="241">
        <v>8</v>
      </c>
      <c r="F42" s="237">
        <f>IF(B42="-","-",ROUND(B42/$B$8,3)*100)</f>
        <v>4.1000000000000005</v>
      </c>
      <c r="G42" s="238">
        <f t="shared" si="7"/>
        <v>2.1999999999999997</v>
      </c>
      <c r="H42" s="19"/>
    </row>
    <row r="43" spans="1:8" s="18" customFormat="1" ht="14.25" customHeight="1">
      <c r="A43" s="373"/>
      <c r="B43" s="241"/>
      <c r="C43" s="232"/>
      <c r="D43" s="240"/>
      <c r="E43" s="241"/>
      <c r="F43" s="237"/>
      <c r="G43" s="238"/>
      <c r="H43" s="19"/>
    </row>
    <row r="44" spans="1:8" s="51" customFormat="1" ht="14.25" customHeight="1">
      <c r="A44" s="63" t="s">
        <v>3</v>
      </c>
      <c r="B44" s="242">
        <v>12</v>
      </c>
      <c r="C44" s="255">
        <f>B44-E44</f>
        <v>4</v>
      </c>
      <c r="D44" s="247">
        <f t="shared" si="8"/>
        <v>50</v>
      </c>
      <c r="E44" s="243">
        <v>8</v>
      </c>
      <c r="F44" s="244">
        <f>ROUND(B44/$B$8,3)*100</f>
        <v>3.8</v>
      </c>
      <c r="G44" s="245">
        <f>ROUND(E44/$E$8,3)*100</f>
        <v>2.1999999999999997</v>
      </c>
      <c r="H44" s="52"/>
    </row>
    <row r="45" spans="1:8" s="51" customFormat="1" ht="14.25" customHeight="1" thickBot="1">
      <c r="A45" s="225"/>
      <c r="B45" s="248"/>
      <c r="C45" s="249"/>
      <c r="D45" s="250"/>
      <c r="E45" s="251"/>
      <c r="F45" s="252"/>
      <c r="G45" s="252"/>
      <c r="H45" s="52"/>
    </row>
    <row r="46" spans="1:8" ht="12">
      <c r="A46" s="285" t="s">
        <v>205</v>
      </c>
      <c r="B46" s="286"/>
      <c r="C46" s="286"/>
      <c r="D46" s="286"/>
      <c r="E46" s="286"/>
      <c r="F46" s="286"/>
      <c r="G46" s="286"/>
      <c r="H46" s="1"/>
    </row>
    <row r="47" spans="1:8" s="18" customFormat="1" ht="12">
      <c r="A47" s="76" t="s">
        <v>204</v>
      </c>
      <c r="B47" s="69"/>
      <c r="C47" s="69"/>
      <c r="D47" s="69"/>
      <c r="E47" s="69"/>
      <c r="F47" s="69"/>
      <c r="G47" s="69"/>
      <c r="H47" s="19"/>
    </row>
    <row r="48" spans="1:8" s="18" customFormat="1" ht="12">
      <c r="A48" s="76" t="s">
        <v>175</v>
      </c>
      <c r="B48" s="69"/>
      <c r="C48" s="69"/>
      <c r="D48" s="69"/>
      <c r="E48" s="69"/>
      <c r="F48" s="69"/>
      <c r="G48" s="69"/>
      <c r="H48" s="19"/>
    </row>
    <row r="49" spans="1:8" s="18" customFormat="1" ht="12">
      <c r="A49" s="77" t="s">
        <v>179</v>
      </c>
      <c r="B49" s="58"/>
      <c r="C49" s="58"/>
      <c r="D49" s="58"/>
      <c r="E49" s="58"/>
      <c r="F49" s="58"/>
      <c r="G49" s="58"/>
      <c r="H49" s="19"/>
    </row>
    <row r="50" spans="1:8" ht="12">
      <c r="A50" s="78" t="s">
        <v>180</v>
      </c>
      <c r="B50" s="1"/>
      <c r="C50" s="1"/>
      <c r="D50" s="1"/>
      <c r="E50" s="1"/>
      <c r="F50" s="1"/>
      <c r="G50" s="1"/>
      <c r="H50" s="1"/>
    </row>
    <row r="51" spans="1:8" ht="12">
      <c r="A51" s="78"/>
      <c r="B51" s="1"/>
      <c r="C51" s="1"/>
      <c r="D51" s="1"/>
      <c r="E51" s="1"/>
      <c r="F51" s="1"/>
      <c r="G51" s="1"/>
      <c r="H51" s="1"/>
    </row>
    <row r="52" spans="1:8" ht="12">
      <c r="A52" s="1" t="s">
        <v>273</v>
      </c>
      <c r="B52" s="1"/>
      <c r="C52" s="1"/>
      <c r="D52" s="1"/>
      <c r="E52" s="1"/>
      <c r="F52" s="1"/>
      <c r="G52" s="1"/>
      <c r="H52" s="1"/>
    </row>
    <row r="53" spans="1:8" ht="12" customHeight="1">
      <c r="A53" s="1"/>
      <c r="B53" s="1"/>
      <c r="C53" s="1"/>
      <c r="D53" s="1"/>
      <c r="E53" s="1"/>
      <c r="F53" s="1"/>
      <c r="G53" s="1"/>
      <c r="H53" s="1"/>
    </row>
    <row r="54" spans="1:8" ht="12">
      <c r="A54" s="1"/>
      <c r="B54" s="1"/>
      <c r="C54" s="1"/>
      <c r="D54" s="1"/>
      <c r="E54" s="1"/>
      <c r="F54" s="1"/>
      <c r="G54" s="1"/>
      <c r="H54" s="1"/>
    </row>
    <row r="55" spans="1:8" ht="12">
      <c r="A55" s="1"/>
      <c r="B55" s="1"/>
      <c r="C55" s="1"/>
      <c r="D55" s="1"/>
      <c r="E55" s="1"/>
      <c r="F55" s="1"/>
      <c r="G55" s="1"/>
      <c r="H55" s="1"/>
    </row>
    <row r="56" spans="1:8" ht="12">
      <c r="A56" s="1"/>
      <c r="B56" s="1"/>
      <c r="C56" s="1"/>
      <c r="D56" s="1"/>
      <c r="E56" s="1"/>
      <c r="F56" s="1"/>
      <c r="G56" s="1"/>
      <c r="H56" s="1"/>
    </row>
    <row r="57" spans="1:8" ht="12">
      <c r="A57" s="1"/>
      <c r="B57" s="1"/>
      <c r="C57" s="1"/>
      <c r="D57" s="1"/>
      <c r="E57" s="1"/>
      <c r="F57" s="1"/>
      <c r="G57" s="1"/>
      <c r="H57" s="1"/>
    </row>
    <row r="58" spans="1:8" ht="12">
      <c r="A58" s="1"/>
      <c r="B58" s="1"/>
      <c r="C58" s="1"/>
      <c r="D58" s="1"/>
      <c r="E58" s="1"/>
      <c r="F58" s="1"/>
      <c r="G58" s="1"/>
      <c r="H58" s="1"/>
    </row>
    <row r="59" spans="1:8" ht="12">
      <c r="A59" s="1"/>
      <c r="B59" s="1"/>
      <c r="C59" s="1"/>
      <c r="D59" s="1"/>
      <c r="E59" s="1"/>
      <c r="F59" s="1"/>
      <c r="G59" s="1"/>
      <c r="H59" s="1"/>
    </row>
    <row r="60" spans="1:8" ht="12">
      <c r="A60" s="1"/>
      <c r="B60" s="1"/>
      <c r="C60" s="1"/>
      <c r="D60" s="1"/>
      <c r="E60" s="1"/>
      <c r="F60" s="1"/>
      <c r="G60" s="1"/>
      <c r="H60" s="1"/>
    </row>
    <row r="61" spans="1:8" ht="12">
      <c r="A61" s="1"/>
      <c r="B61" s="1"/>
      <c r="C61" s="1"/>
      <c r="D61" s="1"/>
      <c r="E61" s="1"/>
      <c r="F61" s="1"/>
      <c r="G61" s="1"/>
      <c r="H61" s="1"/>
    </row>
    <row r="62" spans="1:8" ht="12">
      <c r="A62" s="1"/>
      <c r="B62" s="1"/>
      <c r="C62" s="1"/>
      <c r="D62" s="1"/>
      <c r="E62" s="1"/>
      <c r="F62" s="1"/>
      <c r="G62" s="1"/>
      <c r="H62" s="1"/>
    </row>
    <row r="63" spans="1:8" ht="12">
      <c r="A63" s="1"/>
      <c r="B63" s="1"/>
      <c r="C63" s="1"/>
      <c r="D63" s="1"/>
      <c r="E63" s="1"/>
      <c r="F63" s="1"/>
      <c r="G63" s="1"/>
      <c r="H63" s="1"/>
    </row>
    <row r="64" spans="1:8" ht="12">
      <c r="A64" s="1"/>
      <c r="B64" s="1"/>
      <c r="C64" s="1"/>
      <c r="D64" s="1"/>
      <c r="E64" s="1"/>
      <c r="F64" s="1"/>
      <c r="G64" s="1"/>
      <c r="H64" s="1"/>
    </row>
    <row r="65" spans="1:8" ht="12">
      <c r="A65" s="1"/>
      <c r="B65" s="1"/>
      <c r="C65" s="1"/>
      <c r="D65" s="1"/>
      <c r="E65" s="1"/>
      <c r="F65" s="1"/>
      <c r="G65" s="1"/>
      <c r="H65" s="1"/>
    </row>
    <row r="66" spans="1:8" ht="12">
      <c r="A66" s="1"/>
      <c r="B66" s="1"/>
      <c r="C66" s="1"/>
      <c r="D66" s="1"/>
      <c r="E66" s="1"/>
      <c r="F66" s="1"/>
      <c r="G66" s="1"/>
      <c r="H66" s="1"/>
    </row>
    <row r="67" spans="1:8" ht="12">
      <c r="A67" s="1"/>
      <c r="B67" s="1"/>
      <c r="C67" s="1"/>
      <c r="D67" s="1"/>
      <c r="E67" s="1"/>
      <c r="F67" s="1"/>
      <c r="G67" s="1"/>
      <c r="H67" s="1"/>
    </row>
    <row r="68" spans="1:8" ht="12">
      <c r="A68" s="1"/>
      <c r="B68" s="1"/>
      <c r="C68" s="1"/>
      <c r="D68" s="1"/>
      <c r="E68" s="1"/>
      <c r="F68" s="1"/>
      <c r="G68" s="1"/>
      <c r="H68" s="1"/>
    </row>
    <row r="69" spans="1:8" ht="12">
      <c r="A69" s="1"/>
      <c r="B69" s="1"/>
      <c r="C69" s="1"/>
      <c r="D69" s="1"/>
      <c r="E69" s="1"/>
      <c r="F69" s="1"/>
      <c r="G69" s="1"/>
      <c r="H69" s="1"/>
    </row>
    <row r="70" spans="1:8" ht="12">
      <c r="A70" s="1"/>
      <c r="B70" s="1"/>
      <c r="C70" s="1"/>
      <c r="D70" s="1"/>
      <c r="E70" s="1"/>
      <c r="F70" s="1"/>
      <c r="G70" s="1"/>
      <c r="H70" s="1"/>
    </row>
    <row r="71" spans="1:8" ht="12">
      <c r="A71" s="1"/>
      <c r="B71" s="1"/>
      <c r="C71" s="1"/>
      <c r="D71" s="1"/>
      <c r="E71" s="1"/>
      <c r="F71" s="1"/>
      <c r="G71" s="1"/>
      <c r="H71" s="1"/>
    </row>
    <row r="72" spans="1:8" ht="12">
      <c r="A72" s="1"/>
      <c r="B72" s="1"/>
      <c r="C72" s="1"/>
      <c r="D72" s="1"/>
      <c r="E72" s="1"/>
      <c r="F72" s="1"/>
      <c r="G72" s="1"/>
      <c r="H72" s="1"/>
    </row>
    <row r="73" spans="1:8" ht="12">
      <c r="A73" s="1"/>
      <c r="B73" s="1"/>
      <c r="C73" s="1"/>
      <c r="D73" s="1"/>
      <c r="E73" s="1"/>
      <c r="F73" s="1"/>
      <c r="G73" s="1"/>
      <c r="H73" s="1"/>
    </row>
    <row r="74" spans="1:8" ht="12">
      <c r="A74" s="1"/>
      <c r="B74" s="1"/>
      <c r="C74" s="1"/>
      <c r="D74" s="1"/>
      <c r="E74" s="1"/>
      <c r="F74" s="1"/>
      <c r="G74" s="1"/>
      <c r="H74" s="1"/>
    </row>
    <row r="75" spans="1:8" ht="12">
      <c r="A75" s="1"/>
      <c r="B75" s="1"/>
      <c r="C75" s="1"/>
      <c r="D75" s="1"/>
      <c r="E75" s="1"/>
      <c r="F75" s="1"/>
      <c r="G75" s="1"/>
      <c r="H75" s="1"/>
    </row>
    <row r="76" spans="1:8" ht="12">
      <c r="A76" s="1"/>
      <c r="B76" s="1"/>
      <c r="C76" s="1"/>
      <c r="D76" s="1"/>
      <c r="E76" s="1"/>
      <c r="F76" s="1"/>
      <c r="G76" s="1"/>
      <c r="H76" s="1"/>
    </row>
    <row r="77" spans="1:8" ht="12">
      <c r="A77" s="1"/>
      <c r="B77" s="1"/>
      <c r="C77" s="1"/>
      <c r="D77" s="1"/>
      <c r="E77" s="1"/>
      <c r="F77" s="1"/>
      <c r="G77" s="1"/>
      <c r="H77" s="1"/>
    </row>
    <row r="78" spans="1:8" ht="12">
      <c r="A78" s="1"/>
      <c r="B78" s="1"/>
      <c r="C78" s="1"/>
      <c r="D78" s="1"/>
      <c r="E78" s="1"/>
      <c r="F78" s="1"/>
      <c r="G78" s="1"/>
      <c r="H78" s="1"/>
    </row>
    <row r="79" spans="1:8" ht="12">
      <c r="A79" s="1"/>
      <c r="B79" s="1"/>
      <c r="C79" s="1"/>
      <c r="D79" s="1"/>
      <c r="E79" s="1"/>
      <c r="F79" s="1"/>
      <c r="G79" s="1"/>
      <c r="H79" s="1"/>
    </row>
    <row r="80" spans="1:8" ht="12">
      <c r="A80" s="1"/>
      <c r="B80" s="1"/>
      <c r="C80" s="1"/>
      <c r="D80" s="1"/>
      <c r="E80" s="1"/>
      <c r="F80" s="1"/>
      <c r="G80" s="1"/>
      <c r="H80" s="1"/>
    </row>
    <row r="81" spans="1:8" ht="12">
      <c r="A81" s="1"/>
      <c r="B81" s="1"/>
      <c r="C81" s="1"/>
      <c r="D81" s="1"/>
      <c r="E81" s="1"/>
      <c r="F81" s="1"/>
      <c r="G81" s="1"/>
      <c r="H81" s="1"/>
    </row>
    <row r="82" spans="1:8" ht="12">
      <c r="A82" s="1"/>
      <c r="B82" s="1"/>
      <c r="C82" s="1"/>
      <c r="D82" s="1"/>
      <c r="E82" s="1"/>
      <c r="F82" s="1"/>
      <c r="G82" s="1"/>
      <c r="H82" s="1"/>
    </row>
    <row r="83" spans="1:8" ht="12">
      <c r="A83" s="1"/>
      <c r="B83" s="1"/>
      <c r="C83" s="1"/>
      <c r="D83" s="1"/>
      <c r="E83" s="1"/>
      <c r="F83" s="1"/>
      <c r="G83" s="1"/>
      <c r="H83" s="1"/>
    </row>
    <row r="84" spans="1:8" ht="12">
      <c r="A84" s="1"/>
      <c r="B84" s="1"/>
      <c r="C84" s="1"/>
      <c r="D84" s="1"/>
      <c r="E84" s="1"/>
      <c r="F84" s="1"/>
      <c r="G84" s="1"/>
      <c r="H84" s="1"/>
    </row>
    <row r="85" spans="1:8" ht="12">
      <c r="A85" s="1"/>
      <c r="B85" s="1"/>
      <c r="C85" s="1"/>
      <c r="D85" s="1"/>
      <c r="E85" s="1"/>
      <c r="F85" s="1"/>
      <c r="G85" s="1"/>
      <c r="H85" s="1"/>
    </row>
    <row r="86" spans="1:8" ht="12">
      <c r="A86" s="1"/>
      <c r="B86" s="1"/>
      <c r="C86" s="1"/>
      <c r="D86" s="1"/>
      <c r="E86" s="1"/>
      <c r="F86" s="1"/>
      <c r="G86" s="1"/>
      <c r="H86" s="1"/>
    </row>
    <row r="87" spans="1:8" ht="12">
      <c r="A87" s="1"/>
      <c r="B87" s="1"/>
      <c r="C87" s="1"/>
      <c r="D87" s="1"/>
      <c r="E87" s="1"/>
      <c r="F87" s="1"/>
      <c r="G87" s="1"/>
      <c r="H87" s="1"/>
    </row>
    <row r="88" spans="1:8" ht="12">
      <c r="A88" s="1"/>
      <c r="B88" s="1"/>
      <c r="C88" s="1"/>
      <c r="D88" s="1"/>
      <c r="E88" s="1"/>
      <c r="F88" s="1"/>
      <c r="G88" s="1"/>
      <c r="H88" s="1"/>
    </row>
    <row r="89" spans="1:8" ht="12">
      <c r="A89" s="1"/>
      <c r="B89" s="1"/>
      <c r="C89" s="1"/>
      <c r="D89" s="1"/>
      <c r="E89" s="1"/>
      <c r="F89" s="1"/>
      <c r="G89" s="1"/>
      <c r="H89" s="1"/>
    </row>
    <row r="90" spans="1:8" ht="12">
      <c r="A90" s="1"/>
      <c r="B90" s="1"/>
      <c r="C90" s="1"/>
      <c r="D90" s="1"/>
      <c r="E90" s="1"/>
      <c r="F90" s="1"/>
      <c r="G90" s="1"/>
      <c r="H90" s="1"/>
    </row>
    <row r="91" spans="1:8" ht="12">
      <c r="A91" s="1"/>
      <c r="B91" s="1"/>
      <c r="C91" s="1"/>
      <c r="D91" s="1"/>
      <c r="E91" s="1"/>
      <c r="F91" s="1"/>
      <c r="G91" s="1"/>
      <c r="H91" s="1"/>
    </row>
    <row r="92" spans="1:8" ht="12">
      <c r="A92" s="1"/>
      <c r="B92" s="1"/>
      <c r="C92" s="1"/>
      <c r="D92" s="1"/>
      <c r="E92" s="1"/>
      <c r="F92" s="1"/>
      <c r="G92" s="1"/>
      <c r="H92" s="1"/>
    </row>
    <row r="93" spans="1:8" ht="12">
      <c r="A93" s="1"/>
      <c r="B93" s="1"/>
      <c r="C93" s="1"/>
      <c r="D93" s="1"/>
      <c r="E93" s="1"/>
      <c r="F93" s="1"/>
      <c r="G93" s="1"/>
      <c r="H93" s="1"/>
    </row>
    <row r="94" spans="1:8" ht="12">
      <c r="A94" s="1"/>
      <c r="B94" s="1"/>
      <c r="C94" s="1"/>
      <c r="D94" s="1"/>
      <c r="E94" s="1"/>
      <c r="F94" s="1"/>
      <c r="G94" s="1"/>
      <c r="H94" s="1"/>
    </row>
    <row r="95" spans="1:8" ht="12">
      <c r="A95" s="1"/>
      <c r="B95" s="1"/>
      <c r="C95" s="1"/>
      <c r="D95" s="1"/>
      <c r="E95" s="1"/>
      <c r="F95" s="1"/>
      <c r="G95" s="1"/>
      <c r="H95" s="1"/>
    </row>
    <row r="96" spans="1:8" ht="12">
      <c r="A96" s="1"/>
      <c r="B96" s="1"/>
      <c r="C96" s="1"/>
      <c r="D96" s="1"/>
      <c r="E96" s="1"/>
      <c r="F96" s="1"/>
      <c r="G96" s="1"/>
      <c r="H96" s="1"/>
    </row>
    <row r="97" spans="1:8" ht="12">
      <c r="A97" s="1"/>
      <c r="B97" s="1"/>
      <c r="C97" s="1"/>
      <c r="D97" s="1"/>
      <c r="E97" s="1"/>
      <c r="F97" s="1"/>
      <c r="G97" s="1"/>
      <c r="H97" s="1"/>
    </row>
    <row r="98" spans="1:8" ht="12">
      <c r="A98" s="1"/>
      <c r="B98" s="1"/>
      <c r="C98" s="1"/>
      <c r="D98" s="1"/>
      <c r="E98" s="1"/>
      <c r="F98" s="1"/>
      <c r="G98" s="1"/>
      <c r="H98" s="1"/>
    </row>
    <row r="99" spans="1:8" ht="12">
      <c r="A99" s="1"/>
      <c r="B99" s="1"/>
      <c r="C99" s="1"/>
      <c r="D99" s="1"/>
      <c r="E99" s="1"/>
      <c r="F99" s="1"/>
      <c r="G99" s="1"/>
      <c r="H99" s="1"/>
    </row>
    <row r="100" spans="1:8" ht="12">
      <c r="A100" s="1"/>
      <c r="B100" s="1"/>
      <c r="C100" s="1"/>
      <c r="D100" s="1"/>
      <c r="E100" s="1"/>
      <c r="F100" s="1"/>
      <c r="G100" s="1"/>
      <c r="H100" s="1"/>
    </row>
    <row r="101" spans="1:8" ht="12">
      <c r="A101" s="1"/>
      <c r="B101" s="1"/>
      <c r="C101" s="1"/>
      <c r="D101" s="1"/>
      <c r="E101" s="1"/>
      <c r="F101" s="1"/>
      <c r="G101" s="1"/>
      <c r="H101" s="1"/>
    </row>
    <row r="102" spans="1:8" ht="12">
      <c r="A102" s="1"/>
      <c r="B102" s="1"/>
      <c r="C102" s="1"/>
      <c r="D102" s="1"/>
      <c r="E102" s="1"/>
      <c r="F102" s="1"/>
      <c r="G102" s="1"/>
      <c r="H102" s="1"/>
    </row>
    <row r="103" spans="1:8" ht="12">
      <c r="A103" s="1"/>
      <c r="B103" s="1"/>
      <c r="C103" s="1"/>
      <c r="D103" s="1"/>
      <c r="E103" s="1"/>
      <c r="F103" s="1"/>
      <c r="G103" s="1"/>
      <c r="H103" s="1"/>
    </row>
    <row r="104" spans="1:8" ht="12">
      <c r="A104" s="1"/>
      <c r="B104" s="1"/>
      <c r="C104" s="1"/>
      <c r="D104" s="1"/>
      <c r="E104" s="1"/>
      <c r="F104" s="1"/>
      <c r="G104" s="1"/>
      <c r="H104" s="1"/>
    </row>
  </sheetData>
  <sheetProtection/>
  <mergeCells count="9">
    <mergeCell ref="A1:G1"/>
    <mergeCell ref="A3:A6"/>
    <mergeCell ref="B3:G3"/>
    <mergeCell ref="B4:E4"/>
    <mergeCell ref="F4:G4"/>
    <mergeCell ref="B5:B6"/>
    <mergeCell ref="E5:E6"/>
    <mergeCell ref="F5:F6"/>
    <mergeCell ref="G5:G6"/>
  </mergeCells>
  <printOptions/>
  <pageMargins left="0.7874015748031497" right="0.5905511811023623" top="0.984251968503937" bottom="0.984251968503937" header="0.5118110236220472" footer="0.5118110236220472"/>
  <pageSetup horizontalDpi="600" verticalDpi="600" orientation="portrait" paperSize="9" scale="82" r:id="rId1"/>
  <ignoredErrors>
    <ignoredError sqref="F35:G40"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showGridLines="0" zoomScaleSheetLayoutView="100" zoomScalePageLayoutView="0" workbookViewId="0" topLeftCell="A1">
      <selection activeCell="A1" sqref="A1:M1"/>
    </sheetView>
  </sheetViews>
  <sheetFormatPr defaultColWidth="7.25390625" defaultRowHeight="12.75"/>
  <cols>
    <col min="1" max="1" width="12.375" style="0" customWidth="1"/>
    <col min="2" max="3" width="6.125" style="0" customWidth="1"/>
    <col min="4" max="11" width="7.625" style="0" customWidth="1"/>
    <col min="12" max="12" width="8.00390625" style="0" bestFit="1" customWidth="1"/>
    <col min="13" max="13" width="6.625" style="0" customWidth="1"/>
    <col min="14" max="243" width="9.125" style="0" customWidth="1"/>
    <col min="244" max="244" width="12.75390625" style="0" customWidth="1"/>
    <col min="245" max="246" width="7.25390625" style="0" customWidth="1"/>
    <col min="247" max="248" width="7.75390625" style="0" customWidth="1"/>
    <col min="249" max="249" width="7.875" style="0" customWidth="1"/>
    <col min="250" max="251" width="8.125" style="0" customWidth="1"/>
    <col min="252" max="253" width="7.75390625" style="0" customWidth="1"/>
    <col min="254" max="254" width="7.875" style="0" customWidth="1"/>
    <col min="255" max="255" width="7.75390625" style="0" customWidth="1"/>
  </cols>
  <sheetData>
    <row r="1" spans="1:13" s="18" customFormat="1" ht="13.5" customHeight="1">
      <c r="A1" s="456" t="s">
        <v>159</v>
      </c>
      <c r="B1" s="456"/>
      <c r="C1" s="456"/>
      <c r="D1" s="456"/>
      <c r="E1" s="456"/>
      <c r="F1" s="456"/>
      <c r="G1" s="456"/>
      <c r="H1" s="456"/>
      <c r="I1" s="456"/>
      <c r="J1" s="456"/>
      <c r="K1" s="456"/>
      <c r="L1" s="456"/>
      <c r="M1" s="456"/>
    </row>
    <row r="2" spans="1:13" s="18" customFormat="1" ht="13.5" customHeight="1">
      <c r="A2" s="32"/>
      <c r="B2" s="32"/>
      <c r="C2" s="32"/>
      <c r="D2" s="32"/>
      <c r="E2" s="32"/>
      <c r="F2" s="32"/>
      <c r="G2" s="32"/>
      <c r="H2" s="32"/>
      <c r="I2" s="32"/>
      <c r="J2" s="32"/>
      <c r="K2" s="32"/>
      <c r="L2" s="457"/>
      <c r="M2" s="457"/>
    </row>
    <row r="3" spans="1:13" s="18" customFormat="1" ht="6" customHeight="1" thickBot="1">
      <c r="A3" s="32"/>
      <c r="B3" s="32"/>
      <c r="C3" s="32"/>
      <c r="D3" s="32"/>
      <c r="E3" s="32"/>
      <c r="F3" s="32"/>
      <c r="G3" s="32"/>
      <c r="H3" s="32"/>
      <c r="I3" s="32"/>
      <c r="J3" s="32"/>
      <c r="K3" s="32"/>
      <c r="L3" s="23"/>
      <c r="M3" s="23"/>
    </row>
    <row r="4" spans="1:13" s="10" customFormat="1" ht="7.5" customHeight="1">
      <c r="A4" s="445" t="s">
        <v>52</v>
      </c>
      <c r="B4" s="459" t="s">
        <v>30</v>
      </c>
      <c r="C4" s="462" t="s">
        <v>160</v>
      </c>
      <c r="D4" s="463"/>
      <c r="E4" s="266"/>
      <c r="F4" s="266"/>
      <c r="G4" s="266"/>
      <c r="H4" s="266"/>
      <c r="I4" s="266"/>
      <c r="J4" s="266"/>
      <c r="K4" s="266"/>
      <c r="L4" s="267"/>
      <c r="M4" s="462" t="s">
        <v>40</v>
      </c>
    </row>
    <row r="5" spans="1:13" s="10" customFormat="1" ht="19.5" customHeight="1">
      <c r="A5" s="458"/>
      <c r="B5" s="460"/>
      <c r="C5" s="464"/>
      <c r="D5" s="465"/>
      <c r="E5" s="454" t="s">
        <v>54</v>
      </c>
      <c r="F5" s="65"/>
      <c r="G5" s="454" t="s">
        <v>38</v>
      </c>
      <c r="H5" s="38"/>
      <c r="I5" s="39"/>
      <c r="J5" s="39"/>
      <c r="K5" s="165"/>
      <c r="L5" s="472" t="s">
        <v>261</v>
      </c>
      <c r="M5" s="467"/>
    </row>
    <row r="6" spans="1:13" s="10" customFormat="1" ht="15" customHeight="1">
      <c r="A6" s="458"/>
      <c r="B6" s="460"/>
      <c r="C6" s="464"/>
      <c r="D6" s="465"/>
      <c r="E6" s="469"/>
      <c r="F6" s="472" t="s">
        <v>262</v>
      </c>
      <c r="G6" s="471"/>
      <c r="H6" s="454" t="s">
        <v>39</v>
      </c>
      <c r="I6" s="38"/>
      <c r="J6" s="38"/>
      <c r="K6" s="37"/>
      <c r="L6" s="473"/>
      <c r="M6" s="467"/>
    </row>
    <row r="7" spans="1:13" s="10" customFormat="1" ht="16.5" customHeight="1">
      <c r="A7" s="435"/>
      <c r="B7" s="461"/>
      <c r="C7" s="436"/>
      <c r="D7" s="466"/>
      <c r="E7" s="470"/>
      <c r="F7" s="470"/>
      <c r="G7" s="455"/>
      <c r="H7" s="455"/>
      <c r="I7" s="40" t="s">
        <v>51</v>
      </c>
      <c r="J7" s="40" t="s">
        <v>14</v>
      </c>
      <c r="K7" s="40" t="s">
        <v>15</v>
      </c>
      <c r="L7" s="474"/>
      <c r="M7" s="468"/>
    </row>
    <row r="8" spans="1:13" s="10" customFormat="1" ht="16.5" customHeight="1">
      <c r="A8" s="62" t="s">
        <v>177</v>
      </c>
      <c r="B8" s="139"/>
      <c r="C8" s="270"/>
      <c r="D8" s="270"/>
      <c r="E8" s="73"/>
      <c r="F8" s="73"/>
      <c r="G8" s="73"/>
      <c r="H8" s="73"/>
      <c r="I8" s="38"/>
      <c r="J8" s="38"/>
      <c r="K8" s="38"/>
      <c r="L8" s="32"/>
      <c r="M8" s="32"/>
    </row>
    <row r="9" spans="1:13" s="18" customFormat="1" ht="17.25" customHeight="1">
      <c r="A9" s="192" t="s">
        <v>222</v>
      </c>
      <c r="B9" s="166">
        <v>495</v>
      </c>
      <c r="C9" s="42">
        <v>435</v>
      </c>
      <c r="D9" s="42"/>
      <c r="E9" s="42">
        <v>123</v>
      </c>
      <c r="F9" s="42">
        <v>82</v>
      </c>
      <c r="G9" s="42">
        <v>136</v>
      </c>
      <c r="H9" s="42">
        <v>135</v>
      </c>
      <c r="I9" s="42">
        <v>130</v>
      </c>
      <c r="J9" s="42">
        <v>5</v>
      </c>
      <c r="K9" s="48" t="s">
        <v>60</v>
      </c>
      <c r="L9" s="42">
        <v>176</v>
      </c>
      <c r="M9" s="187">
        <f>B9-C9</f>
        <v>60</v>
      </c>
    </row>
    <row r="10" spans="1:13" s="18" customFormat="1" ht="17.25" customHeight="1">
      <c r="A10" s="192" t="s">
        <v>230</v>
      </c>
      <c r="B10" s="167">
        <v>425</v>
      </c>
      <c r="C10" s="64">
        <v>361</v>
      </c>
      <c r="D10" s="7"/>
      <c r="E10" s="64">
        <v>60</v>
      </c>
      <c r="F10" s="64">
        <v>29</v>
      </c>
      <c r="G10" s="64">
        <v>129</v>
      </c>
      <c r="H10" s="64">
        <v>127</v>
      </c>
      <c r="I10" s="64">
        <v>123</v>
      </c>
      <c r="J10" s="66">
        <v>4</v>
      </c>
      <c r="K10" s="66" t="s">
        <v>60</v>
      </c>
      <c r="L10" s="66">
        <v>172</v>
      </c>
      <c r="M10" s="187">
        <f>B10-C10</f>
        <v>64</v>
      </c>
    </row>
    <row r="11" spans="1:13" s="18" customFormat="1" ht="17.25" customHeight="1">
      <c r="A11" s="192" t="s">
        <v>231</v>
      </c>
      <c r="B11" s="166">
        <v>391</v>
      </c>
      <c r="C11" s="42">
        <v>328</v>
      </c>
      <c r="D11" s="42"/>
      <c r="E11" s="42">
        <v>46</v>
      </c>
      <c r="F11" s="42">
        <v>21</v>
      </c>
      <c r="G11" s="42">
        <v>115</v>
      </c>
      <c r="H11" s="42">
        <v>114</v>
      </c>
      <c r="I11" s="42">
        <v>109</v>
      </c>
      <c r="J11" s="42">
        <v>4</v>
      </c>
      <c r="K11" s="66">
        <v>1</v>
      </c>
      <c r="L11" s="42">
        <v>167</v>
      </c>
      <c r="M11" s="187">
        <f>B11-C11</f>
        <v>63</v>
      </c>
    </row>
    <row r="12" spans="1:13" s="18" customFormat="1" ht="17.25" customHeight="1">
      <c r="A12" s="192" t="s">
        <v>232</v>
      </c>
      <c r="B12" s="166">
        <v>358</v>
      </c>
      <c r="C12" s="42">
        <v>298</v>
      </c>
      <c r="D12" s="42"/>
      <c r="E12" s="42">
        <v>42</v>
      </c>
      <c r="F12" s="42">
        <v>14</v>
      </c>
      <c r="G12" s="42">
        <v>101</v>
      </c>
      <c r="H12" s="42">
        <v>101</v>
      </c>
      <c r="I12" s="187">
        <v>98</v>
      </c>
      <c r="J12" s="187">
        <v>3</v>
      </c>
      <c r="K12" s="187" t="s">
        <v>60</v>
      </c>
      <c r="L12" s="187">
        <v>155</v>
      </c>
      <c r="M12" s="187">
        <f>B12-C12</f>
        <v>60</v>
      </c>
    </row>
    <row r="13" spans="1:13" s="18" customFormat="1" ht="17.25" customHeight="1">
      <c r="A13" s="253" t="s">
        <v>233</v>
      </c>
      <c r="B13" s="168">
        <v>320</v>
      </c>
      <c r="C13" s="137">
        <v>255</v>
      </c>
      <c r="D13" s="137"/>
      <c r="E13" s="137">
        <v>34</v>
      </c>
      <c r="F13" s="137">
        <v>19</v>
      </c>
      <c r="G13" s="137">
        <v>83</v>
      </c>
      <c r="H13" s="137">
        <v>83</v>
      </c>
      <c r="I13" s="138">
        <v>77</v>
      </c>
      <c r="J13" s="138">
        <v>6</v>
      </c>
      <c r="K13" s="138" t="s">
        <v>60</v>
      </c>
      <c r="L13" s="138">
        <v>138</v>
      </c>
      <c r="M13" s="138">
        <f>B13-C13</f>
        <v>65</v>
      </c>
    </row>
    <row r="14" spans="1:13" s="18" customFormat="1" ht="18" customHeight="1">
      <c r="A14" s="169" t="s">
        <v>53</v>
      </c>
      <c r="B14" s="170"/>
      <c r="C14" s="171"/>
      <c r="D14" s="171"/>
      <c r="E14" s="171"/>
      <c r="F14" s="171"/>
      <c r="G14" s="171"/>
      <c r="H14" s="171"/>
      <c r="I14" s="171"/>
      <c r="J14" s="171"/>
      <c r="K14" s="66"/>
      <c r="L14" s="171"/>
      <c r="M14" s="172"/>
    </row>
    <row r="15" spans="1:13" s="18" customFormat="1" ht="15.75" customHeight="1">
      <c r="A15" s="192" t="s">
        <v>222</v>
      </c>
      <c r="B15" s="173">
        <v>100</v>
      </c>
      <c r="C15" s="203">
        <f>ROUND(C9/$B$9,3)*100</f>
        <v>87.9</v>
      </c>
      <c r="D15" s="204">
        <v>100</v>
      </c>
      <c r="E15" s="205">
        <f aca="true" t="shared" si="0" ref="E15:J15">ROUND(E9/$C$9,3)*100</f>
        <v>28.299999999999997</v>
      </c>
      <c r="F15" s="205">
        <f t="shared" si="0"/>
        <v>18.9</v>
      </c>
      <c r="G15" s="205">
        <f t="shared" si="0"/>
        <v>31.3</v>
      </c>
      <c r="H15" s="205">
        <f t="shared" si="0"/>
        <v>31</v>
      </c>
      <c r="I15" s="205">
        <f t="shared" si="0"/>
        <v>29.9</v>
      </c>
      <c r="J15" s="205">
        <f t="shared" si="0"/>
        <v>1.0999999999999999</v>
      </c>
      <c r="K15" s="209" t="s">
        <v>13</v>
      </c>
      <c r="L15" s="205">
        <f>ROUND(L9/$C$9,3)*100</f>
        <v>40.5</v>
      </c>
      <c r="M15" s="210">
        <f>ROUND(M9/$B$9,3)*100</f>
        <v>12.1</v>
      </c>
    </row>
    <row r="16" spans="1:13" s="18" customFormat="1" ht="15.75" customHeight="1">
      <c r="A16" s="192" t="s">
        <v>234</v>
      </c>
      <c r="B16" s="173">
        <v>100</v>
      </c>
      <c r="C16" s="203">
        <f>ROUND(C10/$B$10,3)*100</f>
        <v>84.89999999999999</v>
      </c>
      <c r="D16" s="204">
        <v>100</v>
      </c>
      <c r="E16" s="205">
        <f aca="true" t="shared" si="1" ref="E16:J16">ROUND(E10/$C$10,3)*100</f>
        <v>16.6</v>
      </c>
      <c r="F16" s="205">
        <f t="shared" si="1"/>
        <v>8</v>
      </c>
      <c r="G16" s="205">
        <f t="shared" si="1"/>
        <v>35.699999999999996</v>
      </c>
      <c r="H16" s="205">
        <f t="shared" si="1"/>
        <v>35.199999999999996</v>
      </c>
      <c r="I16" s="205">
        <f t="shared" si="1"/>
        <v>34.1</v>
      </c>
      <c r="J16" s="205">
        <f t="shared" si="1"/>
        <v>1.0999999999999999</v>
      </c>
      <c r="K16" s="209" t="s">
        <v>13</v>
      </c>
      <c r="L16" s="205">
        <f>ROUND(L10/$C$10,3)*100</f>
        <v>47.599999999999994</v>
      </c>
      <c r="M16" s="210">
        <f>ROUND(M10/$B$10,3)*100</f>
        <v>15.1</v>
      </c>
    </row>
    <row r="17" spans="1:13" s="18" customFormat="1" ht="15.75" customHeight="1">
      <c r="A17" s="192" t="s">
        <v>235</v>
      </c>
      <c r="B17" s="173">
        <v>100</v>
      </c>
      <c r="C17" s="203">
        <f>ROUND(C11/$B$11,3)*100</f>
        <v>83.89999999999999</v>
      </c>
      <c r="D17" s="204">
        <v>100</v>
      </c>
      <c r="E17" s="205">
        <f aca="true" t="shared" si="2" ref="E17:L17">ROUND(E11/$C$11,3)*100</f>
        <v>14.000000000000002</v>
      </c>
      <c r="F17" s="205">
        <f t="shared" si="2"/>
        <v>6.4</v>
      </c>
      <c r="G17" s="205">
        <f t="shared" si="2"/>
        <v>35.099999999999994</v>
      </c>
      <c r="H17" s="205">
        <f t="shared" si="2"/>
        <v>34.8</v>
      </c>
      <c r="I17" s="205">
        <f t="shared" si="2"/>
        <v>33.2</v>
      </c>
      <c r="J17" s="205">
        <f t="shared" si="2"/>
        <v>1.2</v>
      </c>
      <c r="K17" s="209">
        <f t="shared" si="2"/>
        <v>0.3</v>
      </c>
      <c r="L17" s="205">
        <f t="shared" si="2"/>
        <v>50.9</v>
      </c>
      <c r="M17" s="210">
        <f>ROUND(M11/$B$11,3)*100</f>
        <v>16.1</v>
      </c>
    </row>
    <row r="18" spans="1:13" s="18" customFormat="1" ht="15.75" customHeight="1">
      <c r="A18" s="192" t="s">
        <v>190</v>
      </c>
      <c r="B18" s="173">
        <v>100</v>
      </c>
      <c r="C18" s="203">
        <f>ROUND(C12/$B$12,3)*100</f>
        <v>83.2</v>
      </c>
      <c r="D18" s="204">
        <v>100</v>
      </c>
      <c r="E18" s="205">
        <f aca="true" t="shared" si="3" ref="E18:J18">ROUND(E12/$C$12,3)*100</f>
        <v>14.099999999999998</v>
      </c>
      <c r="F18" s="205">
        <f t="shared" si="3"/>
        <v>4.7</v>
      </c>
      <c r="G18" s="205">
        <f t="shared" si="3"/>
        <v>33.900000000000006</v>
      </c>
      <c r="H18" s="205">
        <f t="shared" si="3"/>
        <v>33.900000000000006</v>
      </c>
      <c r="I18" s="205">
        <f t="shared" si="3"/>
        <v>32.9</v>
      </c>
      <c r="J18" s="205">
        <f t="shared" si="3"/>
        <v>1</v>
      </c>
      <c r="K18" s="209" t="s">
        <v>13</v>
      </c>
      <c r="L18" s="205">
        <f>ROUND(L12/$C$12,3)*100</f>
        <v>52</v>
      </c>
      <c r="M18" s="210">
        <f>ROUND(M12/$B$12,3)*100</f>
        <v>16.8</v>
      </c>
    </row>
    <row r="19" spans="1:13" s="18" customFormat="1" ht="15.75" customHeight="1" thickBot="1">
      <c r="A19" s="287" t="s">
        <v>236</v>
      </c>
      <c r="B19" s="174">
        <v>100</v>
      </c>
      <c r="C19" s="206">
        <f>ROUND(C13/$B$13,3)*100</f>
        <v>79.7</v>
      </c>
      <c r="D19" s="207">
        <v>100</v>
      </c>
      <c r="E19" s="208">
        <f aca="true" t="shared" si="4" ref="E19:J19">ROUND(E13/$C$13,3)*100</f>
        <v>13.3</v>
      </c>
      <c r="F19" s="208">
        <f t="shared" si="4"/>
        <v>7.5</v>
      </c>
      <c r="G19" s="208">
        <f t="shared" si="4"/>
        <v>32.5</v>
      </c>
      <c r="H19" s="208">
        <f t="shared" si="4"/>
        <v>32.5</v>
      </c>
      <c r="I19" s="208">
        <f t="shared" si="4"/>
        <v>30.2</v>
      </c>
      <c r="J19" s="208">
        <f t="shared" si="4"/>
        <v>2.4</v>
      </c>
      <c r="K19" s="370" t="s">
        <v>13</v>
      </c>
      <c r="L19" s="208">
        <f>ROUND(L13/$C$13,3)*100</f>
        <v>54.1</v>
      </c>
      <c r="M19" s="211">
        <f>ROUND(M13/$B$13,3)*100</f>
        <v>20.3</v>
      </c>
    </row>
    <row r="20" spans="1:13" s="4" customFormat="1" ht="14.25" customHeight="1">
      <c r="A20" s="292" t="s">
        <v>207</v>
      </c>
      <c r="B20" s="293"/>
      <c r="C20" s="293"/>
      <c r="D20" s="293"/>
      <c r="E20" s="293"/>
      <c r="F20" s="293"/>
      <c r="G20" s="293"/>
      <c r="H20" s="293"/>
      <c r="I20" s="293"/>
      <c r="J20" s="293"/>
      <c r="K20" s="293"/>
      <c r="L20" s="293"/>
      <c r="M20" s="293"/>
    </row>
    <row r="21" spans="1:13" s="4" customFormat="1" ht="10.5">
      <c r="A21" s="292" t="s">
        <v>263</v>
      </c>
      <c r="B21" s="293"/>
      <c r="C21" s="293"/>
      <c r="D21" s="293"/>
      <c r="E21" s="293"/>
      <c r="F21" s="293"/>
      <c r="G21" s="293"/>
      <c r="H21" s="293"/>
      <c r="I21" s="293"/>
      <c r="J21" s="293"/>
      <c r="K21" s="293"/>
      <c r="L21" s="293"/>
      <c r="M21" s="293"/>
    </row>
    <row r="22" spans="1:13" s="4" customFormat="1" ht="10.5">
      <c r="A22" s="292" t="s">
        <v>193</v>
      </c>
      <c r="B22" s="293"/>
      <c r="C22" s="293"/>
      <c r="D22" s="293"/>
      <c r="E22" s="293"/>
      <c r="F22" s="293"/>
      <c r="G22" s="293"/>
      <c r="H22" s="293"/>
      <c r="I22" s="293"/>
      <c r="J22" s="293"/>
      <c r="K22" s="293"/>
      <c r="L22" s="293"/>
      <c r="M22" s="293"/>
    </row>
    <row r="23" spans="1:13" ht="12">
      <c r="A23" s="294" t="s">
        <v>264</v>
      </c>
      <c r="B23" s="295"/>
      <c r="C23" s="295"/>
      <c r="D23" s="295"/>
      <c r="E23" s="295"/>
      <c r="F23" s="295"/>
      <c r="G23" s="295"/>
      <c r="H23" s="295"/>
      <c r="I23" s="295"/>
      <c r="J23" s="295"/>
      <c r="K23" s="295"/>
      <c r="L23" s="12"/>
      <c r="M23" s="12"/>
    </row>
    <row r="24" spans="1:13" ht="12">
      <c r="A24" s="292" t="s">
        <v>219</v>
      </c>
      <c r="B24" s="293"/>
      <c r="C24" s="293"/>
      <c r="D24" s="293"/>
      <c r="E24" s="293"/>
      <c r="F24" s="293"/>
      <c r="G24" s="293"/>
      <c r="H24" s="293"/>
      <c r="I24" s="293"/>
      <c r="J24" s="293"/>
      <c r="K24" s="293"/>
      <c r="L24" s="12"/>
      <c r="M24" s="12"/>
    </row>
    <row r="25" spans="1:13" ht="12">
      <c r="A25" s="292" t="s">
        <v>192</v>
      </c>
      <c r="B25" s="293"/>
      <c r="C25" s="293"/>
      <c r="D25" s="293"/>
      <c r="E25" s="293"/>
      <c r="F25" s="293"/>
      <c r="G25" s="293"/>
      <c r="H25" s="293"/>
      <c r="I25" s="293"/>
      <c r="J25" s="293"/>
      <c r="K25" s="293"/>
      <c r="L25" s="12"/>
      <c r="M25" s="12"/>
    </row>
    <row r="26" spans="1:13" ht="12">
      <c r="A26" s="1"/>
      <c r="B26" s="1"/>
      <c r="C26" s="1"/>
      <c r="D26" s="1"/>
      <c r="E26" s="1"/>
      <c r="F26" s="1"/>
      <c r="G26" s="1"/>
      <c r="H26" s="1"/>
      <c r="I26" s="1"/>
      <c r="J26" s="1"/>
      <c r="K26" s="1"/>
      <c r="L26" s="1"/>
      <c r="M26" s="1"/>
    </row>
    <row r="27" spans="1:13" ht="9" customHeight="1">
      <c r="A27" s="16"/>
      <c r="B27" s="8"/>
      <c r="C27" s="5"/>
      <c r="D27" s="5"/>
      <c r="E27" s="9"/>
      <c r="F27" s="9"/>
      <c r="G27" s="9"/>
      <c r="H27" s="9"/>
      <c r="I27" s="9"/>
      <c r="J27" s="9"/>
      <c r="K27" s="9"/>
      <c r="L27" s="9"/>
      <c r="M27" s="9"/>
    </row>
    <row r="28" spans="1:13" ht="12">
      <c r="A28" s="1"/>
      <c r="B28" s="1"/>
      <c r="C28" s="1"/>
      <c r="D28" s="1"/>
      <c r="E28" s="1"/>
      <c r="F28" s="1"/>
      <c r="G28" s="1"/>
      <c r="H28" s="1"/>
      <c r="I28" s="1"/>
      <c r="J28" s="1"/>
      <c r="K28" s="1"/>
      <c r="L28" s="1"/>
      <c r="M28" s="1"/>
    </row>
    <row r="29" spans="1:13" ht="12">
      <c r="A29" s="1"/>
      <c r="B29" s="1"/>
      <c r="C29" s="1"/>
      <c r="D29" s="1"/>
      <c r="E29" s="1"/>
      <c r="F29" s="1"/>
      <c r="G29" s="1"/>
      <c r="H29" s="1"/>
      <c r="I29" s="1"/>
      <c r="J29" s="1"/>
      <c r="K29" s="1"/>
      <c r="L29" s="1"/>
      <c r="M29" s="1"/>
    </row>
    <row r="30" spans="1:13" ht="12">
      <c r="A30" s="1"/>
      <c r="B30" s="1"/>
      <c r="C30" s="1"/>
      <c r="D30" s="1"/>
      <c r="E30" s="1"/>
      <c r="F30" s="1"/>
      <c r="G30" s="1"/>
      <c r="H30" s="1"/>
      <c r="I30" s="1"/>
      <c r="J30" s="1"/>
      <c r="K30" s="1"/>
      <c r="L30" s="1"/>
      <c r="M30" s="1"/>
    </row>
    <row r="31" spans="1:13" ht="12">
      <c r="A31" s="1"/>
      <c r="B31" s="1"/>
      <c r="C31" s="1"/>
      <c r="D31" s="1"/>
      <c r="E31" s="1"/>
      <c r="F31" s="1"/>
      <c r="G31" s="1"/>
      <c r="H31" s="1"/>
      <c r="I31" s="1"/>
      <c r="J31" s="1"/>
      <c r="K31" s="1"/>
      <c r="L31" s="1"/>
      <c r="M31" s="1"/>
    </row>
    <row r="32" spans="1:13" ht="12">
      <c r="A32" s="1"/>
      <c r="B32" s="1"/>
      <c r="C32" s="1"/>
      <c r="D32" s="1"/>
      <c r="E32" s="1"/>
      <c r="F32" s="1"/>
      <c r="G32" s="1"/>
      <c r="H32" s="1"/>
      <c r="I32" s="1"/>
      <c r="J32" s="1"/>
      <c r="K32" s="1"/>
      <c r="L32" s="1"/>
      <c r="M32" s="1"/>
    </row>
    <row r="33" spans="1:13" ht="12">
      <c r="A33" s="1"/>
      <c r="B33" s="1"/>
      <c r="C33" s="1"/>
      <c r="D33" s="1"/>
      <c r="E33" s="1"/>
      <c r="F33" s="1"/>
      <c r="G33" s="1"/>
      <c r="H33" s="1"/>
      <c r="I33" s="1"/>
      <c r="J33" s="1"/>
      <c r="K33" s="1"/>
      <c r="L33" s="1"/>
      <c r="M33" s="1"/>
    </row>
    <row r="34" spans="1:13" ht="12">
      <c r="A34" s="1"/>
      <c r="B34" s="1"/>
      <c r="C34" s="1"/>
      <c r="D34" s="1"/>
      <c r="E34" s="1"/>
      <c r="F34" s="1"/>
      <c r="G34" s="1"/>
      <c r="H34" s="1"/>
      <c r="I34" s="1"/>
      <c r="J34" s="1"/>
      <c r="K34" s="1"/>
      <c r="L34" s="1"/>
      <c r="M34" s="1"/>
    </row>
    <row r="35" spans="1:13" ht="12">
      <c r="A35" s="1"/>
      <c r="B35" s="1"/>
      <c r="C35" s="1"/>
      <c r="D35" s="1"/>
      <c r="E35" s="1"/>
      <c r="F35" s="1"/>
      <c r="G35" s="1"/>
      <c r="H35" s="1"/>
      <c r="I35" s="1"/>
      <c r="J35" s="1"/>
      <c r="K35" s="1"/>
      <c r="L35" s="1"/>
      <c r="M35" s="1"/>
    </row>
    <row r="36" spans="1:13" ht="12">
      <c r="A36" s="1"/>
      <c r="B36" s="1"/>
      <c r="C36" s="1"/>
      <c r="D36" s="1"/>
      <c r="E36" s="1"/>
      <c r="F36" s="1"/>
      <c r="G36" s="1"/>
      <c r="H36" s="1"/>
      <c r="I36" s="1"/>
      <c r="J36" s="1"/>
      <c r="K36" s="1"/>
      <c r="L36" s="1"/>
      <c r="M36" s="1"/>
    </row>
  </sheetData>
  <sheetProtection/>
  <mergeCells count="11">
    <mergeCell ref="F6:F7"/>
    <mergeCell ref="H6:H7"/>
    <mergeCell ref="A1:M1"/>
    <mergeCell ref="L2:M2"/>
    <mergeCell ref="A4:A7"/>
    <mergeCell ref="B4:B7"/>
    <mergeCell ref="C4:D7"/>
    <mergeCell ref="M4:M7"/>
    <mergeCell ref="E5:E7"/>
    <mergeCell ref="G5:G7"/>
    <mergeCell ref="L5:L7"/>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showGridLines="0" zoomScale="110" zoomScaleNormal="110" zoomScaleSheetLayoutView="100" zoomScalePageLayoutView="0" workbookViewId="0" topLeftCell="A1">
      <selection activeCell="A1" sqref="A1:J1"/>
    </sheetView>
  </sheetViews>
  <sheetFormatPr defaultColWidth="9.00390625" defaultRowHeight="12.75"/>
  <cols>
    <col min="1" max="1" width="12.625" style="22" customWidth="1"/>
    <col min="2" max="10" width="9.125" style="22" customWidth="1"/>
    <col min="11" max="12" width="7.75390625" style="22" customWidth="1"/>
    <col min="13" max="16384" width="9.125" style="22" customWidth="1"/>
  </cols>
  <sheetData>
    <row r="1" spans="1:12" ht="13.5" customHeight="1">
      <c r="A1" s="478" t="s">
        <v>178</v>
      </c>
      <c r="B1" s="478"/>
      <c r="C1" s="478"/>
      <c r="D1" s="478"/>
      <c r="E1" s="478"/>
      <c r="F1" s="478"/>
      <c r="G1" s="478"/>
      <c r="H1" s="478"/>
      <c r="I1" s="478"/>
      <c r="J1" s="478"/>
      <c r="K1" s="21"/>
      <c r="L1" s="21"/>
    </row>
    <row r="2" spans="1:12" ht="13.5" customHeight="1">
      <c r="A2" s="71"/>
      <c r="B2" s="71"/>
      <c r="C2" s="71"/>
      <c r="D2" s="71"/>
      <c r="E2" s="71"/>
      <c r="F2" s="71"/>
      <c r="G2" s="71"/>
      <c r="H2" s="71"/>
      <c r="I2" s="71"/>
      <c r="J2" s="71"/>
      <c r="K2" s="21"/>
      <c r="L2" s="21"/>
    </row>
    <row r="3" spans="1:12" ht="15" customHeight="1" thickBot="1">
      <c r="A3" s="71"/>
      <c r="B3" s="71"/>
      <c r="C3" s="71"/>
      <c r="D3" s="71"/>
      <c r="E3" s="71"/>
      <c r="F3" s="71"/>
      <c r="G3" s="71"/>
      <c r="H3" s="71"/>
      <c r="I3" s="71"/>
      <c r="J3" s="282" t="s">
        <v>227</v>
      </c>
      <c r="K3" s="21"/>
      <c r="L3" s="21"/>
    </row>
    <row r="4" spans="1:11" ht="13.5" customHeight="1">
      <c r="A4" s="412"/>
      <c r="B4" s="459" t="s">
        <v>8</v>
      </c>
      <c r="C4" s="412" t="s">
        <v>65</v>
      </c>
      <c r="D4" s="408"/>
      <c r="E4" s="408"/>
      <c r="F4" s="408"/>
      <c r="G4" s="408"/>
      <c r="H4" s="481" t="s">
        <v>44</v>
      </c>
      <c r="I4" s="481" t="s">
        <v>45</v>
      </c>
      <c r="J4" s="412" t="s">
        <v>46</v>
      </c>
      <c r="K4" s="23"/>
    </row>
    <row r="5" spans="1:10" ht="27.75" customHeight="1">
      <c r="A5" s="479"/>
      <c r="B5" s="480"/>
      <c r="C5" s="479"/>
      <c r="D5" s="72" t="s">
        <v>66</v>
      </c>
      <c r="E5" s="72" t="s">
        <v>41</v>
      </c>
      <c r="F5" s="72" t="s">
        <v>42</v>
      </c>
      <c r="G5" s="70" t="s">
        <v>43</v>
      </c>
      <c r="H5" s="480"/>
      <c r="I5" s="480"/>
      <c r="J5" s="479"/>
    </row>
    <row r="6" spans="1:10" s="87" customFormat="1" ht="18.75" customHeight="1">
      <c r="A6" s="475" t="s">
        <v>55</v>
      </c>
      <c r="B6" s="83">
        <v>255</v>
      </c>
      <c r="C6" s="88">
        <f>D6+E6+F6+G6</f>
        <v>75</v>
      </c>
      <c r="D6" s="88">
        <v>15</v>
      </c>
      <c r="E6" s="88">
        <v>7</v>
      </c>
      <c r="F6" s="88">
        <v>26</v>
      </c>
      <c r="G6" s="88">
        <v>27</v>
      </c>
      <c r="H6" s="88">
        <v>68</v>
      </c>
      <c r="I6" s="88">
        <v>50</v>
      </c>
      <c r="J6" s="88">
        <v>62</v>
      </c>
    </row>
    <row r="7" spans="1:10" s="90" customFormat="1" ht="18.75" customHeight="1">
      <c r="A7" s="476"/>
      <c r="B7" s="91">
        <v>298</v>
      </c>
      <c r="C7" s="92">
        <v>91</v>
      </c>
      <c r="D7" s="92">
        <v>9</v>
      </c>
      <c r="E7" s="92">
        <v>7</v>
      </c>
      <c r="F7" s="92">
        <v>34</v>
      </c>
      <c r="G7" s="92">
        <v>41</v>
      </c>
      <c r="H7" s="92">
        <v>66</v>
      </c>
      <c r="I7" s="92">
        <v>63</v>
      </c>
      <c r="J7" s="92">
        <v>78</v>
      </c>
    </row>
    <row r="8" spans="1:10" s="87" customFormat="1" ht="18.75" customHeight="1">
      <c r="A8" s="475" t="s">
        <v>56</v>
      </c>
      <c r="B8" s="112">
        <f>B6/B6*100</f>
        <v>100</v>
      </c>
      <c r="C8" s="112">
        <f>ROUND(C6/B6,3)*100</f>
        <v>29.4</v>
      </c>
      <c r="D8" s="112">
        <f>ROUND(D6/B6,3)*100</f>
        <v>5.8999999999999995</v>
      </c>
      <c r="E8" s="112">
        <f>ROUND(E6/B6,3)*100</f>
        <v>2.7</v>
      </c>
      <c r="F8" s="112">
        <f>ROUND(F6/B6,3)*100</f>
        <v>10.2</v>
      </c>
      <c r="G8" s="112">
        <f>ROUND(G6/B6,3)*100</f>
        <v>10.6</v>
      </c>
      <c r="H8" s="112">
        <f>ROUND(H6/B6,3)*100</f>
        <v>26.700000000000003</v>
      </c>
      <c r="I8" s="112">
        <f>ROUND(I6/B6,3)*100</f>
        <v>19.6</v>
      </c>
      <c r="J8" s="112">
        <f>ROUND(J6/B6,3)*100</f>
        <v>24.3</v>
      </c>
    </row>
    <row r="9" spans="1:10" s="90" customFormat="1" ht="18.75" customHeight="1" thickBot="1">
      <c r="A9" s="477"/>
      <c r="B9" s="89">
        <f>B7/B7*100</f>
        <v>100</v>
      </c>
      <c r="C9" s="89">
        <f>ROUND(C7/B7,3)*100</f>
        <v>30.5</v>
      </c>
      <c r="D9" s="89">
        <f>ROUND(D7/B7,3)*100</f>
        <v>3</v>
      </c>
      <c r="E9" s="89">
        <f>ROUND(E7/B7,3)*100</f>
        <v>2.3</v>
      </c>
      <c r="F9" s="89">
        <f>ROUND(F7/B7,3)*100</f>
        <v>11.4</v>
      </c>
      <c r="G9" s="89">
        <f>ROUND(G7/B7,3)*100</f>
        <v>13.8</v>
      </c>
      <c r="H9" s="89">
        <f>ROUND(H7/B7,3)*100</f>
        <v>22.1</v>
      </c>
      <c r="I9" s="89">
        <f>ROUND(I7/B7,3)*100</f>
        <v>21.099999999999998</v>
      </c>
      <c r="J9" s="89">
        <f>ROUND(J7/B7,3)*100</f>
        <v>26.200000000000003</v>
      </c>
    </row>
    <row r="10" spans="1:4" ht="15.75" customHeight="1">
      <c r="A10" s="78" t="s">
        <v>237</v>
      </c>
      <c r="B10" s="7"/>
      <c r="C10" s="7"/>
      <c r="D10" s="24"/>
    </row>
    <row r="11" spans="1:4" ht="12">
      <c r="A11" s="7"/>
      <c r="B11" s="7"/>
      <c r="C11" s="7"/>
      <c r="D11" s="24"/>
    </row>
    <row r="12" spans="1:4" ht="12">
      <c r="A12" s="7"/>
      <c r="B12" s="7"/>
      <c r="C12" s="7"/>
      <c r="D12" s="24"/>
    </row>
    <row r="13" spans="3:4" ht="12">
      <c r="C13" s="24"/>
      <c r="D13" s="24"/>
    </row>
    <row r="14" spans="3:4" ht="12">
      <c r="C14" s="83"/>
      <c r="D14" s="24"/>
    </row>
    <row r="15" ht="12">
      <c r="C15" s="24"/>
    </row>
  </sheetData>
  <sheetProtection/>
  <mergeCells count="10">
    <mergeCell ref="A6:A7"/>
    <mergeCell ref="A8:A9"/>
    <mergeCell ref="A1:J1"/>
    <mergeCell ref="A4:A5"/>
    <mergeCell ref="B4:B5"/>
    <mergeCell ref="C4:C5"/>
    <mergeCell ref="D4:G4"/>
    <mergeCell ref="H4:H5"/>
    <mergeCell ref="I4:I5"/>
    <mergeCell ref="J4:J5"/>
  </mergeCells>
  <printOptions horizontalCentered="1"/>
  <pageMargins left="0.7874015748031497" right="0.5905511811023623" top="0.984251968503937" bottom="0.98425196850393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2019-06-25T02:14:22Z</cp:lastPrinted>
  <dcterms:created xsi:type="dcterms:W3CDTF">2000-10-17T06:04:25Z</dcterms:created>
  <dcterms:modified xsi:type="dcterms:W3CDTF">2019-08-05T02:49:32Z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0x0101002DA299AC048A4B8EA9C1D19079C1A3220099325828F8AFEA40A9528944B2280DAC</vt:lpwstr>
  </property>
  <property fmtid="{D5CDD505-2E9C-101B-9397-08002B2CF9AE}" pid="3" name="ContentType">
    <vt:lpwstr>ドキュメント</vt:lpwstr>
  </property>
</Properties>
</file>