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40" yWindow="1995" windowWidth="17205" windowHeight="7095" activeTab="0"/>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 name="表12" sheetId="12" r:id="rId12"/>
    <sheet name="表13" sheetId="13" r:id="rId13"/>
    <sheet name="表14" sheetId="14" r:id="rId14"/>
    <sheet name="表15" sheetId="15" r:id="rId15"/>
    <sheet name="表15-2" sheetId="16" r:id="rId16"/>
    <sheet name="表16" sheetId="17" r:id="rId17"/>
    <sheet name="表16-2" sheetId="18" r:id="rId18"/>
    <sheet name="表17" sheetId="19" r:id="rId19"/>
    <sheet name="表17-2" sheetId="20" r:id="rId20"/>
    <sheet name="表18" sheetId="21" r:id="rId21"/>
    <sheet name="表18-2" sheetId="22" r:id="rId22"/>
    <sheet name="参考1" sheetId="23" r:id="rId23"/>
    <sheet name="参考2" sheetId="24" r:id="rId24"/>
    <sheet name="参考3" sheetId="25" r:id="rId25"/>
  </sheets>
  <externalReferences>
    <externalReference r:id="rId28"/>
    <externalReference r:id="rId29"/>
  </externalReferences>
  <definedNames>
    <definedName name="_Order1" hidden="1">255</definedName>
    <definedName name="_xlfn.COUNTIFS" hidden="1">#NAME?</definedName>
    <definedName name="_xlfn.SUMIFS" hidden="1">#NAME?</definedName>
    <definedName name="_xlnm.Print_Area" localSheetId="22">'参考1'!$A$2:$CM$52</definedName>
    <definedName name="_xlnm.Print_Area" localSheetId="23">'参考2'!$B$2:$AF$39</definedName>
    <definedName name="_xlnm.Print_Area" localSheetId="24">'参考3'!$B$1:$CX$15</definedName>
    <definedName name="_xlnm.Print_Area" localSheetId="0">'表1'!$B$2:$AB$39</definedName>
    <definedName name="_xlnm.Print_Area" localSheetId="9">'表10'!$D$1:$AE$85</definedName>
    <definedName name="_xlnm.Print_Area" localSheetId="10">'表11'!$E$1:$AE$83</definedName>
    <definedName name="_xlnm.Print_Area" localSheetId="11">'表12'!$E$1:$AE$83</definedName>
    <definedName name="_xlnm.Print_Area" localSheetId="12">'表13'!$E$2:$AE$84</definedName>
    <definedName name="_xlnm.Print_Area" localSheetId="13">'表14'!$D$2:$AC$41</definedName>
    <definedName name="_xlnm.Print_Area" localSheetId="14">'表15'!$A$1:$N$59</definedName>
    <definedName name="_xlnm.Print_Area" localSheetId="15">'表15-2'!$A$1:$N$59</definedName>
    <definedName name="_xlnm.Print_Area" localSheetId="16">'表16'!$A$1:$S$58</definedName>
    <definedName name="_xlnm.Print_Area" localSheetId="17">'表16-2'!$A$1:$S$58</definedName>
    <definedName name="_xlnm.Print_Area" localSheetId="18">'表17'!$B$2:$L$57</definedName>
    <definedName name="_xlnm.Print_Area" localSheetId="19">'表17-2'!$B$2:$L$57</definedName>
    <definedName name="_xlnm.Print_Area" localSheetId="20">'表18'!$B$2:$J$58</definedName>
    <definedName name="_xlnm.Print_Area" localSheetId="21">'表18-2'!$B$2:$J$58</definedName>
    <definedName name="_xlnm.Print_Area" localSheetId="1">'表2'!$B$1:$AA$166</definedName>
    <definedName name="_xlnm.Print_Area" localSheetId="2">'表3'!$B$1:$Z$46</definedName>
    <definedName name="_xlnm.Print_Area" localSheetId="3">'表4'!$B$2:$Y$23</definedName>
    <definedName name="_xlnm.Print_Area" localSheetId="4">'表5'!$B$1:$Z$47</definedName>
    <definedName name="_xlnm.Print_Area" localSheetId="5">'表6'!$B$1:$Z$47</definedName>
    <definedName name="_xlnm.Print_Area" localSheetId="6">'表7'!$B$1:$Z$46</definedName>
    <definedName name="_xlnm.Print_Area" localSheetId="7">'表8'!$B$1:$Z$46</definedName>
    <definedName name="_xlnm.Print_Area" localSheetId="8">'表9'!$D$1:$AC$42</definedName>
  </definedNames>
  <calcPr fullCalcOnLoad="1"/>
</workbook>
</file>

<file path=xl/sharedStrings.xml><?xml version="1.0" encoding="utf-8"?>
<sst xmlns="http://schemas.openxmlformats.org/spreadsheetml/2006/main" count="2886" uniqueCount="412">
  <si>
    <t>表1　調剤医療費、処方せん枚数、処方せん1枚当たり調剤医療費</t>
  </si>
  <si>
    <t>（全数および電算処理分×全年齢、0歳以上5歳未満（再掲）、75歳以上（再掲））</t>
  </si>
  <si>
    <t>平成16年度</t>
  </si>
  <si>
    <t>平成17年度</t>
  </si>
  <si>
    <t>平成17年度</t>
  </si>
  <si>
    <t>平成18年度</t>
  </si>
  <si>
    <t>平成19年度</t>
  </si>
  <si>
    <t>平成20年度</t>
  </si>
  <si>
    <t>平成21年度</t>
  </si>
  <si>
    <t>平成22年度</t>
  </si>
  <si>
    <t>平成21年度の伸び率との比較②-①</t>
  </si>
  <si>
    <t>10月～3月</t>
  </si>
  <si>
    <t>4月～3月</t>
  </si>
  <si>
    <t>4月～9月</t>
  </si>
  <si>
    <t>4月～3月</t>
  </si>
  <si>
    <t>4月～9月</t>
  </si>
  <si>
    <t>10月～3月</t>
  </si>
  <si>
    <t>4月～8月</t>
  </si>
  <si>
    <t>10月</t>
  </si>
  <si>
    <t>11月</t>
  </si>
  <si>
    <t>12月</t>
  </si>
  <si>
    <t>1月</t>
  </si>
  <si>
    <t>2月</t>
  </si>
  <si>
    <t>3月</t>
  </si>
  <si>
    <t>4月</t>
  </si>
  <si>
    <t>5月</t>
  </si>
  <si>
    <t>6月</t>
  </si>
  <si>
    <t>7月</t>
  </si>
  <si>
    <t>8月</t>
  </si>
  <si>
    <t>9月</t>
  </si>
  <si>
    <t>10月</t>
  </si>
  <si>
    <t>4月</t>
  </si>
  <si>
    <t>5月</t>
  </si>
  <si>
    <t>①</t>
  </si>
  <si>
    <t>4月</t>
  </si>
  <si>
    <t>5月</t>
  </si>
  <si>
    <t>7月</t>
  </si>
  <si>
    <t>8月</t>
  </si>
  <si>
    <t>9月</t>
  </si>
  <si>
    <t>10月</t>
  </si>
  <si>
    <t>11月</t>
  </si>
  <si>
    <t>12月</t>
  </si>
  <si>
    <t>1月</t>
  </si>
  <si>
    <t>②</t>
  </si>
  <si>
    <t>調剤医療費（億円）</t>
  </si>
  <si>
    <t>全数</t>
  </si>
  <si>
    <t>処方せん枚数（万枚）</t>
  </si>
  <si>
    <t>１枚当調剤医療費（円）</t>
  </si>
  <si>
    <t>実</t>
  </si>
  <si>
    <t>（電算化率：％）</t>
  </si>
  <si>
    <t>電算処理分</t>
  </si>
  <si>
    <t>（電算処理分/全数）</t>
  </si>
  <si>
    <r>
      <t>0歳以上</t>
    </r>
    <r>
      <rPr>
        <sz val="11"/>
        <rFont val="ＭＳ Ｐゴシック"/>
        <family val="3"/>
      </rPr>
      <t>5歳未満</t>
    </r>
  </si>
  <si>
    <t>(再掲)</t>
  </si>
  <si>
    <t>数</t>
  </si>
  <si>
    <t>75歳以上(再掲)</t>
  </si>
  <si>
    <t>調剤医療費</t>
  </si>
  <si>
    <t>全数</t>
  </si>
  <si>
    <t>処方せん枚数</t>
  </si>
  <si>
    <t>１枚当調剤医療費</t>
  </si>
  <si>
    <t>対</t>
  </si>
  <si>
    <t>前</t>
  </si>
  <si>
    <t>年</t>
  </si>
  <si>
    <t>同</t>
  </si>
  <si>
    <t>期</t>
  </si>
  <si>
    <t>(再掲)</t>
  </si>
  <si>
    <t>比</t>
  </si>
  <si>
    <t>（％）</t>
  </si>
  <si>
    <t>注1）</t>
  </si>
  <si>
    <t>「調剤医療費」とは、調剤報酬明細書に記録された「点数」に10を乗じたものである。</t>
  </si>
  <si>
    <t>注2）</t>
  </si>
  <si>
    <t>「処方せん枚数」とは、調剤報酬明細書に記録される処方せんの「受付回数」を合計したものである。</t>
  </si>
  <si>
    <t>注3）</t>
  </si>
  <si>
    <t>「全数」とは、医療保険及び公費負担医療で支給の対象となる医療費（患者負担分を含む。）のうち、審査支払機関による審査分（再審査分等調整前）を集計対象としたものである。</t>
  </si>
  <si>
    <t>注4）</t>
  </si>
  <si>
    <t>「電算処理分」とは、「全数」のうち、レセプト電算処理システムにより処理された明細書（いわゆる「電子レセプト」）を集計対象としたものである。表2以降、特に注意書きがない場合、「電算処理分」の集計値である。</t>
  </si>
  <si>
    <t>表2-1　処方せん1枚当たり調剤医療費の報酬別内訳</t>
  </si>
  <si>
    <t>全年齢</t>
  </si>
  <si>
    <t>（単位：円）</t>
  </si>
  <si>
    <t>平成21年度</t>
  </si>
  <si>
    <t>平成22年度</t>
  </si>
  <si>
    <t>4月～3月</t>
  </si>
  <si>
    <t>4月～9月</t>
  </si>
  <si>
    <t>10月～3月</t>
  </si>
  <si>
    <t>4月～8月</t>
  </si>
  <si>
    <t>調剤医療費</t>
  </si>
  <si>
    <t>技術料</t>
  </si>
  <si>
    <t>（構成割合：％）</t>
  </si>
  <si>
    <t>調剤技術料</t>
  </si>
  <si>
    <t>調剤基本料</t>
  </si>
  <si>
    <t>調剤料</t>
  </si>
  <si>
    <t>加算料</t>
  </si>
  <si>
    <t>薬学管理料</t>
  </si>
  <si>
    <t>薬剤料</t>
  </si>
  <si>
    <r>
      <t>&lt;後発品割合：％</t>
    </r>
    <r>
      <rPr>
        <sz val="11"/>
        <rFont val="ＭＳ Ｐゴシック"/>
        <family val="3"/>
      </rPr>
      <t>&gt;</t>
    </r>
  </si>
  <si>
    <t>内服薬</t>
  </si>
  <si>
    <t>屯服薬他</t>
  </si>
  <si>
    <t>注射薬</t>
  </si>
  <si>
    <t>外用薬</t>
  </si>
  <si>
    <t>特定保険医療材料料</t>
  </si>
  <si>
    <t>調剤報酬明細書に記録された｢点数｣に10を乗じ、受付回数の合計値で除して算出している。</t>
  </si>
  <si>
    <t>注2）</t>
  </si>
  <si>
    <t>｢調剤基本料｣には、基準調剤加算、後発医薬品調剤体制加算、夜間・休日等加算及び時間外等の加算（調剤基本料に係る部分）を含めている。</t>
  </si>
  <si>
    <t>注3）</t>
  </si>
  <si>
    <t>「内服薬」とは、内用薬のうち、調剤報酬明細書に記録された剤形が「内服」もしくは「一包」である薬剤をいう。</t>
  </si>
  <si>
    <t>注4）</t>
  </si>
  <si>
    <t>「屯服薬他」とは、内用薬のうち、調剤報酬明細書に記録された剤形が「屯服」「内滴」「浸煎」「湯」である薬剤をいう。</t>
  </si>
  <si>
    <t>対前年同期比</t>
  </si>
  <si>
    <t>（単位：％）</t>
  </si>
  <si>
    <t>注）</t>
  </si>
  <si>
    <t>構成割合、後発品割合については対前年同期差を示している。</t>
  </si>
  <si>
    <t>表2-2　処方せん1枚当たり調剤医療費の報酬別内訳</t>
  </si>
  <si>
    <t>0歳以上5歳未満（再掲）</t>
  </si>
  <si>
    <t>調剤報酬明細書に記録された点数を合計して10を乗じ、受付回数の合計値で除して算出している。</t>
  </si>
  <si>
    <t>「内服薬」とは、内用薬のうち、調剤報酬明細書に記録された剤形が「内服」もしくは「一包」である薬剤をいう。</t>
  </si>
  <si>
    <t>表2-3　処方せん1枚当たり調剤医療費の報酬別内訳</t>
  </si>
  <si>
    <t>75歳以上（再掲）</t>
  </si>
  <si>
    <t>表3　年齢階級別 処方せん1枚当たり調剤医療費</t>
  </si>
  <si>
    <t>4月～8月</t>
  </si>
  <si>
    <t>3月</t>
  </si>
  <si>
    <t>総数</t>
  </si>
  <si>
    <t>0歳以上 5歳未満</t>
  </si>
  <si>
    <t>5歳以上 10歳未満</t>
  </si>
  <si>
    <t>10歳以上 15歳未満</t>
  </si>
  <si>
    <t>15歳以上 20歳未満</t>
  </si>
  <si>
    <t>20歳以上 25歳未満</t>
  </si>
  <si>
    <t>25歳以上 30歳未満</t>
  </si>
  <si>
    <t>30歳以上 35歳未満</t>
  </si>
  <si>
    <t>35歳以上 40歳未満</t>
  </si>
  <si>
    <t>40歳以上 45歳未満</t>
  </si>
  <si>
    <t>45歳以上 50歳未満</t>
  </si>
  <si>
    <t>50歳以上 55歳未満</t>
  </si>
  <si>
    <t>55歳以上 60歳未満</t>
  </si>
  <si>
    <t>60歳以上 65歳未満</t>
  </si>
  <si>
    <t>65歳以上 70歳未満</t>
  </si>
  <si>
    <t>70歳以上 75歳未満</t>
  </si>
  <si>
    <t>75歳以上</t>
  </si>
  <si>
    <t>注）</t>
  </si>
  <si>
    <t>調剤報酬明細書に記録された点数を合計して10を乗じ、受付回数の合計値で除して算出している。</t>
  </si>
  <si>
    <t>表4　内服薬　年齢階級別 薬剤料構成割合　</t>
  </si>
  <si>
    <t>4月～8月</t>
  </si>
  <si>
    <t>2月</t>
  </si>
  <si>
    <t>表5　内服薬　年齢階級別 処方せん1枚当たり薬剤料　</t>
  </si>
  <si>
    <t>調剤報酬明細書の「処方」欄に記録された用量、「調剤数量」欄に記録された調剤数量及び薬価から、個別の薬剤ごとに算出した薬剤料の合計値（内服薬のみ）を、処方せん受付回数の合計値（内服薬が含まれない処方せん受付回を含む。）で除して算出している。</t>
  </si>
  <si>
    <t>表6　内服薬　年齢階級別 処方せん1枚当たり薬剤種類数　</t>
  </si>
  <si>
    <t>調剤報酬明細書の「処方」欄の所定単位ごと、調剤月日ごとに、剤形・薬効分類・一般名の一致する薬剤を同一種類として数えた延種類数（薬剤延種類数）の合計値（内服薬のみ）を、処方せん受付回数の合計値（内服薬が含まれない処方せん受付回も含む。）で除して算出している。</t>
  </si>
  <si>
    <t>表7　内服薬　年齢階級別 投薬日数</t>
  </si>
  <si>
    <t>（単位：日）</t>
  </si>
  <si>
    <t>調剤報酬明細書の「処方」欄の所定単位ごと、調剤月日ごと、剤形・薬効分類・一般名の一致する薬剤ごとの調剤数量の合計値（内服薬のみ）を、薬剤延種類数の合計値（内服薬のみ）で除して算出している。</t>
  </si>
  <si>
    <t>表8　内服薬　年齢階級別 1種類1日当たり薬剤料</t>
  </si>
  <si>
    <t>調剤報酬明細書の「処方」欄に記録された用量、「調剤数量」欄に記録された調剤数量及び薬価から、個別の薬剤ごとに算出した薬剤料の合計値（内服薬のみ）を、「処方」欄の所定単位ごと、調剤月日ごと、剤形・薬効分類・一般名の一致する薬剤ごとの調剤数量の合計値（内服薬のみ）で除して算出している。</t>
  </si>
  <si>
    <t>表9　内服薬　薬効分類別 薬剤料構成割合</t>
  </si>
  <si>
    <t>全年齢</t>
  </si>
  <si>
    <t>平成19年度</t>
  </si>
  <si>
    <t>平成21年度</t>
  </si>
  <si>
    <t>平成22年度</t>
  </si>
  <si>
    <t>4月～8月</t>
  </si>
  <si>
    <t>4月</t>
  </si>
  <si>
    <t>5月</t>
  </si>
  <si>
    <t>内服薬　総数</t>
  </si>
  <si>
    <t>中枢神経系用薬</t>
  </si>
  <si>
    <t>催眠鎮静剤、抗不安剤</t>
  </si>
  <si>
    <t>解熱鎮痛消炎剤</t>
  </si>
  <si>
    <t>抗パーキンソン剤</t>
  </si>
  <si>
    <t>精神神経用剤</t>
  </si>
  <si>
    <t>その他中枢神経系用薬</t>
  </si>
  <si>
    <t>循環器官用薬</t>
  </si>
  <si>
    <t>不整脈用剤</t>
  </si>
  <si>
    <t>血圧降下剤</t>
  </si>
  <si>
    <t>血管拡張剤</t>
  </si>
  <si>
    <t>高脂血症用剤</t>
  </si>
  <si>
    <t>呼吸器官用薬</t>
  </si>
  <si>
    <t>消化器官用薬</t>
  </si>
  <si>
    <t>消化性潰瘍用剤</t>
  </si>
  <si>
    <t>その他の消化器官用薬</t>
  </si>
  <si>
    <t>泌尿生殖器官および肛門用薬</t>
  </si>
  <si>
    <t>ビタミン剤</t>
  </si>
  <si>
    <t>滋養強壮薬</t>
  </si>
  <si>
    <t>蛋白アミノ酸製剤</t>
  </si>
  <si>
    <t>血液・体液用薬</t>
  </si>
  <si>
    <t>その他の代謝性医薬品</t>
  </si>
  <si>
    <t>糖尿病用剤</t>
  </si>
  <si>
    <t>他に分類されない代謝性医薬品</t>
  </si>
  <si>
    <t>腫瘍用薬</t>
  </si>
  <si>
    <t>代謝拮抗剤</t>
  </si>
  <si>
    <t>その他の腫瘍用薬</t>
  </si>
  <si>
    <t>アレルギー用薬</t>
  </si>
  <si>
    <t>漢方製剤</t>
  </si>
  <si>
    <t>抗生物質製剤</t>
  </si>
  <si>
    <t>グラム陽性・陰性菌に作用するもの</t>
  </si>
  <si>
    <t>グラム陽性菌、マイコプラズマに作用するもの</t>
  </si>
  <si>
    <t>化学療法剤</t>
  </si>
  <si>
    <t>合成抗菌剤</t>
  </si>
  <si>
    <t>抗ウイルス剤</t>
  </si>
  <si>
    <t>注1）</t>
  </si>
  <si>
    <t>注1）</t>
  </si>
  <si>
    <t>｢薬剤料｣とは、調剤報酬明細書の「処方」欄に記録された用量、「調剤数量」欄に記録された調剤数量及び薬価から、個別の薬剤ごとに算出した薬剤料をいう。</t>
  </si>
  <si>
    <t>注2）</t>
  </si>
  <si>
    <t>薬効分類別の数値は、内服薬総数の内数であるが、表示していない薬効分類があるため、足し上げても総数と一致しない。</t>
  </si>
  <si>
    <t>表10-1　内服薬　薬効分類別 処方せん1枚当たり薬剤料</t>
  </si>
  <si>
    <t>薬効分類別の数値は、内服薬総数の内数であるが、表示していない薬効分類があるため、足し上げても総数と一致しない。</t>
  </si>
  <si>
    <t>表10-2　内服薬　薬効分類別 処方せん1枚当たり薬剤料　対前年同期比</t>
  </si>
  <si>
    <t>表11-1　内服薬　薬効分類別 処方せん1枚当たり薬剤種類数</t>
  </si>
  <si>
    <t>表11-2　内服薬　薬効分類別 処方せん1枚当たり薬剤種類数　対前年同期比</t>
  </si>
  <si>
    <t>表12-1　内服薬　薬効分類別 投薬日数</t>
  </si>
  <si>
    <t>表12-2　内服薬　薬効分類別 投薬日数　対前年同期比</t>
  </si>
  <si>
    <t>表13-1　内服薬　薬効分類別 1種類1日当たり薬剤料</t>
  </si>
  <si>
    <t>表13-2　内服薬　薬効分類別 1種類1日当たり薬剤料　対前年同期比</t>
  </si>
  <si>
    <t>表14　内服薬　薬効分類別後発医薬品割合（薬剤料ベース）</t>
  </si>
  <si>
    <t>(単位：％)</t>
  </si>
  <si>
    <t>表15-1　都道府県別　処方せん1枚当たり調剤医療費</t>
  </si>
  <si>
    <t>表15-2　都道府県別　処方せん1枚当たり調剤医療費　対前年同期比</t>
  </si>
  <si>
    <t xml:space="preserve">               （全数および電算処理分）</t>
  </si>
  <si>
    <t>平成22年度4月～8月分</t>
  </si>
  <si>
    <t>平成22年度4～8月分　（単位：％）</t>
  </si>
  <si>
    <t>電算化率(%)</t>
  </si>
  <si>
    <t>処方せん1枚当たり調剤医療費</t>
  </si>
  <si>
    <t>電算化率
対前年同期差</t>
  </si>
  <si>
    <t>処方せん1枚当たり調剤医療費</t>
  </si>
  <si>
    <t>処方せん1枚当たり調剤医療費</t>
  </si>
  <si>
    <t>全数(円)</t>
  </si>
  <si>
    <t>電算処理分(円)</t>
  </si>
  <si>
    <t>電算処理分/全数</t>
  </si>
  <si>
    <t>電算処理分/全数</t>
  </si>
  <si>
    <t>全数
対前年同期比</t>
  </si>
  <si>
    <t>電算処理分
対前年同期比</t>
  </si>
  <si>
    <t>全　国</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</si>
  <si>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</si>
  <si>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</si>
  <si>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</si>
  <si>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</si>
  <si>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</si>
  <si>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</si>
  <si>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</si>
  <si>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</si>
  <si>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</si>
  <si>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</si>
  <si>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</si>
  <si>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</si>
  <si>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</si>
  <si>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</si>
  <si>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</si>
  <si>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</si>
  <si>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</si>
  <si>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</si>
  <si>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</si>
  <si>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</si>
  <si>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</si>
  <si>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</si>
  <si>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</si>
  <si>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</si>
  <si>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</si>
  <si>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</si>
  <si>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</si>
  <si>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</si>
  <si>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</si>
  <si>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</si>
  <si>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</si>
  <si>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</si>
  <si>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</si>
  <si>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</si>
  <si>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</si>
  <si>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</si>
  <si>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</si>
  <si>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</si>
  <si>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</si>
  <si>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</si>
  <si>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</si>
  <si>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</si>
  <si>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</si>
  <si>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</si>
  <si>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</si>
  <si>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</si>
  <si>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</si>
  <si>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注1)　保険薬局の所在する都道府県ごとに集計したものである。</t>
  </si>
  <si>
    <t>注2)　「電算化率」とは、電算処理分の調剤医療費総額を全数の調剤医療費総額で除して算出している。</t>
  </si>
  <si>
    <t>表15-3　都道府県別　処方せん1枚当たり調剤医療費</t>
  </si>
  <si>
    <t>表15-4　都道府県別　処方せん1枚当たり調剤医療費　対前年同期比</t>
  </si>
  <si>
    <t>平成22年度8月分</t>
  </si>
  <si>
    <t>平成22年度8月分　（単位：％）</t>
  </si>
  <si>
    <t>表16-1　都道府県別　処方せん１枚当たり調剤医療費の報酬別内訳</t>
  </si>
  <si>
    <t>表16-2　都道府県別　処方せん１枚当たり調剤医療費の報酬別内訳　伸び</t>
  </si>
  <si>
    <t>　調剤医療費
（円）</t>
  </si>
  <si>
    <t>調剤医療費
対前年同期比</t>
  </si>
  <si>
    <t>技術料（円）</t>
  </si>
  <si>
    <t>薬剤料（円）</t>
  </si>
  <si>
    <t>　特定保険医療材料料（円）</t>
  </si>
  <si>
    <t>技術料
対前年同期比</t>
  </si>
  <si>
    <t>薬剤料
対前年同期比</t>
  </si>
  <si>
    <t>　特定保険医療材料料
　対前年同期比</t>
  </si>
  <si>
    <t>構成割合（％）</t>
  </si>
  <si>
    <t>構成割合（％）</t>
  </si>
  <si>
    <t>構成割合（％）</t>
  </si>
  <si>
    <t>構成割合
対前年同期差</t>
  </si>
  <si>
    <t>注)　保険薬局の所在する都道府県ごとに集計したものである。</t>
  </si>
  <si>
    <t>表16-3　都道府県別　処方せん１枚当たり調剤医療費の報酬別内訳</t>
  </si>
  <si>
    <t>表16-4　都道府県別　処方せん１枚当たり調剤医療費の報酬別内訳　伸び</t>
  </si>
  <si>
    <t>表17-1　都道府県別内服薬　処方せん１枚当たり薬剤料の3要素分解</t>
  </si>
  <si>
    <t>表17-2　都道府県別内服薬　処方せん１枚当たり薬剤料の３要素分解　対前年同期比</t>
  </si>
  <si>
    <t>処方せん１枚当たり薬剤料
（円）</t>
  </si>
  <si>
    <t xml:space="preserve">処方せん１枚当たり薬剤料
</t>
  </si>
  <si>
    <t>処方せん１枚
当たり薬剤種類数</t>
  </si>
  <si>
    <t>投薬日数（日）</t>
  </si>
  <si>
    <t>１種類１日当たり
薬剤料（円）</t>
  </si>
  <si>
    <t>投薬日数</t>
  </si>
  <si>
    <t>１種類１日当たり
薬剤料</t>
  </si>
  <si>
    <t>注2)　｢3要素分解｣とは、内服薬の処方せん1枚当たり薬剤料を処方せん1枚当たり薬剤種数、投薬日数、
     1種類1日当たり薬剤料の3要素に分解したものである。</t>
  </si>
  <si>
    <t>表17-3　都道府県別内服薬　処方せん１枚当たり薬剤料の3要素分解</t>
  </si>
  <si>
    <t>表17-4　都道府県別内服薬　処方せん１枚当たり薬剤料の３要素分解　対前年同期比</t>
  </si>
  <si>
    <t>表18-1　都道府県別　後発医薬品割合</t>
  </si>
  <si>
    <t>表18-2　都道府県別　後発医薬品割合　対前年同期差</t>
  </si>
  <si>
    <t>平成22年度4月～8月分　（単位：％）</t>
  </si>
  <si>
    <t>平成22年度4～8月分　（単位：％）</t>
  </si>
  <si>
    <t xml:space="preserve">後発医薬品割合
</t>
  </si>
  <si>
    <t>(参考)後発医薬品調剤率</t>
  </si>
  <si>
    <t>薬剤料ベース</t>
  </si>
  <si>
    <t>数量ベース</t>
  </si>
  <si>
    <t>注2)　｢数量｣とは、薬価基準告示上の規格単位ごとに数えた数量をいう。</t>
  </si>
  <si>
    <t>注3)　後発医薬品割合（数量ベース）の算出からは、経腸成分栄養剤及び特殊ミルク製剤は除外している。</t>
  </si>
  <si>
    <t>表18-3　都道府県別　後発医薬品割合</t>
  </si>
  <si>
    <t>表18-4　都道府県別　後発医薬品割合　対前年同期差</t>
  </si>
  <si>
    <t>平成22年度8月分　（単位：％）</t>
  </si>
  <si>
    <t>平成22年度8月分　（単位：％）</t>
  </si>
  <si>
    <t>参考資料1　処方せん枚数階級別保険薬局数の比較</t>
  </si>
  <si>
    <t>平成16年度</t>
  </si>
  <si>
    <t>平成16年度</t>
  </si>
  <si>
    <t>平成19年度</t>
  </si>
  <si>
    <t>平成20年度</t>
  </si>
  <si>
    <t>11月</t>
  </si>
  <si>
    <t>１施設当たり処方せん枚数</t>
  </si>
  <si>
    <t>枚未満</t>
  </si>
  <si>
    <t>枚以上</t>
  </si>
  <si>
    <t>全</t>
  </si>
  <si>
    <t>枚</t>
  </si>
  <si>
    <t>階</t>
  </si>
  <si>
    <t>級</t>
  </si>
  <si>
    <t>別</t>
  </si>
  <si>
    <t>構</t>
  </si>
  <si>
    <t>成</t>
  </si>
  <si>
    <t>割</t>
  </si>
  <si>
    <t>合</t>
  </si>
  <si>
    <t>(%)</t>
  </si>
  <si>
    <t>電</t>
  </si>
  <si>
    <t>枚</t>
  </si>
  <si>
    <t>算</t>
  </si>
  <si>
    <t>処</t>
  </si>
  <si>
    <t>理</t>
  </si>
  <si>
    <t>分</t>
  </si>
  <si>
    <t>電算処理導入施設数割合</t>
  </si>
  <si>
    <t>月</t>
  </si>
  <si>
    <t>当</t>
  </si>
  <si>
    <t>た</t>
  </si>
  <si>
    <t>処</t>
  </si>
  <si>
    <t>り</t>
  </si>
  <si>
    <t>方</t>
  </si>
  <si>
    <t>/</t>
  </si>
  <si>
    <t>せ</t>
  </si>
  <si>
    <t>ん</t>
  </si>
  <si>
    <t>枚</t>
  </si>
  <si>
    <t>(%)</t>
  </si>
  <si>
    <t>参考資料2　後発医薬品割合（数量ベース）階級別保険薬局数構成割合</t>
  </si>
  <si>
    <t>9月</t>
  </si>
  <si>
    <t>総数</t>
  </si>
  <si>
    <t>後発医薬品割合
（数量ベース）</t>
  </si>
  <si>
    <t>20％未満</t>
  </si>
  <si>
    <t>10％未満</t>
  </si>
  <si>
    <t>10％以上</t>
  </si>
  <si>
    <t>20％以上</t>
  </si>
  <si>
    <t>25％未満</t>
  </si>
  <si>
    <t>25％以上</t>
  </si>
  <si>
    <t>30％未満</t>
  </si>
  <si>
    <t>30％以上</t>
  </si>
  <si>
    <t>40％未満</t>
  </si>
  <si>
    <t>40％以上</t>
  </si>
  <si>
    <t>50％未満</t>
  </si>
  <si>
    <t>50％以上</t>
  </si>
  <si>
    <t>60％未満</t>
  </si>
  <si>
    <t>60％以上</t>
  </si>
  <si>
    <t>70％未満</t>
  </si>
  <si>
    <t>70％以上</t>
  </si>
  <si>
    <t>80％未満</t>
  </si>
  <si>
    <t>80％以上</t>
  </si>
  <si>
    <t>90％未満</t>
  </si>
  <si>
    <t>90％以上</t>
  </si>
  <si>
    <t>注1） 「数量」とは、薬価基準告示上の規格単位ごとに数えた数量をいう。</t>
  </si>
  <si>
    <t>注2） 後発医薬品割合（数量ベース）の算出からは、経腸成分栄養剤及び特殊ミルク製剤は除外している。</t>
  </si>
  <si>
    <t>201004</t>
  </si>
  <si>
    <t>201005</t>
  </si>
  <si>
    <t>201006</t>
  </si>
  <si>
    <t>201007</t>
  </si>
  <si>
    <t>201008</t>
  </si>
  <si>
    <t>201009</t>
  </si>
  <si>
    <t>&lt;10</t>
  </si>
  <si>
    <t>&lt;20</t>
  </si>
  <si>
    <t>&lt;25</t>
  </si>
  <si>
    <t>&lt;30</t>
  </si>
  <si>
    <t>&lt;40</t>
  </si>
  <si>
    <t>&lt;50</t>
  </si>
  <si>
    <t>&lt;60</t>
  </si>
  <si>
    <t>&lt;70</t>
  </si>
  <si>
    <t>&lt;80</t>
  </si>
  <si>
    <t>&lt;90</t>
  </si>
  <si>
    <t>&gt;=90</t>
  </si>
  <si>
    <t>参考資料3　後発医薬品割合（数量ベース）、後発医薬品調剤率</t>
  </si>
  <si>
    <t>後発医薬品割合（数量ベース）（％）</t>
  </si>
  <si>
    <t>対前年同期差（％ポイント）</t>
  </si>
  <si>
    <t>除去前後発医薬品割合（数量ベース）（％）</t>
  </si>
  <si>
    <t>後発医薬品調剤率（％）</t>
  </si>
  <si>
    <t>対前年同期差（％ポイント）</t>
  </si>
  <si>
    <t>注1）｢数量｣とは、薬価基準告示上の規格単位ごとに数えた数量をいう。</t>
  </si>
  <si>
    <t>注2）｢後発医薬品調剤率｣とは、全処方せん受付回数に対する後発医薬品を調剤した処方せん受付回数の割合をいう。</t>
  </si>
  <si>
    <t>注3）平成22年4月以降は、後発医薬品割合（数量ベース）の算出から、経腸成分栄養剤及び特殊ミルク製剤は除外している。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</si>
</sst>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quot;( &quot;0.0&quot; )&quot;"/>
    <numFmt numFmtId="179" formatCode="&quot;( &quot;0.000&quot; )&quot;"/>
    <numFmt numFmtId="180" formatCode="0.0_m;&quot;▲&quot;?0.0_m;&quot;-&quot;_m"/>
    <numFmt numFmtId="181" formatCode="0.0;&quot;▲ &quot;0.0"/>
    <numFmt numFmtId="182" formatCode="0.00_m;&quot;▲&quot;?0.00_m;&quot;-&quot;_m"/>
    <numFmt numFmtId="183" formatCode="0.0_ "/>
    <numFmt numFmtId="184" formatCode="#,##0_ "/>
    <numFmt numFmtId="185" formatCode="&quot;( &quot;0.0&quot;)&quot;;&quot;(▲&quot;?0.0&quot;)&quot;;@_m"/>
    <numFmt numFmtId="186" formatCode="0.00_ "/>
    <numFmt numFmtId="187" formatCode="&quot;&lt;&quot;0.0&quot;&gt;&quot;"/>
    <numFmt numFmtId="188" formatCode="&quot;&lt;&quot;0.0&quot;&gt;&quot;;&quot;&lt;▲&quot;?0.0&quot;&gt;&quot;;@"/>
    <numFmt numFmtId="189" formatCode="0.0_m;&quot;▲&quot;?0.0_m;@_m"/>
    <numFmt numFmtId="190" formatCode="#,##0.0_);[Red]\(#,##0.0\)"/>
    <numFmt numFmtId="191" formatCode="#,##0.0_ "/>
    <numFmt numFmtId="192" formatCode="#,##0.00_ "/>
    <numFmt numFmtId="193" formatCode="#,##0;&quot;▲ &quot;#,##0"/>
    <numFmt numFmtId="194" formatCode="0;&quot;▲ &quot;0"/>
    <numFmt numFmtId="195" formatCode="#,##0_m;&quot;▲&quot;?0.0_m;@_m"/>
    <numFmt numFmtId="196" formatCode="0.000_m;&quot;▲&quot;?0.0_m;@_m"/>
    <numFmt numFmtId="197" formatCode="0.000_ "/>
    <numFmt numFmtId="198" formatCode="#,##0.0;&quot;▲ &quot;#,##0.0"/>
    <numFmt numFmtId="199" formatCode="0.00_m;&quot;▲&quot;?0.0_m;@_m"/>
    <numFmt numFmtId="200" formatCode="0_m;&quot;▲&quot;?0.0_m;@_m"/>
    <numFmt numFmtId="201" formatCode="0_ "/>
  </numFmts>
  <fonts count="51">
    <font>
      <sz val="11"/>
      <name val="ＭＳ Ｐゴシック"/>
      <family val="3"/>
    </font>
    <font>
      <sz val="6"/>
      <name val="ＭＳ Ｐゴシック"/>
      <family val="3"/>
    </font>
    <font>
      <sz val="14"/>
      <name val="ＭＳ Ｐゴシック"/>
      <family val="3"/>
    </font>
    <font>
      <sz val="11"/>
      <color indexed="9"/>
      <name val="ＭＳ Ｐゴシック"/>
      <family val="3"/>
    </font>
    <font>
      <sz val="12"/>
      <name val="ＭＳ Ｐゴシック"/>
      <family val="3"/>
    </font>
    <font>
      <sz val="10"/>
      <name val="ＭＳ 明朝"/>
      <family val="1"/>
    </font>
    <font>
      <sz val="9"/>
      <name val="ＭＳ Ｐゴシック"/>
      <family val="3"/>
    </font>
    <font>
      <sz val="8"/>
      <name val="ＭＳ Ｐゴシック"/>
      <family val="3"/>
    </font>
    <font>
      <sz val="10"/>
      <name val="ＭＳ Ｐゴシック"/>
      <family val="3"/>
    </font>
    <font>
      <sz val="6"/>
      <name val="ＭＳ 明朝"/>
      <family val="1"/>
    </font>
    <font>
      <sz val="11"/>
      <color indexed="14"/>
      <name val="ＭＳ Ｐゴシック"/>
      <family val="3"/>
    </font>
    <font>
      <sz val="9"/>
      <color indexed="9"/>
      <name val="ＭＳ Ｐゴシック"/>
      <family val="3"/>
    </font>
    <font>
      <sz val="10"/>
      <color indexed="9"/>
      <name val="ＭＳ Ｐゴシック"/>
      <family val="3"/>
    </font>
    <font>
      <b/>
      <sz val="11"/>
      <name val="ＭＳ Ｐゴシック"/>
      <family val="3"/>
    </font>
    <font>
      <sz val="14"/>
      <name val="ＭＳ ・団"/>
      <family val="1"/>
    </font>
    <font>
      <sz val="14"/>
      <name val="ＭＳ 明朝"/>
      <family val="1"/>
    </font>
    <font>
      <sz val="10"/>
      <color indexed="14"/>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2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hair"/>
      <top style="thin"/>
      <bottom style="medium"/>
    </border>
    <border>
      <left style="hair"/>
      <right style="hair"/>
      <top style="thin"/>
      <bottom style="medium"/>
    </border>
    <border>
      <left style="hair"/>
      <right style="thin"/>
      <top style="thin"/>
      <bottom style="medium"/>
    </border>
    <border>
      <left>
        <color indexed="63"/>
      </left>
      <right>
        <color indexed="63"/>
      </right>
      <top style="thin"/>
      <bottom style="medium"/>
    </border>
    <border>
      <left style="hair"/>
      <right>
        <color indexed="63"/>
      </right>
      <top style="thin"/>
      <bottom style="medium"/>
    </border>
    <border>
      <left style="thin"/>
      <right style="hair"/>
      <top style="thin"/>
      <bottom style="medium"/>
    </border>
    <border>
      <left style="thin"/>
      <right style="medium"/>
      <top>
        <color indexed="63"/>
      </top>
      <bottom style="medium"/>
    </border>
    <border>
      <left style="medium"/>
      <right style="thin"/>
      <top>
        <color indexed="63"/>
      </top>
      <bottom>
        <color indexed="63"/>
      </bottom>
    </border>
    <border>
      <left>
        <color indexed="63"/>
      </left>
      <right style="hair"/>
      <top>
        <color indexed="63"/>
      </top>
      <bottom>
        <color indexed="63"/>
      </bottom>
    </border>
    <border>
      <left style="hair"/>
      <right style="medium"/>
      <top>
        <color indexed="63"/>
      </top>
      <bottom style="hair"/>
    </border>
    <border>
      <left>
        <color indexed="63"/>
      </left>
      <right style="hair"/>
      <top>
        <color indexed="63"/>
      </top>
      <bottom style="hair"/>
    </border>
    <border>
      <left style="hair"/>
      <right style="thin"/>
      <top style="medium"/>
      <bottom style="hair"/>
    </border>
    <border>
      <left style="thin"/>
      <right style="thin"/>
      <top style="medium"/>
      <bottom style="hair"/>
    </border>
    <border>
      <left>
        <color indexed="63"/>
      </left>
      <right style="thin"/>
      <top>
        <color indexed="63"/>
      </top>
      <bottom style="hair"/>
    </border>
    <border>
      <left style="thin"/>
      <right style="thin"/>
      <top>
        <color indexed="63"/>
      </top>
      <bottom style="hair"/>
    </border>
    <border>
      <left>
        <color indexed="63"/>
      </left>
      <right style="thin"/>
      <top style="medium"/>
      <bottom style="hair"/>
    </border>
    <border>
      <left style="hair"/>
      <right>
        <color indexed="63"/>
      </right>
      <top>
        <color indexed="63"/>
      </top>
      <bottom style="hair"/>
    </border>
    <border>
      <left style="hair"/>
      <right style="thin"/>
      <top>
        <color indexed="63"/>
      </top>
      <bottom style="hair"/>
    </border>
    <border>
      <left>
        <color indexed="63"/>
      </left>
      <right>
        <color indexed="63"/>
      </right>
      <top>
        <color indexed="63"/>
      </top>
      <bottom style="hair"/>
    </border>
    <border>
      <left style="thin"/>
      <right style="hair"/>
      <top style="medium"/>
      <bottom style="hair"/>
    </border>
    <border>
      <left>
        <color indexed="63"/>
      </left>
      <right style="hair"/>
      <top style="medium"/>
      <bottom style="hair"/>
    </border>
    <border>
      <left style="thin"/>
      <right style="medium"/>
      <top style="medium"/>
      <bottom style="hair"/>
    </border>
    <border>
      <left style="medium"/>
      <right style="medium"/>
      <top style="medium"/>
      <bottom style="hair"/>
    </border>
    <border>
      <left style="hair"/>
      <right style="medium"/>
      <top style="hair"/>
      <bottom style="hair"/>
    </border>
    <border>
      <left>
        <color indexed="63"/>
      </left>
      <right style="hair"/>
      <top style="hair"/>
      <bottom style="hair"/>
    </border>
    <border>
      <left style="hair"/>
      <right style="thin"/>
      <top style="hair"/>
      <bottom style="hair"/>
    </border>
    <border>
      <left style="thin"/>
      <right style="thin"/>
      <top style="hair"/>
      <bottom style="hair"/>
    </border>
    <border>
      <left>
        <color indexed="63"/>
      </left>
      <right style="thin"/>
      <top style="hair"/>
      <bottom style="hair"/>
    </border>
    <border>
      <left style="hair"/>
      <right>
        <color indexed="63"/>
      </right>
      <top style="hair"/>
      <bottom style="hair"/>
    </border>
    <border>
      <left>
        <color indexed="63"/>
      </left>
      <right>
        <color indexed="63"/>
      </right>
      <top style="hair"/>
      <bottom style="hair"/>
    </border>
    <border>
      <left style="thin"/>
      <right>
        <color indexed="63"/>
      </right>
      <top style="hair"/>
      <bottom style="hair"/>
    </border>
    <border>
      <left style="thin"/>
      <right style="hair"/>
      <top style="hair"/>
      <bottom style="hair"/>
    </border>
    <border>
      <left style="thin"/>
      <right style="medium"/>
      <top style="hair"/>
      <bottom style="hair"/>
    </border>
    <border>
      <left style="medium"/>
      <right style="medium"/>
      <top style="hair"/>
      <bottom style="hair"/>
    </border>
    <border>
      <left>
        <color indexed="63"/>
      </left>
      <right style="hair"/>
      <top>
        <color indexed="63"/>
      </top>
      <bottom style="thin"/>
    </border>
    <border>
      <left style="hair"/>
      <right style="medium"/>
      <top style="hair"/>
      <bottom style="thin"/>
    </border>
    <border>
      <left>
        <color indexed="63"/>
      </left>
      <right style="hair"/>
      <top style="hair"/>
      <bottom style="thin"/>
    </border>
    <border>
      <left style="hair"/>
      <right style="thin"/>
      <top style="hair"/>
      <bottom style="thin"/>
    </border>
    <border>
      <left style="thin"/>
      <right style="thin"/>
      <top style="hair"/>
      <bottom style="thin"/>
    </border>
    <border>
      <left>
        <color indexed="63"/>
      </left>
      <right style="thin"/>
      <top style="hair"/>
      <bottom style="thin"/>
    </border>
    <border>
      <left style="hair"/>
      <right>
        <color indexed="63"/>
      </right>
      <top style="hair"/>
      <bottom style="thin"/>
    </border>
    <border>
      <left>
        <color indexed="63"/>
      </left>
      <right>
        <color indexed="63"/>
      </right>
      <top style="hair"/>
      <bottom style="thin"/>
    </border>
    <border>
      <left style="thin"/>
      <right style="hair"/>
      <top style="hair"/>
      <bottom style="thin"/>
    </border>
    <border>
      <left style="thin"/>
      <right style="medium"/>
      <top style="hair"/>
      <bottom style="thin"/>
    </border>
    <border>
      <left style="medium"/>
      <right style="medium"/>
      <top style="hair"/>
      <bottom style="thin"/>
    </border>
    <border>
      <left style="hair"/>
      <right style="medium"/>
      <top style="thin"/>
      <bottom>
        <color indexed="63"/>
      </bottom>
    </border>
    <border>
      <left>
        <color indexed="63"/>
      </left>
      <right style="hair"/>
      <top style="thin"/>
      <bottom>
        <color indexed="63"/>
      </bottom>
    </border>
    <border>
      <left style="hair"/>
      <right style="thin"/>
      <top style="thin"/>
      <bottom>
        <color indexed="63"/>
      </bottom>
    </border>
    <border>
      <left>
        <color indexed="63"/>
      </left>
      <right style="thin"/>
      <top style="thin"/>
      <bottom>
        <color indexed="63"/>
      </bottom>
    </border>
    <border>
      <left style="hair"/>
      <right>
        <color indexed="63"/>
      </right>
      <top style="thin"/>
      <bottom>
        <color indexed="63"/>
      </bottom>
    </border>
    <border>
      <left style="thin"/>
      <right style="hair"/>
      <top style="thin"/>
      <bottom>
        <color indexed="63"/>
      </bottom>
    </border>
    <border>
      <left style="thin"/>
      <right style="medium"/>
      <top style="thin"/>
      <bottom>
        <color indexed="63"/>
      </bottom>
    </border>
    <border>
      <left style="medium"/>
      <right style="medium"/>
      <top style="thin"/>
      <bottom>
        <color indexed="63"/>
      </bottom>
    </border>
    <border>
      <left style="thin"/>
      <right style="hair"/>
      <top>
        <color indexed="63"/>
      </top>
      <bottom style="hair"/>
    </border>
    <border>
      <left style="thin"/>
      <right style="medium"/>
      <top>
        <color indexed="63"/>
      </top>
      <bottom style="hair"/>
    </border>
    <border>
      <left style="medium"/>
      <right style="medium"/>
      <top>
        <color indexed="63"/>
      </top>
      <bottom style="hair"/>
    </border>
    <border>
      <left style="hair"/>
      <right style="medium"/>
      <top style="hair"/>
      <bottom>
        <color indexed="63"/>
      </bottom>
    </border>
    <border>
      <left>
        <color indexed="63"/>
      </left>
      <right style="hair"/>
      <top style="hair"/>
      <bottom>
        <color indexed="63"/>
      </bottom>
    </border>
    <border>
      <left style="hair"/>
      <right style="thin"/>
      <top style="hair"/>
      <bottom>
        <color indexed="63"/>
      </bottom>
    </border>
    <border>
      <left style="thin"/>
      <right style="thin"/>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thin"/>
      <right style="hair"/>
      <top style="hair"/>
      <bottom>
        <color indexed="63"/>
      </bottom>
    </border>
    <border>
      <left style="thin"/>
      <right style="medium"/>
      <top style="hair"/>
      <bottom>
        <color indexed="63"/>
      </bottom>
    </border>
    <border>
      <left style="medium"/>
      <right style="medium"/>
      <top style="hair"/>
      <bottom>
        <color indexed="63"/>
      </bottom>
    </border>
    <border>
      <left style="hair"/>
      <right style="medium"/>
      <top>
        <color indexed="63"/>
      </top>
      <bottom style="thin"/>
    </border>
    <border>
      <left style="hair"/>
      <right style="thin"/>
      <top>
        <color indexed="63"/>
      </top>
      <bottom style="thin"/>
    </border>
    <border>
      <left style="thin"/>
      <right style="thin"/>
      <top>
        <color indexed="63"/>
      </top>
      <bottom style="thin"/>
    </border>
    <border>
      <left style="hair"/>
      <right>
        <color indexed="63"/>
      </right>
      <top>
        <color indexed="63"/>
      </top>
      <bottom style="thin"/>
    </border>
    <border>
      <left style="thin"/>
      <right style="hair"/>
      <top>
        <color indexed="63"/>
      </top>
      <bottom style="thin"/>
    </border>
    <border>
      <left style="thin"/>
      <right style="medium"/>
      <top>
        <color indexed="63"/>
      </top>
      <bottom style="thin"/>
    </border>
    <border>
      <left style="medium"/>
      <right style="medium"/>
      <top>
        <color indexed="63"/>
      </top>
      <bottom style="thin"/>
    </border>
    <border>
      <left style="thin"/>
      <right>
        <color indexed="63"/>
      </right>
      <top>
        <color indexed="63"/>
      </top>
      <bottom style="hair"/>
    </border>
    <border>
      <left style="medium"/>
      <right style="thin"/>
      <top>
        <color indexed="63"/>
      </top>
      <bottom style="thin"/>
    </border>
    <border>
      <left style="thin"/>
      <right>
        <color indexed="63"/>
      </right>
      <top style="hair"/>
      <bottom style="thin"/>
    </border>
    <border>
      <left>
        <color indexed="63"/>
      </left>
      <right>
        <color indexed="63"/>
      </right>
      <top style="thin"/>
      <bottom style="hair"/>
    </border>
    <border>
      <left style="hair"/>
      <right style="medium"/>
      <top style="hair"/>
      <bottom style="medium"/>
    </border>
    <border>
      <left>
        <color indexed="63"/>
      </left>
      <right style="hair"/>
      <top style="hair"/>
      <bottom style="medium"/>
    </border>
    <border>
      <left style="thin"/>
      <right style="thin"/>
      <top style="hair"/>
      <bottom style="medium"/>
    </border>
    <border>
      <left>
        <color indexed="63"/>
      </left>
      <right style="thin"/>
      <top style="hair"/>
      <bottom style="medium"/>
    </border>
    <border>
      <left style="hair"/>
      <right>
        <color indexed="63"/>
      </right>
      <top style="hair"/>
      <bottom style="medium"/>
    </border>
    <border>
      <left style="thin"/>
      <right style="hair"/>
      <top style="hair"/>
      <bottom style="medium"/>
    </border>
    <border>
      <left>
        <color indexed="63"/>
      </left>
      <right>
        <color indexed="63"/>
      </right>
      <top style="hair"/>
      <bottom style="medium"/>
    </border>
    <border>
      <left style="thin"/>
      <right>
        <color indexed="63"/>
      </right>
      <top style="hair"/>
      <bottom style="medium"/>
    </border>
    <border>
      <left style="thin"/>
      <right style="medium"/>
      <top style="hair"/>
      <bottom style="medium"/>
    </border>
    <border>
      <left style="medium"/>
      <right style="medium"/>
      <top style="hair"/>
      <bottom style="medium"/>
    </border>
    <border>
      <left>
        <color indexed="63"/>
      </left>
      <right style="medium"/>
      <top style="thin"/>
      <bottom>
        <color indexed="63"/>
      </bottom>
    </border>
    <border>
      <left>
        <color indexed="63"/>
      </left>
      <right style="medium"/>
      <top style="thin"/>
      <bottom style="medium"/>
    </border>
    <border>
      <left style="medium"/>
      <right style="hair"/>
      <top>
        <color indexed="63"/>
      </top>
      <bottom>
        <color indexed="63"/>
      </bottom>
    </border>
    <border>
      <left style="hair"/>
      <right style="hair"/>
      <top style="medium"/>
      <bottom style="thin"/>
    </border>
    <border>
      <left style="hair"/>
      <right>
        <color indexed="63"/>
      </right>
      <top style="medium"/>
      <bottom style="thin"/>
    </border>
    <border>
      <left>
        <color indexed="63"/>
      </left>
      <right style="medium"/>
      <top style="medium"/>
      <bottom style="thin"/>
    </border>
    <border>
      <left>
        <color indexed="63"/>
      </left>
      <right style="hair"/>
      <top style="medium"/>
      <bottom style="thin"/>
    </border>
    <border>
      <left style="hair"/>
      <right style="thin"/>
      <top style="medium"/>
      <bottom style="thin"/>
    </border>
    <border>
      <left style="thin"/>
      <right style="thin"/>
      <top style="medium"/>
      <bottom style="thin"/>
    </border>
    <border>
      <left style="thin"/>
      <right style="hair"/>
      <top style="medium"/>
      <bottom style="thin"/>
    </border>
    <border>
      <left style="hair"/>
      <right style="thin"/>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hair"/>
      <top style="thin"/>
      <bottom style="thin"/>
    </border>
    <border>
      <left style="hair"/>
      <right style="thin"/>
      <top style="thin"/>
      <bottom style="thin"/>
    </border>
    <border>
      <left style="thin"/>
      <right style="thin"/>
      <top style="thin"/>
      <bottom style="thin"/>
    </border>
    <border>
      <left style="thin"/>
      <right style="hair"/>
      <top style="thin"/>
      <bottom style="thin"/>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color indexed="63"/>
      </left>
      <right style="medium"/>
      <top style="hair"/>
      <bottom>
        <color indexed="63"/>
      </bottom>
    </border>
    <border>
      <left style="hair"/>
      <right style="medium"/>
      <top>
        <color indexed="63"/>
      </top>
      <bottom style="medium"/>
    </border>
    <border>
      <left style="thin"/>
      <right style="hair"/>
      <top>
        <color indexed="63"/>
      </top>
      <bottom style="medium"/>
    </border>
    <border>
      <left style="thin"/>
      <right>
        <color indexed="63"/>
      </right>
      <top style="medium"/>
      <bottom style="thin"/>
    </border>
    <border>
      <left style="medium"/>
      <right style="medium"/>
      <top style="medium"/>
      <bottom style="thin"/>
    </border>
    <border>
      <left style="medium"/>
      <right style="medium"/>
      <top>
        <color indexed="63"/>
      </top>
      <bottom>
        <color indexed="63"/>
      </bottom>
    </border>
    <border>
      <left style="thin"/>
      <right>
        <color indexed="63"/>
      </right>
      <top>
        <color indexed="63"/>
      </top>
      <bottom style="thin"/>
    </border>
    <border>
      <left style="thin"/>
      <right>
        <color indexed="63"/>
      </right>
      <top style="thin"/>
      <bottom style="thin"/>
    </border>
    <border>
      <left style="medium"/>
      <right style="medium"/>
      <top style="thin"/>
      <bottom style="thin"/>
    </border>
    <border>
      <left style="thin"/>
      <right>
        <color indexed="63"/>
      </right>
      <top style="hair"/>
      <bottom>
        <color indexed="63"/>
      </bottom>
    </border>
    <border>
      <left style="thin"/>
      <right>
        <color indexed="63"/>
      </right>
      <top>
        <color indexed="63"/>
      </top>
      <bottom style="medium"/>
    </border>
    <border>
      <left style="medium"/>
      <right style="medium"/>
      <top>
        <color indexed="63"/>
      </top>
      <bottom style="medium"/>
    </border>
    <border>
      <left style="hair"/>
      <right style="medium"/>
      <top style="thin"/>
      <bottom style="medium"/>
    </border>
    <border>
      <left style="hair"/>
      <right style="medium"/>
      <top style="medium"/>
      <bottom style="thin"/>
    </border>
    <border>
      <left>
        <color indexed="63"/>
      </left>
      <right style="medium"/>
      <top style="hair"/>
      <bottom style="medium"/>
    </border>
    <border>
      <left style="medium"/>
      <right style="thin"/>
      <top style="medium"/>
      <bottom style="thin"/>
    </border>
    <border>
      <left style="thin"/>
      <right style="hair"/>
      <top style="thin"/>
      <bottom style="hair"/>
    </border>
    <border>
      <left style="hair"/>
      <right style="hair"/>
      <top>
        <color indexed="63"/>
      </top>
      <bottom style="hair"/>
    </border>
    <border>
      <left style="hair"/>
      <right style="hair"/>
      <top style="hair"/>
      <bottom style="hair"/>
    </border>
    <border>
      <left style="hair"/>
      <right style="hair"/>
      <top style="hair"/>
      <bottom style="medium"/>
    </border>
    <border>
      <left style="thin"/>
      <right style="medium"/>
      <top style="medium"/>
      <bottom style="thin"/>
    </border>
    <border>
      <left style="thin"/>
      <right style="medium"/>
      <top style="thin"/>
      <bottom style="medium"/>
    </border>
    <border>
      <left style="hair"/>
      <right style="hair"/>
      <top style="thin"/>
      <bottom>
        <color indexed="63"/>
      </bottom>
    </border>
    <border>
      <left style="thin"/>
      <right style="thin"/>
      <top style="medium"/>
      <bottom>
        <color indexed="63"/>
      </bottom>
    </border>
    <border>
      <left>
        <color indexed="63"/>
      </left>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thin"/>
      <right style="hair"/>
      <top style="medium"/>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style="medium"/>
      <top style="thin"/>
      <bottom style="hair"/>
    </border>
    <border>
      <left>
        <color indexed="63"/>
      </left>
      <right style="hair"/>
      <top style="thin"/>
      <bottom style="hair"/>
    </border>
    <border>
      <left style="hair"/>
      <right style="hair"/>
      <top style="thin"/>
      <bottom style="hair"/>
    </border>
    <border>
      <left style="thin"/>
      <right style="thin"/>
      <top style="thin"/>
      <bottom style="hair"/>
    </border>
    <border>
      <left>
        <color indexed="63"/>
      </left>
      <right style="thin"/>
      <top style="thin"/>
      <bottom style="hair"/>
    </border>
    <border>
      <left style="hair"/>
      <right>
        <color indexed="63"/>
      </right>
      <top style="thin"/>
      <bottom style="hair"/>
    </border>
    <border>
      <left style="thin"/>
      <right>
        <color indexed="63"/>
      </right>
      <top style="thin"/>
      <bottom style="hair"/>
    </border>
    <border>
      <left style="thin"/>
      <right style="medium"/>
      <top style="thin"/>
      <bottom style="hair"/>
    </border>
    <border>
      <left style="hair"/>
      <right style="hair"/>
      <top>
        <color indexed="63"/>
      </top>
      <bottom style="thin"/>
    </border>
    <border>
      <left style="hair"/>
      <right style="hair"/>
      <top style="hair"/>
      <bottom style="thin"/>
    </border>
    <border>
      <left style="medium"/>
      <right style="medium"/>
      <top style="medium"/>
      <bottom>
        <color indexed="63"/>
      </bottom>
    </border>
    <border>
      <left style="medium"/>
      <right style="medium"/>
      <top style="thin"/>
      <bottom style="hair"/>
    </border>
    <border>
      <left style="hair"/>
      <right style="thin"/>
      <top style="medium"/>
      <bottom>
        <color indexed="63"/>
      </bottom>
    </border>
    <border>
      <left style="hair"/>
      <right style="thin"/>
      <top style="thin"/>
      <bottom style="hair"/>
    </border>
    <border>
      <left style="hair"/>
      <right style="medium"/>
      <top style="medium"/>
      <bottom>
        <color indexed="63"/>
      </bottom>
    </border>
    <border>
      <left style="hair"/>
      <right style="medium"/>
      <top>
        <color indexed="63"/>
      </top>
      <bottom>
        <color indexed="63"/>
      </bottom>
    </border>
    <border>
      <left style="hair"/>
      <right style="medium"/>
      <top style="thin"/>
      <bottom style="hair"/>
    </border>
    <border>
      <left style="medium"/>
      <right style="thin"/>
      <top style="medium"/>
      <bottom>
        <color indexed="63"/>
      </bottom>
    </border>
    <border>
      <left style="medium"/>
      <right>
        <color indexed="63"/>
      </right>
      <top style="medium"/>
      <bottom style="thin"/>
    </border>
    <border>
      <left style="medium"/>
      <right>
        <color indexed="63"/>
      </right>
      <top>
        <color indexed="63"/>
      </top>
      <bottom style="thin"/>
    </border>
    <border>
      <left style="medium"/>
      <right style="hair"/>
      <top style="medium"/>
      <bottom style="thin"/>
    </border>
    <border>
      <left style="medium"/>
      <right style="hair"/>
      <top>
        <color indexed="63"/>
      </top>
      <bottom style="thin"/>
    </border>
    <border>
      <left style="medium"/>
      <right style="hair"/>
      <top>
        <color indexed="63"/>
      </top>
      <bottom style="medium"/>
    </border>
    <border>
      <left style="medium"/>
      <right>
        <color indexed="63"/>
      </right>
      <top style="medium"/>
      <bottom style="hair"/>
    </border>
    <border>
      <left>
        <color indexed="63"/>
      </left>
      <right>
        <color indexed="63"/>
      </right>
      <top style="medium"/>
      <bottom style="hair"/>
    </border>
    <border>
      <left style="hair"/>
      <right>
        <color indexed="63"/>
      </right>
      <top style="medium"/>
      <bottom style="hair"/>
    </border>
    <border>
      <left>
        <color indexed="63"/>
      </left>
      <right style="medium"/>
      <top style="medium"/>
      <bottom style="hair"/>
    </border>
    <border>
      <left style="medium"/>
      <right style="hair"/>
      <top style="thin"/>
      <bottom>
        <color indexed="63"/>
      </bottom>
    </border>
    <border>
      <left style="medium"/>
      <right style="hair"/>
      <top>
        <color indexed="63"/>
      </top>
      <bottom style="hair"/>
    </border>
    <border>
      <left style="hair"/>
      <right style="hair"/>
      <top style="medium"/>
      <bottom style="hair"/>
    </border>
    <border>
      <left style="medium"/>
      <right style="hair"/>
      <top style="hair"/>
      <bottom>
        <color indexed="63"/>
      </bottom>
    </border>
    <border>
      <left style="medium"/>
      <right style="hair"/>
      <top style="thin"/>
      <bottom style="hair"/>
    </border>
    <border>
      <left style="medium"/>
      <right>
        <color indexed="63"/>
      </right>
      <top style="thin"/>
      <bottom>
        <color indexed="63"/>
      </bottom>
    </border>
    <border>
      <left style="thin"/>
      <right>
        <color indexed="63"/>
      </right>
      <top style="medium"/>
      <bottom style="hair"/>
    </border>
    <border>
      <left style="medium"/>
      <right style="hair"/>
      <top style="hair"/>
      <bottom style="medium"/>
    </border>
    <border>
      <left style="hair"/>
      <right style="thin"/>
      <top style="hair"/>
      <bottom style="medium"/>
    </border>
    <border>
      <left style="medium"/>
      <right style="hair"/>
      <top style="thin"/>
      <bottom style="thin"/>
    </border>
    <border>
      <left style="hair"/>
      <right style="hair"/>
      <top style="thin"/>
      <bottom style="thin"/>
    </border>
    <border>
      <left style="thin"/>
      <right style="medium"/>
      <top style="thin"/>
      <bottom style="thin"/>
    </border>
    <border>
      <left style="medium"/>
      <right style="hair"/>
      <top style="hair"/>
      <bottom style="thin"/>
    </border>
    <border>
      <left style="medium"/>
      <right style="hair"/>
      <top style="hair"/>
      <bottom style="hair"/>
    </border>
    <border>
      <left style="medium"/>
      <right style="thin"/>
      <top style="medium"/>
      <bottom style="hair"/>
    </border>
    <border>
      <left style="medium"/>
      <right style="thin"/>
      <top style="hair"/>
      <bottom style="thin"/>
    </border>
    <border>
      <left style="medium"/>
      <right style="thin"/>
      <top>
        <color indexed="63"/>
      </top>
      <bottom style="hair"/>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6" fillId="0" borderId="0">
      <alignment/>
      <protection/>
    </xf>
    <xf numFmtId="0" fontId="14" fillId="0" borderId="0">
      <alignment/>
      <protection/>
    </xf>
    <xf numFmtId="0" fontId="15" fillId="0" borderId="0">
      <alignment/>
      <protection/>
    </xf>
    <xf numFmtId="0" fontId="49" fillId="32" borderId="0" applyNumberFormat="0" applyBorder="0" applyAlignment="0" applyProtection="0"/>
  </cellStyleXfs>
  <cellXfs count="1668">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0" fillId="0" borderId="0" xfId="0" applyFont="1" applyBorder="1" applyAlignment="1">
      <alignment vertical="center"/>
    </xf>
    <xf numFmtId="0" fontId="4"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63" applyFont="1" applyBorder="1">
      <alignment vertical="center"/>
      <protection/>
    </xf>
    <xf numFmtId="0" fontId="0" fillId="0" borderId="13" xfId="63" applyFont="1" applyBorder="1">
      <alignment vertical="center"/>
      <protection/>
    </xf>
    <xf numFmtId="0" fontId="0" fillId="0" borderId="14" xfId="63" applyFont="1" applyBorder="1">
      <alignment vertical="center"/>
      <protection/>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0" borderId="0" xfId="0" applyBorder="1" applyAlignment="1">
      <alignment vertical="center"/>
    </xf>
    <xf numFmtId="0" fontId="0" fillId="0" borderId="20" xfId="63" applyFont="1" applyBorder="1">
      <alignment vertical="center"/>
      <protection/>
    </xf>
    <xf numFmtId="0" fontId="0" fillId="0" borderId="0" xfId="63" applyFont="1" applyBorder="1">
      <alignment vertical="center"/>
      <protection/>
    </xf>
    <xf numFmtId="0" fontId="0" fillId="0" borderId="11" xfId="63" applyFont="1" applyBorder="1">
      <alignment vertical="center"/>
      <protection/>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50" fillId="0" borderId="0" xfId="0" applyFont="1" applyAlignment="1">
      <alignment vertical="center"/>
    </xf>
    <xf numFmtId="0" fontId="0" fillId="0" borderId="31" xfId="63" applyFont="1" applyBorder="1">
      <alignment vertical="center"/>
      <protection/>
    </xf>
    <xf numFmtId="0" fontId="0" fillId="0" borderId="10" xfId="63" applyFont="1" applyBorder="1">
      <alignment vertical="center"/>
      <protection/>
    </xf>
    <xf numFmtId="0" fontId="0" fillId="0" borderId="32" xfId="63" applyFont="1" applyBorder="1">
      <alignment vertical="center"/>
      <protection/>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8" xfId="0"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7" xfId="0"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0" xfId="0" applyFont="1"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46" xfId="0" applyFont="1" applyBorder="1" applyAlignment="1">
      <alignment horizontal="center" vertical="center"/>
    </xf>
    <xf numFmtId="0" fontId="0" fillId="0" borderId="47" xfId="63" applyFont="1" applyBorder="1">
      <alignment vertical="center"/>
      <protection/>
    </xf>
    <xf numFmtId="0" fontId="0" fillId="0" borderId="0" xfId="63" applyFont="1" applyBorder="1" applyAlignment="1">
      <alignment horizontal="centerContinuous" vertical="center"/>
      <protection/>
    </xf>
    <xf numFmtId="0" fontId="0" fillId="0" borderId="48" xfId="63" applyFont="1" applyBorder="1" applyAlignment="1">
      <alignment horizontal="centerContinuous" vertical="center"/>
      <protection/>
    </xf>
    <xf numFmtId="0" fontId="0" fillId="0" borderId="49" xfId="63" applyFont="1" applyBorder="1">
      <alignment vertical="center"/>
      <protection/>
    </xf>
    <xf numFmtId="38" fontId="0" fillId="0" borderId="50" xfId="0" applyNumberFormat="1" applyFont="1" applyBorder="1" applyAlignment="1">
      <alignment vertical="center"/>
    </xf>
    <xf numFmtId="38" fontId="0" fillId="0" borderId="51" xfId="0" applyNumberFormat="1" applyFont="1" applyBorder="1" applyAlignment="1">
      <alignment vertical="center"/>
    </xf>
    <xf numFmtId="38" fontId="0" fillId="0" borderId="52" xfId="0" applyNumberFormat="1" applyFont="1" applyBorder="1" applyAlignment="1">
      <alignment vertical="center"/>
    </xf>
    <xf numFmtId="38" fontId="0" fillId="0" borderId="53" xfId="0" applyNumberFormat="1" applyFont="1" applyBorder="1" applyAlignment="1">
      <alignment vertical="center"/>
    </xf>
    <xf numFmtId="38" fontId="0" fillId="0" borderId="54" xfId="0" applyNumberFormat="1" applyFont="1" applyBorder="1" applyAlignment="1">
      <alignment vertical="center"/>
    </xf>
    <xf numFmtId="38" fontId="0" fillId="0" borderId="55" xfId="0" applyNumberFormat="1" applyFont="1" applyBorder="1" applyAlignment="1">
      <alignment vertical="center"/>
    </xf>
    <xf numFmtId="38" fontId="0" fillId="0" borderId="56" xfId="0" applyNumberFormat="1" applyFont="1" applyBorder="1" applyAlignment="1">
      <alignment vertical="center"/>
    </xf>
    <xf numFmtId="38" fontId="0" fillId="0" borderId="57" xfId="0" applyNumberFormat="1" applyFont="1" applyBorder="1" applyAlignment="1">
      <alignment vertical="center"/>
    </xf>
    <xf numFmtId="38" fontId="0" fillId="0" borderId="58" xfId="0" applyNumberFormat="1" applyFont="1" applyBorder="1" applyAlignment="1">
      <alignment vertical="center"/>
    </xf>
    <xf numFmtId="38" fontId="0" fillId="0" borderId="59" xfId="0" applyNumberFormat="1" applyFont="1" applyBorder="1" applyAlignment="1">
      <alignment vertical="center"/>
    </xf>
    <xf numFmtId="38" fontId="0" fillId="0" borderId="60" xfId="0" applyNumberFormat="1" applyFont="1" applyBorder="1" applyAlignment="1">
      <alignment vertical="center"/>
    </xf>
    <xf numFmtId="38" fontId="0" fillId="0" borderId="61" xfId="0" applyNumberFormat="1" applyFont="1" applyBorder="1" applyAlignment="1">
      <alignment vertical="center"/>
    </xf>
    <xf numFmtId="38" fontId="0" fillId="0" borderId="0" xfId="0" applyNumberFormat="1" applyFont="1" applyBorder="1" applyAlignment="1">
      <alignment vertical="center"/>
    </xf>
    <xf numFmtId="38" fontId="0" fillId="33" borderId="62" xfId="0" applyNumberFormat="1" applyFont="1" applyFill="1" applyBorder="1" applyAlignment="1">
      <alignment vertical="center"/>
    </xf>
    <xf numFmtId="0" fontId="0" fillId="0" borderId="47"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63" xfId="63" applyFont="1" applyBorder="1">
      <alignment vertical="center"/>
      <protection/>
    </xf>
    <xf numFmtId="38" fontId="0" fillId="0" borderId="64" xfId="0" applyNumberFormat="1" applyFont="1" applyBorder="1" applyAlignment="1">
      <alignment vertical="center"/>
    </xf>
    <xf numFmtId="38" fontId="0" fillId="0" borderId="65" xfId="0" applyNumberFormat="1" applyFont="1" applyBorder="1" applyAlignment="1">
      <alignment vertical="center"/>
    </xf>
    <xf numFmtId="38" fontId="0" fillId="0" borderId="66" xfId="0" applyNumberFormat="1" applyFont="1" applyBorder="1" applyAlignment="1">
      <alignment vertical="center"/>
    </xf>
    <xf numFmtId="38" fontId="0" fillId="0" borderId="67" xfId="0" applyNumberFormat="1" applyFont="1" applyBorder="1" applyAlignment="1">
      <alignment vertical="center"/>
    </xf>
    <xf numFmtId="38" fontId="0" fillId="0" borderId="68" xfId="0" applyNumberFormat="1" applyFont="1" applyBorder="1" applyAlignment="1">
      <alignment vertical="center"/>
    </xf>
    <xf numFmtId="38" fontId="0" fillId="0" borderId="69" xfId="0" applyNumberFormat="1" applyFont="1" applyBorder="1" applyAlignment="1">
      <alignment vertical="center"/>
    </xf>
    <xf numFmtId="38" fontId="0" fillId="0" borderId="70" xfId="0" applyNumberFormat="1" applyFont="1" applyBorder="1" applyAlignment="1">
      <alignment vertical="center"/>
    </xf>
    <xf numFmtId="38" fontId="0" fillId="0" borderId="71" xfId="0" applyNumberFormat="1" applyFont="1" applyBorder="1" applyAlignment="1">
      <alignment vertical="center"/>
    </xf>
    <xf numFmtId="38" fontId="0" fillId="0" borderId="72" xfId="0" applyNumberFormat="1" applyFont="1" applyBorder="1" applyAlignment="1">
      <alignment vertical="center"/>
    </xf>
    <xf numFmtId="38" fontId="0" fillId="33" borderId="73" xfId="0" applyNumberFormat="1" applyFont="1" applyFill="1" applyBorder="1" applyAlignment="1">
      <alignment vertical="center"/>
    </xf>
    <xf numFmtId="0" fontId="0" fillId="0" borderId="47" xfId="63" applyFont="1" applyBorder="1" applyAlignment="1">
      <alignment vertical="center"/>
      <protection/>
    </xf>
    <xf numFmtId="0" fontId="0" fillId="0" borderId="21" xfId="63" applyFont="1" applyBorder="1" applyAlignment="1">
      <alignment horizontal="centerContinuous" vertical="center"/>
      <protection/>
    </xf>
    <xf numFmtId="0" fontId="0" fillId="0" borderId="74" xfId="63" applyFont="1" applyBorder="1" applyAlignment="1">
      <alignment horizontal="centerContinuous" vertical="center"/>
      <protection/>
    </xf>
    <xf numFmtId="0" fontId="0" fillId="0" borderId="75" xfId="63" applyFont="1" applyBorder="1">
      <alignment vertical="center"/>
      <protection/>
    </xf>
    <xf numFmtId="38" fontId="0" fillId="0" borderId="76" xfId="0" applyNumberFormat="1" applyFont="1" applyBorder="1" applyAlignment="1">
      <alignment vertical="center"/>
    </xf>
    <xf numFmtId="38" fontId="0" fillId="0" borderId="77" xfId="0" applyNumberFormat="1" applyFont="1" applyBorder="1" applyAlignment="1">
      <alignment vertical="center"/>
    </xf>
    <xf numFmtId="38" fontId="0" fillId="0" borderId="78" xfId="0" applyNumberFormat="1" applyFont="1" applyBorder="1" applyAlignment="1">
      <alignment vertical="center"/>
    </xf>
    <xf numFmtId="38" fontId="0" fillId="0" borderId="79" xfId="0" applyNumberFormat="1" applyFont="1" applyBorder="1" applyAlignment="1">
      <alignment vertical="center"/>
    </xf>
    <xf numFmtId="38" fontId="0" fillId="0" borderId="80" xfId="0" applyNumberFormat="1" applyFont="1" applyBorder="1" applyAlignment="1">
      <alignment vertical="center"/>
    </xf>
    <xf numFmtId="38" fontId="0" fillId="0" borderId="81" xfId="0" applyNumberFormat="1" applyFont="1" applyBorder="1" applyAlignment="1">
      <alignment vertical="center"/>
    </xf>
    <xf numFmtId="38" fontId="0" fillId="0" borderId="82" xfId="0" applyNumberFormat="1" applyFont="1" applyBorder="1" applyAlignment="1">
      <alignment vertical="center"/>
    </xf>
    <xf numFmtId="38" fontId="0" fillId="0" borderId="83" xfId="0" applyNumberFormat="1" applyFont="1" applyBorder="1" applyAlignment="1">
      <alignment vertical="center"/>
    </xf>
    <xf numFmtId="38" fontId="0" fillId="33" borderId="84" xfId="0" applyNumberFormat="1" applyFont="1" applyFill="1" applyBorder="1" applyAlignment="1">
      <alignment vertical="center"/>
    </xf>
    <xf numFmtId="0" fontId="0" fillId="0" borderId="23" xfId="63" applyFont="1" applyBorder="1">
      <alignment vertical="center"/>
      <protection/>
    </xf>
    <xf numFmtId="0" fontId="0" fillId="0" borderId="85" xfId="63" applyFont="1" applyBorder="1">
      <alignment vertical="center"/>
      <protection/>
    </xf>
    <xf numFmtId="38" fontId="0" fillId="0" borderId="86" xfId="0" applyNumberFormat="1" applyFont="1" applyBorder="1" applyAlignment="1">
      <alignment vertical="center"/>
    </xf>
    <xf numFmtId="38" fontId="0" fillId="0" borderId="87" xfId="0" applyNumberFormat="1" applyFont="1" applyBorder="1" applyAlignment="1">
      <alignment vertical="center"/>
    </xf>
    <xf numFmtId="38" fontId="0" fillId="0" borderId="28" xfId="0" applyNumberFormat="1" applyFont="1" applyBorder="1" applyAlignment="1">
      <alignment vertical="center"/>
    </xf>
    <xf numFmtId="38" fontId="0" fillId="0" borderId="88" xfId="0" applyNumberFormat="1" applyFont="1" applyBorder="1" applyAlignment="1">
      <alignment vertical="center"/>
    </xf>
    <xf numFmtId="38" fontId="0" fillId="0" borderId="89" xfId="0" applyNumberFormat="1" applyFont="1" applyBorder="1" applyAlignment="1">
      <alignment vertical="center"/>
    </xf>
    <xf numFmtId="38" fontId="0" fillId="0" borderId="27" xfId="0" applyNumberFormat="1" applyFont="1" applyBorder="1" applyAlignment="1">
      <alignment vertical="center"/>
    </xf>
    <xf numFmtId="38" fontId="0" fillId="0" borderId="90" xfId="0" applyNumberFormat="1" applyFont="1" applyBorder="1" applyAlignment="1">
      <alignment vertical="center"/>
    </xf>
    <xf numFmtId="38" fontId="0" fillId="0" borderId="91" xfId="0" applyNumberFormat="1" applyFont="1" applyBorder="1" applyAlignment="1">
      <alignment vertical="center"/>
    </xf>
    <xf numFmtId="38" fontId="0" fillId="33" borderId="92" xfId="0" applyNumberFormat="1" applyFont="1" applyFill="1" applyBorder="1" applyAlignment="1">
      <alignment vertical="center"/>
    </xf>
    <xf numFmtId="0" fontId="0" fillId="0" borderId="49" xfId="63" applyFont="1" applyFill="1" applyBorder="1">
      <alignment vertical="center"/>
      <protection/>
    </xf>
    <xf numFmtId="178" fontId="0" fillId="0" borderId="50" xfId="63" applyNumberFormat="1" applyFont="1" applyFill="1" applyBorder="1">
      <alignment vertical="center"/>
      <protection/>
    </xf>
    <xf numFmtId="178" fontId="0" fillId="0" borderId="57" xfId="63" applyNumberFormat="1" applyFont="1" applyFill="1" applyBorder="1">
      <alignment vertical="center"/>
      <protection/>
    </xf>
    <xf numFmtId="178" fontId="0" fillId="0" borderId="54" xfId="63" applyNumberFormat="1" applyFont="1" applyFill="1" applyBorder="1">
      <alignment vertical="center"/>
      <protection/>
    </xf>
    <xf numFmtId="178" fontId="0" fillId="0" borderId="53" xfId="63" applyNumberFormat="1" applyFont="1" applyFill="1" applyBorder="1">
      <alignment vertical="center"/>
      <protection/>
    </xf>
    <xf numFmtId="178" fontId="0" fillId="0" borderId="56" xfId="63" applyNumberFormat="1" applyFont="1" applyFill="1" applyBorder="1">
      <alignment vertical="center"/>
      <protection/>
    </xf>
    <xf numFmtId="178" fontId="0" fillId="0" borderId="58" xfId="63" applyNumberFormat="1" applyFont="1" applyFill="1" applyBorder="1">
      <alignment vertical="center"/>
      <protection/>
    </xf>
    <xf numFmtId="178" fontId="0" fillId="0" borderId="93" xfId="63" applyNumberFormat="1" applyFont="1" applyFill="1" applyBorder="1">
      <alignment vertical="center"/>
      <protection/>
    </xf>
    <xf numFmtId="178" fontId="0" fillId="0" borderId="94" xfId="63" applyNumberFormat="1" applyFont="1" applyFill="1" applyBorder="1">
      <alignment vertical="center"/>
      <protection/>
    </xf>
    <xf numFmtId="178" fontId="0" fillId="0" borderId="0" xfId="63" applyNumberFormat="1" applyFont="1" applyFill="1" applyBorder="1">
      <alignment vertical="center"/>
      <protection/>
    </xf>
    <xf numFmtId="178" fontId="0" fillId="33" borderId="95" xfId="63" applyNumberFormat="1" applyFont="1" applyFill="1" applyBorder="1">
      <alignment vertical="center"/>
      <protection/>
    </xf>
    <xf numFmtId="0" fontId="0" fillId="0" borderId="96" xfId="63" applyFont="1" applyBorder="1">
      <alignment vertical="center"/>
      <protection/>
    </xf>
    <xf numFmtId="38" fontId="0" fillId="0" borderId="97" xfId="0" applyNumberFormat="1" applyFont="1" applyBorder="1" applyAlignment="1">
      <alignment vertical="center"/>
    </xf>
    <xf numFmtId="38" fontId="0" fillId="0" borderId="98" xfId="0" applyNumberFormat="1" applyFont="1" applyBorder="1" applyAlignment="1">
      <alignment vertical="center"/>
    </xf>
    <xf numFmtId="38" fontId="0" fillId="0" borderId="99" xfId="0" applyNumberFormat="1" applyFont="1" applyBorder="1" applyAlignment="1">
      <alignment vertical="center"/>
    </xf>
    <xf numFmtId="38" fontId="0" fillId="0" borderId="100" xfId="0" applyNumberFormat="1" applyFont="1" applyBorder="1" applyAlignment="1">
      <alignment vertical="center"/>
    </xf>
    <xf numFmtId="38" fontId="0" fillId="0" borderId="101" xfId="0" applyNumberFormat="1" applyFont="1" applyBorder="1" applyAlignment="1">
      <alignment vertical="center"/>
    </xf>
    <xf numFmtId="38" fontId="0" fillId="0" borderId="102" xfId="0" applyNumberFormat="1" applyFont="1" applyBorder="1" applyAlignment="1">
      <alignment vertical="center"/>
    </xf>
    <xf numFmtId="38" fontId="0" fillId="0" borderId="103" xfId="0" applyNumberFormat="1" applyFont="1" applyBorder="1" applyAlignment="1">
      <alignment vertical="center"/>
    </xf>
    <xf numFmtId="38" fontId="0" fillId="0" borderId="104" xfId="0" applyNumberFormat="1" applyFont="1" applyBorder="1" applyAlignment="1">
      <alignment vertical="center"/>
    </xf>
    <xf numFmtId="38" fontId="0" fillId="33" borderId="105" xfId="0" applyNumberFormat="1" applyFont="1" applyFill="1" applyBorder="1" applyAlignment="1">
      <alignment vertical="center"/>
    </xf>
    <xf numFmtId="0" fontId="0" fillId="0" borderId="96" xfId="63" applyFont="1" applyFill="1" applyBorder="1">
      <alignment vertical="center"/>
      <protection/>
    </xf>
    <xf numFmtId="0" fontId="0" fillId="0" borderId="74" xfId="63" applyFont="1" applyBorder="1" applyAlignment="1">
      <alignment horizontal="center" vertical="center"/>
      <protection/>
    </xf>
    <xf numFmtId="0" fontId="0" fillId="0" borderId="106" xfId="63" applyFont="1" applyFill="1" applyBorder="1">
      <alignment vertical="center"/>
      <protection/>
    </xf>
    <xf numFmtId="179" fontId="0" fillId="0" borderId="74" xfId="63" applyNumberFormat="1" applyFont="1" applyFill="1" applyBorder="1">
      <alignment vertical="center"/>
      <protection/>
    </xf>
    <xf numFmtId="179" fontId="0" fillId="0" borderId="107" xfId="63" applyNumberFormat="1" applyFont="1" applyFill="1" applyBorder="1">
      <alignment vertical="center"/>
      <protection/>
    </xf>
    <xf numFmtId="179" fontId="0" fillId="0" borderId="108" xfId="63" applyNumberFormat="1" applyFont="1" applyFill="1" applyBorder="1">
      <alignment vertical="center"/>
      <protection/>
    </xf>
    <xf numFmtId="179" fontId="0" fillId="0" borderId="22" xfId="63" applyNumberFormat="1" applyFont="1" applyFill="1" applyBorder="1">
      <alignment vertical="center"/>
      <protection/>
    </xf>
    <xf numFmtId="179" fontId="0" fillId="0" borderId="109" xfId="63" applyNumberFormat="1" applyFont="1" applyFill="1" applyBorder="1">
      <alignment vertical="center"/>
      <protection/>
    </xf>
    <xf numFmtId="179" fontId="0" fillId="0" borderId="21" xfId="63" applyNumberFormat="1" applyFont="1" applyFill="1" applyBorder="1">
      <alignment vertical="center"/>
      <protection/>
    </xf>
    <xf numFmtId="179" fontId="0" fillId="0" borderId="110" xfId="63" applyNumberFormat="1" applyFont="1" applyFill="1" applyBorder="1">
      <alignment vertical="center"/>
      <protection/>
    </xf>
    <xf numFmtId="179" fontId="0" fillId="0" borderId="111" xfId="63" applyNumberFormat="1" applyFont="1" applyFill="1" applyBorder="1">
      <alignment vertical="center"/>
      <protection/>
    </xf>
    <xf numFmtId="179" fontId="0" fillId="0" borderId="0" xfId="63" applyNumberFormat="1" applyFont="1" applyFill="1" applyBorder="1">
      <alignment vertical="center"/>
      <protection/>
    </xf>
    <xf numFmtId="179" fontId="0" fillId="33" borderId="112" xfId="63" applyNumberFormat="1" applyFont="1" applyFill="1" applyBorder="1">
      <alignment vertical="center"/>
      <protection/>
    </xf>
    <xf numFmtId="38" fontId="0" fillId="0" borderId="47" xfId="63" applyNumberFormat="1" applyFont="1" applyBorder="1">
      <alignment vertical="center"/>
      <protection/>
    </xf>
    <xf numFmtId="38" fontId="0" fillId="0" borderId="23" xfId="63" applyNumberFormat="1" applyFont="1" applyBorder="1">
      <alignment vertical="center"/>
      <protection/>
    </xf>
    <xf numFmtId="38" fontId="0" fillId="0" borderId="48" xfId="63" applyNumberFormat="1" applyFont="1" applyBorder="1">
      <alignment vertical="center"/>
      <protection/>
    </xf>
    <xf numFmtId="38" fontId="0" fillId="0" borderId="113" xfId="0" applyNumberFormat="1" applyFont="1" applyBorder="1" applyAlignment="1">
      <alignment vertical="center"/>
    </xf>
    <xf numFmtId="38" fontId="0" fillId="0" borderId="93" xfId="0" applyNumberFormat="1" applyFont="1" applyBorder="1" applyAlignment="1">
      <alignment vertical="center"/>
    </xf>
    <xf numFmtId="38" fontId="0" fillId="0" borderId="94" xfId="0" applyNumberFormat="1" applyFont="1" applyBorder="1" applyAlignment="1">
      <alignment vertical="center"/>
    </xf>
    <xf numFmtId="38" fontId="0" fillId="33" borderId="95" xfId="0" applyNumberFormat="1" applyFont="1" applyFill="1" applyBorder="1" applyAlignment="1">
      <alignment vertical="center"/>
    </xf>
    <xf numFmtId="38" fontId="0" fillId="0" borderId="110" xfId="63" applyNumberFormat="1" applyFont="1" applyBorder="1">
      <alignment vertical="center"/>
      <protection/>
    </xf>
    <xf numFmtId="38" fontId="0" fillId="0" borderId="114" xfId="63" applyNumberFormat="1" applyFont="1" applyBorder="1">
      <alignment vertical="center"/>
      <protection/>
    </xf>
    <xf numFmtId="38" fontId="0" fillId="0" borderId="108" xfId="63" applyNumberFormat="1" applyFont="1" applyBorder="1">
      <alignment vertical="center"/>
      <protection/>
    </xf>
    <xf numFmtId="38" fontId="0" fillId="0" borderId="74" xfId="63" applyNumberFormat="1" applyFont="1" applyBorder="1">
      <alignment vertical="center"/>
      <protection/>
    </xf>
    <xf numFmtId="180" fontId="0" fillId="0" borderId="50" xfId="0" applyNumberFormat="1" applyFont="1" applyBorder="1" applyAlignment="1">
      <alignment vertical="center"/>
    </xf>
    <xf numFmtId="180" fontId="0" fillId="0" borderId="57" xfId="0" applyNumberFormat="1" applyFont="1" applyBorder="1" applyAlignment="1">
      <alignment vertical="center"/>
    </xf>
    <xf numFmtId="180" fontId="0" fillId="0" borderId="54" xfId="0" applyNumberFormat="1" applyFont="1" applyBorder="1" applyAlignment="1">
      <alignment vertical="center"/>
    </xf>
    <xf numFmtId="180" fontId="0" fillId="0" borderId="53" xfId="0" applyNumberFormat="1" applyFont="1" applyBorder="1" applyAlignment="1">
      <alignment vertical="center"/>
    </xf>
    <xf numFmtId="180" fontId="0" fillId="0" borderId="56" xfId="0" applyNumberFormat="1" applyFont="1" applyBorder="1" applyAlignment="1">
      <alignment vertical="center"/>
    </xf>
    <xf numFmtId="180" fontId="0" fillId="0" borderId="93" xfId="0" applyNumberFormat="1" applyFont="1" applyBorder="1" applyAlignment="1">
      <alignment vertical="center"/>
    </xf>
    <xf numFmtId="180" fontId="0" fillId="0" borderId="58" xfId="0" applyNumberFormat="1" applyFont="1" applyBorder="1" applyAlignment="1">
      <alignment vertical="center"/>
    </xf>
    <xf numFmtId="180" fontId="0" fillId="0" borderId="113" xfId="0" applyNumberFormat="1" applyFont="1" applyBorder="1" applyAlignment="1">
      <alignment vertical="center"/>
    </xf>
    <xf numFmtId="180" fontId="0" fillId="0" borderId="94" xfId="0" applyNumberFormat="1" applyFont="1" applyBorder="1" applyAlignment="1">
      <alignment vertical="center"/>
    </xf>
    <xf numFmtId="182" fontId="0" fillId="0" borderId="0" xfId="0" applyNumberFormat="1" applyFont="1" applyBorder="1" applyAlignment="1">
      <alignment vertical="center"/>
    </xf>
    <xf numFmtId="180" fontId="0" fillId="0" borderId="95" xfId="0" applyNumberFormat="1" applyFont="1" applyBorder="1" applyAlignment="1">
      <alignment vertical="center"/>
    </xf>
    <xf numFmtId="180" fontId="0" fillId="0" borderId="64" xfId="0" applyNumberFormat="1" applyFont="1" applyBorder="1" applyAlignment="1">
      <alignment vertical="center"/>
    </xf>
    <xf numFmtId="180" fontId="0" fillId="0" borderId="65" xfId="0" applyNumberFormat="1" applyFont="1" applyBorder="1" applyAlignment="1">
      <alignment vertical="center"/>
    </xf>
    <xf numFmtId="180" fontId="0" fillId="0" borderId="66" xfId="0" applyNumberFormat="1" applyFont="1" applyBorder="1" applyAlignment="1">
      <alignment vertical="center"/>
    </xf>
    <xf numFmtId="180" fontId="0" fillId="0" borderId="67" xfId="0" applyNumberFormat="1" applyFont="1" applyBorder="1" applyAlignment="1">
      <alignment vertical="center"/>
    </xf>
    <xf numFmtId="180" fontId="0" fillId="0" borderId="68" xfId="0" applyNumberFormat="1" applyFont="1" applyBorder="1" applyAlignment="1">
      <alignment vertical="center"/>
    </xf>
    <xf numFmtId="180" fontId="0" fillId="0" borderId="71" xfId="0" applyNumberFormat="1" applyFont="1" applyBorder="1" applyAlignment="1">
      <alignment vertical="center"/>
    </xf>
    <xf numFmtId="180" fontId="0" fillId="0" borderId="69" xfId="0" applyNumberFormat="1" applyFont="1" applyBorder="1" applyAlignment="1">
      <alignment vertical="center"/>
    </xf>
    <xf numFmtId="180" fontId="0" fillId="0" borderId="70" xfId="0" applyNumberFormat="1" applyFont="1" applyBorder="1" applyAlignment="1">
      <alignment vertical="center"/>
    </xf>
    <xf numFmtId="180" fontId="0" fillId="0" borderId="72" xfId="0" applyNumberFormat="1" applyFont="1" applyBorder="1" applyAlignment="1">
      <alignment vertical="center"/>
    </xf>
    <xf numFmtId="180" fontId="0" fillId="0" borderId="73" xfId="0" applyNumberFormat="1" applyFont="1" applyBorder="1" applyAlignment="1">
      <alignment vertical="center"/>
    </xf>
    <xf numFmtId="0" fontId="0" fillId="0" borderId="0" xfId="63" applyFont="1" applyBorder="1" applyAlignment="1" quotePrefix="1">
      <alignment horizontal="centerContinuous" vertical="center"/>
      <protection/>
    </xf>
    <xf numFmtId="180" fontId="0" fillId="0" borderId="76" xfId="0" applyNumberFormat="1" applyFont="1" applyBorder="1" applyAlignment="1">
      <alignment vertical="center"/>
    </xf>
    <xf numFmtId="180" fontId="0" fillId="0" borderId="77" xfId="0" applyNumberFormat="1" applyFont="1" applyBorder="1" applyAlignment="1">
      <alignment vertical="center"/>
    </xf>
    <xf numFmtId="180" fontId="0" fillId="0" borderId="78" xfId="0" applyNumberFormat="1" applyFont="1" applyBorder="1" applyAlignment="1">
      <alignment vertical="center"/>
    </xf>
    <xf numFmtId="180" fontId="0" fillId="0" borderId="79" xfId="0" applyNumberFormat="1" applyFont="1" applyBorder="1" applyAlignment="1">
      <alignment vertical="center"/>
    </xf>
    <xf numFmtId="180" fontId="0" fillId="0" borderId="80" xfId="0" applyNumberFormat="1" applyFont="1" applyBorder="1" applyAlignment="1">
      <alignment vertical="center"/>
    </xf>
    <xf numFmtId="180" fontId="0" fillId="0" borderId="82" xfId="0" applyNumberFormat="1" applyFont="1" applyBorder="1" applyAlignment="1">
      <alignment vertical="center"/>
    </xf>
    <xf numFmtId="180" fontId="0" fillId="0" borderId="81" xfId="0" applyNumberFormat="1" applyFont="1" applyBorder="1" applyAlignment="1">
      <alignment vertical="center"/>
    </xf>
    <xf numFmtId="180" fontId="0" fillId="0" borderId="115" xfId="0" applyNumberFormat="1" applyFont="1" applyBorder="1" applyAlignment="1">
      <alignment vertical="center"/>
    </xf>
    <xf numFmtId="180" fontId="0" fillId="0" borderId="83" xfId="0" applyNumberFormat="1" applyFont="1" applyBorder="1" applyAlignment="1">
      <alignment vertical="center"/>
    </xf>
    <xf numFmtId="180" fontId="0" fillId="0" borderId="84" xfId="0" applyNumberFormat="1" applyFont="1" applyBorder="1" applyAlignment="1">
      <alignment vertical="center"/>
    </xf>
    <xf numFmtId="180" fontId="0" fillId="0" borderId="116" xfId="0" applyNumberFormat="1" applyFont="1" applyBorder="1" applyAlignment="1">
      <alignment vertical="center"/>
    </xf>
    <xf numFmtId="0" fontId="0" fillId="0" borderId="33" xfId="63" applyFont="1" applyBorder="1">
      <alignment vertical="center"/>
      <protection/>
    </xf>
    <xf numFmtId="0" fontId="0" fillId="0" borderId="37" xfId="63" applyFont="1" applyBorder="1">
      <alignment vertical="center"/>
      <protection/>
    </xf>
    <xf numFmtId="38" fontId="0" fillId="0" borderId="37" xfId="63" applyNumberFormat="1" applyFont="1" applyBorder="1">
      <alignment vertical="center"/>
      <protection/>
    </xf>
    <xf numFmtId="38" fontId="0" fillId="0" borderId="34" xfId="63" applyNumberFormat="1" applyFont="1" applyBorder="1">
      <alignment vertical="center"/>
      <protection/>
    </xf>
    <xf numFmtId="0" fontId="0" fillId="0" borderId="117" xfId="63" applyFont="1" applyBorder="1">
      <alignment vertical="center"/>
      <protection/>
    </xf>
    <xf numFmtId="180" fontId="0" fillId="0" borderId="118" xfId="0" applyNumberFormat="1" applyFont="1" applyBorder="1" applyAlignment="1">
      <alignment vertical="center"/>
    </xf>
    <xf numFmtId="180" fontId="0" fillId="0" borderId="119" xfId="0" applyNumberFormat="1" applyFont="1" applyBorder="1" applyAlignment="1">
      <alignment vertical="center"/>
    </xf>
    <xf numFmtId="180" fontId="0" fillId="0" borderId="120" xfId="0" applyNumberFormat="1" applyFont="1" applyBorder="1" applyAlignment="1">
      <alignment vertical="center"/>
    </xf>
    <xf numFmtId="180" fontId="0" fillId="0" borderId="121" xfId="0" applyNumberFormat="1" applyFont="1" applyBorder="1" applyAlignment="1">
      <alignment vertical="center"/>
    </xf>
    <xf numFmtId="180" fontId="0" fillId="0" borderId="122" xfId="0" applyNumberFormat="1" applyFont="1" applyBorder="1" applyAlignment="1">
      <alignment vertical="center"/>
    </xf>
    <xf numFmtId="180" fontId="0" fillId="0" borderId="123" xfId="0" applyNumberFormat="1" applyFont="1" applyBorder="1" applyAlignment="1">
      <alignment vertical="center"/>
    </xf>
    <xf numFmtId="180" fontId="0" fillId="0" borderId="124" xfId="0" applyNumberFormat="1" applyFont="1" applyBorder="1" applyAlignment="1">
      <alignment vertical="center"/>
    </xf>
    <xf numFmtId="180" fontId="0" fillId="0" borderId="125" xfId="0" applyNumberFormat="1" applyFont="1" applyBorder="1" applyAlignment="1">
      <alignment vertical="center"/>
    </xf>
    <xf numFmtId="180" fontId="0" fillId="0" borderId="126" xfId="0" applyNumberFormat="1" applyFont="1" applyBorder="1" applyAlignment="1">
      <alignment vertical="center"/>
    </xf>
    <xf numFmtId="0" fontId="2"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right" vertical="center"/>
    </xf>
    <xf numFmtId="0" fontId="6" fillId="0" borderId="0" xfId="0" applyFont="1" applyAlignment="1">
      <alignment horizontal="center" vertical="center"/>
    </xf>
    <xf numFmtId="0" fontId="6" fillId="0" borderId="14" xfId="0" applyFont="1" applyBorder="1" applyAlignment="1">
      <alignment horizontal="center" vertical="center"/>
    </xf>
    <xf numFmtId="0" fontId="0" fillId="0" borderId="14" xfId="0" applyBorder="1" applyAlignment="1">
      <alignment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0" fillId="0" borderId="127" xfId="0"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40" xfId="0" applyBorder="1" applyAlignment="1">
      <alignment horizontal="center" vertical="center"/>
    </xf>
    <xf numFmtId="0" fontId="0" fillId="0" borderId="23" xfId="0" applyBorder="1" applyAlignment="1">
      <alignment horizontal="center" vertical="center"/>
    </xf>
    <xf numFmtId="0" fontId="0" fillId="0" borderId="43" xfId="0" applyBorder="1" applyAlignment="1">
      <alignment horizontal="center" vertical="center"/>
    </xf>
    <xf numFmtId="0" fontId="0" fillId="0" borderId="128" xfId="0" applyBorder="1" applyAlignment="1">
      <alignment vertical="center"/>
    </xf>
    <xf numFmtId="183" fontId="0" fillId="0" borderId="0" xfId="0" applyNumberFormat="1" applyFont="1" applyAlignment="1">
      <alignment vertical="center"/>
    </xf>
    <xf numFmtId="183" fontId="0" fillId="0" borderId="129" xfId="0" applyNumberFormat="1" applyFont="1" applyBorder="1" applyAlignment="1">
      <alignment vertical="center"/>
    </xf>
    <xf numFmtId="183" fontId="0" fillId="0" borderId="130" xfId="0" applyNumberFormat="1" applyFont="1" applyBorder="1" applyAlignment="1">
      <alignment vertical="center"/>
    </xf>
    <xf numFmtId="183" fontId="0" fillId="0" borderId="131" xfId="0" applyNumberFormat="1" applyFont="1" applyBorder="1" applyAlignment="1">
      <alignment vertical="center"/>
    </xf>
    <xf numFmtId="183" fontId="0" fillId="0" borderId="132" xfId="0" applyNumberFormat="1" applyFont="1" applyBorder="1" applyAlignment="1">
      <alignment vertical="center"/>
    </xf>
    <xf numFmtId="184" fontId="0" fillId="0" borderId="133" xfId="0" applyNumberFormat="1" applyFont="1" applyBorder="1" applyAlignment="1">
      <alignment vertical="center"/>
    </xf>
    <xf numFmtId="184" fontId="0" fillId="0" borderId="134" xfId="0" applyNumberFormat="1" applyFont="1" applyBorder="1" applyAlignment="1">
      <alignment vertical="center"/>
    </xf>
    <xf numFmtId="184" fontId="0" fillId="0" borderId="135" xfId="0" applyNumberFormat="1" applyFont="1" applyBorder="1" applyAlignment="1">
      <alignment vertical="center"/>
    </xf>
    <xf numFmtId="184" fontId="0" fillId="0" borderId="17" xfId="0" applyNumberFormat="1" applyFont="1" applyBorder="1" applyAlignment="1">
      <alignment vertical="center"/>
    </xf>
    <xf numFmtId="184" fontId="0" fillId="0" borderId="136" xfId="0" applyNumberFormat="1" applyFont="1" applyBorder="1" applyAlignment="1">
      <alignment vertical="center"/>
    </xf>
    <xf numFmtId="180" fontId="0" fillId="0" borderId="132" xfId="0" applyNumberFormat="1" applyFont="1" applyBorder="1" applyAlignment="1">
      <alignment vertical="center"/>
    </xf>
    <xf numFmtId="184" fontId="0" fillId="0" borderId="0" xfId="0" applyNumberFormat="1" applyFont="1" applyBorder="1" applyAlignment="1">
      <alignment vertical="center"/>
    </xf>
    <xf numFmtId="183" fontId="0" fillId="0" borderId="0" xfId="0" applyNumberFormat="1" applyFont="1" applyBorder="1" applyAlignment="1">
      <alignment vertical="center"/>
    </xf>
    <xf numFmtId="183" fontId="0" fillId="0" borderId="47" xfId="0" applyNumberFormat="1" applyFont="1" applyBorder="1" applyAlignment="1">
      <alignment vertical="center"/>
    </xf>
    <xf numFmtId="183" fontId="0" fillId="0" borderId="11" xfId="0" applyNumberFormat="1" applyFont="1" applyBorder="1" applyAlignment="1">
      <alignment vertical="center"/>
    </xf>
    <xf numFmtId="184" fontId="0" fillId="0" borderId="48" xfId="0" applyNumberFormat="1" applyFont="1" applyBorder="1" applyAlignment="1">
      <alignment vertical="center"/>
    </xf>
    <xf numFmtId="184" fontId="0" fillId="0" borderId="137" xfId="0" applyNumberFormat="1" applyFont="1" applyBorder="1" applyAlignment="1">
      <alignment vertical="center"/>
    </xf>
    <xf numFmtId="184" fontId="0" fillId="0" borderId="23" xfId="0" applyNumberFormat="1" applyFont="1" applyBorder="1" applyAlignment="1">
      <alignment vertical="center"/>
    </xf>
    <xf numFmtId="184" fontId="0" fillId="0" borderId="138" xfId="0" applyNumberFormat="1" applyFont="1" applyBorder="1" applyAlignment="1">
      <alignment vertical="center"/>
    </xf>
    <xf numFmtId="184" fontId="0" fillId="0" borderId="139" xfId="0" applyNumberFormat="1" applyFont="1" applyBorder="1" applyAlignment="1">
      <alignment vertical="center"/>
    </xf>
    <xf numFmtId="180" fontId="0" fillId="0" borderId="11" xfId="0" applyNumberFormat="1" applyFont="1" applyBorder="1" applyAlignment="1">
      <alignment vertical="center"/>
    </xf>
    <xf numFmtId="183" fontId="0" fillId="0" borderId="21" xfId="0" applyNumberFormat="1" applyFont="1" applyBorder="1" applyAlignment="1">
      <alignment vertical="center"/>
    </xf>
    <xf numFmtId="183" fontId="0" fillId="0" borderId="140" xfId="0" applyNumberFormat="1" applyFont="1" applyBorder="1" applyAlignment="1">
      <alignment vertical="center"/>
    </xf>
    <xf numFmtId="178" fontId="0" fillId="0" borderId="74" xfId="0" applyNumberFormat="1" applyFont="1" applyBorder="1" applyAlignment="1">
      <alignment vertical="center"/>
    </xf>
    <xf numFmtId="178" fontId="0" fillId="0" borderId="107" xfId="0" applyNumberFormat="1" applyFont="1" applyBorder="1" applyAlignment="1">
      <alignment vertical="center"/>
    </xf>
    <xf numFmtId="178" fontId="0" fillId="0" borderId="108" xfId="0" applyNumberFormat="1" applyFont="1" applyBorder="1" applyAlignment="1">
      <alignment vertical="center"/>
    </xf>
    <xf numFmtId="178" fontId="0" fillId="0" borderId="22" xfId="0" applyNumberFormat="1" applyFont="1" applyBorder="1" applyAlignment="1">
      <alignment vertical="center"/>
    </xf>
    <xf numFmtId="178" fontId="0" fillId="0" borderId="110" xfId="0" applyNumberFormat="1" applyFont="1" applyBorder="1" applyAlignment="1">
      <alignment vertical="center"/>
    </xf>
    <xf numFmtId="185" fontId="0" fillId="0" borderId="140" xfId="0" applyNumberFormat="1" applyFont="1" applyBorder="1" applyAlignment="1">
      <alignment vertical="center"/>
    </xf>
    <xf numFmtId="178" fontId="0" fillId="0" borderId="0" xfId="0" applyNumberFormat="1" applyFont="1" applyBorder="1" applyAlignment="1">
      <alignment vertical="center"/>
    </xf>
    <xf numFmtId="183" fontId="0" fillId="0" borderId="23" xfId="0" applyNumberFormat="1" applyFont="1" applyBorder="1" applyAlignment="1">
      <alignment vertical="center"/>
    </xf>
    <xf numFmtId="183" fontId="0" fillId="0" borderId="141" xfId="0" applyNumberFormat="1" applyFont="1" applyBorder="1" applyAlignment="1">
      <alignment vertical="center"/>
    </xf>
    <xf numFmtId="184" fontId="0" fillId="0" borderId="142" xfId="0" applyNumberFormat="1" applyFont="1" applyBorder="1" applyAlignment="1">
      <alignment vertical="center"/>
    </xf>
    <xf numFmtId="184" fontId="0" fillId="0" borderId="143" xfId="0" applyNumberFormat="1" applyFont="1" applyBorder="1" applyAlignment="1">
      <alignment vertical="center"/>
    </xf>
    <xf numFmtId="184" fontId="0" fillId="0" borderId="144" xfId="0" applyNumberFormat="1" applyFont="1" applyBorder="1" applyAlignment="1">
      <alignment vertical="center"/>
    </xf>
    <xf numFmtId="184" fontId="0" fillId="0" borderId="24" xfId="0" applyNumberFormat="1" applyFont="1" applyBorder="1" applyAlignment="1">
      <alignment vertical="center"/>
    </xf>
    <xf numFmtId="184" fontId="0" fillId="0" borderId="145" xfId="0" applyNumberFormat="1" applyFont="1" applyBorder="1" applyAlignment="1">
      <alignment vertical="center"/>
    </xf>
    <xf numFmtId="180" fontId="0" fillId="0" borderId="141" xfId="0" applyNumberFormat="1" applyFont="1" applyBorder="1" applyAlignment="1">
      <alignment vertical="center"/>
    </xf>
    <xf numFmtId="0" fontId="0" fillId="0" borderId="0" xfId="0" applyNumberFormat="1" applyFont="1" applyBorder="1" applyAlignment="1">
      <alignment vertical="center"/>
    </xf>
    <xf numFmtId="183" fontId="0" fillId="0" borderId="146" xfId="0" applyNumberFormat="1" applyFont="1" applyBorder="1" applyAlignment="1">
      <alignment vertical="center"/>
    </xf>
    <xf numFmtId="184" fontId="0" fillId="0" borderId="64" xfId="0" applyNumberFormat="1" applyFont="1" applyBorder="1" applyAlignment="1">
      <alignment vertical="center"/>
    </xf>
    <xf numFmtId="184" fontId="0" fillId="0" borderId="65" xfId="0" applyNumberFormat="1" applyFont="1" applyBorder="1" applyAlignment="1">
      <alignment vertical="center"/>
    </xf>
    <xf numFmtId="184" fontId="0" fillId="0" borderId="66" xfId="0" applyNumberFormat="1" applyFont="1" applyBorder="1" applyAlignment="1">
      <alignment vertical="center"/>
    </xf>
    <xf numFmtId="184" fontId="0" fillId="0" borderId="67" xfId="0" applyNumberFormat="1" applyFont="1" applyBorder="1" applyAlignment="1">
      <alignment vertical="center"/>
    </xf>
    <xf numFmtId="184" fontId="0" fillId="0" borderId="71" xfId="0" applyNumberFormat="1" applyFont="1" applyBorder="1" applyAlignment="1">
      <alignment vertical="center"/>
    </xf>
    <xf numFmtId="180" fontId="0" fillId="0" borderId="147" xfId="0" applyNumberFormat="1" applyFont="1" applyBorder="1" applyAlignment="1">
      <alignment vertical="center"/>
    </xf>
    <xf numFmtId="183" fontId="0" fillId="0" borderId="147" xfId="0" applyNumberFormat="1" applyFont="1" applyBorder="1" applyAlignment="1">
      <alignment vertical="center"/>
    </xf>
    <xf numFmtId="183" fontId="0" fillId="0" borderId="108" xfId="0" applyNumberFormat="1" applyFont="1" applyBorder="1" applyAlignment="1">
      <alignment vertical="center"/>
    </xf>
    <xf numFmtId="183" fontId="0" fillId="0" borderId="148" xfId="0" applyNumberFormat="1" applyFont="1" applyBorder="1" applyAlignment="1">
      <alignment vertical="center"/>
    </xf>
    <xf numFmtId="184" fontId="0" fillId="0" borderId="76" xfId="0" applyNumberFormat="1" applyFont="1" applyBorder="1" applyAlignment="1">
      <alignment vertical="center"/>
    </xf>
    <xf numFmtId="184" fontId="0" fillId="0" borderId="77" xfId="0" applyNumberFormat="1" applyFont="1" applyBorder="1" applyAlignment="1">
      <alignment vertical="center"/>
    </xf>
    <xf numFmtId="184" fontId="0" fillId="0" borderId="78" xfId="0" applyNumberFormat="1" applyFont="1" applyBorder="1" applyAlignment="1">
      <alignment vertical="center"/>
    </xf>
    <xf numFmtId="184" fontId="0" fillId="0" borderId="79" xfId="0" applyNumberFormat="1" applyFont="1" applyBorder="1" applyAlignment="1">
      <alignment vertical="center"/>
    </xf>
    <xf numFmtId="184" fontId="0" fillId="0" borderId="82" xfId="0" applyNumberFormat="1" applyFont="1" applyBorder="1" applyAlignment="1">
      <alignment vertical="center"/>
    </xf>
    <xf numFmtId="180" fontId="0" fillId="0" borderId="148" xfId="0" applyNumberFormat="1" applyFont="1" applyBorder="1" applyAlignment="1">
      <alignment vertical="center"/>
    </xf>
    <xf numFmtId="184" fontId="0" fillId="0" borderId="74" xfId="0" applyNumberFormat="1" applyFont="1" applyBorder="1" applyAlignment="1">
      <alignment vertical="center"/>
    </xf>
    <xf numFmtId="184" fontId="0" fillId="0" borderId="107" xfId="0" applyNumberFormat="1" applyFont="1" applyBorder="1" applyAlignment="1">
      <alignment vertical="center"/>
    </xf>
    <xf numFmtId="184" fontId="0" fillId="0" borderId="108" xfId="0" applyNumberFormat="1" applyFont="1" applyBorder="1" applyAlignment="1">
      <alignment vertical="center"/>
    </xf>
    <xf numFmtId="184" fontId="0" fillId="0" borderId="22" xfId="0" applyNumberFormat="1" applyFont="1" applyBorder="1" applyAlignment="1">
      <alignment vertical="center"/>
    </xf>
    <xf numFmtId="184" fontId="0" fillId="0" borderId="110" xfId="0" applyNumberFormat="1" applyFont="1" applyBorder="1" applyAlignment="1">
      <alignment vertical="center"/>
    </xf>
    <xf numFmtId="180" fontId="0" fillId="0" borderId="140" xfId="0" applyNumberFormat="1" applyFont="1" applyBorder="1" applyAlignment="1">
      <alignment vertical="center"/>
    </xf>
    <xf numFmtId="178" fontId="0" fillId="0" borderId="48" xfId="0" applyNumberFormat="1" applyFont="1" applyBorder="1" applyAlignment="1">
      <alignment vertical="center"/>
    </xf>
    <xf numFmtId="178" fontId="0" fillId="0" borderId="137" xfId="0" applyNumberFormat="1" applyFont="1" applyBorder="1" applyAlignment="1">
      <alignment vertical="center"/>
    </xf>
    <xf numFmtId="178" fontId="0" fillId="0" borderId="23" xfId="0" applyNumberFormat="1" applyFont="1" applyBorder="1" applyAlignment="1">
      <alignment vertical="center"/>
    </xf>
    <xf numFmtId="178" fontId="0" fillId="0" borderId="138" xfId="0" applyNumberFormat="1" applyFont="1" applyBorder="1" applyAlignment="1">
      <alignment vertical="center"/>
    </xf>
    <xf numFmtId="178" fontId="0" fillId="0" borderId="139" xfId="0" applyNumberFormat="1" applyFont="1" applyBorder="1" applyAlignment="1">
      <alignment vertical="center"/>
    </xf>
    <xf numFmtId="185" fontId="0" fillId="0" borderId="11" xfId="0" applyNumberFormat="1" applyFont="1" applyBorder="1" applyAlignment="1">
      <alignment vertical="center"/>
    </xf>
    <xf numFmtId="187" fontId="0" fillId="0" borderId="74" xfId="0" applyNumberFormat="1" applyFont="1" applyBorder="1" applyAlignment="1">
      <alignment vertical="center"/>
    </xf>
    <xf numFmtId="187" fontId="0" fillId="0" borderId="107" xfId="0" applyNumberFormat="1" applyFont="1" applyBorder="1" applyAlignment="1">
      <alignment vertical="center"/>
    </xf>
    <xf numFmtId="187" fontId="0" fillId="0" borderId="108" xfId="0" applyNumberFormat="1" applyFont="1" applyBorder="1" applyAlignment="1">
      <alignment vertical="center"/>
    </xf>
    <xf numFmtId="187" fontId="0" fillId="0" borderId="22" xfId="0" applyNumberFormat="1" applyFont="1" applyBorder="1" applyAlignment="1">
      <alignment vertical="center"/>
    </xf>
    <xf numFmtId="187" fontId="0" fillId="0" borderId="110" xfId="0" applyNumberFormat="1" applyFont="1" applyBorder="1" applyAlignment="1">
      <alignment vertical="center"/>
    </xf>
    <xf numFmtId="187" fontId="0" fillId="0" borderId="0" xfId="0" applyNumberFormat="1" applyFont="1" applyBorder="1" applyAlignment="1">
      <alignment vertical="center"/>
    </xf>
    <xf numFmtId="183" fontId="0" fillId="0" borderId="58" xfId="0" applyNumberFormat="1" applyFont="1" applyBorder="1" applyAlignment="1">
      <alignment vertical="center"/>
    </xf>
    <xf numFmtId="187" fontId="0" fillId="0" borderId="50" xfId="0" applyNumberFormat="1" applyFont="1" applyBorder="1" applyAlignment="1">
      <alignment vertical="center"/>
    </xf>
    <xf numFmtId="187" fontId="0" fillId="0" borderId="57" xfId="0" applyNumberFormat="1" applyFont="1" applyBorder="1" applyAlignment="1">
      <alignment vertical="center"/>
    </xf>
    <xf numFmtId="187" fontId="0" fillId="0" borderId="54" xfId="0" applyNumberFormat="1" applyFont="1" applyBorder="1" applyAlignment="1">
      <alignment vertical="center"/>
    </xf>
    <xf numFmtId="187" fontId="0" fillId="0" borderId="53" xfId="0" applyNumberFormat="1" applyFont="1" applyBorder="1" applyAlignment="1">
      <alignment vertical="center"/>
    </xf>
    <xf numFmtId="187" fontId="0" fillId="0" borderId="93" xfId="0" applyNumberFormat="1" applyFont="1" applyBorder="1" applyAlignment="1">
      <alignment vertical="center"/>
    </xf>
    <xf numFmtId="185" fontId="0" fillId="0" borderId="146" xfId="0" applyNumberFormat="1" applyFont="1" applyBorder="1" applyAlignment="1">
      <alignment vertical="center"/>
    </xf>
    <xf numFmtId="183" fontId="0" fillId="0" borderId="102" xfId="0" applyNumberFormat="1" applyFont="1" applyBorder="1" applyAlignment="1">
      <alignment vertical="center"/>
    </xf>
    <xf numFmtId="183" fontId="0" fillId="0" borderId="149" xfId="0" applyNumberFormat="1" applyFont="1" applyBorder="1" applyAlignment="1">
      <alignment vertical="center"/>
    </xf>
    <xf numFmtId="184" fontId="0" fillId="0" borderId="97" xfId="0" applyNumberFormat="1" applyFont="1" applyBorder="1" applyAlignment="1">
      <alignment vertical="center"/>
    </xf>
    <xf numFmtId="184" fontId="0" fillId="0" borderId="98" xfId="0" applyNumberFormat="1" applyFont="1" applyBorder="1" applyAlignment="1">
      <alignment vertical="center"/>
    </xf>
    <xf numFmtId="184" fontId="0" fillId="0" borderId="99" xfId="0" applyNumberFormat="1" applyFont="1" applyBorder="1" applyAlignment="1">
      <alignment vertical="center"/>
    </xf>
    <xf numFmtId="184" fontId="0" fillId="0" borderId="100" xfId="0" applyNumberFormat="1" applyFont="1" applyBorder="1" applyAlignment="1">
      <alignment vertical="center"/>
    </xf>
    <xf numFmtId="184" fontId="0" fillId="0" borderId="103" xfId="0" applyNumberFormat="1" applyFont="1" applyBorder="1" applyAlignment="1">
      <alignment vertical="center"/>
    </xf>
    <xf numFmtId="180" fontId="0" fillId="0" borderId="149" xfId="0" applyNumberFormat="1" applyFont="1" applyBorder="1" applyAlignment="1">
      <alignment vertical="center"/>
    </xf>
    <xf numFmtId="186" fontId="0" fillId="0" borderId="0" xfId="0" applyNumberFormat="1" applyFont="1" applyBorder="1" applyAlignment="1">
      <alignment vertical="center"/>
    </xf>
    <xf numFmtId="186" fontId="0" fillId="0" borderId="33" xfId="0" applyNumberFormat="1" applyFont="1" applyBorder="1" applyAlignment="1">
      <alignment vertical="center"/>
    </xf>
    <xf numFmtId="186" fontId="0" fillId="0" borderId="34" xfId="0" applyNumberFormat="1" applyFont="1" applyBorder="1" applyAlignment="1">
      <alignment vertical="center"/>
    </xf>
    <xf numFmtId="186" fontId="0" fillId="0" borderId="35" xfId="0" applyNumberFormat="1" applyFont="1" applyBorder="1" applyAlignment="1">
      <alignment vertical="center"/>
    </xf>
    <xf numFmtId="186" fontId="0" fillId="0" borderId="150" xfId="0" applyNumberFormat="1" applyFont="1" applyBorder="1" applyAlignment="1">
      <alignment vertical="center"/>
    </xf>
    <xf numFmtId="184" fontId="0" fillId="0" borderId="34" xfId="0" applyNumberFormat="1" applyFont="1" applyBorder="1" applyAlignment="1">
      <alignment vertical="center"/>
    </xf>
    <xf numFmtId="184" fontId="0" fillId="0" borderId="36" xfId="0" applyNumberFormat="1" applyFont="1" applyBorder="1" applyAlignment="1">
      <alignment vertical="center"/>
    </xf>
    <xf numFmtId="184" fontId="0" fillId="0" borderId="37" xfId="0" applyNumberFormat="1" applyFont="1" applyBorder="1" applyAlignment="1">
      <alignment vertical="center"/>
    </xf>
    <xf numFmtId="184" fontId="0" fillId="0" borderId="38" xfId="0" applyNumberFormat="1" applyFont="1" applyBorder="1" applyAlignment="1">
      <alignment vertical="center"/>
    </xf>
    <xf numFmtId="184" fontId="0" fillId="0" borderId="151" xfId="0" applyNumberFormat="1" applyFont="1" applyBorder="1" applyAlignment="1">
      <alignment vertical="center"/>
    </xf>
    <xf numFmtId="180" fontId="0" fillId="0" borderId="32" xfId="0" applyNumberFormat="1" applyFont="1" applyBorder="1" applyAlignment="1">
      <alignment vertical="center"/>
    </xf>
    <xf numFmtId="186" fontId="0" fillId="0" borderId="0" xfId="0" applyNumberFormat="1" applyBorder="1" applyAlignment="1">
      <alignment vertical="center"/>
    </xf>
    <xf numFmtId="184" fontId="0" fillId="0" borderId="13" xfId="0" applyNumberFormat="1" applyFont="1" applyBorder="1" applyAlignment="1">
      <alignment vertical="center"/>
    </xf>
    <xf numFmtId="0" fontId="0" fillId="0" borderId="13" xfId="0" applyFont="1" applyBorder="1" applyAlignment="1">
      <alignment vertical="center"/>
    </xf>
    <xf numFmtId="0" fontId="10" fillId="0" borderId="0" xfId="0" applyFont="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horizontal="center" vertical="center"/>
    </xf>
    <xf numFmtId="180" fontId="0" fillId="0" borderId="136" xfId="0" applyNumberFormat="1" applyFont="1" applyBorder="1" applyAlignment="1">
      <alignment vertical="center"/>
    </xf>
    <xf numFmtId="180" fontId="0" fillId="0" borderId="135" xfId="0" applyNumberFormat="1" applyFont="1" applyBorder="1" applyAlignment="1">
      <alignment vertical="center"/>
    </xf>
    <xf numFmtId="180" fontId="0" fillId="0" borderId="17" xfId="0" applyNumberFormat="1" applyFont="1" applyBorder="1" applyAlignment="1">
      <alignment vertical="center"/>
    </xf>
    <xf numFmtId="180" fontId="0" fillId="0" borderId="133" xfId="0" applyNumberFormat="1" applyFont="1" applyBorder="1" applyAlignment="1">
      <alignment vertical="center"/>
    </xf>
    <xf numFmtId="180" fontId="0" fillId="0" borderId="152" xfId="0" applyNumberFormat="1" applyFont="1" applyBorder="1" applyAlignment="1">
      <alignment vertical="center"/>
    </xf>
    <xf numFmtId="180" fontId="0" fillId="0" borderId="0" xfId="0" applyNumberFormat="1" applyFont="1" applyBorder="1" applyAlignment="1">
      <alignment vertical="center"/>
    </xf>
    <xf numFmtId="180" fontId="0" fillId="0" borderId="153" xfId="0" applyNumberFormat="1" applyFont="1" applyBorder="1" applyAlignment="1">
      <alignment vertical="center"/>
    </xf>
    <xf numFmtId="180" fontId="0" fillId="0" borderId="139" xfId="0" applyNumberFormat="1" applyFont="1" applyBorder="1" applyAlignment="1">
      <alignment vertical="center"/>
    </xf>
    <xf numFmtId="180" fontId="0" fillId="0" borderId="23" xfId="0" applyNumberFormat="1" applyFont="1" applyBorder="1" applyAlignment="1">
      <alignment vertical="center"/>
    </xf>
    <xf numFmtId="180" fontId="0" fillId="0" borderId="138" xfId="0" applyNumberFormat="1" applyFont="1" applyBorder="1" applyAlignment="1">
      <alignment vertical="center"/>
    </xf>
    <xf numFmtId="180" fontId="0" fillId="0" borderId="48" xfId="0" applyNumberFormat="1" applyFont="1" applyBorder="1" applyAlignment="1">
      <alignment vertical="center"/>
    </xf>
    <xf numFmtId="180" fontId="0" fillId="0" borderId="29" xfId="0" applyNumberFormat="1" applyFont="1" applyBorder="1" applyAlignment="1">
      <alignment vertical="center"/>
    </xf>
    <xf numFmtId="180" fontId="0" fillId="0" borderId="90" xfId="0" applyNumberFormat="1" applyFont="1" applyBorder="1" applyAlignment="1">
      <alignment vertical="center"/>
    </xf>
    <xf numFmtId="180" fontId="0" fillId="0" borderId="154" xfId="0" applyNumberFormat="1" applyFont="1" applyBorder="1" applyAlignment="1">
      <alignment vertical="center"/>
    </xf>
    <xf numFmtId="180" fontId="0" fillId="0" borderId="110" xfId="0" applyNumberFormat="1" applyFont="1" applyBorder="1" applyAlignment="1">
      <alignment vertical="center"/>
    </xf>
    <xf numFmtId="180" fontId="0" fillId="0" borderId="108" xfId="0" applyNumberFormat="1" applyFont="1" applyBorder="1" applyAlignment="1">
      <alignment vertical="center"/>
    </xf>
    <xf numFmtId="185" fontId="0" fillId="0" borderId="22" xfId="0" applyNumberFormat="1" applyFont="1" applyBorder="1" applyAlignment="1">
      <alignment vertical="center"/>
    </xf>
    <xf numFmtId="185" fontId="0" fillId="0" borderId="74" xfId="0" applyNumberFormat="1" applyFont="1" applyBorder="1" applyAlignment="1">
      <alignment vertical="center"/>
    </xf>
    <xf numFmtId="185" fontId="0" fillId="0" borderId="108" xfId="0" applyNumberFormat="1" applyFont="1" applyBorder="1" applyAlignment="1">
      <alignment vertical="center"/>
    </xf>
    <xf numFmtId="185" fontId="0" fillId="0" borderId="155" xfId="0" applyNumberFormat="1" applyFont="1" applyBorder="1" applyAlignment="1">
      <alignment vertical="center"/>
    </xf>
    <xf numFmtId="185" fontId="0" fillId="0" borderId="110" xfId="0" applyNumberFormat="1" applyFont="1" applyBorder="1" applyAlignment="1">
      <alignment vertical="center"/>
    </xf>
    <xf numFmtId="185" fontId="0" fillId="0" borderId="0" xfId="0" applyNumberFormat="1" applyFont="1" applyBorder="1" applyAlignment="1">
      <alignment vertical="center"/>
    </xf>
    <xf numFmtId="180" fontId="0" fillId="0" borderId="112" xfId="0" applyNumberFormat="1" applyFont="1" applyBorder="1" applyAlignment="1">
      <alignment vertical="center"/>
    </xf>
    <xf numFmtId="180" fontId="0" fillId="0" borderId="145" xfId="0" applyNumberFormat="1" applyFont="1" applyBorder="1" applyAlignment="1">
      <alignment vertical="center"/>
    </xf>
    <xf numFmtId="180" fontId="0" fillId="0" borderId="144" xfId="0" applyNumberFormat="1" applyFont="1" applyBorder="1" applyAlignment="1">
      <alignment vertical="center"/>
    </xf>
    <xf numFmtId="180" fontId="0" fillId="0" borderId="24" xfId="0" applyNumberFormat="1" applyFont="1" applyBorder="1" applyAlignment="1">
      <alignment vertical="center"/>
    </xf>
    <xf numFmtId="180" fontId="0" fillId="0" borderId="142" xfId="0" applyNumberFormat="1" applyFont="1" applyBorder="1" applyAlignment="1">
      <alignment vertical="center"/>
    </xf>
    <xf numFmtId="180" fontId="0" fillId="0" borderId="156" xfId="0" applyNumberFormat="1" applyFont="1" applyBorder="1" applyAlignment="1">
      <alignment vertical="center"/>
    </xf>
    <xf numFmtId="180" fontId="0" fillId="0" borderId="157" xfId="0" applyNumberFormat="1" applyFont="1" applyBorder="1" applyAlignment="1">
      <alignment vertical="center"/>
    </xf>
    <xf numFmtId="180" fontId="0" fillId="0" borderId="22" xfId="0" applyNumberFormat="1" applyFont="1" applyBorder="1" applyAlignment="1">
      <alignment vertical="center"/>
    </xf>
    <xf numFmtId="180" fontId="0" fillId="0" borderId="74" xfId="0" applyNumberFormat="1" applyFont="1" applyBorder="1" applyAlignment="1">
      <alignment vertical="center"/>
    </xf>
    <xf numFmtId="180" fontId="0" fillId="0" borderId="155" xfId="0" applyNumberFormat="1" applyFont="1" applyBorder="1" applyAlignment="1">
      <alignment vertical="center"/>
    </xf>
    <xf numFmtId="185" fontId="0" fillId="0" borderId="138" xfId="0" applyNumberFormat="1" applyFont="1" applyBorder="1" applyAlignment="1">
      <alignment vertical="center"/>
    </xf>
    <xf numFmtId="185" fontId="0" fillId="0" borderId="48" xfId="0" applyNumberFormat="1" applyFont="1" applyBorder="1" applyAlignment="1">
      <alignment vertical="center"/>
    </xf>
    <xf numFmtId="185" fontId="0" fillId="0" borderId="23" xfId="0" applyNumberFormat="1" applyFont="1" applyBorder="1" applyAlignment="1">
      <alignment vertical="center"/>
    </xf>
    <xf numFmtId="185" fontId="0" fillId="0" borderId="29" xfId="0" applyNumberFormat="1" applyFont="1" applyBorder="1" applyAlignment="1">
      <alignment vertical="center"/>
    </xf>
    <xf numFmtId="185" fontId="0" fillId="0" borderId="139" xfId="0" applyNumberFormat="1" applyFont="1" applyBorder="1" applyAlignment="1">
      <alignment vertical="center"/>
    </xf>
    <xf numFmtId="188" fontId="0" fillId="0" borderId="22" xfId="0" applyNumberFormat="1" applyFont="1" applyBorder="1" applyAlignment="1">
      <alignment vertical="center"/>
    </xf>
    <xf numFmtId="188" fontId="0" fillId="0" borderId="74" xfId="0" applyNumberFormat="1" applyFont="1" applyBorder="1" applyAlignment="1">
      <alignment vertical="center"/>
    </xf>
    <xf numFmtId="188" fontId="0" fillId="0" borderId="108" xfId="0" applyNumberFormat="1" applyFont="1" applyBorder="1" applyAlignment="1">
      <alignment vertical="center"/>
    </xf>
    <xf numFmtId="188" fontId="0" fillId="0" borderId="155" xfId="0" applyNumberFormat="1" applyFont="1" applyBorder="1" applyAlignment="1">
      <alignment vertical="center"/>
    </xf>
    <xf numFmtId="188" fontId="0" fillId="0" borderId="110" xfId="0" applyNumberFormat="1" applyFont="1" applyBorder="1" applyAlignment="1">
      <alignment vertical="center"/>
    </xf>
    <xf numFmtId="188" fontId="0" fillId="0" borderId="53" xfId="0" applyNumberFormat="1" applyFont="1" applyBorder="1" applyAlignment="1">
      <alignment vertical="center"/>
    </xf>
    <xf numFmtId="188" fontId="0" fillId="0" borderId="50" xfId="0" applyNumberFormat="1" applyFont="1" applyBorder="1" applyAlignment="1">
      <alignment vertical="center"/>
    </xf>
    <xf numFmtId="188" fontId="0" fillId="0" borderId="54" xfId="0" applyNumberFormat="1" applyFont="1" applyBorder="1" applyAlignment="1">
      <alignment vertical="center"/>
    </xf>
    <xf numFmtId="188" fontId="0" fillId="0" borderId="113" xfId="0" applyNumberFormat="1" applyFont="1" applyBorder="1" applyAlignment="1">
      <alignment vertical="center"/>
    </xf>
    <xf numFmtId="188" fontId="0" fillId="0" borderId="93" xfId="0" applyNumberFormat="1" applyFont="1" applyBorder="1" applyAlignment="1">
      <alignment vertical="center"/>
    </xf>
    <xf numFmtId="180" fontId="0" fillId="0" borderId="100" xfId="0" applyNumberFormat="1" applyFont="1" applyBorder="1" applyAlignment="1">
      <alignment vertical="center"/>
    </xf>
    <xf numFmtId="180" fontId="0" fillId="0" borderId="97" xfId="0" applyNumberFormat="1" applyFont="1" applyBorder="1" applyAlignment="1">
      <alignment vertical="center"/>
    </xf>
    <xf numFmtId="180" fontId="0" fillId="0" borderId="99" xfId="0" applyNumberFormat="1" applyFont="1" applyBorder="1" applyAlignment="1">
      <alignment vertical="center"/>
    </xf>
    <xf numFmtId="180" fontId="0" fillId="0" borderId="158" xfId="0" applyNumberFormat="1" applyFont="1" applyBorder="1" applyAlignment="1">
      <alignment vertical="center"/>
    </xf>
    <xf numFmtId="180" fontId="0" fillId="0" borderId="103" xfId="0" applyNumberFormat="1" applyFont="1" applyBorder="1" applyAlignment="1">
      <alignment vertical="center"/>
    </xf>
    <xf numFmtId="180" fontId="0" fillId="0" borderId="105" xfId="0" applyNumberFormat="1" applyFont="1" applyBorder="1" applyAlignment="1">
      <alignment vertical="center"/>
    </xf>
    <xf numFmtId="180" fontId="0" fillId="0" borderId="151" xfId="0" applyNumberFormat="1" applyFont="1" applyBorder="1" applyAlignment="1">
      <alignment vertical="center"/>
    </xf>
    <xf numFmtId="180" fontId="0" fillId="0" borderId="37" xfId="0" applyNumberFormat="1" applyFont="1" applyBorder="1" applyAlignment="1">
      <alignment vertical="center"/>
    </xf>
    <xf numFmtId="180" fontId="0" fillId="0" borderId="38" xfId="0" applyNumberFormat="1" applyFont="1" applyBorder="1" applyAlignment="1">
      <alignment vertical="center"/>
    </xf>
    <xf numFmtId="180" fontId="0" fillId="0" borderId="34" xfId="0" applyNumberFormat="1" applyFont="1" applyBorder="1" applyAlignment="1">
      <alignment vertical="center"/>
    </xf>
    <xf numFmtId="180" fontId="0" fillId="0" borderId="159" xfId="0" applyNumberFormat="1" applyFont="1" applyBorder="1" applyAlignment="1">
      <alignment vertical="center"/>
    </xf>
    <xf numFmtId="180" fontId="0" fillId="0" borderId="160" xfId="0" applyNumberFormat="1" applyFont="1" applyBorder="1" applyAlignment="1">
      <alignment vertical="center"/>
    </xf>
    <xf numFmtId="38" fontId="0" fillId="0" borderId="152" xfId="0" applyNumberFormat="1" applyFont="1" applyBorder="1" applyAlignment="1">
      <alignment vertical="center"/>
    </xf>
    <xf numFmtId="38" fontId="0" fillId="0" borderId="136" xfId="0" applyNumberFormat="1" applyFont="1" applyBorder="1" applyAlignment="1">
      <alignment vertical="center"/>
    </xf>
    <xf numFmtId="38" fontId="0" fillId="0" borderId="134" xfId="0" applyNumberFormat="1" applyFont="1" applyBorder="1" applyAlignment="1">
      <alignment vertical="center"/>
    </xf>
    <xf numFmtId="38" fontId="0" fillId="0" borderId="135" xfId="0" applyNumberFormat="1" applyFont="1" applyBorder="1" applyAlignment="1">
      <alignment vertical="center"/>
    </xf>
    <xf numFmtId="38" fontId="0" fillId="0" borderId="133" xfId="0" applyNumberFormat="1" applyFont="1" applyBorder="1" applyAlignment="1">
      <alignment vertical="center"/>
    </xf>
    <xf numFmtId="38" fontId="0" fillId="0" borderId="29" xfId="0" applyNumberFormat="1" applyFont="1" applyBorder="1" applyAlignment="1">
      <alignment vertical="center"/>
    </xf>
    <xf numFmtId="38" fontId="0" fillId="0" borderId="139" xfId="0" applyNumberFormat="1" applyFont="1" applyBorder="1" applyAlignment="1">
      <alignment vertical="center"/>
    </xf>
    <xf numFmtId="38" fontId="0" fillId="0" borderId="137" xfId="0" applyNumberFormat="1" applyFont="1" applyBorder="1" applyAlignment="1">
      <alignment vertical="center"/>
    </xf>
    <xf numFmtId="38" fontId="0" fillId="0" borderId="23" xfId="0" applyNumberFormat="1" applyFont="1" applyBorder="1" applyAlignment="1">
      <alignment vertical="center"/>
    </xf>
    <xf numFmtId="38" fontId="0" fillId="0" borderId="48" xfId="0" applyNumberFormat="1" applyFont="1" applyBorder="1" applyAlignment="1">
      <alignment vertical="center"/>
    </xf>
    <xf numFmtId="178" fontId="0" fillId="0" borderId="155" xfId="0" applyNumberFormat="1" applyFont="1" applyBorder="1" applyAlignment="1">
      <alignment vertical="center"/>
    </xf>
    <xf numFmtId="38" fontId="0" fillId="0" borderId="156" xfId="0" applyNumberFormat="1" applyFont="1" applyBorder="1" applyAlignment="1">
      <alignment vertical="center"/>
    </xf>
    <xf numFmtId="38" fontId="0" fillId="0" borderId="145" xfId="0" applyNumberFormat="1" applyFont="1" applyBorder="1" applyAlignment="1">
      <alignment vertical="center"/>
    </xf>
    <xf numFmtId="38" fontId="0" fillId="0" borderId="143" xfId="0" applyNumberFormat="1" applyFont="1" applyBorder="1" applyAlignment="1">
      <alignment vertical="center"/>
    </xf>
    <xf numFmtId="38" fontId="0" fillId="0" borderId="144" xfId="0" applyNumberFormat="1" applyFont="1" applyBorder="1" applyAlignment="1">
      <alignment vertical="center"/>
    </xf>
    <xf numFmtId="38" fontId="0" fillId="0" borderId="142" xfId="0" applyNumberFormat="1" applyFont="1" applyBorder="1" applyAlignment="1">
      <alignment vertical="center"/>
    </xf>
    <xf numFmtId="176" fontId="0" fillId="0" borderId="29" xfId="0" applyNumberFormat="1" applyFont="1" applyBorder="1" applyAlignment="1">
      <alignment vertical="center"/>
    </xf>
    <xf numFmtId="176" fontId="0" fillId="0" borderId="139" xfId="0" applyNumberFormat="1" applyFont="1" applyBorder="1" applyAlignment="1">
      <alignment vertical="center"/>
    </xf>
    <xf numFmtId="176" fontId="0" fillId="0" borderId="137" xfId="0" applyNumberFormat="1" applyFont="1" applyBorder="1" applyAlignment="1">
      <alignment vertical="center"/>
    </xf>
    <xf numFmtId="176" fontId="0" fillId="0" borderId="23" xfId="0" applyNumberFormat="1" applyFont="1" applyBorder="1" applyAlignment="1">
      <alignment vertical="center"/>
    </xf>
    <xf numFmtId="176" fontId="0" fillId="0" borderId="48" xfId="0" applyNumberFormat="1" applyFont="1" applyBorder="1" applyAlignment="1">
      <alignment vertical="center"/>
    </xf>
    <xf numFmtId="176" fontId="0" fillId="0" borderId="70" xfId="0" applyNumberFormat="1" applyFont="1" applyBorder="1" applyAlignment="1">
      <alignment vertical="center"/>
    </xf>
    <xf numFmtId="176" fontId="0" fillId="0" borderId="71" xfId="0" applyNumberFormat="1" applyFont="1" applyBorder="1" applyAlignment="1">
      <alignment vertical="center"/>
    </xf>
    <xf numFmtId="176" fontId="0" fillId="0" borderId="115" xfId="0" applyNumberFormat="1" applyFont="1" applyBorder="1" applyAlignment="1">
      <alignment vertical="center"/>
    </xf>
    <xf numFmtId="176" fontId="0" fillId="0" borderId="82" xfId="0" applyNumberFormat="1" applyFont="1" applyBorder="1" applyAlignment="1">
      <alignment vertical="center"/>
    </xf>
    <xf numFmtId="176" fontId="0" fillId="0" borderId="77" xfId="0" applyNumberFormat="1" applyFont="1" applyBorder="1" applyAlignment="1">
      <alignment vertical="center"/>
    </xf>
    <xf numFmtId="176" fontId="0" fillId="0" borderId="78" xfId="0" applyNumberFormat="1" applyFont="1" applyBorder="1" applyAlignment="1">
      <alignment vertical="center"/>
    </xf>
    <xf numFmtId="176" fontId="0" fillId="0" borderId="76" xfId="0" applyNumberFormat="1" applyFont="1" applyBorder="1" applyAlignment="1">
      <alignment vertical="center"/>
    </xf>
    <xf numFmtId="176" fontId="0" fillId="0" borderId="155" xfId="0" applyNumberFormat="1" applyFont="1" applyBorder="1" applyAlignment="1">
      <alignment vertical="center"/>
    </xf>
    <xf numFmtId="176" fontId="0" fillId="0" borderId="110" xfId="0" applyNumberFormat="1" applyFont="1" applyBorder="1" applyAlignment="1">
      <alignment vertical="center"/>
    </xf>
    <xf numFmtId="176" fontId="0" fillId="0" borderId="107" xfId="0" applyNumberFormat="1" applyFont="1" applyBorder="1" applyAlignment="1">
      <alignment vertical="center"/>
    </xf>
    <xf numFmtId="176" fontId="0" fillId="0" borderId="108" xfId="0" applyNumberFormat="1" applyFont="1" applyBorder="1" applyAlignment="1">
      <alignment vertical="center"/>
    </xf>
    <xf numFmtId="176" fontId="0" fillId="0" borderId="74" xfId="0" applyNumberFormat="1" applyFont="1" applyBorder="1" applyAlignment="1">
      <alignment vertical="center"/>
    </xf>
    <xf numFmtId="178" fontId="0" fillId="0" borderId="29" xfId="0" applyNumberFormat="1" applyFont="1" applyBorder="1" applyAlignment="1">
      <alignment vertical="center"/>
    </xf>
    <xf numFmtId="187" fontId="0" fillId="0" borderId="155" xfId="0" applyNumberFormat="1" applyFont="1" applyBorder="1" applyAlignment="1">
      <alignment vertical="center"/>
    </xf>
    <xf numFmtId="187" fontId="0" fillId="0" borderId="29" xfId="0" applyNumberFormat="1" applyFont="1" applyBorder="1" applyAlignment="1">
      <alignment vertical="center"/>
    </xf>
    <xf numFmtId="187" fontId="0" fillId="0" borderId="139" xfId="0" applyNumberFormat="1" applyFont="1" applyBorder="1" applyAlignment="1">
      <alignment vertical="center"/>
    </xf>
    <xf numFmtId="187" fontId="0" fillId="0" borderId="137" xfId="0" applyNumberFormat="1" applyFont="1" applyBorder="1" applyAlignment="1">
      <alignment vertical="center"/>
    </xf>
    <xf numFmtId="176" fontId="0" fillId="0" borderId="158" xfId="0" applyNumberFormat="1" applyFont="1" applyBorder="1" applyAlignment="1">
      <alignment vertical="center"/>
    </xf>
    <xf numFmtId="176" fontId="0" fillId="0" borderId="103" xfId="0" applyNumberFormat="1" applyFont="1" applyBorder="1" applyAlignment="1">
      <alignment vertical="center"/>
    </xf>
    <xf numFmtId="176" fontId="0" fillId="0" borderId="98" xfId="0" applyNumberFormat="1" applyFont="1" applyBorder="1" applyAlignment="1">
      <alignment vertical="center"/>
    </xf>
    <xf numFmtId="187" fontId="0" fillId="0" borderId="113" xfId="0" applyNumberFormat="1" applyFont="1" applyBorder="1" applyAlignment="1">
      <alignment vertical="center"/>
    </xf>
    <xf numFmtId="187" fontId="0" fillId="0" borderId="23" xfId="0" applyNumberFormat="1" applyFont="1" applyBorder="1" applyAlignment="1">
      <alignment vertical="center"/>
    </xf>
    <xf numFmtId="187" fontId="0" fillId="0" borderId="48" xfId="0" applyNumberFormat="1" applyFont="1" applyBorder="1" applyAlignment="1">
      <alignment vertical="center"/>
    </xf>
    <xf numFmtId="176" fontId="0" fillId="0" borderId="99" xfId="0" applyNumberFormat="1" applyFont="1" applyBorder="1" applyAlignment="1">
      <alignment vertical="center"/>
    </xf>
    <xf numFmtId="176" fontId="0" fillId="0" borderId="97" xfId="0" applyNumberFormat="1" applyFont="1" applyBorder="1" applyAlignment="1">
      <alignment vertical="center"/>
    </xf>
    <xf numFmtId="176" fontId="0" fillId="0" borderId="159" xfId="0" applyNumberFormat="1" applyFont="1" applyBorder="1" applyAlignment="1">
      <alignment vertical="center"/>
    </xf>
    <xf numFmtId="176" fontId="0" fillId="0" borderId="151" xfId="0" applyNumberFormat="1" applyFont="1" applyBorder="1" applyAlignment="1">
      <alignment vertical="center"/>
    </xf>
    <xf numFmtId="176" fontId="0" fillId="0" borderId="36" xfId="0" applyNumberFormat="1" applyFont="1" applyBorder="1" applyAlignment="1">
      <alignment vertical="center"/>
    </xf>
    <xf numFmtId="176" fontId="0" fillId="0" borderId="37" xfId="0" applyNumberFormat="1" applyFont="1" applyBorder="1" applyAlignment="1">
      <alignment vertical="center"/>
    </xf>
    <xf numFmtId="176" fontId="0" fillId="0" borderId="34" xfId="0" applyNumberFormat="1" applyFont="1"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6" fillId="0" borderId="132" xfId="0" applyFont="1" applyBorder="1" applyAlignment="1">
      <alignment horizontal="center" vertical="center"/>
    </xf>
    <xf numFmtId="0" fontId="8" fillId="0" borderId="140" xfId="0" applyFont="1" applyBorder="1" applyAlignment="1">
      <alignment horizontal="center" vertical="center"/>
    </xf>
    <xf numFmtId="0" fontId="0" fillId="0" borderId="10" xfId="0" applyBorder="1" applyAlignment="1">
      <alignment horizontal="center" vertical="center"/>
    </xf>
    <xf numFmtId="0" fontId="0" fillId="0" borderId="151" xfId="0" applyBorder="1" applyAlignment="1">
      <alignment horizontal="center" vertical="center"/>
    </xf>
    <xf numFmtId="0" fontId="0" fillId="0" borderId="161" xfId="0" applyFont="1" applyBorder="1" applyAlignment="1">
      <alignment horizontal="center" vertical="center"/>
    </xf>
    <xf numFmtId="0" fontId="0" fillId="0" borderId="20" xfId="0" applyNumberFormat="1" applyFont="1" applyBorder="1" applyAlignment="1">
      <alignment vertical="center"/>
    </xf>
    <xf numFmtId="0" fontId="0" fillId="0" borderId="16" xfId="0" applyNumberFormat="1" applyFont="1" applyBorder="1" applyAlignment="1">
      <alignment vertical="center"/>
    </xf>
    <xf numFmtId="0" fontId="0" fillId="0" borderId="132" xfId="0" applyFont="1" applyBorder="1" applyAlignment="1">
      <alignment vertical="center"/>
    </xf>
    <xf numFmtId="38" fontId="0" fillId="0" borderId="17" xfId="0" applyNumberFormat="1" applyFont="1" applyBorder="1" applyAlignment="1">
      <alignment vertical="center"/>
    </xf>
    <xf numFmtId="38" fontId="0" fillId="0" borderId="131" xfId="0" applyNumberFormat="1" applyFont="1" applyBorder="1" applyAlignment="1">
      <alignment vertical="center"/>
    </xf>
    <xf numFmtId="38" fontId="0" fillId="0" borderId="162" xfId="0" applyNumberFormat="1" applyFont="1" applyBorder="1" applyAlignment="1">
      <alignment vertical="center"/>
    </xf>
    <xf numFmtId="0" fontId="0" fillId="0" borderId="47" xfId="0" applyNumberFormat="1" applyFont="1" applyBorder="1" applyAlignment="1">
      <alignment vertical="center"/>
    </xf>
    <xf numFmtId="0" fontId="0" fillId="0" borderId="58" xfId="0" applyNumberFormat="1" applyFont="1" applyBorder="1" applyAlignment="1">
      <alignment vertical="center"/>
    </xf>
    <xf numFmtId="0" fontId="0" fillId="0" borderId="146" xfId="0" applyFont="1" applyBorder="1" applyAlignment="1">
      <alignment vertical="center"/>
    </xf>
    <xf numFmtId="38" fontId="0" fillId="0" borderId="49" xfId="0" applyNumberFormat="1" applyFont="1" applyBorder="1" applyAlignment="1">
      <alignment vertical="center"/>
    </xf>
    <xf numFmtId="0" fontId="0" fillId="0" borderId="69" xfId="0" applyNumberFormat="1" applyFont="1" applyBorder="1" applyAlignment="1">
      <alignment vertical="center"/>
    </xf>
    <xf numFmtId="0" fontId="0" fillId="0" borderId="147" xfId="0" applyFont="1" applyBorder="1" applyAlignment="1">
      <alignment vertical="center"/>
    </xf>
    <xf numFmtId="38" fontId="0" fillId="0" borderId="63" xfId="0" applyNumberFormat="1" applyFont="1" applyBorder="1" applyAlignment="1">
      <alignment vertical="center"/>
    </xf>
    <xf numFmtId="0" fontId="0" fillId="0" borderId="10" xfId="0" applyNumberFormat="1" applyFont="1" applyFill="1" applyBorder="1" applyAlignment="1">
      <alignment vertical="center"/>
    </xf>
    <xf numFmtId="0" fontId="0" fillId="0" borderId="163" xfId="0" applyFont="1" applyBorder="1" applyAlignment="1">
      <alignment vertical="center"/>
    </xf>
    <xf numFmtId="38" fontId="0" fillId="0" borderId="118" xfId="0" applyNumberFormat="1" applyFont="1" applyBorder="1" applyAlignment="1">
      <alignment vertical="center"/>
    </xf>
    <xf numFmtId="38" fontId="0" fillId="0" borderId="119" xfId="0" applyNumberFormat="1" applyFont="1" applyBorder="1" applyAlignment="1">
      <alignment vertical="center"/>
    </xf>
    <xf numFmtId="38" fontId="0" fillId="0" borderId="120" xfId="0" applyNumberFormat="1" applyFont="1" applyBorder="1" applyAlignment="1">
      <alignment vertical="center"/>
    </xf>
    <xf numFmtId="38" fontId="0" fillId="0" borderId="121" xfId="0" applyNumberFormat="1" applyFont="1" applyBorder="1" applyAlignment="1">
      <alignment vertical="center"/>
    </xf>
    <xf numFmtId="38" fontId="0" fillId="0" borderId="122" xfId="0" applyNumberFormat="1" applyFont="1" applyBorder="1" applyAlignment="1">
      <alignment vertical="center"/>
    </xf>
    <xf numFmtId="38" fontId="0" fillId="0" borderId="124" xfId="0" applyNumberFormat="1" applyFont="1" applyBorder="1" applyAlignment="1">
      <alignment vertical="center"/>
    </xf>
    <xf numFmtId="38" fontId="0" fillId="0" borderId="117"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horizontal="right" vertical="center"/>
    </xf>
    <xf numFmtId="0" fontId="0" fillId="0" borderId="151" xfId="0" applyFont="1" applyBorder="1" applyAlignment="1">
      <alignment horizontal="center" vertical="center"/>
    </xf>
    <xf numFmtId="0" fontId="0" fillId="0" borderId="159" xfId="0" applyFont="1" applyBorder="1" applyAlignment="1">
      <alignment horizontal="center" vertical="center"/>
    </xf>
    <xf numFmtId="189" fontId="0" fillId="0" borderId="164" xfId="0" applyNumberFormat="1" applyFont="1" applyBorder="1" applyAlignment="1">
      <alignment vertical="center"/>
    </xf>
    <xf numFmtId="189" fontId="0" fillId="0" borderId="133" xfId="0" applyNumberFormat="1" applyFont="1" applyBorder="1" applyAlignment="1">
      <alignment vertical="center"/>
    </xf>
    <xf numFmtId="189" fontId="0" fillId="0" borderId="130" xfId="0" applyNumberFormat="1" applyFont="1" applyBorder="1" applyAlignment="1">
      <alignment vertical="center"/>
    </xf>
    <xf numFmtId="189" fontId="0" fillId="0" borderId="135" xfId="0" applyNumberFormat="1" applyFont="1" applyBorder="1" applyAlignment="1">
      <alignment vertical="center"/>
    </xf>
    <xf numFmtId="189" fontId="0" fillId="0" borderId="17" xfId="0" applyNumberFormat="1" applyFont="1" applyBorder="1" applyAlignment="1">
      <alignment vertical="center"/>
    </xf>
    <xf numFmtId="189" fontId="0" fillId="0" borderId="131" xfId="0" applyNumberFormat="1" applyFont="1" applyBorder="1" applyAlignment="1">
      <alignment vertical="center"/>
    </xf>
    <xf numFmtId="189" fontId="0" fillId="0" borderId="16" xfId="0" applyNumberFormat="1" applyFont="1" applyBorder="1" applyAlignment="1">
      <alignment vertical="center"/>
    </xf>
    <xf numFmtId="189" fontId="0" fillId="0" borderId="136" xfId="0" applyNumberFormat="1" applyFont="1" applyBorder="1" applyAlignment="1">
      <alignment vertical="center"/>
    </xf>
    <xf numFmtId="189" fontId="0" fillId="0" borderId="152" xfId="0" applyNumberFormat="1" applyFont="1" applyBorder="1" applyAlignment="1">
      <alignment vertical="center"/>
    </xf>
    <xf numFmtId="189" fontId="0" fillId="0" borderId="162" xfId="0" applyNumberFormat="1" applyFont="1" applyBorder="1" applyAlignment="1">
      <alignment vertical="center"/>
    </xf>
    <xf numFmtId="189" fontId="0" fillId="0" borderId="153" xfId="0" applyNumberFormat="1" applyFont="1" applyBorder="1" applyAlignment="1">
      <alignment vertical="center"/>
    </xf>
    <xf numFmtId="189" fontId="0" fillId="0" borderId="50" xfId="0" applyNumberFormat="1" applyFont="1" applyBorder="1" applyAlignment="1">
      <alignment vertical="center"/>
    </xf>
    <xf numFmtId="189" fontId="0" fillId="0" borderId="54" xfId="0" applyNumberFormat="1" applyFont="1" applyBorder="1" applyAlignment="1">
      <alignment vertical="center"/>
    </xf>
    <xf numFmtId="189" fontId="0" fillId="0" borderId="53" xfId="0" applyNumberFormat="1" applyFont="1" applyBorder="1" applyAlignment="1">
      <alignment vertical="center"/>
    </xf>
    <xf numFmtId="189" fontId="0" fillId="0" borderId="56" xfId="0" applyNumberFormat="1" applyFont="1" applyBorder="1" applyAlignment="1">
      <alignment vertical="center"/>
    </xf>
    <xf numFmtId="189" fontId="0" fillId="0" borderId="165" xfId="0" applyNumberFormat="1" applyFont="1" applyBorder="1" applyAlignment="1">
      <alignment vertical="center"/>
    </xf>
    <xf numFmtId="189" fontId="0" fillId="0" borderId="93" xfId="0" applyNumberFormat="1" applyFont="1" applyBorder="1" applyAlignment="1">
      <alignment vertical="center"/>
    </xf>
    <xf numFmtId="189" fontId="0" fillId="0" borderId="113" xfId="0" applyNumberFormat="1" applyFont="1" applyBorder="1" applyAlignment="1">
      <alignment vertical="center"/>
    </xf>
    <xf numFmtId="189" fontId="0" fillId="0" borderId="49" xfId="0" applyNumberFormat="1" applyFont="1" applyBorder="1" applyAlignment="1">
      <alignment vertical="center"/>
    </xf>
    <xf numFmtId="189" fontId="0" fillId="0" borderId="95" xfId="0" applyNumberFormat="1" applyFont="1" applyBorder="1" applyAlignment="1">
      <alignment vertical="center"/>
    </xf>
    <xf numFmtId="189" fontId="0" fillId="0" borderId="64" xfId="0" applyNumberFormat="1" applyFont="1" applyBorder="1" applyAlignment="1">
      <alignment vertical="center"/>
    </xf>
    <xf numFmtId="189" fontId="0" fillId="0" borderId="66" xfId="0" applyNumberFormat="1" applyFont="1" applyBorder="1" applyAlignment="1">
      <alignment vertical="center"/>
    </xf>
    <xf numFmtId="189" fontId="0" fillId="0" borderId="67" xfId="0" applyNumberFormat="1" applyFont="1" applyBorder="1" applyAlignment="1">
      <alignment vertical="center"/>
    </xf>
    <xf numFmtId="189" fontId="0" fillId="0" borderId="68" xfId="0" applyNumberFormat="1" applyFont="1" applyBorder="1" applyAlignment="1">
      <alignment vertical="center"/>
    </xf>
    <xf numFmtId="189" fontId="0" fillId="0" borderId="71" xfId="0" applyNumberFormat="1" applyFont="1" applyBorder="1" applyAlignment="1">
      <alignment vertical="center"/>
    </xf>
    <xf numFmtId="189" fontId="0" fillId="0" borderId="70" xfId="0" applyNumberFormat="1" applyFont="1" applyBorder="1" applyAlignment="1">
      <alignment vertical="center"/>
    </xf>
    <xf numFmtId="189" fontId="0" fillId="0" borderId="63" xfId="0" applyNumberFormat="1" applyFont="1" applyBorder="1" applyAlignment="1">
      <alignment vertical="center"/>
    </xf>
    <xf numFmtId="189" fontId="0" fillId="0" borderId="73" xfId="0" applyNumberFormat="1" applyFont="1" applyBorder="1" applyAlignment="1">
      <alignment vertical="center"/>
    </xf>
    <xf numFmtId="189" fontId="0" fillId="0" borderId="118" xfId="0" applyNumberFormat="1" applyFont="1" applyBorder="1" applyAlignment="1">
      <alignment vertical="center"/>
    </xf>
    <xf numFmtId="189" fontId="0" fillId="0" borderId="119" xfId="0" applyNumberFormat="1" applyFont="1" applyBorder="1" applyAlignment="1">
      <alignment vertical="center"/>
    </xf>
    <xf numFmtId="189" fontId="0" fillId="0" borderId="120" xfId="0" applyNumberFormat="1" applyFont="1" applyBorder="1" applyAlignment="1">
      <alignment vertical="center"/>
    </xf>
    <xf numFmtId="189" fontId="0" fillId="0" borderId="121" xfId="0" applyNumberFormat="1" applyFont="1" applyBorder="1" applyAlignment="1">
      <alignment vertical="center"/>
    </xf>
    <xf numFmtId="189" fontId="0" fillId="0" borderId="122" xfId="0" applyNumberFormat="1" applyFont="1" applyBorder="1" applyAlignment="1">
      <alignment vertical="center"/>
    </xf>
    <xf numFmtId="189" fontId="0" fillId="0" borderId="124" xfId="0" applyNumberFormat="1" applyFont="1" applyBorder="1" applyAlignment="1">
      <alignment vertical="center"/>
    </xf>
    <xf numFmtId="189" fontId="0" fillId="0" borderId="117" xfId="0" applyNumberFormat="1" applyFont="1" applyBorder="1" applyAlignment="1">
      <alignment vertical="center"/>
    </xf>
    <xf numFmtId="189" fontId="0" fillId="0" borderId="126" xfId="0" applyNumberFormat="1" applyFont="1" applyBorder="1" applyAlignment="1">
      <alignment vertical="center"/>
    </xf>
    <xf numFmtId="0" fontId="0" fillId="0" borderId="128" xfId="0" applyFont="1" applyBorder="1" applyAlignment="1">
      <alignment horizontal="center" vertical="center"/>
    </xf>
    <xf numFmtId="190" fontId="0" fillId="0" borderId="133" xfId="0" applyNumberFormat="1" applyFont="1" applyBorder="1" applyAlignment="1">
      <alignment vertical="center"/>
    </xf>
    <xf numFmtId="190" fontId="0" fillId="0" borderId="130" xfId="0" applyNumberFormat="1" applyFont="1" applyBorder="1" applyAlignment="1">
      <alignment vertical="center"/>
    </xf>
    <xf numFmtId="190" fontId="0" fillId="0" borderId="135" xfId="0" applyNumberFormat="1" applyFont="1" applyBorder="1" applyAlignment="1">
      <alignment vertical="center"/>
    </xf>
    <xf numFmtId="190" fontId="0" fillId="0" borderId="17" xfId="0" applyNumberFormat="1" applyFont="1" applyBorder="1" applyAlignment="1">
      <alignment vertical="center"/>
    </xf>
    <xf numFmtId="190" fontId="0" fillId="0" borderId="131" xfId="0" applyNumberFormat="1" applyFont="1" applyBorder="1" applyAlignment="1">
      <alignment vertical="center"/>
    </xf>
    <xf numFmtId="190" fontId="0" fillId="0" borderId="16" xfId="0" applyNumberFormat="1" applyFont="1" applyBorder="1" applyAlignment="1">
      <alignment vertical="center"/>
    </xf>
    <xf numFmtId="190" fontId="0" fillId="0" borderId="152" xfId="0" applyNumberFormat="1" applyFont="1" applyBorder="1" applyAlignment="1">
      <alignment vertical="center"/>
    </xf>
    <xf numFmtId="190" fontId="0" fillId="0" borderId="136" xfId="0" applyNumberFormat="1" applyFont="1" applyBorder="1" applyAlignment="1">
      <alignment vertical="center"/>
    </xf>
    <xf numFmtId="190" fontId="0" fillId="0" borderId="132" xfId="0" applyNumberFormat="1" applyFont="1" applyBorder="1" applyAlignment="1">
      <alignment vertical="center"/>
    </xf>
    <xf numFmtId="190" fontId="0" fillId="0" borderId="0" xfId="0" applyNumberFormat="1" applyFont="1" applyBorder="1" applyAlignment="1">
      <alignment vertical="center"/>
    </xf>
    <xf numFmtId="190" fontId="0" fillId="0" borderId="50" xfId="0" applyNumberFormat="1" applyFont="1" applyBorder="1" applyAlignment="1">
      <alignment vertical="center"/>
    </xf>
    <xf numFmtId="190" fontId="0" fillId="0" borderId="166" xfId="0" applyNumberFormat="1" applyFont="1" applyBorder="1" applyAlignment="1">
      <alignment vertical="center"/>
    </xf>
    <xf numFmtId="190" fontId="0" fillId="0" borderId="54" xfId="0" applyNumberFormat="1" applyFont="1" applyBorder="1" applyAlignment="1">
      <alignment vertical="center"/>
    </xf>
    <xf numFmtId="190" fontId="0" fillId="0" borderId="53" xfId="0" applyNumberFormat="1" applyFont="1" applyBorder="1" applyAlignment="1">
      <alignment vertical="center"/>
    </xf>
    <xf numFmtId="190" fontId="0" fillId="0" borderId="56" xfId="0" applyNumberFormat="1" applyFont="1" applyBorder="1" applyAlignment="1">
      <alignment vertical="center"/>
    </xf>
    <xf numFmtId="190" fontId="0" fillId="0" borderId="58" xfId="0" applyNumberFormat="1" applyFont="1" applyBorder="1" applyAlignment="1">
      <alignment vertical="center"/>
    </xf>
    <xf numFmtId="190" fontId="0" fillId="0" borderId="113" xfId="0" applyNumberFormat="1" applyFont="1" applyBorder="1" applyAlignment="1">
      <alignment vertical="center"/>
    </xf>
    <xf numFmtId="190" fontId="0" fillId="0" borderId="93" xfId="0" applyNumberFormat="1" applyFont="1" applyBorder="1" applyAlignment="1">
      <alignment vertical="center"/>
    </xf>
    <xf numFmtId="190" fontId="0" fillId="0" borderId="146" xfId="0" applyNumberFormat="1" applyFont="1" applyBorder="1" applyAlignment="1">
      <alignment vertical="center"/>
    </xf>
    <xf numFmtId="190" fontId="0" fillId="0" borderId="64" xfId="0" applyNumberFormat="1" applyFont="1" applyBorder="1" applyAlignment="1">
      <alignment vertical="center"/>
    </xf>
    <xf numFmtId="190" fontId="0" fillId="0" borderId="167" xfId="0" applyNumberFormat="1" applyFont="1" applyBorder="1" applyAlignment="1">
      <alignment vertical="center"/>
    </xf>
    <xf numFmtId="190" fontId="0" fillId="0" borderId="66" xfId="0" applyNumberFormat="1" applyFont="1" applyBorder="1" applyAlignment="1">
      <alignment vertical="center"/>
    </xf>
    <xf numFmtId="190" fontId="0" fillId="0" borderId="67" xfId="0" applyNumberFormat="1" applyFont="1" applyBorder="1" applyAlignment="1">
      <alignment vertical="center"/>
    </xf>
    <xf numFmtId="190" fontId="0" fillId="0" borderId="68" xfId="0" applyNumberFormat="1" applyFont="1" applyBorder="1" applyAlignment="1">
      <alignment vertical="center"/>
    </xf>
    <xf numFmtId="190" fontId="0" fillId="0" borderId="71" xfId="0" applyNumberFormat="1" applyFont="1" applyBorder="1" applyAlignment="1">
      <alignment vertical="center"/>
    </xf>
    <xf numFmtId="190" fontId="0" fillId="0" borderId="69" xfId="0" applyNumberFormat="1" applyFont="1" applyBorder="1" applyAlignment="1">
      <alignment vertical="center"/>
    </xf>
    <xf numFmtId="190" fontId="0" fillId="0" borderId="70" xfId="0" applyNumberFormat="1" applyFont="1" applyBorder="1" applyAlignment="1">
      <alignment vertical="center"/>
    </xf>
    <xf numFmtId="190" fontId="0" fillId="0" borderId="147" xfId="0" applyNumberFormat="1" applyFont="1" applyBorder="1" applyAlignment="1">
      <alignment vertical="center"/>
    </xf>
    <xf numFmtId="190" fontId="0" fillId="0" borderId="118" xfId="0" applyNumberFormat="1" applyFont="1" applyBorder="1" applyAlignment="1">
      <alignment vertical="center"/>
    </xf>
    <xf numFmtId="190" fontId="0" fillId="0" borderId="168" xfId="0" applyNumberFormat="1" applyFont="1" applyBorder="1" applyAlignment="1">
      <alignment vertical="center"/>
    </xf>
    <xf numFmtId="190" fontId="0" fillId="0" borderId="119" xfId="0" applyNumberFormat="1" applyFont="1" applyBorder="1" applyAlignment="1">
      <alignment vertical="center"/>
    </xf>
    <xf numFmtId="190" fontId="0" fillId="0" borderId="120" xfId="0" applyNumberFormat="1" applyFont="1" applyBorder="1" applyAlignment="1">
      <alignment vertical="center"/>
    </xf>
    <xf numFmtId="190" fontId="0" fillId="0" borderId="121" xfId="0" applyNumberFormat="1" applyFont="1" applyBorder="1" applyAlignment="1">
      <alignment vertical="center"/>
    </xf>
    <xf numFmtId="190" fontId="0" fillId="0" borderId="122" xfId="0" applyNumberFormat="1" applyFont="1" applyBorder="1" applyAlignment="1">
      <alignment vertical="center"/>
    </xf>
    <xf numFmtId="190" fontId="0" fillId="0" borderId="123" xfId="0" applyNumberFormat="1" applyFont="1" applyBorder="1" applyAlignment="1">
      <alignment vertical="center"/>
    </xf>
    <xf numFmtId="190" fontId="0" fillId="0" borderId="124" xfId="0" applyNumberFormat="1" applyFont="1" applyBorder="1" applyAlignment="1">
      <alignment vertical="center"/>
    </xf>
    <xf numFmtId="190" fontId="0" fillId="0" borderId="163" xfId="0" applyNumberFormat="1" applyFont="1" applyBorder="1" applyAlignment="1">
      <alignment vertical="center"/>
    </xf>
    <xf numFmtId="0" fontId="0" fillId="0" borderId="1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0" xfId="0" applyNumberFormat="1" applyBorder="1" applyAlignment="1">
      <alignment vertical="center"/>
    </xf>
    <xf numFmtId="0" fontId="0" fillId="0" borderId="0" xfId="0" applyNumberFormat="1" applyBorder="1" applyAlignment="1">
      <alignment vertical="center" wrapText="1"/>
    </xf>
    <xf numFmtId="0" fontId="0" fillId="0" borderId="37" xfId="0" applyFont="1" applyBorder="1" applyAlignment="1">
      <alignment horizontal="center" vertical="center"/>
    </xf>
    <xf numFmtId="0" fontId="0" fillId="0" borderId="151" xfId="0" applyFont="1" applyBorder="1" applyAlignment="1">
      <alignment horizontal="center" vertical="center"/>
    </xf>
    <xf numFmtId="40" fontId="0" fillId="0" borderId="133" xfId="0" applyNumberFormat="1" applyFont="1" applyBorder="1" applyAlignment="1">
      <alignment vertical="center"/>
    </xf>
    <xf numFmtId="40" fontId="0" fillId="0" borderId="135" xfId="0" applyNumberFormat="1" applyFont="1" applyBorder="1" applyAlignment="1">
      <alignment vertical="center"/>
    </xf>
    <xf numFmtId="40" fontId="0" fillId="0" borderId="17" xfId="0" applyNumberFormat="1" applyFont="1" applyBorder="1" applyAlignment="1">
      <alignment vertical="center"/>
    </xf>
    <xf numFmtId="40" fontId="0" fillId="0" borderId="131" xfId="0" applyNumberFormat="1" applyFont="1" applyBorder="1" applyAlignment="1">
      <alignment vertical="center"/>
    </xf>
    <xf numFmtId="40" fontId="0" fillId="0" borderId="136" xfId="0" applyNumberFormat="1" applyFont="1" applyBorder="1" applyAlignment="1">
      <alignment vertical="center"/>
    </xf>
    <xf numFmtId="40" fontId="0" fillId="0" borderId="152" xfId="0" applyNumberFormat="1" applyFont="1" applyBorder="1" applyAlignment="1">
      <alignment vertical="center"/>
    </xf>
    <xf numFmtId="40" fontId="0" fillId="0" borderId="162" xfId="0" applyNumberFormat="1" applyFont="1" applyBorder="1" applyAlignment="1">
      <alignment vertical="center"/>
    </xf>
    <xf numFmtId="40" fontId="0" fillId="0" borderId="0" xfId="0" applyNumberFormat="1" applyFont="1" applyBorder="1" applyAlignment="1">
      <alignment vertical="center"/>
    </xf>
    <xf numFmtId="40" fontId="0" fillId="0" borderId="50" xfId="0" applyNumberFormat="1" applyFont="1" applyBorder="1" applyAlignment="1">
      <alignment vertical="center"/>
    </xf>
    <xf numFmtId="40" fontId="0" fillId="0" borderId="54" xfId="0" applyNumberFormat="1" applyFont="1" applyBorder="1" applyAlignment="1">
      <alignment vertical="center"/>
    </xf>
    <xf numFmtId="40" fontId="0" fillId="0" borderId="53" xfId="0" applyNumberFormat="1" applyFont="1" applyBorder="1" applyAlignment="1">
      <alignment vertical="center"/>
    </xf>
    <xf numFmtId="40" fontId="0" fillId="0" borderId="56" xfId="0" applyNumberFormat="1" applyFont="1" applyBorder="1" applyAlignment="1">
      <alignment vertical="center"/>
    </xf>
    <xf numFmtId="40" fontId="0" fillId="0" borderId="93" xfId="0" applyNumberFormat="1" applyFont="1" applyBorder="1" applyAlignment="1">
      <alignment vertical="center"/>
    </xf>
    <xf numFmtId="40" fontId="0" fillId="0" borderId="113" xfId="0" applyNumberFormat="1" applyFont="1" applyBorder="1" applyAlignment="1">
      <alignment vertical="center"/>
    </xf>
    <xf numFmtId="40" fontId="0" fillId="0" borderId="49" xfId="0" applyNumberFormat="1" applyFont="1" applyBorder="1" applyAlignment="1">
      <alignment vertical="center"/>
    </xf>
    <xf numFmtId="40" fontId="0" fillId="0" borderId="64" xfId="0" applyNumberFormat="1" applyFont="1" applyBorder="1" applyAlignment="1">
      <alignment vertical="center"/>
    </xf>
    <xf numFmtId="40" fontId="0" fillId="0" borderId="66" xfId="0" applyNumberFormat="1" applyFont="1" applyBorder="1" applyAlignment="1">
      <alignment vertical="center"/>
    </xf>
    <xf numFmtId="40" fontId="0" fillId="0" borderId="67" xfId="0" applyNumberFormat="1" applyFont="1" applyBorder="1" applyAlignment="1">
      <alignment vertical="center"/>
    </xf>
    <xf numFmtId="40" fontId="0" fillId="0" borderId="68" xfId="0" applyNumberFormat="1" applyFont="1" applyBorder="1" applyAlignment="1">
      <alignment vertical="center"/>
    </xf>
    <xf numFmtId="40" fontId="0" fillId="0" borderId="71" xfId="0" applyNumberFormat="1" applyFont="1" applyBorder="1" applyAlignment="1">
      <alignment vertical="center"/>
    </xf>
    <xf numFmtId="40" fontId="0" fillId="0" borderId="70" xfId="0" applyNumberFormat="1" applyFont="1" applyBorder="1" applyAlignment="1">
      <alignment vertical="center"/>
    </xf>
    <xf numFmtId="40" fontId="0" fillId="0" borderId="63" xfId="0" applyNumberFormat="1" applyFont="1" applyBorder="1" applyAlignment="1">
      <alignment vertical="center"/>
    </xf>
    <xf numFmtId="40" fontId="0" fillId="0" borderId="118" xfId="0" applyNumberFormat="1" applyFont="1" applyBorder="1" applyAlignment="1">
      <alignment vertical="center"/>
    </xf>
    <xf numFmtId="40" fontId="0" fillId="0" borderId="119" xfId="0" applyNumberFormat="1" applyFont="1" applyBorder="1" applyAlignment="1">
      <alignment vertical="center"/>
    </xf>
    <xf numFmtId="40" fontId="0" fillId="0" borderId="120" xfId="0" applyNumberFormat="1" applyFont="1" applyBorder="1" applyAlignment="1">
      <alignment vertical="center"/>
    </xf>
    <xf numFmtId="40" fontId="0" fillId="0" borderId="121" xfId="0" applyNumberFormat="1" applyFont="1" applyBorder="1" applyAlignment="1">
      <alignment vertical="center"/>
    </xf>
    <xf numFmtId="40" fontId="0" fillId="0" borderId="122" xfId="0" applyNumberFormat="1" applyFont="1" applyBorder="1" applyAlignment="1">
      <alignment vertical="center"/>
    </xf>
    <xf numFmtId="40" fontId="0" fillId="0" borderId="124" xfId="0" applyNumberFormat="1" applyFont="1" applyBorder="1" applyAlignment="1">
      <alignment vertical="center"/>
    </xf>
    <xf numFmtId="40" fontId="0" fillId="0" borderId="117" xfId="0" applyNumberFormat="1" applyFont="1" applyBorder="1" applyAlignment="1">
      <alignment vertical="center"/>
    </xf>
    <xf numFmtId="0" fontId="0" fillId="0" borderId="159" xfId="0" applyFont="1" applyBorder="1" applyAlignment="1">
      <alignment horizontal="center" vertical="center"/>
    </xf>
    <xf numFmtId="190" fontId="0" fillId="0" borderId="162" xfId="0" applyNumberFormat="1" applyFont="1" applyBorder="1" applyAlignment="1">
      <alignment vertical="center"/>
    </xf>
    <xf numFmtId="190" fontId="0" fillId="0" borderId="49" xfId="0" applyNumberFormat="1" applyFont="1" applyBorder="1" applyAlignment="1">
      <alignment vertical="center"/>
    </xf>
    <xf numFmtId="190" fontId="0" fillId="0" borderId="63" xfId="0" applyNumberFormat="1" applyFont="1" applyBorder="1" applyAlignment="1">
      <alignment vertical="center"/>
    </xf>
    <xf numFmtId="190" fontId="0" fillId="0" borderId="117" xfId="0" applyNumberFormat="1" applyFont="1" applyBorder="1" applyAlignment="1">
      <alignment vertical="center"/>
    </xf>
    <xf numFmtId="0" fontId="0" fillId="0" borderId="0" xfId="0" applyFont="1" applyBorder="1" applyAlignment="1">
      <alignment vertical="top" wrapText="1"/>
    </xf>
    <xf numFmtId="0" fontId="6" fillId="0" borderId="0" xfId="0" applyFont="1" applyBorder="1" applyAlignment="1">
      <alignment horizontal="right" vertical="center"/>
    </xf>
    <xf numFmtId="0" fontId="6" fillId="0" borderId="0" xfId="0" applyFont="1" applyAlignment="1">
      <alignment horizontal="right" vertical="center"/>
    </xf>
    <xf numFmtId="0" fontId="6" fillId="0" borderId="12" xfId="65" applyNumberFormat="1" applyFont="1" applyFill="1" applyBorder="1" applyAlignment="1">
      <alignment horizontal="right" vertical="center"/>
      <protection/>
    </xf>
    <xf numFmtId="0" fontId="6" fillId="0" borderId="13" xfId="65" applyNumberFormat="1" applyFont="1" applyFill="1" applyBorder="1" applyAlignment="1">
      <alignment horizontal="right" vertical="center"/>
      <protection/>
    </xf>
    <xf numFmtId="0" fontId="6" fillId="0" borderId="13" xfId="65" applyNumberFormat="1" applyFont="1" applyFill="1" applyBorder="1" applyAlignment="1">
      <alignment horizontal="right" vertical="center" shrinkToFit="1"/>
      <protection/>
    </xf>
    <xf numFmtId="0" fontId="6" fillId="0" borderId="14" xfId="65" applyNumberFormat="1" applyFont="1" applyFill="1" applyBorder="1" applyAlignment="1">
      <alignment horizontal="right" vertical="center"/>
      <protection/>
    </xf>
    <xf numFmtId="0" fontId="6" fillId="0" borderId="169" xfId="0" applyFont="1" applyBorder="1" applyAlignment="1">
      <alignment horizontal="center" vertical="center"/>
    </xf>
    <xf numFmtId="0" fontId="8" fillId="0" borderId="20" xfId="65" applyNumberFormat="1" applyFont="1" applyFill="1" applyBorder="1" applyAlignment="1">
      <alignment horizontal="center" vertical="center"/>
      <protection/>
    </xf>
    <xf numFmtId="0" fontId="8" fillId="0" borderId="0" xfId="65" applyNumberFormat="1" applyFont="1" applyFill="1" applyBorder="1" applyAlignment="1">
      <alignment horizontal="center" vertical="center"/>
      <protection/>
    </xf>
    <xf numFmtId="0" fontId="8" fillId="0" borderId="0" xfId="65" applyNumberFormat="1" applyFont="1" applyFill="1" applyBorder="1" applyAlignment="1">
      <alignment horizontal="center" vertical="center" shrinkToFit="1"/>
      <protection/>
    </xf>
    <xf numFmtId="0" fontId="8" fillId="0" borderId="11" xfId="65" applyNumberFormat="1" applyFont="1" applyFill="1" applyBorder="1" applyAlignment="1">
      <alignment horizontal="center" vertical="center"/>
      <protection/>
    </xf>
    <xf numFmtId="0" fontId="8" fillId="0" borderId="111" xfId="0" applyFont="1" applyBorder="1" applyAlignment="1">
      <alignment horizontal="center" vertical="center"/>
    </xf>
    <xf numFmtId="0" fontId="0" fillId="0" borderId="31" xfId="65" applyNumberFormat="1" applyFont="1" applyFill="1" applyBorder="1" applyAlignment="1">
      <alignment horizontal="center" vertical="center"/>
      <protection/>
    </xf>
    <xf numFmtId="0" fontId="0" fillId="0" borderId="10" xfId="65" applyNumberFormat="1" applyFont="1" applyFill="1" applyBorder="1" applyAlignment="1">
      <alignment horizontal="center" vertical="center"/>
      <protection/>
    </xf>
    <xf numFmtId="0" fontId="0" fillId="0" borderId="10" xfId="65" applyNumberFormat="1" applyFont="1" applyFill="1" applyBorder="1" applyAlignment="1">
      <alignment horizontal="center" vertical="center" shrinkToFit="1"/>
      <protection/>
    </xf>
    <xf numFmtId="0" fontId="0" fillId="0" borderId="32" xfId="65" applyNumberFormat="1" applyFont="1" applyFill="1" applyBorder="1" applyAlignment="1">
      <alignment horizontal="center" vertical="center"/>
      <protection/>
    </xf>
    <xf numFmtId="0" fontId="0" fillId="0" borderId="45"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170" xfId="0" applyFont="1" applyBorder="1" applyAlignment="1">
      <alignment horizontal="center" vertical="center"/>
    </xf>
    <xf numFmtId="0" fontId="3" fillId="0" borderId="0" xfId="0" applyFont="1" applyBorder="1" applyAlignment="1">
      <alignment vertical="center"/>
    </xf>
    <xf numFmtId="0" fontId="0" fillId="0" borderId="20" xfId="65" applyNumberFormat="1" applyFont="1" applyFill="1" applyBorder="1" applyAlignment="1">
      <alignment vertical="center"/>
      <protection/>
    </xf>
    <xf numFmtId="0" fontId="0" fillId="0" borderId="0" xfId="65" applyNumberFormat="1" applyFont="1" applyFill="1" applyBorder="1" applyAlignment="1">
      <alignment vertical="center"/>
      <protection/>
    </xf>
    <xf numFmtId="0" fontId="0" fillId="0" borderId="0" xfId="65" applyNumberFormat="1" applyFont="1" applyFill="1" applyBorder="1" applyAlignment="1">
      <alignment vertical="center" shrinkToFit="1"/>
      <protection/>
    </xf>
    <xf numFmtId="0" fontId="0" fillId="0" borderId="11" xfId="65" applyNumberFormat="1" applyFont="1" applyFill="1" applyBorder="1" applyAlignment="1">
      <alignment vertical="center"/>
      <protection/>
    </xf>
    <xf numFmtId="191" fontId="0" fillId="0" borderId="86" xfId="65" applyNumberFormat="1" applyFont="1" applyFill="1" applyBorder="1" applyAlignment="1">
      <alignment horizontal="right" vertical="center"/>
      <protection/>
    </xf>
    <xf numFmtId="191" fontId="0" fillId="0" borderId="90" xfId="65" applyNumberFormat="1" applyFont="1" applyFill="1" applyBorder="1" applyAlignment="1">
      <alignment horizontal="right" vertical="center"/>
      <protection/>
    </xf>
    <xf numFmtId="191" fontId="0" fillId="0" borderId="171" xfId="65" applyNumberFormat="1" applyFont="1" applyFill="1" applyBorder="1" applyAlignment="1">
      <alignment horizontal="right" vertical="center"/>
      <protection/>
    </xf>
    <xf numFmtId="191" fontId="0" fillId="0" borderId="172" xfId="65" applyNumberFormat="1" applyFont="1" applyFill="1" applyBorder="1" applyAlignment="1">
      <alignment horizontal="right" vertical="center"/>
      <protection/>
    </xf>
    <xf numFmtId="191" fontId="0" fillId="0" borderId="28" xfId="65" applyNumberFormat="1" applyFont="1" applyFill="1" applyBorder="1" applyAlignment="1">
      <alignment horizontal="right" vertical="center"/>
      <protection/>
    </xf>
    <xf numFmtId="191" fontId="0" fillId="0" borderId="88" xfId="65" applyNumberFormat="1" applyFont="1" applyFill="1" applyBorder="1" applyAlignment="1">
      <alignment horizontal="right" vertical="center"/>
      <protection/>
    </xf>
    <xf numFmtId="191" fontId="0" fillId="0" borderId="27" xfId="65" applyNumberFormat="1" applyFont="1" applyFill="1" applyBorder="1" applyAlignment="1">
      <alignment horizontal="right" vertical="center"/>
      <protection/>
    </xf>
    <xf numFmtId="191" fontId="0" fillId="0" borderId="173" xfId="65" applyNumberFormat="1" applyFont="1" applyFill="1" applyBorder="1" applyAlignment="1">
      <alignment horizontal="right" vertical="center"/>
      <protection/>
    </xf>
    <xf numFmtId="191" fontId="0" fillId="0" borderId="174" xfId="65" applyNumberFormat="1" applyFont="1" applyFill="1" applyBorder="1" applyAlignment="1">
      <alignment horizontal="right" vertical="center"/>
      <protection/>
    </xf>
    <xf numFmtId="191" fontId="0" fillId="0" borderId="175" xfId="65" applyNumberFormat="1" applyFont="1" applyFill="1" applyBorder="1" applyAlignment="1">
      <alignment horizontal="right" vertical="center"/>
      <protection/>
    </xf>
    <xf numFmtId="191" fontId="0" fillId="0" borderId="18" xfId="65" applyNumberFormat="1" applyFont="1" applyFill="1" applyBorder="1" applyAlignment="1">
      <alignment horizontal="right" vertical="center"/>
      <protection/>
    </xf>
    <xf numFmtId="191" fontId="0" fillId="0" borderId="176" xfId="65" applyNumberFormat="1" applyFont="1" applyFill="1" applyBorder="1" applyAlignment="1">
      <alignment horizontal="right" vertical="center"/>
      <protection/>
    </xf>
    <xf numFmtId="191" fontId="0" fillId="0" borderId="13" xfId="65" applyNumberFormat="1" applyFont="1" applyFill="1" applyBorder="1" applyAlignment="1">
      <alignment horizontal="right" vertical="center"/>
      <protection/>
    </xf>
    <xf numFmtId="191" fontId="0" fillId="0" borderId="130" xfId="65" applyNumberFormat="1" applyFont="1" applyFill="1" applyBorder="1" applyAlignment="1">
      <alignment horizontal="right" vertical="center"/>
      <protection/>
    </xf>
    <xf numFmtId="191" fontId="0" fillId="0" borderId="133" xfId="65" applyNumberFormat="1" applyFont="1" applyFill="1" applyBorder="1" applyAlignment="1">
      <alignment horizontal="right" vertical="center"/>
      <protection/>
    </xf>
    <xf numFmtId="191" fontId="0" fillId="0" borderId="19" xfId="65" applyNumberFormat="1" applyFont="1" applyFill="1" applyBorder="1" applyAlignment="1">
      <alignment horizontal="right" vertical="center"/>
      <protection/>
    </xf>
    <xf numFmtId="191" fontId="0" fillId="0" borderId="0" xfId="65" applyNumberFormat="1" applyFont="1" applyFill="1" applyBorder="1" applyAlignment="1">
      <alignment horizontal="right" vertical="center"/>
      <protection/>
    </xf>
    <xf numFmtId="0" fontId="3" fillId="0" borderId="0" xfId="65" applyNumberFormat="1" applyFont="1" applyFill="1" applyBorder="1" applyAlignment="1">
      <alignment vertical="center"/>
      <protection/>
    </xf>
    <xf numFmtId="0" fontId="0" fillId="0" borderId="26" xfId="65" applyNumberFormat="1" applyFont="1" applyFill="1" applyBorder="1" applyAlignment="1">
      <alignment vertical="center"/>
      <protection/>
    </xf>
    <xf numFmtId="0" fontId="0" fillId="0" borderId="27" xfId="65" applyNumberFormat="1" applyFont="1" applyFill="1" applyBorder="1" applyAlignment="1">
      <alignment vertical="center"/>
      <protection/>
    </xf>
    <xf numFmtId="0" fontId="0" fillId="0" borderId="27" xfId="65" applyNumberFormat="1" applyFont="1" applyFill="1" applyBorder="1" applyAlignment="1">
      <alignment vertical="center" shrinkToFit="1"/>
      <protection/>
    </xf>
    <xf numFmtId="0" fontId="0" fillId="0" borderId="127" xfId="65" applyNumberFormat="1" applyFont="1" applyFill="1" applyBorder="1" applyAlignment="1">
      <alignment vertical="center"/>
      <protection/>
    </xf>
    <xf numFmtId="191" fontId="0" fillId="0" borderId="89" xfId="65" applyNumberFormat="1" applyFont="1" applyFill="1" applyBorder="1" applyAlignment="1">
      <alignment horizontal="right" vertical="center"/>
      <protection/>
    </xf>
    <xf numFmtId="191" fontId="0" fillId="0" borderId="26" xfId="65" applyNumberFormat="1" applyFont="1" applyFill="1" applyBorder="1" applyAlignment="1">
      <alignment horizontal="right" vertical="center"/>
      <protection/>
    </xf>
    <xf numFmtId="191" fontId="0" fillId="0" borderId="91" xfId="65" applyNumberFormat="1" applyFont="1" applyFill="1" applyBorder="1" applyAlignment="1">
      <alignment horizontal="right" vertical="center"/>
      <protection/>
    </xf>
    <xf numFmtId="0" fontId="0" fillId="0" borderId="29" xfId="65" applyNumberFormat="1" applyFont="1" applyFill="1" applyBorder="1" applyAlignment="1">
      <alignment vertical="center"/>
      <protection/>
    </xf>
    <xf numFmtId="0" fontId="0" fillId="0" borderId="101" xfId="65" applyNumberFormat="1" applyFont="1" applyFill="1" applyBorder="1" applyAlignment="1">
      <alignment vertical="center"/>
      <protection/>
    </xf>
    <xf numFmtId="0" fontId="0" fillId="0" borderId="102" xfId="65" applyNumberFormat="1" applyFont="1" applyFill="1" applyBorder="1" applyAlignment="1">
      <alignment vertical="center" shrinkToFit="1"/>
      <protection/>
    </xf>
    <xf numFmtId="0" fontId="0" fillId="0" borderId="149" xfId="65" applyNumberFormat="1" applyFont="1" applyFill="1" applyBorder="1" applyAlignment="1">
      <alignment vertical="center"/>
      <protection/>
    </xf>
    <xf numFmtId="191" fontId="0" fillId="0" borderId="97" xfId="65" applyNumberFormat="1" applyFont="1" applyFill="1" applyBorder="1" applyAlignment="1">
      <alignment horizontal="right" vertical="center"/>
      <protection/>
    </xf>
    <xf numFmtId="191" fontId="0" fillId="0" borderId="103" xfId="65" applyNumberFormat="1" applyFont="1" applyFill="1" applyBorder="1" applyAlignment="1">
      <alignment horizontal="right" vertical="center"/>
      <protection/>
    </xf>
    <xf numFmtId="191" fontId="0" fillId="0" borderId="177" xfId="65" applyNumberFormat="1" applyFont="1" applyFill="1" applyBorder="1" applyAlignment="1">
      <alignment horizontal="right" vertical="center"/>
      <protection/>
    </xf>
    <xf numFmtId="191" fontId="0" fillId="0" borderId="99" xfId="65" applyNumberFormat="1" applyFont="1" applyFill="1" applyBorder="1" applyAlignment="1">
      <alignment horizontal="right" vertical="center"/>
      <protection/>
    </xf>
    <xf numFmtId="191" fontId="0" fillId="0" borderId="100" xfId="65" applyNumberFormat="1" applyFont="1" applyFill="1" applyBorder="1" applyAlignment="1">
      <alignment horizontal="right" vertical="center"/>
      <protection/>
    </xf>
    <xf numFmtId="191" fontId="0" fillId="0" borderId="102" xfId="65" applyNumberFormat="1" applyFont="1" applyFill="1" applyBorder="1" applyAlignment="1">
      <alignment horizontal="right" vertical="center"/>
      <protection/>
    </xf>
    <xf numFmtId="191" fontId="0" fillId="0" borderId="101" xfId="65" applyNumberFormat="1" applyFont="1" applyFill="1" applyBorder="1" applyAlignment="1">
      <alignment horizontal="right" vertical="center"/>
      <protection/>
    </xf>
    <xf numFmtId="191" fontId="0" fillId="0" borderId="158" xfId="65" applyNumberFormat="1" applyFont="1" applyFill="1" applyBorder="1" applyAlignment="1">
      <alignment horizontal="right" vertical="center"/>
      <protection/>
    </xf>
    <xf numFmtId="191" fontId="0" fillId="0" borderId="104" xfId="65" applyNumberFormat="1" applyFont="1" applyFill="1" applyBorder="1" applyAlignment="1">
      <alignment horizontal="right" vertical="center"/>
      <protection/>
    </xf>
    <xf numFmtId="0" fontId="0" fillId="0" borderId="178" xfId="65" applyNumberFormat="1" applyFont="1" applyFill="1" applyBorder="1" applyAlignment="1">
      <alignment vertical="center"/>
      <protection/>
    </xf>
    <xf numFmtId="191" fontId="0" fillId="0" borderId="48" xfId="65" applyNumberFormat="1" applyFont="1" applyFill="1" applyBorder="1" applyAlignment="1">
      <alignment horizontal="right" vertical="center"/>
      <protection/>
    </xf>
    <xf numFmtId="191" fontId="0" fillId="0" borderId="139" xfId="65" applyNumberFormat="1" applyFont="1" applyFill="1" applyBorder="1" applyAlignment="1">
      <alignment horizontal="right" vertical="center"/>
      <protection/>
    </xf>
    <xf numFmtId="191" fontId="0" fillId="0" borderId="179" xfId="65" applyNumberFormat="1" applyFont="1" applyFill="1" applyBorder="1" applyAlignment="1">
      <alignment horizontal="right" vertical="center"/>
      <protection/>
    </xf>
    <xf numFmtId="191" fontId="0" fillId="0" borderId="23" xfId="65" applyNumberFormat="1" applyFont="1" applyFill="1" applyBorder="1" applyAlignment="1">
      <alignment horizontal="right" vertical="center"/>
      <protection/>
    </xf>
    <xf numFmtId="191" fontId="0" fillId="0" borderId="138" xfId="65" applyNumberFormat="1" applyFont="1" applyFill="1" applyBorder="1" applyAlignment="1">
      <alignment horizontal="right" vertical="center"/>
      <protection/>
    </xf>
    <xf numFmtId="191" fontId="0" fillId="0" borderId="178" xfId="65" applyNumberFormat="1" applyFont="1" applyFill="1" applyBorder="1" applyAlignment="1">
      <alignment horizontal="right" vertical="center"/>
      <protection/>
    </xf>
    <xf numFmtId="191" fontId="0" fillId="0" borderId="29" xfId="65" applyNumberFormat="1" applyFont="1" applyFill="1" applyBorder="1" applyAlignment="1">
      <alignment horizontal="right" vertical="center"/>
      <protection/>
    </xf>
    <xf numFmtId="191" fontId="0" fillId="0" borderId="30" xfId="65" applyNumberFormat="1" applyFont="1" applyFill="1" applyBorder="1" applyAlignment="1">
      <alignment horizontal="right" vertical="center"/>
      <protection/>
    </xf>
    <xf numFmtId="191" fontId="0" fillId="0" borderId="94" xfId="65" applyNumberFormat="1" applyFont="1" applyFill="1" applyBorder="1" applyAlignment="1">
      <alignment horizontal="right" vertical="center"/>
      <protection/>
    </xf>
    <xf numFmtId="0" fontId="0" fillId="0" borderId="116" xfId="65" applyNumberFormat="1" applyFont="1" applyFill="1" applyBorder="1" applyAlignment="1">
      <alignment vertical="center"/>
      <protection/>
    </xf>
    <xf numFmtId="0" fontId="0" fillId="0" borderId="116" xfId="65" applyNumberFormat="1" applyFont="1" applyFill="1" applyBorder="1" applyAlignment="1">
      <alignment vertical="center" shrinkToFit="1"/>
      <protection/>
    </xf>
    <xf numFmtId="0" fontId="0" fillId="0" borderId="180" xfId="65" applyNumberFormat="1" applyFont="1" applyFill="1" applyBorder="1" applyAlignment="1">
      <alignment vertical="center"/>
      <protection/>
    </xf>
    <xf numFmtId="191" fontId="0" fillId="0" borderId="181" xfId="65" applyNumberFormat="1" applyFont="1" applyFill="1" applyBorder="1" applyAlignment="1">
      <alignment horizontal="right" vertical="center"/>
      <protection/>
    </xf>
    <xf numFmtId="191" fontId="0" fillId="0" borderId="165" xfId="65" applyNumberFormat="1" applyFont="1" applyFill="1" applyBorder="1" applyAlignment="1">
      <alignment horizontal="right" vertical="center"/>
      <protection/>
    </xf>
    <xf numFmtId="191" fontId="0" fillId="0" borderId="182" xfId="65" applyNumberFormat="1" applyFont="1" applyFill="1" applyBorder="1" applyAlignment="1">
      <alignment horizontal="right" vertical="center"/>
      <protection/>
    </xf>
    <xf numFmtId="191" fontId="0" fillId="0" borderId="183" xfId="65" applyNumberFormat="1" applyFont="1" applyFill="1" applyBorder="1" applyAlignment="1">
      <alignment horizontal="right" vertical="center"/>
      <protection/>
    </xf>
    <xf numFmtId="191" fontId="0" fillId="0" borderId="184" xfId="65" applyNumberFormat="1" applyFont="1" applyFill="1" applyBorder="1" applyAlignment="1">
      <alignment horizontal="right" vertical="center"/>
      <protection/>
    </xf>
    <xf numFmtId="191" fontId="0" fillId="0" borderId="116" xfId="65" applyNumberFormat="1" applyFont="1" applyFill="1" applyBorder="1" applyAlignment="1">
      <alignment horizontal="right" vertical="center"/>
      <protection/>
    </xf>
    <xf numFmtId="191" fontId="0" fillId="0" borderId="185" xfId="65" applyNumberFormat="1" applyFont="1" applyFill="1" applyBorder="1" applyAlignment="1">
      <alignment horizontal="right" vertical="center"/>
      <protection/>
    </xf>
    <xf numFmtId="191" fontId="0" fillId="0" borderId="186" xfId="65" applyNumberFormat="1" applyFont="1" applyFill="1" applyBorder="1" applyAlignment="1">
      <alignment horizontal="right" vertical="center"/>
      <protection/>
    </xf>
    <xf numFmtId="191" fontId="0" fillId="0" borderId="187" xfId="65" applyNumberFormat="1" applyFont="1" applyFill="1" applyBorder="1" applyAlignment="1">
      <alignment horizontal="right" vertical="center"/>
      <protection/>
    </xf>
    <xf numFmtId="0" fontId="0" fillId="0" borderId="139" xfId="65" applyNumberFormat="1" applyFont="1" applyFill="1" applyBorder="1" applyAlignment="1">
      <alignment vertical="center"/>
      <protection/>
    </xf>
    <xf numFmtId="0" fontId="0" fillId="0" borderId="93" xfId="65" applyNumberFormat="1" applyFont="1" applyFill="1" applyBorder="1" applyAlignment="1">
      <alignment vertical="center"/>
      <protection/>
    </xf>
    <xf numFmtId="0" fontId="0" fillId="0" borderId="70" xfId="65" applyNumberFormat="1" applyFont="1" applyFill="1" applyBorder="1" applyAlignment="1">
      <alignment vertical="center"/>
      <protection/>
    </xf>
    <xf numFmtId="0" fontId="0" fillId="0" borderId="69" xfId="65" applyNumberFormat="1" applyFont="1" applyFill="1" applyBorder="1" applyAlignment="1">
      <alignment vertical="center"/>
      <protection/>
    </xf>
    <xf numFmtId="0" fontId="0" fillId="0" borderId="69" xfId="65" applyNumberFormat="1" applyFont="1" applyFill="1" applyBorder="1" applyAlignment="1">
      <alignment vertical="center" shrinkToFit="1"/>
      <protection/>
    </xf>
    <xf numFmtId="0" fontId="0" fillId="0" borderId="147" xfId="65" applyNumberFormat="1" applyFont="1" applyFill="1" applyBorder="1" applyAlignment="1">
      <alignment vertical="center"/>
      <protection/>
    </xf>
    <xf numFmtId="191" fontId="0" fillId="0" borderId="64" xfId="65" applyNumberFormat="1" applyFont="1" applyFill="1" applyBorder="1" applyAlignment="1">
      <alignment horizontal="right" vertical="center"/>
      <protection/>
    </xf>
    <xf numFmtId="191" fontId="0" fillId="0" borderId="71" xfId="65" applyNumberFormat="1" applyFont="1" applyFill="1" applyBorder="1" applyAlignment="1">
      <alignment horizontal="right" vertical="center"/>
      <protection/>
    </xf>
    <xf numFmtId="191" fontId="0" fillId="0" borderId="167" xfId="65" applyNumberFormat="1" applyFont="1" applyFill="1" applyBorder="1" applyAlignment="1">
      <alignment horizontal="right" vertical="center"/>
      <protection/>
    </xf>
    <xf numFmtId="191" fontId="0" fillId="0" borderId="66" xfId="65" applyNumberFormat="1" applyFont="1" applyFill="1" applyBorder="1" applyAlignment="1">
      <alignment horizontal="right" vertical="center"/>
      <protection/>
    </xf>
    <xf numFmtId="191" fontId="0" fillId="0" borderId="67" xfId="65" applyNumberFormat="1" applyFont="1" applyFill="1" applyBorder="1" applyAlignment="1">
      <alignment horizontal="right" vertical="center"/>
      <protection/>
    </xf>
    <xf numFmtId="191" fontId="0" fillId="0" borderId="69" xfId="65" applyNumberFormat="1" applyFont="1" applyFill="1" applyBorder="1" applyAlignment="1">
      <alignment horizontal="right" vertical="center"/>
      <protection/>
    </xf>
    <xf numFmtId="191" fontId="0" fillId="0" borderId="68" xfId="65" applyNumberFormat="1" applyFont="1" applyFill="1" applyBorder="1" applyAlignment="1">
      <alignment horizontal="right" vertical="center"/>
      <protection/>
    </xf>
    <xf numFmtId="191" fontId="0" fillId="0" borderId="70" xfId="65" applyNumberFormat="1" applyFont="1" applyFill="1" applyBorder="1" applyAlignment="1">
      <alignment horizontal="right" vertical="center"/>
      <protection/>
    </xf>
    <xf numFmtId="191" fontId="0" fillId="0" borderId="72" xfId="65" applyNumberFormat="1" applyFont="1" applyFill="1" applyBorder="1" applyAlignment="1">
      <alignment horizontal="right" vertical="center"/>
      <protection/>
    </xf>
    <xf numFmtId="0" fontId="0" fillId="0" borderId="158" xfId="65" applyNumberFormat="1" applyFont="1" applyFill="1" applyBorder="1" applyAlignment="1">
      <alignment vertical="center"/>
      <protection/>
    </xf>
    <xf numFmtId="0" fontId="0" fillId="0" borderId="102" xfId="65" applyNumberFormat="1" applyFont="1" applyFill="1" applyBorder="1" applyAlignment="1">
      <alignment vertical="center"/>
      <protection/>
    </xf>
    <xf numFmtId="0" fontId="0" fillId="0" borderId="113" xfId="65" applyNumberFormat="1" applyFont="1" applyFill="1" applyBorder="1" applyAlignment="1">
      <alignment vertical="center"/>
      <protection/>
    </xf>
    <xf numFmtId="0" fontId="0" fillId="0" borderId="56" xfId="65" applyNumberFormat="1" applyFont="1" applyFill="1" applyBorder="1" applyAlignment="1">
      <alignment vertical="center"/>
      <protection/>
    </xf>
    <xf numFmtId="0" fontId="0" fillId="0" borderId="58" xfId="65" applyNumberFormat="1" applyFont="1" applyFill="1" applyBorder="1" applyAlignment="1">
      <alignment vertical="center" shrinkToFit="1"/>
      <protection/>
    </xf>
    <xf numFmtId="0" fontId="0" fillId="0" borderId="146" xfId="65" applyNumberFormat="1" applyFont="1" applyFill="1" applyBorder="1" applyAlignment="1">
      <alignment vertical="center"/>
      <protection/>
    </xf>
    <xf numFmtId="191" fontId="0" fillId="0" borderId="50" xfId="65" applyNumberFormat="1" applyFont="1" applyFill="1" applyBorder="1" applyAlignment="1">
      <alignment horizontal="right" vertical="center"/>
      <protection/>
    </xf>
    <xf numFmtId="191" fontId="0" fillId="0" borderId="93" xfId="65" applyNumberFormat="1" applyFont="1" applyFill="1" applyBorder="1" applyAlignment="1">
      <alignment horizontal="right" vertical="center"/>
      <protection/>
    </xf>
    <xf numFmtId="191" fontId="0" fillId="0" borderId="166" xfId="65" applyNumberFormat="1" applyFont="1" applyFill="1" applyBorder="1" applyAlignment="1">
      <alignment horizontal="right" vertical="center"/>
      <protection/>
    </xf>
    <xf numFmtId="191" fontId="0" fillId="0" borderId="54" xfId="65" applyNumberFormat="1" applyFont="1" applyFill="1" applyBorder="1" applyAlignment="1">
      <alignment horizontal="right" vertical="center"/>
      <protection/>
    </xf>
    <xf numFmtId="191" fontId="0" fillId="0" borderId="53" xfId="65" applyNumberFormat="1" applyFont="1" applyFill="1" applyBorder="1" applyAlignment="1">
      <alignment horizontal="right" vertical="center"/>
      <protection/>
    </xf>
    <xf numFmtId="191" fontId="0" fillId="0" borderId="58" xfId="65" applyNumberFormat="1" applyFont="1" applyFill="1" applyBorder="1" applyAlignment="1">
      <alignment horizontal="right" vertical="center"/>
      <protection/>
    </xf>
    <xf numFmtId="191" fontId="0" fillId="0" borderId="56" xfId="65" applyNumberFormat="1" applyFont="1" applyFill="1" applyBorder="1" applyAlignment="1">
      <alignment horizontal="right" vertical="center"/>
      <protection/>
    </xf>
    <xf numFmtId="191" fontId="0" fillId="0" borderId="113" xfId="65" applyNumberFormat="1" applyFont="1" applyFill="1" applyBorder="1" applyAlignment="1">
      <alignment horizontal="right" vertical="center"/>
      <protection/>
    </xf>
    <xf numFmtId="0" fontId="0"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0" fillId="0" borderId="47" xfId="0" applyNumberFormat="1" applyFont="1" applyFill="1" applyBorder="1" applyAlignment="1">
      <alignment vertical="center"/>
    </xf>
    <xf numFmtId="0" fontId="0" fillId="0" borderId="69" xfId="0" applyNumberFormat="1" applyFont="1" applyFill="1" applyBorder="1" applyAlignment="1">
      <alignment vertical="center"/>
    </xf>
    <xf numFmtId="0" fontId="0" fillId="0" borderId="69" xfId="0" applyNumberFormat="1" applyFont="1" applyFill="1" applyBorder="1" applyAlignment="1">
      <alignment vertical="center" shrinkToFit="1"/>
    </xf>
    <xf numFmtId="0" fontId="0" fillId="0" borderId="14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86" xfId="0" applyNumberFormat="1" applyFont="1" applyFill="1" applyBorder="1" applyAlignment="1">
      <alignment vertical="center"/>
    </xf>
    <xf numFmtId="0" fontId="0" fillId="0" borderId="116" xfId="0" applyNumberFormat="1" applyFont="1" applyFill="1" applyBorder="1" applyAlignment="1">
      <alignment vertical="center"/>
    </xf>
    <xf numFmtId="0" fontId="0" fillId="0" borderId="116" xfId="0" applyNumberFormat="1" applyFont="1" applyFill="1" applyBorder="1" applyAlignment="1">
      <alignment vertical="center" shrinkToFit="1"/>
    </xf>
    <xf numFmtId="0" fontId="0" fillId="0" borderId="180" xfId="0" applyNumberFormat="1" applyFont="1" applyFill="1" applyBorder="1" applyAlignment="1">
      <alignment vertical="center"/>
    </xf>
    <xf numFmtId="0" fontId="0" fillId="0" borderId="158" xfId="0" applyNumberFormat="1" applyFont="1" applyFill="1" applyBorder="1" applyAlignment="1">
      <alignment vertical="center"/>
    </xf>
    <xf numFmtId="0" fontId="0" fillId="0" borderId="93" xfId="0" applyNumberFormat="1" applyFont="1" applyFill="1" applyBorder="1" applyAlignment="1">
      <alignment vertical="center"/>
    </xf>
    <xf numFmtId="0" fontId="0" fillId="0" borderId="70" xfId="0" applyNumberFormat="1" applyFont="1" applyFill="1" applyBorder="1" applyAlignment="1">
      <alignment vertical="center"/>
    </xf>
    <xf numFmtId="0" fontId="0" fillId="0" borderId="58" xfId="0" applyNumberFormat="1" applyFont="1" applyFill="1" applyBorder="1" applyAlignment="1">
      <alignment vertical="center"/>
    </xf>
    <xf numFmtId="0" fontId="0" fillId="0" borderId="58" xfId="0" applyNumberFormat="1" applyFont="1" applyFill="1" applyBorder="1" applyAlignment="1">
      <alignment vertical="center" shrinkToFit="1"/>
    </xf>
    <xf numFmtId="0" fontId="0" fillId="0" borderId="146" xfId="0" applyNumberFormat="1" applyFont="1" applyFill="1" applyBorder="1" applyAlignment="1">
      <alignment vertical="center"/>
    </xf>
    <xf numFmtId="0" fontId="0" fillId="0" borderId="48"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74" xfId="0" applyNumberFormat="1" applyFont="1" applyFill="1" applyBorder="1" applyAlignment="1">
      <alignment vertical="center"/>
    </xf>
    <xf numFmtId="0" fontId="0" fillId="0" borderId="21" xfId="0" applyNumberFormat="1" applyFont="1" applyFill="1" applyBorder="1" applyAlignment="1">
      <alignment vertical="center"/>
    </xf>
    <xf numFmtId="0" fontId="0" fillId="0" borderId="21" xfId="65" applyNumberFormat="1" applyFont="1" applyFill="1" applyBorder="1" applyAlignment="1">
      <alignment vertical="center" shrinkToFit="1"/>
      <protection/>
    </xf>
    <xf numFmtId="0" fontId="0" fillId="0" borderId="140" xfId="0" applyNumberFormat="1" applyFont="1" applyFill="1" applyBorder="1" applyAlignment="1">
      <alignment vertical="center"/>
    </xf>
    <xf numFmtId="191" fontId="0" fillId="0" borderId="74" xfId="65" applyNumberFormat="1" applyFont="1" applyFill="1" applyBorder="1" applyAlignment="1">
      <alignment horizontal="right" vertical="center"/>
      <protection/>
    </xf>
    <xf numFmtId="191" fontId="0" fillId="0" borderId="110" xfId="65" applyNumberFormat="1" applyFont="1" applyFill="1" applyBorder="1" applyAlignment="1">
      <alignment horizontal="right" vertical="center"/>
      <protection/>
    </xf>
    <xf numFmtId="191" fontId="0" fillId="0" borderId="188" xfId="65" applyNumberFormat="1" applyFont="1" applyFill="1" applyBorder="1" applyAlignment="1">
      <alignment horizontal="right" vertical="center"/>
      <protection/>
    </xf>
    <xf numFmtId="191" fontId="0" fillId="0" borderId="108" xfId="65" applyNumberFormat="1" applyFont="1" applyFill="1" applyBorder="1" applyAlignment="1">
      <alignment horizontal="right" vertical="center"/>
      <protection/>
    </xf>
    <xf numFmtId="191" fontId="0" fillId="0" borderId="22" xfId="65" applyNumberFormat="1" applyFont="1" applyFill="1" applyBorder="1" applyAlignment="1">
      <alignment horizontal="right" vertical="center"/>
      <protection/>
    </xf>
    <xf numFmtId="191" fontId="0" fillId="0" borderId="21" xfId="65" applyNumberFormat="1" applyFont="1" applyFill="1" applyBorder="1" applyAlignment="1">
      <alignment horizontal="right" vertical="center"/>
      <protection/>
    </xf>
    <xf numFmtId="191" fontId="0" fillId="0" borderId="109" xfId="65" applyNumberFormat="1" applyFont="1" applyFill="1" applyBorder="1" applyAlignment="1">
      <alignment horizontal="right" vertical="center"/>
      <protection/>
    </xf>
    <xf numFmtId="191" fontId="0" fillId="0" borderId="155" xfId="65" applyNumberFormat="1" applyFont="1" applyFill="1" applyBorder="1" applyAlignment="1">
      <alignment horizontal="right" vertical="center"/>
      <protection/>
    </xf>
    <xf numFmtId="191" fontId="0" fillId="0" borderId="111" xfId="65" applyNumberFormat="1" applyFont="1" applyFill="1" applyBorder="1" applyAlignment="1">
      <alignment horizontal="right" vertical="center"/>
      <protection/>
    </xf>
    <xf numFmtId="0" fontId="0" fillId="0" borderId="0" xfId="0" applyNumberFormat="1" applyFont="1" applyFill="1" applyBorder="1" applyAlignment="1">
      <alignment vertical="center" shrinkToFit="1"/>
    </xf>
    <xf numFmtId="0" fontId="0" fillId="0" borderId="101" xfId="0" applyNumberFormat="1" applyFont="1" applyFill="1" applyBorder="1" applyAlignment="1">
      <alignment vertical="center"/>
    </xf>
    <xf numFmtId="0" fontId="0" fillId="0" borderId="149" xfId="0" applyNumberFormat="1" applyFont="1" applyFill="1" applyBorder="1" applyAlignment="1">
      <alignment vertical="center"/>
    </xf>
    <xf numFmtId="0" fontId="0" fillId="0" borderId="50" xfId="0" applyNumberFormat="1" applyFont="1" applyFill="1" applyBorder="1" applyAlignment="1">
      <alignment vertical="center"/>
    </xf>
    <xf numFmtId="0" fontId="0" fillId="0" borderId="56" xfId="0" applyNumberFormat="1" applyFont="1" applyFill="1" applyBorder="1" applyAlignment="1">
      <alignment vertical="center"/>
    </xf>
    <xf numFmtId="0" fontId="0" fillId="0" borderId="115" xfId="0" applyNumberFormat="1" applyFont="1" applyFill="1" applyBorder="1" applyAlignment="1">
      <alignment vertical="center"/>
    </xf>
    <xf numFmtId="0" fontId="0" fillId="0" borderId="81" xfId="0" applyNumberFormat="1" applyFont="1" applyFill="1" applyBorder="1" applyAlignment="1">
      <alignment vertical="center"/>
    </xf>
    <xf numFmtId="0" fontId="0" fillId="0" borderId="81" xfId="0" applyNumberFormat="1" applyFont="1" applyFill="1" applyBorder="1" applyAlignment="1">
      <alignment vertical="center" shrinkToFit="1"/>
    </xf>
    <xf numFmtId="0" fontId="0" fillId="0" borderId="148" xfId="0" applyNumberFormat="1" applyFont="1" applyFill="1" applyBorder="1" applyAlignment="1">
      <alignment vertical="center"/>
    </xf>
    <xf numFmtId="191" fontId="0" fillId="0" borderId="76" xfId="65" applyNumberFormat="1" applyFont="1" applyFill="1" applyBorder="1" applyAlignment="1">
      <alignment horizontal="right" vertical="center"/>
      <protection/>
    </xf>
    <xf numFmtId="191" fontId="0" fillId="0" borderId="82" xfId="65" applyNumberFormat="1" applyFont="1" applyFill="1" applyBorder="1" applyAlignment="1">
      <alignment horizontal="right" vertical="center"/>
      <protection/>
    </xf>
    <xf numFmtId="191" fontId="0" fillId="0" borderId="189" xfId="65" applyNumberFormat="1" applyFont="1" applyFill="1" applyBorder="1" applyAlignment="1">
      <alignment horizontal="right" vertical="center"/>
      <protection/>
    </xf>
    <xf numFmtId="191" fontId="0" fillId="0" borderId="78" xfId="65" applyNumberFormat="1" applyFont="1" applyFill="1" applyBorder="1" applyAlignment="1">
      <alignment horizontal="right" vertical="center"/>
      <protection/>
    </xf>
    <xf numFmtId="191" fontId="0" fillId="0" borderId="79" xfId="65" applyNumberFormat="1" applyFont="1" applyFill="1" applyBorder="1" applyAlignment="1">
      <alignment horizontal="right" vertical="center"/>
      <protection/>
    </xf>
    <xf numFmtId="191" fontId="0" fillId="0" borderId="81" xfId="65" applyNumberFormat="1" applyFont="1" applyFill="1" applyBorder="1" applyAlignment="1">
      <alignment horizontal="right" vertical="center"/>
      <protection/>
    </xf>
    <xf numFmtId="191" fontId="0" fillId="0" borderId="80" xfId="65" applyNumberFormat="1" applyFont="1" applyFill="1" applyBorder="1" applyAlignment="1">
      <alignment horizontal="right" vertical="center"/>
      <protection/>
    </xf>
    <xf numFmtId="191" fontId="0" fillId="0" borderId="115" xfId="65" applyNumberFormat="1" applyFont="1" applyFill="1" applyBorder="1" applyAlignment="1">
      <alignment horizontal="right" vertical="center"/>
      <protection/>
    </xf>
    <xf numFmtId="191" fontId="0" fillId="0" borderId="83" xfId="65" applyNumberFormat="1" applyFont="1" applyFill="1" applyBorder="1" applyAlignment="1">
      <alignment horizontal="right" vertical="center"/>
      <protection/>
    </xf>
    <xf numFmtId="191" fontId="0" fillId="0" borderId="144" xfId="65" applyNumberFormat="1" applyFont="1" applyFill="1" applyBorder="1" applyAlignment="1">
      <alignment horizontal="right" vertical="center"/>
      <protection/>
    </xf>
    <xf numFmtId="191" fontId="0" fillId="0" borderId="24" xfId="65" applyNumberFormat="1" applyFont="1" applyFill="1" applyBorder="1" applyAlignment="1">
      <alignment horizontal="right" vertical="center"/>
      <protection/>
    </xf>
    <xf numFmtId="0" fontId="0" fillId="0" borderId="178" xfId="0" applyNumberFormat="1" applyFont="1" applyFill="1" applyBorder="1" applyAlignment="1">
      <alignment vertical="center"/>
    </xf>
    <xf numFmtId="0" fontId="0" fillId="0" borderId="102" xfId="0" applyNumberFormat="1" applyFont="1" applyFill="1" applyBorder="1" applyAlignment="1">
      <alignment vertical="center"/>
    </xf>
    <xf numFmtId="0" fontId="0" fillId="0" borderId="33"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0" xfId="65" applyNumberFormat="1" applyFont="1" applyFill="1" applyBorder="1" applyAlignment="1">
      <alignment vertical="center" shrinkToFit="1"/>
      <protection/>
    </xf>
    <xf numFmtId="0" fontId="0" fillId="0" borderId="32" xfId="0" applyNumberFormat="1" applyFont="1" applyFill="1" applyBorder="1" applyAlignment="1">
      <alignment vertical="center"/>
    </xf>
    <xf numFmtId="191" fontId="0" fillId="0" borderId="151" xfId="65" applyNumberFormat="1" applyFont="1" applyFill="1" applyBorder="1" applyAlignment="1">
      <alignment horizontal="right" vertical="center"/>
      <protection/>
    </xf>
    <xf numFmtId="191" fontId="0" fillId="0" borderId="35" xfId="65" applyNumberFormat="1" applyFont="1" applyFill="1" applyBorder="1" applyAlignment="1">
      <alignment horizontal="right" vertical="center"/>
      <protection/>
    </xf>
    <xf numFmtId="191" fontId="0" fillId="0" borderId="37" xfId="65" applyNumberFormat="1" applyFont="1" applyFill="1" applyBorder="1" applyAlignment="1">
      <alignment horizontal="right" vertical="center"/>
      <protection/>
    </xf>
    <xf numFmtId="191" fontId="0" fillId="0" borderId="34" xfId="65" applyNumberFormat="1" applyFont="1" applyFill="1" applyBorder="1" applyAlignment="1">
      <alignment horizontal="right" vertical="center"/>
      <protection/>
    </xf>
    <xf numFmtId="191" fontId="0" fillId="0" borderId="38" xfId="65" applyNumberFormat="1" applyFont="1" applyFill="1" applyBorder="1" applyAlignment="1">
      <alignment horizontal="right" vertical="center"/>
      <protection/>
    </xf>
    <xf numFmtId="191" fontId="0" fillId="0" borderId="10" xfId="65" applyNumberFormat="1" applyFont="1" applyFill="1" applyBorder="1" applyAlignment="1">
      <alignment horizontal="right" vertical="center"/>
      <protection/>
    </xf>
    <xf numFmtId="191" fontId="0" fillId="0" borderId="39" xfId="65" applyNumberFormat="1" applyFont="1" applyFill="1" applyBorder="1" applyAlignment="1">
      <alignment horizontal="right" vertical="center"/>
      <protection/>
    </xf>
    <xf numFmtId="191" fontId="0" fillId="0" borderId="159" xfId="65" applyNumberFormat="1" applyFont="1" applyFill="1" applyBorder="1" applyAlignment="1">
      <alignment horizontal="right" vertical="center"/>
      <protection/>
    </xf>
    <xf numFmtId="191" fontId="0" fillId="0" borderId="46" xfId="65" applyNumberFormat="1" applyFont="1" applyFill="1" applyBorder="1" applyAlignment="1">
      <alignment horizontal="right" vertical="center"/>
      <protection/>
    </xf>
    <xf numFmtId="0" fontId="0" fillId="0" borderId="0" xfId="0" applyNumberFormat="1" applyFill="1" applyBorder="1" applyAlignment="1">
      <alignment vertical="center"/>
    </xf>
    <xf numFmtId="0" fontId="3" fillId="0" borderId="0" xfId="0" applyFont="1" applyAlignment="1">
      <alignment vertical="center"/>
    </xf>
    <xf numFmtId="0" fontId="0" fillId="0" borderId="0" xfId="65" applyNumberFormat="1" applyFont="1" applyFill="1" applyBorder="1" applyAlignment="1">
      <alignment vertical="center"/>
      <protection/>
    </xf>
    <xf numFmtId="189" fontId="0" fillId="0" borderId="0" xfId="0" applyNumberFormat="1" applyFont="1" applyFill="1" applyBorder="1" applyAlignment="1">
      <alignment horizontal="right" vertical="center"/>
    </xf>
    <xf numFmtId="189" fontId="0" fillId="0" borderId="0" xfId="65" applyNumberFormat="1" applyFont="1" applyFill="1" applyBorder="1" applyAlignment="1">
      <alignment horizontal="right" vertical="center"/>
      <protection/>
    </xf>
    <xf numFmtId="0" fontId="0" fillId="0" borderId="0" xfId="0" applyFont="1" applyFill="1" applyAlignment="1">
      <alignment vertical="center"/>
    </xf>
    <xf numFmtId="0" fontId="11" fillId="0" borderId="0" xfId="0" applyFont="1" applyAlignment="1">
      <alignment horizontal="center" vertical="center"/>
    </xf>
    <xf numFmtId="0" fontId="6" fillId="0" borderId="0" xfId="65" applyNumberFormat="1" applyFont="1" applyFill="1" applyBorder="1" applyAlignment="1">
      <alignment horizontal="center" vertical="center"/>
      <protection/>
    </xf>
    <xf numFmtId="0" fontId="12" fillId="0" borderId="0" xfId="0" applyFont="1" applyAlignment="1">
      <alignment horizontal="center" vertical="center"/>
    </xf>
    <xf numFmtId="0" fontId="8" fillId="0" borderId="0" xfId="65" applyNumberFormat="1" applyFont="1" applyFill="1" applyBorder="1" applyAlignment="1">
      <alignment horizontal="center"/>
      <protection/>
    </xf>
    <xf numFmtId="0" fontId="0" fillId="0" borderId="0" xfId="65" applyNumberFormat="1" applyFont="1" applyFill="1" applyBorder="1" applyAlignment="1">
      <alignment horizontal="center"/>
      <protection/>
    </xf>
    <xf numFmtId="38" fontId="0" fillId="0" borderId="0" xfId="65" applyNumberFormat="1" applyFont="1" applyFill="1" applyBorder="1" applyAlignment="1">
      <alignment horizontal="right" vertical="center"/>
      <protection/>
    </xf>
    <xf numFmtId="189" fontId="0" fillId="0" borderId="190" xfId="65" applyNumberFormat="1" applyFont="1" applyFill="1" applyBorder="1" applyAlignment="1">
      <alignment horizontal="right" vertical="center"/>
      <protection/>
    </xf>
    <xf numFmtId="189" fontId="0" fillId="0" borderId="92" xfId="65" applyNumberFormat="1" applyFont="1" applyFill="1" applyBorder="1" applyAlignment="1">
      <alignment horizontal="right" vertical="center"/>
      <protection/>
    </xf>
    <xf numFmtId="189" fontId="0" fillId="0" borderId="105" xfId="65" applyNumberFormat="1" applyFont="1" applyFill="1" applyBorder="1" applyAlignment="1">
      <alignment horizontal="right" vertical="center"/>
      <protection/>
    </xf>
    <xf numFmtId="189" fontId="0" fillId="0" borderId="154" xfId="65" applyNumberFormat="1" applyFont="1" applyFill="1" applyBorder="1" applyAlignment="1">
      <alignment horizontal="right" vertical="center"/>
      <protection/>
    </xf>
    <xf numFmtId="189" fontId="0" fillId="0" borderId="191" xfId="65" applyNumberFormat="1" applyFont="1" applyFill="1" applyBorder="1" applyAlignment="1">
      <alignment horizontal="right" vertical="center"/>
      <protection/>
    </xf>
    <xf numFmtId="189" fontId="0" fillId="0" borderId="73" xfId="65" applyNumberFormat="1" applyFont="1" applyFill="1" applyBorder="1" applyAlignment="1">
      <alignment horizontal="right" vertical="center"/>
      <protection/>
    </xf>
    <xf numFmtId="189" fontId="0" fillId="0" borderId="95" xfId="65" applyNumberFormat="1" applyFont="1" applyFill="1" applyBorder="1" applyAlignment="1">
      <alignment horizontal="right" vertical="center"/>
      <protection/>
    </xf>
    <xf numFmtId="189" fontId="0" fillId="0" borderId="112" xfId="65" applyNumberFormat="1" applyFont="1" applyFill="1" applyBorder="1" applyAlignment="1">
      <alignment horizontal="right" vertical="center"/>
      <protection/>
    </xf>
    <xf numFmtId="189" fontId="0" fillId="0" borderId="84" xfId="65" applyNumberFormat="1" applyFont="1" applyFill="1" applyBorder="1" applyAlignment="1">
      <alignment horizontal="right" vertical="center"/>
      <protection/>
    </xf>
    <xf numFmtId="38" fontId="0" fillId="0" borderId="0" xfId="0" applyNumberFormat="1" applyFont="1" applyFill="1" applyBorder="1" applyAlignment="1">
      <alignment horizontal="right" vertical="center"/>
    </xf>
    <xf numFmtId="189" fontId="0" fillId="0" borderId="160" xfId="65" applyNumberFormat="1" applyFont="1" applyFill="1" applyBorder="1" applyAlignment="1">
      <alignment horizontal="right" vertical="center"/>
      <protection/>
    </xf>
    <xf numFmtId="0" fontId="0" fillId="0" borderId="40" xfId="0" applyFont="1" applyBorder="1" applyAlignment="1">
      <alignment horizontal="center" vertical="center"/>
    </xf>
    <xf numFmtId="184" fontId="0" fillId="0" borderId="86" xfId="65" applyNumberFormat="1" applyFont="1" applyFill="1" applyBorder="1" applyAlignment="1">
      <alignment horizontal="right" vertical="center"/>
      <protection/>
    </xf>
    <xf numFmtId="184" fontId="0" fillId="0" borderId="90" xfId="65" applyNumberFormat="1" applyFont="1" applyFill="1" applyBorder="1" applyAlignment="1">
      <alignment horizontal="right" vertical="center"/>
      <protection/>
    </xf>
    <xf numFmtId="184" fontId="0" fillId="0" borderId="171" xfId="65" applyNumberFormat="1" applyFont="1" applyFill="1" applyBorder="1" applyAlignment="1">
      <alignment horizontal="right" vertical="center"/>
      <protection/>
    </xf>
    <xf numFmtId="184" fontId="0" fillId="0" borderId="192" xfId="65" applyNumberFormat="1" applyFont="1" applyFill="1" applyBorder="1" applyAlignment="1">
      <alignment horizontal="right" vertical="center"/>
      <protection/>
    </xf>
    <xf numFmtId="184" fontId="0" fillId="0" borderId="172" xfId="65" applyNumberFormat="1" applyFont="1" applyFill="1" applyBorder="1" applyAlignment="1">
      <alignment horizontal="right" vertical="center"/>
      <protection/>
    </xf>
    <xf numFmtId="184" fontId="0" fillId="0" borderId="28" xfId="65" applyNumberFormat="1" applyFont="1" applyFill="1" applyBorder="1" applyAlignment="1">
      <alignment horizontal="right" vertical="center"/>
      <protection/>
    </xf>
    <xf numFmtId="184" fontId="0" fillId="0" borderId="87" xfId="65" applyNumberFormat="1" applyFont="1" applyFill="1" applyBorder="1" applyAlignment="1">
      <alignment horizontal="right" vertical="center"/>
      <protection/>
    </xf>
    <xf numFmtId="184" fontId="0" fillId="0" borderId="88" xfId="65" applyNumberFormat="1" applyFont="1" applyFill="1" applyBorder="1" applyAlignment="1">
      <alignment horizontal="right" vertical="center"/>
      <protection/>
    </xf>
    <xf numFmtId="184" fontId="0" fillId="0" borderId="27" xfId="65" applyNumberFormat="1" applyFont="1" applyFill="1" applyBorder="1" applyAlignment="1">
      <alignment horizontal="right" vertical="center"/>
      <protection/>
    </xf>
    <xf numFmtId="184" fontId="0" fillId="0" borderId="173" xfId="65" applyNumberFormat="1" applyFont="1" applyFill="1" applyBorder="1" applyAlignment="1">
      <alignment horizontal="right" vertical="center"/>
      <protection/>
    </xf>
    <xf numFmtId="184" fontId="0" fillId="0" borderId="174" xfId="65" applyNumberFormat="1" applyFont="1" applyFill="1" applyBorder="1" applyAlignment="1">
      <alignment horizontal="right" vertical="center"/>
      <protection/>
    </xf>
    <xf numFmtId="184" fontId="0" fillId="0" borderId="13" xfId="65" applyNumberFormat="1" applyFont="1" applyFill="1" applyBorder="1" applyAlignment="1">
      <alignment horizontal="right" vertical="center"/>
      <protection/>
    </xf>
    <xf numFmtId="184" fontId="0" fillId="0" borderId="175" xfId="65" applyNumberFormat="1" applyFont="1" applyFill="1" applyBorder="1" applyAlignment="1">
      <alignment horizontal="right" vertical="center"/>
      <protection/>
    </xf>
    <xf numFmtId="184" fontId="0" fillId="0" borderId="18" xfId="65" applyNumberFormat="1" applyFont="1" applyFill="1" applyBorder="1" applyAlignment="1">
      <alignment horizontal="right" vertical="center"/>
      <protection/>
    </xf>
    <xf numFmtId="184" fontId="0" fillId="0" borderId="176" xfId="65" applyNumberFormat="1" applyFont="1" applyFill="1" applyBorder="1" applyAlignment="1">
      <alignment horizontal="right" vertical="center"/>
      <protection/>
    </xf>
    <xf numFmtId="184" fontId="0" fillId="0" borderId="19" xfId="65" applyNumberFormat="1" applyFont="1" applyFill="1" applyBorder="1" applyAlignment="1">
      <alignment horizontal="right" vertical="center"/>
      <protection/>
    </xf>
    <xf numFmtId="184" fontId="0" fillId="0" borderId="0" xfId="65" applyNumberFormat="1" applyFont="1" applyFill="1" applyBorder="1" applyAlignment="1">
      <alignment horizontal="right" vertical="center"/>
      <protection/>
    </xf>
    <xf numFmtId="184" fontId="0" fillId="0" borderId="89" xfId="65" applyNumberFormat="1" applyFont="1" applyFill="1" applyBorder="1" applyAlignment="1">
      <alignment horizontal="right" vertical="center"/>
      <protection/>
    </xf>
    <xf numFmtId="184" fontId="0" fillId="0" borderId="26" xfId="65" applyNumberFormat="1" applyFont="1" applyFill="1" applyBorder="1" applyAlignment="1">
      <alignment horizontal="right" vertical="center"/>
      <protection/>
    </xf>
    <xf numFmtId="184" fontId="0" fillId="0" borderId="91" xfId="65" applyNumberFormat="1" applyFont="1" applyFill="1" applyBorder="1" applyAlignment="1">
      <alignment horizontal="right" vertical="center"/>
      <protection/>
    </xf>
    <xf numFmtId="184" fontId="0" fillId="0" borderId="97" xfId="65" applyNumberFormat="1" applyFont="1" applyFill="1" applyBorder="1" applyAlignment="1">
      <alignment horizontal="right" vertical="center"/>
      <protection/>
    </xf>
    <xf numFmtId="184" fontId="0" fillId="0" borderId="103" xfId="65" applyNumberFormat="1" applyFont="1" applyFill="1" applyBorder="1" applyAlignment="1">
      <alignment horizontal="right" vertical="center"/>
      <protection/>
    </xf>
    <xf numFmtId="184" fontId="0" fillId="0" borderId="177" xfId="65" applyNumberFormat="1" applyFont="1" applyFill="1" applyBorder="1" applyAlignment="1">
      <alignment horizontal="right" vertical="center"/>
      <protection/>
    </xf>
    <xf numFmtId="184" fontId="0" fillId="0" borderId="98" xfId="65" applyNumberFormat="1" applyFont="1" applyFill="1" applyBorder="1" applyAlignment="1">
      <alignment horizontal="right" vertical="center"/>
      <protection/>
    </xf>
    <xf numFmtId="184" fontId="0" fillId="0" borderId="99" xfId="65" applyNumberFormat="1" applyFont="1" applyFill="1" applyBorder="1" applyAlignment="1">
      <alignment horizontal="right" vertical="center"/>
      <protection/>
    </xf>
    <xf numFmtId="184" fontId="0" fillId="0" borderId="100" xfId="65" applyNumberFormat="1" applyFont="1" applyFill="1" applyBorder="1" applyAlignment="1">
      <alignment horizontal="right" vertical="center"/>
      <protection/>
    </xf>
    <xf numFmtId="184" fontId="0" fillId="0" borderId="102" xfId="65" applyNumberFormat="1" applyFont="1" applyFill="1" applyBorder="1" applyAlignment="1">
      <alignment horizontal="right" vertical="center"/>
      <protection/>
    </xf>
    <xf numFmtId="184" fontId="0" fillId="0" borderId="101" xfId="65" applyNumberFormat="1" applyFont="1" applyFill="1" applyBorder="1" applyAlignment="1">
      <alignment horizontal="right" vertical="center"/>
      <protection/>
    </xf>
    <xf numFmtId="184" fontId="0" fillId="0" borderId="158" xfId="65" applyNumberFormat="1" applyFont="1" applyFill="1" applyBorder="1" applyAlignment="1">
      <alignment horizontal="right" vertical="center"/>
      <protection/>
    </xf>
    <xf numFmtId="184" fontId="0" fillId="0" borderId="104" xfId="65" applyNumberFormat="1" applyFont="1" applyFill="1" applyBorder="1" applyAlignment="1">
      <alignment horizontal="right" vertical="center"/>
      <protection/>
    </xf>
    <xf numFmtId="184" fontId="0" fillId="0" borderId="48" xfId="65" applyNumberFormat="1" applyFont="1" applyFill="1" applyBorder="1" applyAlignment="1">
      <alignment horizontal="right" vertical="center"/>
      <protection/>
    </xf>
    <xf numFmtId="184" fontId="0" fillId="0" borderId="139" xfId="65" applyNumberFormat="1" applyFont="1" applyFill="1" applyBorder="1" applyAlignment="1">
      <alignment horizontal="right" vertical="center"/>
      <protection/>
    </xf>
    <xf numFmtId="184" fontId="0" fillId="0" borderId="179" xfId="65" applyNumberFormat="1" applyFont="1" applyFill="1" applyBorder="1" applyAlignment="1">
      <alignment horizontal="right" vertical="center"/>
      <protection/>
    </xf>
    <xf numFmtId="184" fontId="0" fillId="0" borderId="137" xfId="65" applyNumberFormat="1" applyFont="1" applyFill="1" applyBorder="1" applyAlignment="1">
      <alignment horizontal="right" vertical="center"/>
      <protection/>
    </xf>
    <xf numFmtId="184" fontId="0" fillId="0" borderId="23" xfId="65" applyNumberFormat="1" applyFont="1" applyFill="1" applyBorder="1" applyAlignment="1">
      <alignment horizontal="right" vertical="center"/>
      <protection/>
    </xf>
    <xf numFmtId="184" fontId="0" fillId="0" borderId="138" xfId="65" applyNumberFormat="1" applyFont="1" applyFill="1" applyBorder="1" applyAlignment="1">
      <alignment horizontal="right" vertical="center"/>
      <protection/>
    </xf>
    <xf numFmtId="184" fontId="0" fillId="0" borderId="178" xfId="65" applyNumberFormat="1" applyFont="1" applyFill="1" applyBorder="1" applyAlignment="1">
      <alignment horizontal="right" vertical="center"/>
      <protection/>
    </xf>
    <xf numFmtId="184" fontId="0" fillId="0" borderId="29" xfId="65" applyNumberFormat="1" applyFont="1" applyFill="1" applyBorder="1" applyAlignment="1">
      <alignment horizontal="right" vertical="center"/>
      <protection/>
    </xf>
    <xf numFmtId="184" fontId="0" fillId="0" borderId="30" xfId="65" applyNumberFormat="1" applyFont="1" applyFill="1" applyBorder="1" applyAlignment="1">
      <alignment horizontal="right" vertical="center"/>
      <protection/>
    </xf>
    <xf numFmtId="184" fontId="0" fillId="0" borderId="94" xfId="65" applyNumberFormat="1" applyFont="1" applyFill="1" applyBorder="1" applyAlignment="1">
      <alignment horizontal="right" vertical="center"/>
      <protection/>
    </xf>
    <xf numFmtId="184" fontId="0" fillId="0" borderId="181" xfId="65" applyNumberFormat="1" applyFont="1" applyFill="1" applyBorder="1" applyAlignment="1">
      <alignment horizontal="right" vertical="center"/>
      <protection/>
    </xf>
    <xf numFmtId="184" fontId="0" fillId="0" borderId="165" xfId="65" applyNumberFormat="1" applyFont="1" applyFill="1" applyBorder="1" applyAlignment="1">
      <alignment horizontal="right" vertical="center"/>
      <protection/>
    </xf>
    <xf numFmtId="184" fontId="0" fillId="0" borderId="182" xfId="65" applyNumberFormat="1" applyFont="1" applyFill="1" applyBorder="1" applyAlignment="1">
      <alignment horizontal="right" vertical="center"/>
      <protection/>
    </xf>
    <xf numFmtId="184" fontId="0" fillId="0" borderId="193" xfId="65" applyNumberFormat="1" applyFont="1" applyFill="1" applyBorder="1" applyAlignment="1">
      <alignment horizontal="right" vertical="center"/>
      <protection/>
    </xf>
    <xf numFmtId="184" fontId="0" fillId="0" borderId="183" xfId="65" applyNumberFormat="1" applyFont="1" applyFill="1" applyBorder="1" applyAlignment="1">
      <alignment horizontal="right" vertical="center"/>
      <protection/>
    </xf>
    <xf numFmtId="184" fontId="0" fillId="0" borderId="184" xfId="65" applyNumberFormat="1" applyFont="1" applyFill="1" applyBorder="1" applyAlignment="1">
      <alignment horizontal="right" vertical="center"/>
      <protection/>
    </xf>
    <xf numFmtId="184" fontId="0" fillId="0" borderId="116" xfId="65" applyNumberFormat="1" applyFont="1" applyFill="1" applyBorder="1" applyAlignment="1">
      <alignment horizontal="right" vertical="center"/>
      <protection/>
    </xf>
    <xf numFmtId="184" fontId="0" fillId="0" borderId="185" xfId="65" applyNumberFormat="1" applyFont="1" applyFill="1" applyBorder="1" applyAlignment="1">
      <alignment horizontal="right" vertical="center"/>
      <protection/>
    </xf>
    <xf numFmtId="184" fontId="0" fillId="0" borderId="186" xfId="65" applyNumberFormat="1" applyFont="1" applyFill="1" applyBorder="1" applyAlignment="1">
      <alignment horizontal="right" vertical="center"/>
      <protection/>
    </xf>
    <xf numFmtId="184" fontId="0" fillId="0" borderId="187" xfId="65" applyNumberFormat="1" applyFont="1" applyFill="1" applyBorder="1" applyAlignment="1">
      <alignment horizontal="right" vertical="center"/>
      <protection/>
    </xf>
    <xf numFmtId="184" fontId="0" fillId="0" borderId="64" xfId="65" applyNumberFormat="1" applyFont="1" applyFill="1" applyBorder="1" applyAlignment="1">
      <alignment horizontal="right" vertical="center"/>
      <protection/>
    </xf>
    <xf numFmtId="184" fontId="0" fillId="0" borderId="71" xfId="65" applyNumberFormat="1" applyFont="1" applyFill="1" applyBorder="1" applyAlignment="1">
      <alignment horizontal="right" vertical="center"/>
      <protection/>
    </xf>
    <xf numFmtId="184" fontId="0" fillId="0" borderId="167" xfId="65" applyNumberFormat="1" applyFont="1" applyFill="1" applyBorder="1" applyAlignment="1">
      <alignment horizontal="right" vertical="center"/>
      <protection/>
    </xf>
    <xf numFmtId="184" fontId="0" fillId="0" borderId="65" xfId="65" applyNumberFormat="1" applyFont="1" applyFill="1" applyBorder="1" applyAlignment="1">
      <alignment horizontal="right" vertical="center"/>
      <protection/>
    </xf>
    <xf numFmtId="184" fontId="0" fillId="0" borderId="66" xfId="65" applyNumberFormat="1" applyFont="1" applyFill="1" applyBorder="1" applyAlignment="1">
      <alignment horizontal="right" vertical="center"/>
      <protection/>
    </xf>
    <xf numFmtId="184" fontId="0" fillId="0" borderId="67" xfId="65" applyNumberFormat="1" applyFont="1" applyFill="1" applyBorder="1" applyAlignment="1">
      <alignment horizontal="right" vertical="center"/>
      <protection/>
    </xf>
    <xf numFmtId="184" fontId="0" fillId="0" borderId="69" xfId="65" applyNumberFormat="1" applyFont="1" applyFill="1" applyBorder="1" applyAlignment="1">
      <alignment horizontal="right" vertical="center"/>
      <protection/>
    </xf>
    <xf numFmtId="184" fontId="0" fillId="0" borderId="68" xfId="65" applyNumberFormat="1" applyFont="1" applyFill="1" applyBorder="1" applyAlignment="1">
      <alignment horizontal="right" vertical="center"/>
      <protection/>
    </xf>
    <xf numFmtId="184" fontId="0" fillId="0" borderId="70" xfId="65" applyNumberFormat="1" applyFont="1" applyFill="1" applyBorder="1" applyAlignment="1">
      <alignment horizontal="right" vertical="center"/>
      <protection/>
    </xf>
    <xf numFmtId="184" fontId="0" fillId="0" borderId="72" xfId="65" applyNumberFormat="1" applyFont="1" applyFill="1" applyBorder="1" applyAlignment="1">
      <alignment horizontal="right" vertical="center"/>
      <protection/>
    </xf>
    <xf numFmtId="184" fontId="0" fillId="0" borderId="50" xfId="65" applyNumberFormat="1" applyFont="1" applyFill="1" applyBorder="1" applyAlignment="1">
      <alignment horizontal="right" vertical="center"/>
      <protection/>
    </xf>
    <xf numFmtId="184" fontId="0" fillId="0" borderId="93" xfId="65" applyNumberFormat="1" applyFont="1" applyFill="1" applyBorder="1" applyAlignment="1">
      <alignment horizontal="right" vertical="center"/>
      <protection/>
    </xf>
    <xf numFmtId="184" fontId="0" fillId="0" borderId="166" xfId="65" applyNumberFormat="1" applyFont="1" applyFill="1" applyBorder="1" applyAlignment="1">
      <alignment horizontal="right" vertical="center"/>
      <protection/>
    </xf>
    <xf numFmtId="184" fontId="0" fillId="0" borderId="57" xfId="65" applyNumberFormat="1" applyFont="1" applyFill="1" applyBorder="1" applyAlignment="1">
      <alignment horizontal="right" vertical="center"/>
      <protection/>
    </xf>
    <xf numFmtId="184" fontId="0" fillId="0" borderId="54" xfId="65" applyNumberFormat="1" applyFont="1" applyFill="1" applyBorder="1" applyAlignment="1">
      <alignment horizontal="right" vertical="center"/>
      <protection/>
    </xf>
    <xf numFmtId="184" fontId="0" fillId="0" borderId="53" xfId="65" applyNumberFormat="1" applyFont="1" applyFill="1" applyBorder="1" applyAlignment="1">
      <alignment horizontal="right" vertical="center"/>
      <protection/>
    </xf>
    <xf numFmtId="184" fontId="0" fillId="0" borderId="58" xfId="65" applyNumberFormat="1" applyFont="1" applyFill="1" applyBorder="1" applyAlignment="1">
      <alignment horizontal="right" vertical="center"/>
      <protection/>
    </xf>
    <xf numFmtId="184" fontId="0" fillId="0" borderId="56" xfId="65" applyNumberFormat="1" applyFont="1" applyFill="1" applyBorder="1" applyAlignment="1">
      <alignment horizontal="right" vertical="center"/>
      <protection/>
    </xf>
    <xf numFmtId="184" fontId="0" fillId="0" borderId="113" xfId="65" applyNumberFormat="1" applyFont="1" applyFill="1" applyBorder="1" applyAlignment="1">
      <alignment horizontal="right" vertical="center"/>
      <protection/>
    </xf>
    <xf numFmtId="184" fontId="0" fillId="0" borderId="74" xfId="65" applyNumberFormat="1" applyFont="1" applyFill="1" applyBorder="1" applyAlignment="1">
      <alignment horizontal="right" vertical="center"/>
      <protection/>
    </xf>
    <xf numFmtId="184" fontId="0" fillId="0" borderId="110" xfId="65" applyNumberFormat="1" applyFont="1" applyFill="1" applyBorder="1" applyAlignment="1">
      <alignment horizontal="right" vertical="center"/>
      <protection/>
    </xf>
    <xf numFmtId="184" fontId="0" fillId="0" borderId="188" xfId="65" applyNumberFormat="1" applyFont="1" applyFill="1" applyBorder="1" applyAlignment="1">
      <alignment horizontal="right" vertical="center"/>
      <protection/>
    </xf>
    <xf numFmtId="184" fontId="0" fillId="0" borderId="107" xfId="65" applyNumberFormat="1" applyFont="1" applyFill="1" applyBorder="1" applyAlignment="1">
      <alignment horizontal="right" vertical="center"/>
      <protection/>
    </xf>
    <xf numFmtId="184" fontId="0" fillId="0" borderId="108" xfId="65" applyNumberFormat="1" applyFont="1" applyFill="1" applyBorder="1" applyAlignment="1">
      <alignment horizontal="right" vertical="center"/>
      <protection/>
    </xf>
    <xf numFmtId="184" fontId="0" fillId="0" borderId="22" xfId="65" applyNumberFormat="1" applyFont="1" applyFill="1" applyBorder="1" applyAlignment="1">
      <alignment horizontal="right" vertical="center"/>
      <protection/>
    </xf>
    <xf numFmtId="184" fontId="0" fillId="0" borderId="21" xfId="65" applyNumberFormat="1" applyFont="1" applyFill="1" applyBorder="1" applyAlignment="1">
      <alignment horizontal="right" vertical="center"/>
      <protection/>
    </xf>
    <xf numFmtId="184" fontId="0" fillId="0" borderId="109" xfId="65" applyNumberFormat="1" applyFont="1" applyFill="1" applyBorder="1" applyAlignment="1">
      <alignment horizontal="right" vertical="center"/>
      <protection/>
    </xf>
    <xf numFmtId="184" fontId="0" fillId="0" borderId="155" xfId="65" applyNumberFormat="1" applyFont="1" applyFill="1" applyBorder="1" applyAlignment="1">
      <alignment horizontal="right" vertical="center"/>
      <protection/>
    </xf>
    <xf numFmtId="184" fontId="0" fillId="0" borderId="111" xfId="65" applyNumberFormat="1" applyFont="1" applyFill="1" applyBorder="1" applyAlignment="1">
      <alignment horizontal="right" vertical="center"/>
      <protection/>
    </xf>
    <xf numFmtId="184" fontId="0" fillId="0" borderId="76" xfId="65" applyNumberFormat="1" applyFont="1" applyFill="1" applyBorder="1" applyAlignment="1">
      <alignment horizontal="right" vertical="center"/>
      <protection/>
    </xf>
    <xf numFmtId="184" fontId="0" fillId="0" borderId="82" xfId="65" applyNumberFormat="1" applyFont="1" applyFill="1" applyBorder="1" applyAlignment="1">
      <alignment horizontal="right" vertical="center"/>
      <protection/>
    </xf>
    <xf numFmtId="184" fontId="0" fillId="0" borderId="189" xfId="65" applyNumberFormat="1" applyFont="1" applyFill="1" applyBorder="1" applyAlignment="1">
      <alignment horizontal="right" vertical="center"/>
      <protection/>
    </xf>
    <xf numFmtId="184" fontId="0" fillId="0" borderId="77" xfId="65" applyNumberFormat="1" applyFont="1" applyFill="1" applyBorder="1" applyAlignment="1">
      <alignment horizontal="right" vertical="center"/>
      <protection/>
    </xf>
    <xf numFmtId="184" fontId="0" fillId="0" borderId="78" xfId="65" applyNumberFormat="1" applyFont="1" applyFill="1" applyBorder="1" applyAlignment="1">
      <alignment horizontal="right" vertical="center"/>
      <protection/>
    </xf>
    <xf numFmtId="184" fontId="0" fillId="0" borderId="79" xfId="65" applyNumberFormat="1" applyFont="1" applyFill="1" applyBorder="1" applyAlignment="1">
      <alignment horizontal="right" vertical="center"/>
      <protection/>
    </xf>
    <xf numFmtId="184" fontId="0" fillId="0" borderId="81" xfId="65" applyNumberFormat="1" applyFont="1" applyFill="1" applyBorder="1" applyAlignment="1">
      <alignment horizontal="right" vertical="center"/>
      <protection/>
    </xf>
    <xf numFmtId="184" fontId="0" fillId="0" borderId="80" xfId="65" applyNumberFormat="1" applyFont="1" applyFill="1" applyBorder="1" applyAlignment="1">
      <alignment horizontal="right" vertical="center"/>
      <protection/>
    </xf>
    <xf numFmtId="184" fontId="0" fillId="0" borderId="115" xfId="65" applyNumberFormat="1" applyFont="1" applyFill="1" applyBorder="1" applyAlignment="1">
      <alignment horizontal="right" vertical="center"/>
      <protection/>
    </xf>
    <xf numFmtId="184" fontId="0" fillId="0" borderId="83" xfId="65" applyNumberFormat="1" applyFont="1" applyFill="1" applyBorder="1" applyAlignment="1">
      <alignment horizontal="right" vertical="center"/>
      <protection/>
    </xf>
    <xf numFmtId="184" fontId="0" fillId="0" borderId="144" xfId="65" applyNumberFormat="1" applyFont="1" applyFill="1" applyBorder="1" applyAlignment="1">
      <alignment horizontal="right" vertical="center"/>
      <protection/>
    </xf>
    <xf numFmtId="184" fontId="0" fillId="0" borderId="24" xfId="65" applyNumberFormat="1" applyFont="1" applyFill="1" applyBorder="1" applyAlignment="1">
      <alignment horizontal="right" vertical="center"/>
      <protection/>
    </xf>
    <xf numFmtId="184" fontId="0" fillId="0" borderId="151" xfId="65" applyNumberFormat="1" applyFont="1" applyFill="1" applyBorder="1" applyAlignment="1">
      <alignment horizontal="right" vertical="center"/>
      <protection/>
    </xf>
    <xf numFmtId="184" fontId="0" fillId="0" borderId="35" xfId="65" applyNumberFormat="1" applyFont="1" applyFill="1" applyBorder="1" applyAlignment="1">
      <alignment horizontal="right" vertical="center"/>
      <protection/>
    </xf>
    <xf numFmtId="184" fontId="0" fillId="0" borderId="36" xfId="65" applyNumberFormat="1" applyFont="1" applyFill="1" applyBorder="1" applyAlignment="1">
      <alignment horizontal="right" vertical="center"/>
      <protection/>
    </xf>
    <xf numFmtId="184" fontId="0" fillId="0" borderId="37" xfId="65" applyNumberFormat="1" applyFont="1" applyFill="1" applyBorder="1" applyAlignment="1">
      <alignment horizontal="right" vertical="center"/>
      <protection/>
    </xf>
    <xf numFmtId="184" fontId="0" fillId="0" borderId="34" xfId="65" applyNumberFormat="1" applyFont="1" applyFill="1" applyBorder="1" applyAlignment="1">
      <alignment horizontal="right" vertical="center"/>
      <protection/>
    </xf>
    <xf numFmtId="184" fontId="0" fillId="0" borderId="38" xfId="65" applyNumberFormat="1" applyFont="1" applyFill="1" applyBorder="1" applyAlignment="1">
      <alignment horizontal="right" vertical="center"/>
      <protection/>
    </xf>
    <xf numFmtId="184" fontId="0" fillId="0" borderId="10" xfId="65" applyNumberFormat="1" applyFont="1" applyFill="1" applyBorder="1" applyAlignment="1">
      <alignment horizontal="right" vertical="center"/>
      <protection/>
    </xf>
    <xf numFmtId="184" fontId="0" fillId="0" borderId="39" xfId="65" applyNumberFormat="1" applyFont="1" applyFill="1" applyBorder="1" applyAlignment="1">
      <alignment horizontal="right" vertical="center"/>
      <protection/>
    </xf>
    <xf numFmtId="184" fontId="0" fillId="0" borderId="159" xfId="65" applyNumberFormat="1" applyFont="1" applyFill="1" applyBorder="1" applyAlignment="1">
      <alignment horizontal="right" vertical="center"/>
      <protection/>
    </xf>
    <xf numFmtId="184" fontId="0" fillId="0" borderId="46" xfId="65" applyNumberFormat="1" applyFont="1" applyFill="1" applyBorder="1" applyAlignment="1">
      <alignment horizontal="right" vertical="center"/>
      <protection/>
    </xf>
    <xf numFmtId="0" fontId="0" fillId="0" borderId="0" xfId="0" applyNumberFormat="1" applyFont="1" applyFill="1" applyBorder="1" applyAlignment="1">
      <alignment vertical="center" wrapText="1"/>
    </xf>
    <xf numFmtId="0" fontId="0" fillId="0" borderId="0" xfId="0" applyFont="1" applyFill="1" applyAlignment="1">
      <alignment horizontal="right" vertical="center"/>
    </xf>
    <xf numFmtId="0" fontId="6" fillId="0" borderId="0" xfId="0" applyFont="1" applyBorder="1" applyAlignment="1">
      <alignment horizontal="center" vertical="center"/>
    </xf>
    <xf numFmtId="0" fontId="6" fillId="0" borderId="12" xfId="65" applyNumberFormat="1" applyFont="1" applyFill="1" applyBorder="1" applyAlignment="1">
      <alignment horizontal="center" vertical="center"/>
      <protection/>
    </xf>
    <xf numFmtId="0" fontId="6" fillId="0" borderId="13" xfId="65" applyNumberFormat="1" applyFont="1" applyFill="1" applyBorder="1" applyAlignment="1">
      <alignment horizontal="center" vertical="center"/>
      <protection/>
    </xf>
    <xf numFmtId="0" fontId="6" fillId="0" borderId="13" xfId="65" applyNumberFormat="1" applyFont="1" applyFill="1" applyBorder="1" applyAlignment="1">
      <alignment horizontal="center" vertical="center" shrinkToFit="1"/>
      <protection/>
    </xf>
    <xf numFmtId="0" fontId="6" fillId="0" borderId="14" xfId="65" applyNumberFormat="1" applyFont="1" applyFill="1" applyBorder="1" applyAlignment="1">
      <alignment horizontal="center" vertical="center"/>
      <protection/>
    </xf>
    <xf numFmtId="189" fontId="0" fillId="0" borderId="28" xfId="65" applyNumberFormat="1" applyFont="1" applyFill="1" applyBorder="1" applyAlignment="1">
      <alignment horizontal="right" vertical="center"/>
      <protection/>
    </xf>
    <xf numFmtId="189" fontId="0" fillId="0" borderId="86" xfId="65" applyNumberFormat="1" applyFont="1" applyFill="1" applyBorder="1" applyAlignment="1">
      <alignment horizontal="right" vertical="center"/>
      <protection/>
    </xf>
    <xf numFmtId="189" fontId="0" fillId="0" borderId="171" xfId="65" applyNumberFormat="1" applyFont="1" applyFill="1" applyBorder="1" applyAlignment="1">
      <alignment horizontal="right" vertical="center"/>
      <protection/>
    </xf>
    <xf numFmtId="189" fontId="0" fillId="0" borderId="172" xfId="65" applyNumberFormat="1" applyFont="1" applyFill="1" applyBorder="1" applyAlignment="1">
      <alignment horizontal="right" vertical="center"/>
      <protection/>
    </xf>
    <xf numFmtId="189" fontId="0" fillId="0" borderId="88" xfId="65" applyNumberFormat="1" applyFont="1" applyFill="1" applyBorder="1" applyAlignment="1">
      <alignment horizontal="right" vertical="center"/>
      <protection/>
    </xf>
    <xf numFmtId="189" fontId="0" fillId="0" borderId="27" xfId="65" applyNumberFormat="1" applyFont="1" applyFill="1" applyBorder="1" applyAlignment="1">
      <alignment horizontal="right" vertical="center"/>
      <protection/>
    </xf>
    <xf numFmtId="189" fontId="0" fillId="0" borderId="90" xfId="65" applyNumberFormat="1" applyFont="1" applyFill="1" applyBorder="1" applyAlignment="1">
      <alignment horizontal="right" vertical="center"/>
      <protection/>
    </xf>
    <xf numFmtId="189" fontId="0" fillId="0" borderId="89" xfId="65" applyNumberFormat="1" applyFont="1" applyFill="1" applyBorder="1" applyAlignment="1">
      <alignment horizontal="right" vertical="center"/>
      <protection/>
    </xf>
    <xf numFmtId="189" fontId="0" fillId="0" borderId="18" xfId="65" applyNumberFormat="1" applyFont="1" applyFill="1" applyBorder="1" applyAlignment="1">
      <alignment horizontal="right" vertical="center"/>
      <protection/>
    </xf>
    <xf numFmtId="189" fontId="0" fillId="0" borderId="176" xfId="65" applyNumberFormat="1" applyFont="1" applyFill="1" applyBorder="1" applyAlignment="1">
      <alignment horizontal="right" vertical="center"/>
      <protection/>
    </xf>
    <xf numFmtId="38" fontId="0" fillId="0" borderId="91" xfId="65" applyNumberFormat="1" applyFont="1" applyFill="1" applyBorder="1" applyAlignment="1">
      <alignment horizontal="right" vertical="center"/>
      <protection/>
    </xf>
    <xf numFmtId="189" fontId="0" fillId="0" borderId="26" xfId="65" applyNumberFormat="1" applyFont="1" applyFill="1" applyBorder="1" applyAlignment="1">
      <alignment horizontal="right" vertical="center"/>
      <protection/>
    </xf>
    <xf numFmtId="189" fontId="0" fillId="0" borderId="99" xfId="65" applyNumberFormat="1" applyFont="1" applyFill="1" applyBorder="1" applyAlignment="1">
      <alignment horizontal="right" vertical="center"/>
      <protection/>
    </xf>
    <xf numFmtId="189" fontId="0" fillId="0" borderId="97" xfId="65" applyNumberFormat="1" applyFont="1" applyFill="1" applyBorder="1" applyAlignment="1">
      <alignment horizontal="right" vertical="center"/>
      <protection/>
    </xf>
    <xf numFmtId="189" fontId="0" fillId="0" borderId="177" xfId="65" applyNumberFormat="1" applyFont="1" applyFill="1" applyBorder="1" applyAlignment="1">
      <alignment horizontal="right" vertical="center"/>
      <protection/>
    </xf>
    <xf numFmtId="189" fontId="0" fillId="0" borderId="100" xfId="65" applyNumberFormat="1" applyFont="1" applyFill="1" applyBorder="1" applyAlignment="1">
      <alignment horizontal="right" vertical="center"/>
      <protection/>
    </xf>
    <xf numFmtId="189" fontId="0" fillId="0" borderId="102" xfId="65" applyNumberFormat="1" applyFont="1" applyFill="1" applyBorder="1" applyAlignment="1">
      <alignment horizontal="right" vertical="center"/>
      <protection/>
    </xf>
    <xf numFmtId="189" fontId="0" fillId="0" borderId="103" xfId="65" applyNumberFormat="1" applyFont="1" applyFill="1" applyBorder="1" applyAlignment="1">
      <alignment horizontal="right" vertical="center"/>
      <protection/>
    </xf>
    <xf numFmtId="189" fontId="0" fillId="0" borderId="101" xfId="65" applyNumberFormat="1" applyFont="1" applyFill="1" applyBorder="1" applyAlignment="1">
      <alignment horizontal="right" vertical="center"/>
      <protection/>
    </xf>
    <xf numFmtId="189" fontId="0" fillId="0" borderId="158" xfId="65" applyNumberFormat="1" applyFont="1" applyFill="1" applyBorder="1" applyAlignment="1">
      <alignment horizontal="right" vertical="center"/>
      <protection/>
    </xf>
    <xf numFmtId="38" fontId="0" fillId="0" borderId="104" xfId="65" applyNumberFormat="1" applyFont="1" applyFill="1" applyBorder="1" applyAlignment="1">
      <alignment horizontal="right" vertical="center"/>
      <protection/>
    </xf>
    <xf numFmtId="189" fontId="0" fillId="0" borderId="23" xfId="65" applyNumberFormat="1" applyFont="1" applyFill="1" applyBorder="1" applyAlignment="1">
      <alignment horizontal="right" vertical="center"/>
      <protection/>
    </xf>
    <xf numFmtId="189" fontId="0" fillId="0" borderId="48" xfId="65" applyNumberFormat="1" applyFont="1" applyFill="1" applyBorder="1" applyAlignment="1">
      <alignment horizontal="right" vertical="center"/>
      <protection/>
    </xf>
    <xf numFmtId="189" fontId="0" fillId="0" borderId="179" xfId="65" applyNumberFormat="1" applyFont="1" applyFill="1" applyBorder="1" applyAlignment="1">
      <alignment horizontal="right" vertical="center"/>
      <protection/>
    </xf>
    <xf numFmtId="189" fontId="0" fillId="0" borderId="138" xfId="65" applyNumberFormat="1" applyFont="1" applyFill="1" applyBorder="1" applyAlignment="1">
      <alignment horizontal="right" vertical="center"/>
      <protection/>
    </xf>
    <xf numFmtId="189" fontId="0" fillId="0" borderId="139" xfId="65" applyNumberFormat="1" applyFont="1" applyFill="1" applyBorder="1" applyAlignment="1">
      <alignment horizontal="right" vertical="center"/>
      <protection/>
    </xf>
    <xf numFmtId="189" fontId="0" fillId="0" borderId="178" xfId="65" applyNumberFormat="1" applyFont="1" applyFill="1" applyBorder="1" applyAlignment="1">
      <alignment horizontal="right" vertical="center"/>
      <protection/>
    </xf>
    <xf numFmtId="189" fontId="0" fillId="0" borderId="29" xfId="65" applyNumberFormat="1" applyFont="1" applyFill="1" applyBorder="1" applyAlignment="1">
      <alignment horizontal="right" vertical="center"/>
      <protection/>
    </xf>
    <xf numFmtId="38" fontId="0" fillId="0" borderId="30" xfId="65" applyNumberFormat="1" applyFont="1" applyFill="1" applyBorder="1" applyAlignment="1">
      <alignment horizontal="right" vertical="center"/>
      <protection/>
    </xf>
    <xf numFmtId="38" fontId="0" fillId="0" borderId="94" xfId="65" applyNumberFormat="1" applyFont="1" applyFill="1" applyBorder="1" applyAlignment="1">
      <alignment horizontal="right" vertical="center"/>
      <protection/>
    </xf>
    <xf numFmtId="189" fontId="0" fillId="0" borderId="183" xfId="65" applyNumberFormat="1" applyFont="1" applyFill="1" applyBorder="1" applyAlignment="1">
      <alignment horizontal="right" vertical="center"/>
      <protection/>
    </xf>
    <xf numFmtId="189" fontId="0" fillId="0" borderId="181" xfId="65" applyNumberFormat="1" applyFont="1" applyFill="1" applyBorder="1" applyAlignment="1">
      <alignment horizontal="right" vertical="center"/>
      <protection/>
    </xf>
    <xf numFmtId="189" fontId="0" fillId="0" borderId="182" xfId="65" applyNumberFormat="1" applyFont="1" applyFill="1" applyBorder="1" applyAlignment="1">
      <alignment horizontal="right" vertical="center"/>
      <protection/>
    </xf>
    <xf numFmtId="189" fontId="0" fillId="0" borderId="184" xfId="65" applyNumberFormat="1" applyFont="1" applyFill="1" applyBorder="1" applyAlignment="1">
      <alignment horizontal="right" vertical="center"/>
      <protection/>
    </xf>
    <xf numFmtId="189" fontId="0" fillId="0" borderId="116" xfId="65" applyNumberFormat="1" applyFont="1" applyFill="1" applyBorder="1" applyAlignment="1">
      <alignment horizontal="right" vertical="center"/>
      <protection/>
    </xf>
    <xf numFmtId="189" fontId="0" fillId="0" borderId="165" xfId="65" applyNumberFormat="1" applyFont="1" applyFill="1" applyBorder="1" applyAlignment="1">
      <alignment horizontal="right" vertical="center"/>
      <protection/>
    </xf>
    <xf numFmtId="189" fontId="0" fillId="0" borderId="185" xfId="65" applyNumberFormat="1" applyFont="1" applyFill="1" applyBorder="1" applyAlignment="1">
      <alignment horizontal="right" vertical="center"/>
      <protection/>
    </xf>
    <xf numFmtId="189" fontId="0" fillId="0" borderId="186" xfId="65" applyNumberFormat="1" applyFont="1" applyFill="1" applyBorder="1" applyAlignment="1">
      <alignment horizontal="right" vertical="center"/>
      <protection/>
    </xf>
    <xf numFmtId="38" fontId="0" fillId="0" borderId="187" xfId="65" applyNumberFormat="1" applyFont="1" applyFill="1" applyBorder="1" applyAlignment="1">
      <alignment horizontal="right" vertical="center"/>
      <protection/>
    </xf>
    <xf numFmtId="189" fontId="0" fillId="0" borderId="66" xfId="65" applyNumberFormat="1" applyFont="1" applyFill="1" applyBorder="1" applyAlignment="1">
      <alignment horizontal="right" vertical="center"/>
      <protection/>
    </xf>
    <xf numFmtId="189" fontId="0" fillId="0" borderId="64" xfId="65" applyNumberFormat="1" applyFont="1" applyFill="1" applyBorder="1" applyAlignment="1">
      <alignment horizontal="right" vertical="center"/>
      <protection/>
    </xf>
    <xf numFmtId="189" fontId="0" fillId="0" borderId="167" xfId="65" applyNumberFormat="1" applyFont="1" applyFill="1" applyBorder="1" applyAlignment="1">
      <alignment horizontal="right" vertical="center"/>
      <protection/>
    </xf>
    <xf numFmtId="189" fontId="0" fillId="0" borderId="67" xfId="65" applyNumberFormat="1" applyFont="1" applyFill="1" applyBorder="1" applyAlignment="1">
      <alignment horizontal="right" vertical="center"/>
      <protection/>
    </xf>
    <xf numFmtId="189" fontId="0" fillId="0" borderId="69" xfId="65" applyNumberFormat="1" applyFont="1" applyFill="1" applyBorder="1" applyAlignment="1">
      <alignment horizontal="right" vertical="center"/>
      <protection/>
    </xf>
    <xf numFmtId="189" fontId="0" fillId="0" borderId="71" xfId="65" applyNumberFormat="1" applyFont="1" applyFill="1" applyBorder="1" applyAlignment="1">
      <alignment horizontal="right" vertical="center"/>
      <protection/>
    </xf>
    <xf numFmtId="189" fontId="0" fillId="0" borderId="68" xfId="65" applyNumberFormat="1" applyFont="1" applyFill="1" applyBorder="1" applyAlignment="1">
      <alignment horizontal="right" vertical="center"/>
      <protection/>
    </xf>
    <xf numFmtId="189" fontId="0" fillId="0" borderId="70" xfId="65" applyNumberFormat="1" applyFont="1" applyFill="1" applyBorder="1" applyAlignment="1">
      <alignment horizontal="right" vertical="center"/>
      <protection/>
    </xf>
    <xf numFmtId="38" fontId="0" fillId="0" borderId="72" xfId="65" applyNumberFormat="1" applyFont="1" applyFill="1" applyBorder="1" applyAlignment="1">
      <alignment horizontal="right" vertical="center"/>
      <protection/>
    </xf>
    <xf numFmtId="189" fontId="0" fillId="0" borderId="54" xfId="65" applyNumberFormat="1" applyFont="1" applyFill="1" applyBorder="1" applyAlignment="1">
      <alignment horizontal="right" vertical="center"/>
      <protection/>
    </xf>
    <xf numFmtId="189" fontId="0" fillId="0" borderId="50" xfId="65" applyNumberFormat="1" applyFont="1" applyFill="1" applyBorder="1" applyAlignment="1">
      <alignment horizontal="right" vertical="center"/>
      <protection/>
    </xf>
    <xf numFmtId="189" fontId="0" fillId="0" borderId="166" xfId="65" applyNumberFormat="1" applyFont="1" applyFill="1" applyBorder="1" applyAlignment="1">
      <alignment horizontal="right" vertical="center"/>
      <protection/>
    </xf>
    <xf numFmtId="189" fontId="0" fillId="0" borderId="53" xfId="65" applyNumberFormat="1" applyFont="1" applyFill="1" applyBorder="1" applyAlignment="1">
      <alignment horizontal="right" vertical="center"/>
      <protection/>
    </xf>
    <xf numFmtId="189" fontId="0" fillId="0" borderId="58" xfId="65" applyNumberFormat="1" applyFont="1" applyFill="1" applyBorder="1" applyAlignment="1">
      <alignment horizontal="right" vertical="center"/>
      <protection/>
    </xf>
    <xf numFmtId="189" fontId="0" fillId="0" borderId="93" xfId="65" applyNumberFormat="1" applyFont="1" applyFill="1" applyBorder="1" applyAlignment="1">
      <alignment horizontal="right" vertical="center"/>
      <protection/>
    </xf>
    <xf numFmtId="189" fontId="0" fillId="0" borderId="56" xfId="65" applyNumberFormat="1" applyFont="1" applyFill="1" applyBorder="1" applyAlignment="1">
      <alignment horizontal="right" vertical="center"/>
      <protection/>
    </xf>
    <xf numFmtId="189" fontId="0" fillId="0" borderId="113" xfId="65" applyNumberFormat="1" applyFont="1" applyFill="1" applyBorder="1" applyAlignment="1">
      <alignment horizontal="right" vertical="center"/>
      <protection/>
    </xf>
    <xf numFmtId="38" fontId="0" fillId="0" borderId="72" xfId="0" applyNumberFormat="1" applyFont="1" applyFill="1" applyBorder="1" applyAlignment="1">
      <alignment horizontal="right" vertical="center"/>
    </xf>
    <xf numFmtId="38" fontId="0" fillId="0" borderId="187" xfId="0" applyNumberFormat="1" applyFont="1" applyFill="1" applyBorder="1" applyAlignment="1">
      <alignment horizontal="right" vertical="center"/>
    </xf>
    <xf numFmtId="38" fontId="0" fillId="0" borderId="94" xfId="0" applyNumberFormat="1" applyFont="1" applyFill="1" applyBorder="1" applyAlignment="1">
      <alignment horizontal="right" vertical="center"/>
    </xf>
    <xf numFmtId="189" fontId="0" fillId="0" borderId="108" xfId="65" applyNumberFormat="1" applyFont="1" applyFill="1" applyBorder="1" applyAlignment="1">
      <alignment horizontal="right" vertical="center"/>
      <protection/>
    </xf>
    <xf numFmtId="189" fontId="0" fillId="0" borderId="74" xfId="65" applyNumberFormat="1" applyFont="1" applyFill="1" applyBorder="1" applyAlignment="1">
      <alignment horizontal="right" vertical="center"/>
      <protection/>
    </xf>
    <xf numFmtId="189" fontId="0" fillId="0" borderId="188" xfId="65" applyNumberFormat="1" applyFont="1" applyFill="1" applyBorder="1" applyAlignment="1">
      <alignment horizontal="right" vertical="center"/>
      <protection/>
    </xf>
    <xf numFmtId="189" fontId="0" fillId="0" borderId="22" xfId="65" applyNumberFormat="1" applyFont="1" applyFill="1" applyBorder="1" applyAlignment="1">
      <alignment horizontal="right" vertical="center"/>
      <protection/>
    </xf>
    <xf numFmtId="189" fontId="0" fillId="0" borderId="21" xfId="65" applyNumberFormat="1" applyFont="1" applyFill="1" applyBorder="1" applyAlignment="1">
      <alignment horizontal="right" vertical="center"/>
      <protection/>
    </xf>
    <xf numFmtId="189" fontId="0" fillId="0" borderId="110" xfId="65" applyNumberFormat="1" applyFont="1" applyFill="1" applyBorder="1" applyAlignment="1">
      <alignment horizontal="right" vertical="center"/>
      <protection/>
    </xf>
    <xf numFmtId="189" fontId="0" fillId="0" borderId="109" xfId="65" applyNumberFormat="1" applyFont="1" applyFill="1" applyBorder="1" applyAlignment="1">
      <alignment horizontal="right" vertical="center"/>
      <protection/>
    </xf>
    <xf numFmtId="189" fontId="0" fillId="0" borderId="155" xfId="65" applyNumberFormat="1" applyFont="1" applyFill="1" applyBorder="1" applyAlignment="1">
      <alignment horizontal="right" vertical="center"/>
      <protection/>
    </xf>
    <xf numFmtId="38" fontId="0" fillId="0" borderId="111" xfId="65" applyNumberFormat="1" applyFont="1" applyFill="1" applyBorder="1" applyAlignment="1">
      <alignment horizontal="right" vertical="center"/>
      <protection/>
    </xf>
    <xf numFmtId="38" fontId="0" fillId="0" borderId="30" xfId="0" applyNumberFormat="1" applyFont="1" applyFill="1" applyBorder="1" applyAlignment="1">
      <alignment horizontal="right" vertical="center"/>
    </xf>
    <xf numFmtId="189" fontId="0" fillId="0" borderId="78" xfId="65" applyNumberFormat="1" applyFont="1" applyFill="1" applyBorder="1" applyAlignment="1">
      <alignment horizontal="right" vertical="center"/>
      <protection/>
    </xf>
    <xf numFmtId="189" fontId="0" fillId="0" borderId="76" xfId="65" applyNumberFormat="1" applyFont="1" applyFill="1" applyBorder="1" applyAlignment="1">
      <alignment horizontal="right" vertical="center"/>
      <protection/>
    </xf>
    <xf numFmtId="189" fontId="0" fillId="0" borderId="189" xfId="65" applyNumberFormat="1" applyFont="1" applyFill="1" applyBorder="1" applyAlignment="1">
      <alignment horizontal="right" vertical="center"/>
      <protection/>
    </xf>
    <xf numFmtId="189" fontId="0" fillId="0" borderId="79" xfId="65" applyNumberFormat="1" applyFont="1" applyFill="1" applyBorder="1" applyAlignment="1">
      <alignment horizontal="right" vertical="center"/>
      <protection/>
    </xf>
    <xf numFmtId="189" fontId="0" fillId="0" borderId="81" xfId="65" applyNumberFormat="1" applyFont="1" applyFill="1" applyBorder="1" applyAlignment="1">
      <alignment horizontal="right" vertical="center"/>
      <protection/>
    </xf>
    <xf numFmtId="189" fontId="0" fillId="0" borderId="82" xfId="65" applyNumberFormat="1" applyFont="1" applyFill="1" applyBorder="1" applyAlignment="1">
      <alignment horizontal="right" vertical="center"/>
      <protection/>
    </xf>
    <xf numFmtId="189" fontId="0" fillId="0" borderId="80" xfId="65" applyNumberFormat="1" applyFont="1" applyFill="1" applyBorder="1" applyAlignment="1">
      <alignment horizontal="right" vertical="center"/>
      <protection/>
    </xf>
    <xf numFmtId="189" fontId="0" fillId="0" borderId="115" xfId="65" applyNumberFormat="1" applyFont="1" applyFill="1" applyBorder="1" applyAlignment="1">
      <alignment horizontal="right" vertical="center"/>
      <protection/>
    </xf>
    <xf numFmtId="38" fontId="0" fillId="0" borderId="83" xfId="0" applyNumberFormat="1" applyFont="1" applyFill="1" applyBorder="1" applyAlignment="1">
      <alignment horizontal="right" vertical="center"/>
    </xf>
    <xf numFmtId="189" fontId="0" fillId="0" borderId="144" xfId="65" applyNumberFormat="1" applyFont="1" applyFill="1" applyBorder="1" applyAlignment="1">
      <alignment horizontal="right" vertical="center"/>
      <protection/>
    </xf>
    <xf numFmtId="38" fontId="0" fillId="0" borderId="104" xfId="0" applyNumberFormat="1" applyFont="1" applyFill="1" applyBorder="1" applyAlignment="1">
      <alignment horizontal="right" vertical="center"/>
    </xf>
    <xf numFmtId="189" fontId="0" fillId="0" borderId="37" xfId="65" applyNumberFormat="1" applyFont="1" applyFill="1" applyBorder="1" applyAlignment="1">
      <alignment horizontal="right" vertical="center"/>
      <protection/>
    </xf>
    <xf numFmtId="189" fontId="0" fillId="0" borderId="34" xfId="65" applyNumberFormat="1" applyFont="1" applyFill="1" applyBorder="1" applyAlignment="1">
      <alignment horizontal="right" vertical="center"/>
      <protection/>
    </xf>
    <xf numFmtId="189" fontId="0" fillId="0" borderId="35" xfId="65" applyNumberFormat="1" applyFont="1" applyFill="1" applyBorder="1" applyAlignment="1">
      <alignment horizontal="right" vertical="center"/>
      <protection/>
    </xf>
    <xf numFmtId="189" fontId="0" fillId="0" borderId="38" xfId="65" applyNumberFormat="1" applyFont="1" applyFill="1" applyBorder="1" applyAlignment="1">
      <alignment horizontal="right" vertical="center"/>
      <protection/>
    </xf>
    <xf numFmtId="189" fontId="0" fillId="0" borderId="10" xfId="65" applyNumberFormat="1" applyFont="1" applyFill="1" applyBorder="1" applyAlignment="1">
      <alignment horizontal="right" vertical="center"/>
      <protection/>
    </xf>
    <xf numFmtId="189" fontId="0" fillId="0" borderId="151" xfId="65" applyNumberFormat="1" applyFont="1" applyFill="1" applyBorder="1" applyAlignment="1">
      <alignment horizontal="right" vertical="center"/>
      <protection/>
    </xf>
    <xf numFmtId="189" fontId="0" fillId="0" borderId="39" xfId="65" applyNumberFormat="1" applyFont="1" applyFill="1" applyBorder="1" applyAlignment="1">
      <alignment horizontal="right" vertical="center"/>
      <protection/>
    </xf>
    <xf numFmtId="189" fontId="0" fillId="0" borderId="159" xfId="65" applyNumberFormat="1" applyFont="1" applyFill="1" applyBorder="1" applyAlignment="1">
      <alignment horizontal="right" vertical="center"/>
      <protection/>
    </xf>
    <xf numFmtId="38" fontId="0" fillId="0" borderId="46" xfId="0" applyNumberFormat="1" applyFont="1" applyFill="1" applyBorder="1" applyAlignment="1">
      <alignment horizontal="right" vertical="center"/>
    </xf>
    <xf numFmtId="192" fontId="0" fillId="0" borderId="86" xfId="65" applyNumberFormat="1" applyFont="1" applyFill="1" applyBorder="1" applyAlignment="1">
      <alignment horizontal="right" vertical="center"/>
      <protection/>
    </xf>
    <xf numFmtId="192" fontId="0" fillId="0" borderId="90" xfId="65" applyNumberFormat="1" applyFont="1" applyFill="1" applyBorder="1" applyAlignment="1">
      <alignment horizontal="right" vertical="center"/>
      <protection/>
    </xf>
    <xf numFmtId="192" fontId="0" fillId="0" borderId="171" xfId="65" applyNumberFormat="1" applyFont="1" applyFill="1" applyBorder="1" applyAlignment="1">
      <alignment horizontal="right" vertical="center"/>
      <protection/>
    </xf>
    <xf numFmtId="192" fontId="0" fillId="0" borderId="172" xfId="65" applyNumberFormat="1" applyFont="1" applyFill="1" applyBorder="1" applyAlignment="1">
      <alignment horizontal="right" vertical="center"/>
      <protection/>
    </xf>
    <xf numFmtId="192" fontId="0" fillId="0" borderId="28" xfId="65" applyNumberFormat="1" applyFont="1" applyFill="1" applyBorder="1" applyAlignment="1">
      <alignment horizontal="right" vertical="center"/>
      <protection/>
    </xf>
    <xf numFmtId="192" fontId="0" fillId="0" borderId="88" xfId="65" applyNumberFormat="1" applyFont="1" applyFill="1" applyBorder="1" applyAlignment="1">
      <alignment horizontal="right" vertical="center"/>
      <protection/>
    </xf>
    <xf numFmtId="192" fontId="0" fillId="0" borderId="173" xfId="65" applyNumberFormat="1" applyFont="1" applyFill="1" applyBorder="1" applyAlignment="1">
      <alignment horizontal="right" vertical="center"/>
      <protection/>
    </xf>
    <xf numFmtId="192" fontId="0" fillId="0" borderId="174" xfId="65" applyNumberFormat="1" applyFont="1" applyFill="1" applyBorder="1" applyAlignment="1">
      <alignment horizontal="right" vertical="center"/>
      <protection/>
    </xf>
    <xf numFmtId="192" fontId="0" fillId="0" borderId="175" xfId="65" applyNumberFormat="1" applyFont="1" applyFill="1" applyBorder="1" applyAlignment="1">
      <alignment horizontal="right" vertical="center"/>
      <protection/>
    </xf>
    <xf numFmtId="192" fontId="0" fillId="0" borderId="18" xfId="65" applyNumberFormat="1" applyFont="1" applyFill="1" applyBorder="1" applyAlignment="1">
      <alignment horizontal="right" vertical="center"/>
      <protection/>
    </xf>
    <xf numFmtId="192" fontId="0" fillId="0" borderId="176" xfId="65" applyNumberFormat="1" applyFont="1" applyFill="1" applyBorder="1" applyAlignment="1">
      <alignment horizontal="right" vertical="center"/>
      <protection/>
    </xf>
    <xf numFmtId="192" fontId="0" fillId="0" borderId="19" xfId="65" applyNumberFormat="1" applyFont="1" applyFill="1" applyBorder="1" applyAlignment="1">
      <alignment horizontal="right" vertical="center"/>
      <protection/>
    </xf>
    <xf numFmtId="192" fontId="0" fillId="0" borderId="0" xfId="65" applyNumberFormat="1" applyFont="1" applyFill="1" applyBorder="1" applyAlignment="1">
      <alignment horizontal="right" vertical="center"/>
      <protection/>
    </xf>
    <xf numFmtId="192" fontId="0" fillId="0" borderId="89" xfId="65" applyNumberFormat="1" applyFont="1" applyFill="1" applyBorder="1" applyAlignment="1">
      <alignment horizontal="right" vertical="center"/>
      <protection/>
    </xf>
    <xf numFmtId="192" fontId="0" fillId="0" borderId="26" xfId="65" applyNumberFormat="1" applyFont="1" applyFill="1" applyBorder="1" applyAlignment="1">
      <alignment horizontal="right" vertical="center"/>
      <protection/>
    </xf>
    <xf numFmtId="192" fontId="0" fillId="0" borderId="91" xfId="65" applyNumberFormat="1" applyFont="1" applyFill="1" applyBorder="1" applyAlignment="1">
      <alignment horizontal="right" vertical="center"/>
      <protection/>
    </xf>
    <xf numFmtId="192" fontId="0" fillId="0" borderId="97" xfId="65" applyNumberFormat="1" applyFont="1" applyFill="1" applyBorder="1" applyAlignment="1">
      <alignment horizontal="right" vertical="center"/>
      <protection/>
    </xf>
    <xf numFmtId="192" fontId="0" fillId="0" borderId="103" xfId="65" applyNumberFormat="1" applyFont="1" applyFill="1" applyBorder="1" applyAlignment="1">
      <alignment horizontal="right" vertical="center"/>
      <protection/>
    </xf>
    <xf numFmtId="192" fontId="0" fillId="0" borderId="177" xfId="65" applyNumberFormat="1" applyFont="1" applyFill="1" applyBorder="1" applyAlignment="1">
      <alignment horizontal="right" vertical="center"/>
      <protection/>
    </xf>
    <xf numFmtId="192" fontId="0" fillId="0" borderId="99" xfId="65" applyNumberFormat="1" applyFont="1" applyFill="1" applyBorder="1" applyAlignment="1">
      <alignment horizontal="right" vertical="center"/>
      <protection/>
    </xf>
    <xf numFmtId="192" fontId="0" fillId="0" borderId="100" xfId="65" applyNumberFormat="1" applyFont="1" applyFill="1" applyBorder="1" applyAlignment="1">
      <alignment horizontal="right" vertical="center"/>
      <protection/>
    </xf>
    <xf numFmtId="192" fontId="0" fillId="0" borderId="101" xfId="65" applyNumberFormat="1" applyFont="1" applyFill="1" applyBorder="1" applyAlignment="1">
      <alignment horizontal="right" vertical="center"/>
      <protection/>
    </xf>
    <xf numFmtId="192" fontId="0" fillId="0" borderId="158" xfId="65" applyNumberFormat="1" applyFont="1" applyFill="1" applyBorder="1" applyAlignment="1">
      <alignment horizontal="right" vertical="center"/>
      <protection/>
    </xf>
    <xf numFmtId="192" fontId="0" fillId="0" borderId="104" xfId="65" applyNumberFormat="1" applyFont="1" applyFill="1" applyBorder="1" applyAlignment="1">
      <alignment horizontal="right" vertical="center"/>
      <protection/>
    </xf>
    <xf numFmtId="192" fontId="0" fillId="0" borderId="48" xfId="65" applyNumberFormat="1" applyFont="1" applyFill="1" applyBorder="1" applyAlignment="1">
      <alignment horizontal="right" vertical="center"/>
      <protection/>
    </xf>
    <xf numFmtId="192" fontId="0" fillId="0" borderId="139" xfId="65" applyNumberFormat="1" applyFont="1" applyFill="1" applyBorder="1" applyAlignment="1">
      <alignment horizontal="right" vertical="center"/>
      <protection/>
    </xf>
    <xf numFmtId="192" fontId="0" fillId="0" borderId="179" xfId="65" applyNumberFormat="1" applyFont="1" applyFill="1" applyBorder="1" applyAlignment="1">
      <alignment horizontal="right" vertical="center"/>
      <protection/>
    </xf>
    <xf numFmtId="192" fontId="0" fillId="0" borderId="23" xfId="65" applyNumberFormat="1" applyFont="1" applyFill="1" applyBorder="1" applyAlignment="1">
      <alignment horizontal="right" vertical="center"/>
      <protection/>
    </xf>
    <xf numFmtId="192" fontId="0" fillId="0" borderId="138" xfId="65" applyNumberFormat="1" applyFont="1" applyFill="1" applyBorder="1" applyAlignment="1">
      <alignment horizontal="right" vertical="center"/>
      <protection/>
    </xf>
    <xf numFmtId="192" fontId="0" fillId="0" borderId="178" xfId="65" applyNumberFormat="1" applyFont="1" applyFill="1" applyBorder="1" applyAlignment="1">
      <alignment horizontal="right" vertical="center"/>
      <protection/>
    </xf>
    <xf numFmtId="192" fontId="0" fillId="0" borderId="29" xfId="65" applyNumberFormat="1" applyFont="1" applyFill="1" applyBorder="1" applyAlignment="1">
      <alignment horizontal="right" vertical="center"/>
      <protection/>
    </xf>
    <xf numFmtId="192" fontId="0" fillId="0" borderId="30" xfId="65" applyNumberFormat="1" applyFont="1" applyFill="1" applyBorder="1" applyAlignment="1">
      <alignment horizontal="right" vertical="center"/>
      <protection/>
    </xf>
    <xf numFmtId="192" fontId="0" fillId="0" borderId="94" xfId="65" applyNumberFormat="1" applyFont="1" applyFill="1" applyBorder="1" applyAlignment="1">
      <alignment horizontal="right" vertical="center"/>
      <protection/>
    </xf>
    <xf numFmtId="192" fontId="0" fillId="0" borderId="181" xfId="65" applyNumberFormat="1" applyFont="1" applyFill="1" applyBorder="1" applyAlignment="1">
      <alignment horizontal="right" vertical="center"/>
      <protection/>
    </xf>
    <xf numFmtId="192" fontId="0" fillId="0" borderId="165" xfId="65" applyNumberFormat="1" applyFont="1" applyFill="1" applyBorder="1" applyAlignment="1">
      <alignment horizontal="right" vertical="center"/>
      <protection/>
    </xf>
    <xf numFmtId="192" fontId="0" fillId="0" borderId="182" xfId="65" applyNumberFormat="1" applyFont="1" applyFill="1" applyBorder="1" applyAlignment="1">
      <alignment horizontal="right" vertical="center"/>
      <protection/>
    </xf>
    <xf numFmtId="192" fontId="0" fillId="0" borderId="183" xfId="65" applyNumberFormat="1" applyFont="1" applyFill="1" applyBorder="1" applyAlignment="1">
      <alignment horizontal="right" vertical="center"/>
      <protection/>
    </xf>
    <xf numFmtId="192" fontId="0" fillId="0" borderId="184" xfId="65" applyNumberFormat="1" applyFont="1" applyFill="1" applyBorder="1" applyAlignment="1">
      <alignment horizontal="right" vertical="center"/>
      <protection/>
    </xf>
    <xf numFmtId="192" fontId="0" fillId="0" borderId="185" xfId="65" applyNumberFormat="1" applyFont="1" applyFill="1" applyBorder="1" applyAlignment="1">
      <alignment horizontal="right" vertical="center"/>
      <protection/>
    </xf>
    <xf numFmtId="192" fontId="0" fillId="0" borderId="186" xfId="65" applyNumberFormat="1" applyFont="1" applyFill="1" applyBorder="1" applyAlignment="1">
      <alignment horizontal="right" vertical="center"/>
      <protection/>
    </xf>
    <xf numFmtId="192" fontId="0" fillId="0" borderId="187" xfId="65" applyNumberFormat="1" applyFont="1" applyFill="1" applyBorder="1" applyAlignment="1">
      <alignment horizontal="right" vertical="center"/>
      <protection/>
    </xf>
    <xf numFmtId="192" fontId="0" fillId="0" borderId="64" xfId="65" applyNumberFormat="1" applyFont="1" applyFill="1" applyBorder="1" applyAlignment="1">
      <alignment horizontal="right" vertical="center"/>
      <protection/>
    </xf>
    <xf numFmtId="192" fontId="0" fillId="0" borderId="71" xfId="65" applyNumberFormat="1" applyFont="1" applyFill="1" applyBorder="1" applyAlignment="1">
      <alignment horizontal="right" vertical="center"/>
      <protection/>
    </xf>
    <xf numFmtId="192" fontId="0" fillId="0" borderId="167" xfId="65" applyNumberFormat="1" applyFont="1" applyFill="1" applyBorder="1" applyAlignment="1">
      <alignment horizontal="right" vertical="center"/>
      <protection/>
    </xf>
    <xf numFmtId="192" fontId="0" fillId="0" borderId="66" xfId="65" applyNumberFormat="1" applyFont="1" applyFill="1" applyBorder="1" applyAlignment="1">
      <alignment horizontal="right" vertical="center"/>
      <protection/>
    </xf>
    <xf numFmtId="192" fontId="0" fillId="0" borderId="67" xfId="65" applyNumberFormat="1" applyFont="1" applyFill="1" applyBorder="1" applyAlignment="1">
      <alignment horizontal="right" vertical="center"/>
      <protection/>
    </xf>
    <xf numFmtId="192" fontId="0" fillId="0" borderId="68" xfId="65" applyNumberFormat="1" applyFont="1" applyFill="1" applyBorder="1" applyAlignment="1">
      <alignment horizontal="right" vertical="center"/>
      <protection/>
    </xf>
    <xf numFmtId="192" fontId="0" fillId="0" borderId="70" xfId="65" applyNumberFormat="1" applyFont="1" applyFill="1" applyBorder="1" applyAlignment="1">
      <alignment horizontal="right" vertical="center"/>
      <protection/>
    </xf>
    <xf numFmtId="192" fontId="0" fillId="0" borderId="72" xfId="65" applyNumberFormat="1" applyFont="1" applyFill="1" applyBorder="1" applyAlignment="1">
      <alignment horizontal="right" vertical="center"/>
      <protection/>
    </xf>
    <xf numFmtId="192" fontId="0" fillId="0" borderId="50" xfId="65" applyNumberFormat="1" applyFont="1" applyFill="1" applyBorder="1" applyAlignment="1">
      <alignment horizontal="right" vertical="center"/>
      <protection/>
    </xf>
    <xf numFmtId="192" fontId="0" fillId="0" borderId="93" xfId="65" applyNumberFormat="1" applyFont="1" applyFill="1" applyBorder="1" applyAlignment="1">
      <alignment horizontal="right" vertical="center"/>
      <protection/>
    </xf>
    <xf numFmtId="192" fontId="0" fillId="0" borderId="166" xfId="65" applyNumberFormat="1" applyFont="1" applyFill="1" applyBorder="1" applyAlignment="1">
      <alignment horizontal="right" vertical="center"/>
      <protection/>
    </xf>
    <xf numFmtId="192" fontId="0" fillId="0" borderId="54" xfId="65" applyNumberFormat="1" applyFont="1" applyFill="1" applyBorder="1" applyAlignment="1">
      <alignment horizontal="right" vertical="center"/>
      <protection/>
    </xf>
    <xf numFmtId="192" fontId="0" fillId="0" borderId="53" xfId="65" applyNumberFormat="1" applyFont="1" applyFill="1" applyBorder="1" applyAlignment="1">
      <alignment horizontal="right" vertical="center"/>
      <protection/>
    </xf>
    <xf numFmtId="192" fontId="0" fillId="0" borderId="56" xfId="65" applyNumberFormat="1" applyFont="1" applyFill="1" applyBorder="1" applyAlignment="1">
      <alignment horizontal="right" vertical="center"/>
      <protection/>
    </xf>
    <xf numFmtId="192" fontId="0" fillId="0" borderId="113" xfId="65" applyNumberFormat="1" applyFont="1" applyFill="1" applyBorder="1" applyAlignment="1">
      <alignment horizontal="right" vertical="center"/>
      <protection/>
    </xf>
    <xf numFmtId="192" fontId="0" fillId="0" borderId="74" xfId="65" applyNumberFormat="1" applyFont="1" applyFill="1" applyBorder="1" applyAlignment="1">
      <alignment horizontal="right" vertical="center"/>
      <protection/>
    </xf>
    <xf numFmtId="192" fontId="0" fillId="0" borderId="110" xfId="65" applyNumberFormat="1" applyFont="1" applyFill="1" applyBorder="1" applyAlignment="1">
      <alignment horizontal="right" vertical="center"/>
      <protection/>
    </xf>
    <xf numFmtId="192" fontId="0" fillId="0" borderId="188" xfId="65" applyNumberFormat="1" applyFont="1" applyFill="1" applyBorder="1" applyAlignment="1">
      <alignment horizontal="right" vertical="center"/>
      <protection/>
    </xf>
    <xf numFmtId="192" fontId="0" fillId="0" borderId="108" xfId="65" applyNumberFormat="1" applyFont="1" applyFill="1" applyBorder="1" applyAlignment="1">
      <alignment horizontal="right" vertical="center"/>
      <protection/>
    </xf>
    <xf numFmtId="192" fontId="0" fillId="0" borderId="22" xfId="65" applyNumberFormat="1" applyFont="1" applyFill="1" applyBorder="1" applyAlignment="1">
      <alignment horizontal="right" vertical="center"/>
      <protection/>
    </xf>
    <xf numFmtId="192" fontId="0" fillId="0" borderId="109" xfId="65" applyNumberFormat="1" applyFont="1" applyFill="1" applyBorder="1" applyAlignment="1">
      <alignment horizontal="right" vertical="center"/>
      <protection/>
    </xf>
    <xf numFmtId="192" fontId="0" fillId="0" borderId="155" xfId="65" applyNumberFormat="1" applyFont="1" applyFill="1" applyBorder="1" applyAlignment="1">
      <alignment horizontal="right" vertical="center"/>
      <protection/>
    </xf>
    <xf numFmtId="192" fontId="0" fillId="0" borderId="111" xfId="65" applyNumberFormat="1" applyFont="1" applyFill="1" applyBorder="1" applyAlignment="1">
      <alignment horizontal="right" vertical="center"/>
      <protection/>
    </xf>
    <xf numFmtId="192" fontId="0" fillId="0" borderId="76" xfId="65" applyNumberFormat="1" applyFont="1" applyFill="1" applyBorder="1" applyAlignment="1">
      <alignment horizontal="right" vertical="center"/>
      <protection/>
    </xf>
    <xf numFmtId="192" fontId="0" fillId="0" borderId="82" xfId="65" applyNumberFormat="1" applyFont="1" applyFill="1" applyBorder="1" applyAlignment="1">
      <alignment horizontal="right" vertical="center"/>
      <protection/>
    </xf>
    <xf numFmtId="192" fontId="0" fillId="0" borderId="189" xfId="65" applyNumberFormat="1" applyFont="1" applyFill="1" applyBorder="1" applyAlignment="1">
      <alignment horizontal="right" vertical="center"/>
      <protection/>
    </xf>
    <xf numFmtId="192" fontId="0" fillId="0" borderId="78" xfId="65" applyNumberFormat="1" applyFont="1" applyFill="1" applyBorder="1" applyAlignment="1">
      <alignment horizontal="right" vertical="center"/>
      <protection/>
    </xf>
    <xf numFmtId="192" fontId="0" fillId="0" borderId="79" xfId="65" applyNumberFormat="1" applyFont="1" applyFill="1" applyBorder="1" applyAlignment="1">
      <alignment horizontal="right" vertical="center"/>
      <protection/>
    </xf>
    <xf numFmtId="192" fontId="0" fillId="0" borderId="80" xfId="65" applyNumberFormat="1" applyFont="1" applyFill="1" applyBorder="1" applyAlignment="1">
      <alignment horizontal="right" vertical="center"/>
      <protection/>
    </xf>
    <xf numFmtId="192" fontId="0" fillId="0" borderId="115" xfId="65" applyNumberFormat="1" applyFont="1" applyFill="1" applyBorder="1" applyAlignment="1">
      <alignment horizontal="right" vertical="center"/>
      <protection/>
    </xf>
    <xf numFmtId="192" fontId="0" fillId="0" borderId="83" xfId="65" applyNumberFormat="1" applyFont="1" applyFill="1" applyBorder="1" applyAlignment="1">
      <alignment horizontal="right" vertical="center"/>
      <protection/>
    </xf>
    <xf numFmtId="192" fontId="0" fillId="0" borderId="144" xfId="65" applyNumberFormat="1" applyFont="1" applyFill="1" applyBorder="1" applyAlignment="1">
      <alignment horizontal="right" vertical="center"/>
      <protection/>
    </xf>
    <xf numFmtId="192" fontId="0" fillId="0" borderId="24" xfId="65" applyNumberFormat="1" applyFont="1" applyFill="1" applyBorder="1" applyAlignment="1">
      <alignment horizontal="right" vertical="center"/>
      <protection/>
    </xf>
    <xf numFmtId="192" fontId="0" fillId="0" borderId="151" xfId="65" applyNumberFormat="1" applyFont="1" applyFill="1" applyBorder="1" applyAlignment="1">
      <alignment horizontal="right" vertical="center"/>
      <protection/>
    </xf>
    <xf numFmtId="192" fontId="0" fillId="0" borderId="35" xfId="65" applyNumberFormat="1" applyFont="1" applyFill="1" applyBorder="1" applyAlignment="1">
      <alignment horizontal="right" vertical="center"/>
      <protection/>
    </xf>
    <xf numFmtId="192" fontId="0" fillId="0" borderId="37" xfId="65" applyNumberFormat="1" applyFont="1" applyFill="1" applyBorder="1" applyAlignment="1">
      <alignment horizontal="right" vertical="center"/>
      <protection/>
    </xf>
    <xf numFmtId="192" fontId="0" fillId="0" borderId="34" xfId="65" applyNumberFormat="1" applyFont="1" applyFill="1" applyBorder="1" applyAlignment="1">
      <alignment horizontal="right" vertical="center"/>
      <protection/>
    </xf>
    <xf numFmtId="192" fontId="0" fillId="0" borderId="38" xfId="65" applyNumberFormat="1" applyFont="1" applyFill="1" applyBorder="1" applyAlignment="1">
      <alignment horizontal="right" vertical="center"/>
      <protection/>
    </xf>
    <xf numFmtId="192" fontId="0" fillId="0" borderId="39" xfId="65" applyNumberFormat="1" applyFont="1" applyFill="1" applyBorder="1" applyAlignment="1">
      <alignment horizontal="right" vertical="center"/>
      <protection/>
    </xf>
    <xf numFmtId="192" fontId="0" fillId="0" borderId="159" xfId="65" applyNumberFormat="1" applyFont="1" applyFill="1" applyBorder="1" applyAlignment="1">
      <alignment horizontal="right" vertical="center"/>
      <protection/>
    </xf>
    <xf numFmtId="192" fontId="0" fillId="0" borderId="46" xfId="65" applyNumberFormat="1" applyFont="1" applyFill="1" applyBorder="1" applyAlignment="1">
      <alignment horizontal="right" vertical="center"/>
      <protection/>
    </xf>
    <xf numFmtId="189" fontId="0" fillId="0" borderId="173" xfId="65" applyNumberFormat="1" applyFont="1" applyFill="1" applyBorder="1" applyAlignment="1">
      <alignment horizontal="right" vertical="center"/>
      <protection/>
    </xf>
    <xf numFmtId="189" fontId="0" fillId="0" borderId="174" xfId="65" applyNumberFormat="1" applyFont="1" applyFill="1" applyBorder="1" applyAlignment="1">
      <alignment horizontal="right" vertical="center"/>
      <protection/>
    </xf>
    <xf numFmtId="189" fontId="0" fillId="0" borderId="13" xfId="65" applyNumberFormat="1" applyFont="1" applyFill="1" applyBorder="1" applyAlignment="1">
      <alignment horizontal="right" vertical="center"/>
      <protection/>
    </xf>
    <xf numFmtId="191" fontId="0" fillId="0" borderId="194" xfId="65" applyNumberFormat="1" applyFont="1" applyFill="1" applyBorder="1" applyAlignment="1">
      <alignment horizontal="right" vertical="center"/>
      <protection/>
    </xf>
    <xf numFmtId="191" fontId="0" fillId="0" borderId="85" xfId="65" applyNumberFormat="1" applyFont="1" applyFill="1" applyBorder="1" applyAlignment="1">
      <alignment horizontal="right" vertical="center"/>
      <protection/>
    </xf>
    <xf numFmtId="191" fontId="0" fillId="0" borderId="96" xfId="65" applyNumberFormat="1" applyFont="1" applyFill="1" applyBorder="1" applyAlignment="1">
      <alignment horizontal="right" vertical="center"/>
      <protection/>
    </xf>
    <xf numFmtId="191" fontId="0" fillId="0" borderId="195" xfId="65" applyNumberFormat="1" applyFont="1" applyFill="1" applyBorder="1" applyAlignment="1">
      <alignment horizontal="right" vertical="center"/>
      <protection/>
    </xf>
    <xf numFmtId="191" fontId="0" fillId="0" borderId="49" xfId="65" applyNumberFormat="1" applyFont="1" applyFill="1" applyBorder="1" applyAlignment="1">
      <alignment horizontal="right" vertical="center"/>
      <protection/>
    </xf>
    <xf numFmtId="191" fontId="0" fillId="0" borderId="196" xfId="65" applyNumberFormat="1" applyFont="1" applyFill="1" applyBorder="1" applyAlignment="1">
      <alignment horizontal="right" vertical="center"/>
      <protection/>
    </xf>
    <xf numFmtId="191" fontId="0" fillId="0" borderId="63" xfId="65" applyNumberFormat="1" applyFont="1" applyFill="1" applyBorder="1" applyAlignment="1">
      <alignment horizontal="right" vertical="center"/>
      <protection/>
    </xf>
    <xf numFmtId="191" fontId="0" fillId="0" borderId="106" xfId="65" applyNumberFormat="1" applyFont="1" applyFill="1" applyBorder="1" applyAlignment="1">
      <alignment horizontal="right" vertical="center"/>
      <protection/>
    </xf>
    <xf numFmtId="191" fontId="0" fillId="0" borderId="75" xfId="65" applyNumberFormat="1" applyFont="1" applyFill="1" applyBorder="1" applyAlignment="1">
      <alignment horizontal="right" vertical="center"/>
      <protection/>
    </xf>
    <xf numFmtId="191" fontId="0" fillId="0" borderId="150" xfId="65" applyNumberFormat="1" applyFont="1" applyFill="1" applyBorder="1" applyAlignment="1">
      <alignment horizontal="right" vertical="center"/>
      <protection/>
    </xf>
    <xf numFmtId="0" fontId="0" fillId="0" borderId="0" xfId="0" applyNumberFormat="1" applyFont="1" applyFill="1" applyBorder="1" applyAlignment="1">
      <alignment vertical="top" wrapText="1"/>
    </xf>
    <xf numFmtId="38" fontId="0" fillId="0" borderId="85" xfId="65" applyNumberFormat="1" applyFont="1" applyFill="1" applyBorder="1" applyAlignment="1">
      <alignment horizontal="right" vertical="center"/>
      <protection/>
    </xf>
    <xf numFmtId="38" fontId="0" fillId="0" borderId="96" xfId="65" applyNumberFormat="1" applyFont="1" applyFill="1" applyBorder="1" applyAlignment="1">
      <alignment horizontal="right" vertical="center"/>
      <protection/>
    </xf>
    <xf numFmtId="38" fontId="0" fillId="0" borderId="195" xfId="65" applyNumberFormat="1" applyFont="1" applyFill="1" applyBorder="1" applyAlignment="1">
      <alignment horizontal="right" vertical="center"/>
      <protection/>
    </xf>
    <xf numFmtId="38" fontId="0" fillId="0" borderId="49" xfId="65" applyNumberFormat="1" applyFont="1" applyFill="1" applyBorder="1" applyAlignment="1">
      <alignment horizontal="right" vertical="center"/>
      <protection/>
    </xf>
    <xf numFmtId="38" fontId="0" fillId="0" borderId="196" xfId="65" applyNumberFormat="1" applyFont="1" applyFill="1" applyBorder="1" applyAlignment="1">
      <alignment horizontal="right" vertical="center"/>
      <protection/>
    </xf>
    <xf numFmtId="38" fontId="0" fillId="0" borderId="63" xfId="65" applyNumberFormat="1" applyFont="1" applyFill="1" applyBorder="1" applyAlignment="1">
      <alignment horizontal="right" vertical="center"/>
      <protection/>
    </xf>
    <xf numFmtId="38" fontId="0" fillId="0" borderId="63" xfId="0" applyNumberFormat="1" applyFont="1" applyFill="1" applyBorder="1" applyAlignment="1">
      <alignment horizontal="right" vertical="center"/>
    </xf>
    <xf numFmtId="38" fontId="0" fillId="0" borderId="196" xfId="0" applyNumberFormat="1" applyFont="1" applyFill="1" applyBorder="1" applyAlignment="1">
      <alignment horizontal="right" vertical="center"/>
    </xf>
    <xf numFmtId="38" fontId="0" fillId="0" borderId="49" xfId="0" applyNumberFormat="1" applyFont="1" applyFill="1" applyBorder="1" applyAlignment="1">
      <alignment horizontal="right" vertical="center"/>
    </xf>
    <xf numFmtId="38" fontId="0" fillId="0" borderId="106" xfId="65" applyNumberFormat="1" applyFont="1" applyFill="1" applyBorder="1" applyAlignment="1">
      <alignment horizontal="right" vertical="center"/>
      <protection/>
    </xf>
    <xf numFmtId="38" fontId="0" fillId="0" borderId="195" xfId="0" applyNumberFormat="1" applyFont="1" applyFill="1" applyBorder="1" applyAlignment="1">
      <alignment horizontal="right" vertical="center"/>
    </xf>
    <xf numFmtId="38" fontId="0" fillId="0" borderId="75" xfId="0" applyNumberFormat="1" applyFont="1" applyFill="1" applyBorder="1" applyAlignment="1">
      <alignment horizontal="right" vertical="center"/>
    </xf>
    <xf numFmtId="38" fontId="0" fillId="0" borderId="96" xfId="0" applyNumberFormat="1" applyFont="1" applyFill="1" applyBorder="1" applyAlignment="1">
      <alignment horizontal="right" vertical="center"/>
    </xf>
    <xf numFmtId="38" fontId="0" fillId="0" borderId="150" xfId="0" applyNumberFormat="1" applyFont="1" applyFill="1" applyBorder="1" applyAlignment="1">
      <alignment horizontal="right" vertical="center"/>
    </xf>
    <xf numFmtId="184" fontId="0" fillId="0" borderId="194" xfId="65" applyNumberFormat="1" applyFont="1" applyFill="1" applyBorder="1" applyAlignment="1">
      <alignment horizontal="right" vertical="center"/>
      <protection/>
    </xf>
    <xf numFmtId="184" fontId="0" fillId="0" borderId="85" xfId="65" applyNumberFormat="1" applyFont="1" applyFill="1" applyBorder="1" applyAlignment="1">
      <alignment horizontal="right" vertical="center"/>
      <protection/>
    </xf>
    <xf numFmtId="184" fontId="0" fillId="0" borderId="96" xfId="65" applyNumberFormat="1" applyFont="1" applyFill="1" applyBorder="1" applyAlignment="1">
      <alignment horizontal="right" vertical="center"/>
      <protection/>
    </xf>
    <xf numFmtId="184" fontId="0" fillId="0" borderId="195" xfId="65" applyNumberFormat="1" applyFont="1" applyFill="1" applyBorder="1" applyAlignment="1">
      <alignment horizontal="right" vertical="center"/>
      <protection/>
    </xf>
    <xf numFmtId="184" fontId="0" fillId="0" borderId="49" xfId="65" applyNumberFormat="1" applyFont="1" applyFill="1" applyBorder="1" applyAlignment="1">
      <alignment horizontal="right" vertical="center"/>
      <protection/>
    </xf>
    <xf numFmtId="184" fontId="0" fillId="0" borderId="196" xfId="65" applyNumberFormat="1" applyFont="1" applyFill="1" applyBorder="1" applyAlignment="1">
      <alignment horizontal="right" vertical="center"/>
      <protection/>
    </xf>
    <xf numFmtId="184" fontId="0" fillId="0" borderId="63" xfId="65" applyNumberFormat="1" applyFont="1" applyFill="1" applyBorder="1" applyAlignment="1">
      <alignment horizontal="right" vertical="center"/>
      <protection/>
    </xf>
    <xf numFmtId="184" fontId="0" fillId="0" borderId="106" xfId="65" applyNumberFormat="1" applyFont="1" applyFill="1" applyBorder="1" applyAlignment="1">
      <alignment horizontal="right" vertical="center"/>
      <protection/>
    </xf>
    <xf numFmtId="184" fontId="0" fillId="0" borderId="75" xfId="65" applyNumberFormat="1" applyFont="1" applyFill="1" applyBorder="1" applyAlignment="1">
      <alignment horizontal="right" vertical="center"/>
      <protection/>
    </xf>
    <xf numFmtId="184" fontId="0" fillId="0" borderId="150" xfId="65" applyNumberFormat="1" applyFont="1" applyFill="1" applyBorder="1" applyAlignment="1">
      <alignment horizontal="right" vertical="center"/>
      <protection/>
    </xf>
    <xf numFmtId="189" fontId="0" fillId="0" borderId="136" xfId="65" applyNumberFormat="1" applyFont="1" applyFill="1" applyBorder="1" applyAlignment="1">
      <alignment horizontal="right" vertical="center"/>
      <protection/>
    </xf>
    <xf numFmtId="191" fontId="0" fillId="0" borderId="63" xfId="0" applyNumberFormat="1" applyFont="1" applyFill="1" applyBorder="1" applyAlignment="1">
      <alignment horizontal="right" vertical="center"/>
    </xf>
    <xf numFmtId="191" fontId="0" fillId="0" borderId="196" xfId="0" applyNumberFormat="1" applyFont="1" applyFill="1" applyBorder="1" applyAlignment="1">
      <alignment horizontal="right" vertical="center"/>
    </xf>
    <xf numFmtId="191" fontId="0" fillId="0" borderId="49" xfId="0" applyNumberFormat="1" applyFont="1" applyFill="1" applyBorder="1" applyAlignment="1">
      <alignment horizontal="right" vertical="center"/>
    </xf>
    <xf numFmtId="191" fontId="0" fillId="0" borderId="195" xfId="0" applyNumberFormat="1" applyFont="1" applyFill="1" applyBorder="1" applyAlignment="1">
      <alignment horizontal="right" vertical="center"/>
    </xf>
    <xf numFmtId="191" fontId="0" fillId="0" borderId="75" xfId="0" applyNumberFormat="1" applyFont="1" applyFill="1" applyBorder="1" applyAlignment="1">
      <alignment horizontal="right" vertical="center"/>
    </xf>
    <xf numFmtId="191" fontId="0" fillId="0" borderId="96" xfId="0" applyNumberFormat="1" applyFont="1" applyFill="1" applyBorder="1" applyAlignment="1">
      <alignment horizontal="right" vertical="center"/>
    </xf>
    <xf numFmtId="191" fontId="0" fillId="0" borderId="0" xfId="0" applyNumberFormat="1" applyFont="1" applyFill="1" applyBorder="1" applyAlignment="1">
      <alignment horizontal="right" vertical="center"/>
    </xf>
    <xf numFmtId="191" fontId="0" fillId="0" borderId="150" xfId="0" applyNumberFormat="1" applyFont="1" applyFill="1" applyBorder="1" applyAlignment="1">
      <alignment horizontal="right" vertical="center"/>
    </xf>
    <xf numFmtId="183" fontId="0" fillId="0" borderId="0" xfId="0" applyNumberFormat="1" applyAlignment="1">
      <alignment vertical="center"/>
    </xf>
    <xf numFmtId="193" fontId="0" fillId="0" borderId="0" xfId="0" applyNumberFormat="1" applyFont="1" applyAlignment="1">
      <alignment vertical="center"/>
    </xf>
    <xf numFmtId="194" fontId="0" fillId="0" borderId="0" xfId="0" applyNumberFormat="1" applyFont="1" applyAlignment="1">
      <alignment vertical="center"/>
    </xf>
    <xf numFmtId="193" fontId="0" fillId="0" borderId="0" xfId="0" applyNumberFormat="1" applyAlignment="1">
      <alignment vertical="center"/>
    </xf>
    <xf numFmtId="193" fontId="0" fillId="0" borderId="0" xfId="0" applyNumberFormat="1" applyFont="1" applyBorder="1" applyAlignment="1">
      <alignment vertical="center"/>
    </xf>
    <xf numFmtId="193" fontId="13" fillId="0" borderId="0" xfId="0" applyNumberFormat="1" applyFont="1" applyBorder="1" applyAlignment="1">
      <alignment horizontal="right" vertical="center"/>
    </xf>
    <xf numFmtId="193" fontId="6" fillId="0" borderId="0" xfId="0" applyNumberFormat="1" applyFont="1" applyBorder="1" applyAlignment="1">
      <alignment horizontal="center" vertical="center"/>
    </xf>
    <xf numFmtId="0" fontId="0" fillId="0" borderId="190" xfId="63" applyFont="1" applyBorder="1">
      <alignment vertical="center"/>
      <protection/>
    </xf>
    <xf numFmtId="183" fontId="0" fillId="0" borderId="47" xfId="63" applyNumberFormat="1" applyFont="1" applyBorder="1" applyAlignment="1">
      <alignment horizontal="center" vertical="center"/>
      <protection/>
    </xf>
    <xf numFmtId="0" fontId="0" fillId="0" borderId="154" xfId="63" applyFont="1" applyBorder="1">
      <alignment vertical="center"/>
      <protection/>
    </xf>
    <xf numFmtId="0" fontId="0" fillId="0" borderId="160" xfId="63" applyFont="1" applyBorder="1">
      <alignment vertical="center"/>
      <protection/>
    </xf>
    <xf numFmtId="0" fontId="0" fillId="0" borderId="153" xfId="63" applyFont="1" applyBorder="1" applyAlignment="1">
      <alignment horizontal="center" vertical="center"/>
      <protection/>
    </xf>
    <xf numFmtId="183" fontId="0" fillId="0" borderId="164" xfId="63" applyNumberFormat="1" applyFont="1" applyBorder="1" applyAlignment="1">
      <alignment horizontal="right" vertical="center"/>
      <protection/>
    </xf>
    <xf numFmtId="195" fontId="0" fillId="0" borderId="133" xfId="0" applyNumberFormat="1" applyFont="1" applyBorder="1" applyAlignment="1">
      <alignment vertical="center"/>
    </xf>
    <xf numFmtId="196" fontId="0" fillId="0" borderId="132" xfId="0" applyNumberFormat="1" applyFont="1" applyBorder="1" applyAlignment="1">
      <alignment vertical="center"/>
    </xf>
    <xf numFmtId="189" fontId="0" fillId="0" borderId="164" xfId="63" applyNumberFormat="1" applyFont="1" applyBorder="1" applyAlignment="1">
      <alignment horizontal="right" vertical="center"/>
      <protection/>
    </xf>
    <xf numFmtId="0" fontId="0" fillId="0" borderId="154" xfId="0" applyBorder="1" applyAlignment="1">
      <alignment horizontal="center" vertical="center"/>
    </xf>
    <xf numFmtId="183" fontId="0" fillId="0" borderId="47" xfId="0" applyNumberFormat="1" applyBorder="1" applyAlignment="1">
      <alignment horizontal="right" vertical="center"/>
    </xf>
    <xf numFmtId="195" fontId="0" fillId="0" borderId="48" xfId="0" applyNumberFormat="1" applyFont="1" applyBorder="1" applyAlignment="1">
      <alignment vertical="center"/>
    </xf>
    <xf numFmtId="196" fontId="0" fillId="0" borderId="11" xfId="0" applyNumberFormat="1" applyFont="1" applyBorder="1" applyAlignment="1">
      <alignment vertical="center"/>
    </xf>
    <xf numFmtId="189" fontId="0" fillId="0" borderId="47" xfId="0" applyNumberFormat="1" applyBorder="1" applyAlignment="1">
      <alignment horizontal="right" vertical="center"/>
    </xf>
    <xf numFmtId="189" fontId="0" fillId="0" borderId="48" xfId="0" applyNumberFormat="1" applyFont="1" applyBorder="1" applyAlignment="1">
      <alignment vertical="center"/>
    </xf>
    <xf numFmtId="195" fontId="0" fillId="0" borderId="48" xfId="63" applyNumberFormat="1" applyFont="1" applyFill="1" applyBorder="1">
      <alignment vertical="center"/>
      <protection/>
    </xf>
    <xf numFmtId="196" fontId="0" fillId="0" borderId="11" xfId="63" applyNumberFormat="1" applyFont="1" applyFill="1" applyBorder="1">
      <alignment vertical="center"/>
      <protection/>
    </xf>
    <xf numFmtId="189" fontId="0" fillId="0" borderId="48" xfId="63" applyNumberFormat="1" applyFont="1" applyFill="1" applyBorder="1">
      <alignment vertical="center"/>
      <protection/>
    </xf>
    <xf numFmtId="0" fontId="0" fillId="0" borderId="112" xfId="0" applyBorder="1" applyAlignment="1">
      <alignment horizontal="center" vertical="center"/>
    </xf>
    <xf numFmtId="183" fontId="0" fillId="0" borderId="114" xfId="0" applyNumberFormat="1" applyBorder="1" applyAlignment="1">
      <alignment horizontal="right" vertical="center"/>
    </xf>
    <xf numFmtId="195" fontId="0" fillId="0" borderId="74" xfId="0" applyNumberFormat="1" applyFont="1" applyBorder="1" applyAlignment="1">
      <alignment vertical="center"/>
    </xf>
    <xf numFmtId="196" fontId="0" fillId="0" borderId="140" xfId="0" applyNumberFormat="1" applyFont="1" applyBorder="1" applyAlignment="1">
      <alignment vertical="center"/>
    </xf>
    <xf numFmtId="189" fontId="0" fillId="0" borderId="114" xfId="0" applyNumberFormat="1" applyBorder="1" applyAlignment="1">
      <alignment horizontal="right" vertical="center"/>
    </xf>
    <xf numFmtId="189" fontId="0" fillId="0" borderId="74" xfId="0" applyNumberFormat="1" applyFont="1" applyBorder="1" applyAlignment="1">
      <alignment vertical="center"/>
    </xf>
    <xf numFmtId="195" fontId="0" fillId="0" borderId="48" xfId="0" applyNumberFormat="1" applyBorder="1" applyAlignment="1">
      <alignment vertical="center"/>
    </xf>
    <xf numFmtId="196" fontId="0" fillId="0" borderId="11" xfId="0" applyNumberFormat="1" applyBorder="1" applyAlignment="1">
      <alignment vertical="center"/>
    </xf>
    <xf numFmtId="189" fontId="0" fillId="0" borderId="48" xfId="0" applyNumberFormat="1" applyBorder="1" applyAlignment="1">
      <alignment vertical="center"/>
    </xf>
    <xf numFmtId="195" fontId="0" fillId="0" borderId="74" xfId="0" applyNumberFormat="1" applyBorder="1" applyAlignment="1">
      <alignment vertical="center"/>
    </xf>
    <xf numFmtId="196" fontId="0" fillId="0" borderId="140" xfId="0" applyNumberFormat="1" applyBorder="1" applyAlignment="1">
      <alignment vertical="center"/>
    </xf>
    <xf numFmtId="189" fontId="0" fillId="0" borderId="74" xfId="0" applyNumberFormat="1" applyBorder="1" applyAlignment="1">
      <alignment vertical="center"/>
    </xf>
    <xf numFmtId="0" fontId="0" fillId="0" borderId="160" xfId="0" applyBorder="1" applyAlignment="1">
      <alignment horizontal="center" vertical="center"/>
    </xf>
    <xf numFmtId="183" fontId="0" fillId="0" borderId="33" xfId="0" applyNumberFormat="1" applyBorder="1" applyAlignment="1">
      <alignment horizontal="right" vertical="center"/>
    </xf>
    <xf numFmtId="195" fontId="0" fillId="0" borderId="34" xfId="0" applyNumberFormat="1" applyBorder="1" applyAlignment="1">
      <alignment vertical="center"/>
    </xf>
    <xf numFmtId="196" fontId="0" fillId="0" borderId="32" xfId="0" applyNumberFormat="1" applyBorder="1" applyAlignment="1">
      <alignment vertical="center"/>
    </xf>
    <xf numFmtId="189" fontId="0" fillId="0" borderId="33" xfId="0" applyNumberFormat="1" applyBorder="1" applyAlignment="1">
      <alignment horizontal="right" vertical="center"/>
    </xf>
    <xf numFmtId="189" fontId="0" fillId="0" borderId="34" xfId="0" applyNumberFormat="1" applyBorder="1" applyAlignment="1">
      <alignment vertical="center"/>
    </xf>
    <xf numFmtId="0" fontId="0" fillId="0" borderId="0" xfId="0" applyFill="1" applyBorder="1" applyAlignment="1">
      <alignment horizontal="left" vertical="center"/>
    </xf>
    <xf numFmtId="183" fontId="50" fillId="0" borderId="0" xfId="0" applyNumberFormat="1" applyFont="1" applyAlignment="1">
      <alignment vertical="center"/>
    </xf>
    <xf numFmtId="193" fontId="50" fillId="0" borderId="0" xfId="0" applyNumberFormat="1" applyFont="1" applyAlignment="1">
      <alignment vertical="center"/>
    </xf>
    <xf numFmtId="194" fontId="50" fillId="0" borderId="0" xfId="0" applyNumberFormat="1" applyFont="1" applyAlignment="1">
      <alignment vertical="center"/>
    </xf>
    <xf numFmtId="194" fontId="0" fillId="0" borderId="0" xfId="0" applyNumberFormat="1" applyAlignment="1">
      <alignment vertical="center"/>
    </xf>
    <xf numFmtId="183" fontId="0" fillId="0" borderId="197" xfId="63" applyNumberFormat="1" applyFont="1" applyBorder="1">
      <alignment vertical="center"/>
      <protection/>
    </xf>
    <xf numFmtId="183" fontId="0" fillId="0" borderId="47" xfId="63" applyNumberFormat="1" applyFont="1" applyBorder="1">
      <alignment vertical="center"/>
      <protection/>
    </xf>
    <xf numFmtId="197" fontId="0" fillId="0" borderId="0" xfId="0" applyNumberFormat="1" applyAlignment="1">
      <alignment vertical="center"/>
    </xf>
    <xf numFmtId="198" fontId="0" fillId="0" borderId="0" xfId="0" applyNumberFormat="1" applyFont="1" applyAlignment="1">
      <alignment vertical="center"/>
    </xf>
    <xf numFmtId="198" fontId="0" fillId="0" borderId="0" xfId="0" applyNumberFormat="1" applyFont="1" applyBorder="1" applyAlignment="1">
      <alignment vertical="center"/>
    </xf>
    <xf numFmtId="198" fontId="0" fillId="0" borderId="0" xfId="0" applyNumberFormat="1" applyAlignment="1">
      <alignment vertical="center"/>
    </xf>
    <xf numFmtId="193" fontId="13" fillId="0" borderId="0" xfId="0" applyNumberFormat="1" applyFont="1" applyAlignment="1">
      <alignment horizontal="right" vertical="center"/>
    </xf>
    <xf numFmtId="193" fontId="8" fillId="0" borderId="152" xfId="0" applyNumberFormat="1" applyFont="1" applyBorder="1" applyAlignment="1">
      <alignment horizontal="center" vertical="center"/>
    </xf>
    <xf numFmtId="193" fontId="8" fillId="0" borderId="16" xfId="0" applyNumberFormat="1" applyFont="1" applyBorder="1" applyAlignment="1">
      <alignment horizontal="center" vertical="center"/>
    </xf>
    <xf numFmtId="198" fontId="8" fillId="0" borderId="16" xfId="0" applyNumberFormat="1" applyFont="1" applyBorder="1" applyAlignment="1">
      <alignment horizontal="center" vertical="center"/>
    </xf>
    <xf numFmtId="193" fontId="8" fillId="0" borderId="132" xfId="0" applyNumberFormat="1" applyFont="1" applyBorder="1" applyAlignment="1">
      <alignment horizontal="center" vertical="center"/>
    </xf>
    <xf numFmtId="193" fontId="6" fillId="0" borderId="26" xfId="0" applyNumberFormat="1" applyFont="1" applyBorder="1" applyAlignment="1">
      <alignment horizontal="center" vertical="center"/>
    </xf>
    <xf numFmtId="193" fontId="6" fillId="0" borderId="184" xfId="0" applyNumberFormat="1" applyFont="1" applyBorder="1" applyAlignment="1">
      <alignment horizontal="center" vertical="center"/>
    </xf>
    <xf numFmtId="193" fontId="6" fillId="0" borderId="29" xfId="0" applyNumberFormat="1" applyFont="1" applyBorder="1" applyAlignment="1">
      <alignment horizontal="center" vertical="center"/>
    </xf>
    <xf numFmtId="198" fontId="6" fillId="0" borderId="184" xfId="0" applyNumberFormat="1" applyFont="1" applyBorder="1" applyAlignment="1">
      <alignment horizontal="center" vertical="center"/>
    </xf>
    <xf numFmtId="193" fontId="6" fillId="0" borderId="26" xfId="0" applyNumberFormat="1" applyFont="1" applyBorder="1" applyAlignment="1">
      <alignment horizontal="center" vertical="center" wrapText="1"/>
    </xf>
    <xf numFmtId="193" fontId="6" fillId="0" borderId="29" xfId="0" applyNumberFormat="1" applyFont="1" applyBorder="1" applyAlignment="1">
      <alignment horizontal="center" vertical="center" wrapText="1"/>
    </xf>
    <xf numFmtId="193" fontId="8" fillId="0" borderId="33" xfId="0" applyNumberFormat="1" applyFont="1" applyBorder="1" applyAlignment="1">
      <alignment horizontal="center" vertical="center"/>
    </xf>
    <xf numFmtId="193" fontId="8" fillId="0" borderId="151" xfId="0" applyNumberFormat="1" applyFont="1" applyBorder="1" applyAlignment="1">
      <alignment horizontal="center" vertical="center"/>
    </xf>
    <xf numFmtId="193" fontId="8" fillId="0" borderId="38" xfId="0" applyNumberFormat="1" applyFont="1" applyBorder="1" applyAlignment="1">
      <alignment horizontal="center" vertical="center"/>
    </xf>
    <xf numFmtId="198" fontId="8" fillId="0" borderId="38" xfId="0" applyNumberFormat="1" applyFont="1" applyBorder="1" applyAlignment="1">
      <alignment horizontal="center" vertical="center"/>
    </xf>
    <xf numFmtId="193" fontId="8" fillId="0" borderId="117" xfId="0" applyNumberFormat="1" applyFont="1" applyBorder="1" applyAlignment="1">
      <alignment horizontal="center" vertical="center"/>
    </xf>
    <xf numFmtId="193" fontId="8" fillId="0" borderId="38" xfId="0" applyNumberFormat="1" applyFont="1" applyBorder="1" applyAlignment="1">
      <alignment horizontal="center" vertical="center" wrapText="1"/>
    </xf>
    <xf numFmtId="198" fontId="8" fillId="0" borderId="38" xfId="0" applyNumberFormat="1" applyFont="1" applyBorder="1" applyAlignment="1">
      <alignment horizontal="center" vertical="center" wrapText="1"/>
    </xf>
    <xf numFmtId="198" fontId="8" fillId="0" borderId="121" xfId="0" applyNumberFormat="1" applyFont="1" applyBorder="1" applyAlignment="1">
      <alignment horizontal="center" vertical="center" wrapText="1"/>
    </xf>
    <xf numFmtId="195" fontId="0" fillId="0" borderId="164" xfId="0" applyNumberFormat="1" applyFont="1" applyBorder="1" applyAlignment="1">
      <alignment vertical="center"/>
    </xf>
    <xf numFmtId="195" fontId="0" fillId="0" borderId="136" xfId="0" applyNumberFormat="1" applyFont="1" applyBorder="1" applyAlignment="1">
      <alignment vertical="center"/>
    </xf>
    <xf numFmtId="195" fontId="0" fillId="0" borderId="136" xfId="0" applyNumberFormat="1" applyBorder="1" applyAlignment="1">
      <alignment vertical="center"/>
    </xf>
    <xf numFmtId="189" fontId="0" fillId="0" borderId="17" xfId="0" applyNumberFormat="1" applyBorder="1" applyAlignment="1">
      <alignment vertical="center"/>
    </xf>
    <xf numFmtId="189" fontId="0" fillId="0" borderId="132" xfId="0" applyNumberFormat="1" applyBorder="1" applyAlignment="1">
      <alignment vertical="center"/>
    </xf>
    <xf numFmtId="189" fontId="0" fillId="0" borderId="136" xfId="0" applyNumberFormat="1" applyBorder="1" applyAlignment="1">
      <alignment vertical="center"/>
    </xf>
    <xf numFmtId="195" fontId="0" fillId="0" borderId="47" xfId="0" applyNumberFormat="1" applyFont="1" applyBorder="1" applyAlignment="1">
      <alignment vertical="center"/>
    </xf>
    <xf numFmtId="195" fontId="0" fillId="0" borderId="139" xfId="0" applyNumberFormat="1" applyFont="1" applyBorder="1" applyAlignment="1">
      <alignment vertical="center"/>
    </xf>
    <xf numFmtId="189" fontId="0" fillId="0" borderId="138" xfId="0" applyNumberFormat="1" applyFont="1" applyBorder="1" applyAlignment="1">
      <alignment vertical="center"/>
    </xf>
    <xf numFmtId="195" fontId="0" fillId="0" borderId="139" xfId="0" applyNumberFormat="1" applyBorder="1" applyAlignment="1">
      <alignment vertical="center"/>
    </xf>
    <xf numFmtId="189" fontId="0" fillId="0" borderId="138" xfId="0" applyNumberFormat="1" applyBorder="1" applyAlignment="1">
      <alignment vertical="center"/>
    </xf>
    <xf numFmtId="189" fontId="0" fillId="0" borderId="11" xfId="0" applyNumberFormat="1" applyBorder="1" applyAlignment="1">
      <alignment vertical="center"/>
    </xf>
    <xf numFmtId="189" fontId="0" fillId="0" borderId="47" xfId="0" applyNumberFormat="1" applyFont="1" applyBorder="1" applyAlignment="1">
      <alignment vertical="center"/>
    </xf>
    <xf numFmtId="189" fontId="0" fillId="0" borderId="139" xfId="0" applyNumberFormat="1" applyFont="1" applyBorder="1" applyAlignment="1">
      <alignment vertical="center"/>
    </xf>
    <xf numFmtId="189" fontId="0" fillId="0" borderId="139" xfId="0" applyNumberFormat="1" applyBorder="1" applyAlignment="1">
      <alignment vertical="center"/>
    </xf>
    <xf numFmtId="195" fontId="0" fillId="0" borderId="47" xfId="63" applyNumberFormat="1" applyFont="1" applyFill="1" applyBorder="1">
      <alignment vertical="center"/>
      <protection/>
    </xf>
    <xf numFmtId="195" fontId="0" fillId="0" borderId="139" xfId="63" applyNumberFormat="1" applyFont="1" applyFill="1" applyBorder="1">
      <alignment vertical="center"/>
      <protection/>
    </xf>
    <xf numFmtId="189" fontId="0" fillId="0" borderId="138" xfId="63" applyNumberFormat="1" applyFont="1" applyFill="1" applyBorder="1">
      <alignment vertical="center"/>
      <protection/>
    </xf>
    <xf numFmtId="189" fontId="0" fillId="0" borderId="47" xfId="63" applyNumberFormat="1" applyFont="1" applyFill="1" applyBorder="1">
      <alignment vertical="center"/>
      <protection/>
    </xf>
    <xf numFmtId="189" fontId="0" fillId="0" borderId="139" xfId="63" applyNumberFormat="1" applyFont="1" applyFill="1" applyBorder="1">
      <alignment vertical="center"/>
      <protection/>
    </xf>
    <xf numFmtId="195" fontId="0" fillId="0" borderId="114" xfId="0" applyNumberFormat="1" applyFont="1" applyBorder="1" applyAlignment="1">
      <alignment vertical="center"/>
    </xf>
    <xf numFmtId="195" fontId="0" fillId="0" borderId="110" xfId="0" applyNumberFormat="1" applyFont="1" applyBorder="1" applyAlignment="1">
      <alignment vertical="center"/>
    </xf>
    <xf numFmtId="189" fontId="0" fillId="0" borderId="22" xfId="0" applyNumberFormat="1" applyFont="1" applyBorder="1" applyAlignment="1">
      <alignment vertical="center"/>
    </xf>
    <xf numFmtId="195" fontId="0" fillId="0" borderId="110" xfId="0" applyNumberFormat="1" applyBorder="1" applyAlignment="1">
      <alignment vertical="center"/>
    </xf>
    <xf numFmtId="189" fontId="0" fillId="0" borderId="22" xfId="0" applyNumberFormat="1" applyBorder="1" applyAlignment="1">
      <alignment vertical="center"/>
    </xf>
    <xf numFmtId="189" fontId="0" fillId="0" borderId="140" xfId="0" applyNumberFormat="1" applyBorder="1" applyAlignment="1">
      <alignment vertical="center"/>
    </xf>
    <xf numFmtId="189" fontId="0" fillId="0" borderId="114" xfId="0" applyNumberFormat="1" applyFont="1" applyBorder="1" applyAlignment="1">
      <alignment vertical="center"/>
    </xf>
    <xf numFmtId="189" fontId="0" fillId="0" borderId="110" xfId="0" applyNumberFormat="1" applyFont="1" applyBorder="1" applyAlignment="1">
      <alignment vertical="center"/>
    </xf>
    <xf numFmtId="189" fontId="0" fillId="0" borderId="110" xfId="0" applyNumberFormat="1" applyBorder="1" applyAlignment="1">
      <alignment vertical="center"/>
    </xf>
    <xf numFmtId="195" fontId="0" fillId="0" borderId="114" xfId="63" applyNumberFormat="1" applyFont="1" applyBorder="1">
      <alignment vertical="center"/>
      <protection/>
    </xf>
    <xf numFmtId="189" fontId="0" fillId="0" borderId="114" xfId="63" applyNumberFormat="1" applyFont="1" applyBorder="1">
      <alignment vertical="center"/>
      <protection/>
    </xf>
    <xf numFmtId="195" fontId="0" fillId="0" borderId="47" xfId="63" applyNumberFormat="1" applyFont="1" applyBorder="1">
      <alignment vertical="center"/>
      <protection/>
    </xf>
    <xf numFmtId="189" fontId="0" fillId="0" borderId="47" xfId="63" applyNumberFormat="1" applyFont="1" applyBorder="1">
      <alignment vertical="center"/>
      <protection/>
    </xf>
    <xf numFmtId="195" fontId="0" fillId="0" borderId="47" xfId="0" applyNumberFormat="1" applyBorder="1" applyAlignment="1">
      <alignment vertical="center"/>
    </xf>
    <xf numFmtId="189" fontId="0" fillId="0" borderId="47" xfId="0" applyNumberFormat="1" applyBorder="1" applyAlignment="1">
      <alignment vertical="center"/>
    </xf>
    <xf numFmtId="195" fontId="0" fillId="0" borderId="114" xfId="0" applyNumberFormat="1" applyBorder="1" applyAlignment="1">
      <alignment vertical="center"/>
    </xf>
    <xf numFmtId="189" fontId="0" fillId="0" borderId="114" xfId="0" applyNumberFormat="1" applyBorder="1" applyAlignment="1">
      <alignment vertical="center"/>
    </xf>
    <xf numFmtId="195" fontId="0" fillId="0" borderId="33" xfId="0" applyNumberFormat="1" applyBorder="1" applyAlignment="1">
      <alignment vertical="center"/>
    </xf>
    <xf numFmtId="195" fontId="0" fillId="0" borderId="151" xfId="0" applyNumberFormat="1" applyBorder="1" applyAlignment="1">
      <alignment vertical="center"/>
    </xf>
    <xf numFmtId="189" fontId="0" fillId="0" borderId="38" xfId="0" applyNumberFormat="1" applyBorder="1" applyAlignment="1">
      <alignment vertical="center"/>
    </xf>
    <xf numFmtId="189" fontId="0" fillId="0" borderId="32" xfId="0" applyNumberFormat="1" applyBorder="1" applyAlignment="1">
      <alignment vertical="center"/>
    </xf>
    <xf numFmtId="189" fontId="0" fillId="0" borderId="33" xfId="0" applyNumberFormat="1" applyBorder="1" applyAlignment="1">
      <alignment vertical="center"/>
    </xf>
    <xf numFmtId="189" fontId="0" fillId="0" borderId="151" xfId="0" applyNumberFormat="1" applyBorder="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right" vertical="center"/>
    </xf>
    <xf numFmtId="0" fontId="8" fillId="0" borderId="12" xfId="63" applyFont="1" applyBorder="1" applyAlignment="1">
      <alignment horizontal="center" vertical="center"/>
      <protection/>
    </xf>
    <xf numFmtId="0" fontId="6" fillId="0" borderId="31" xfId="63" applyFont="1" applyBorder="1" applyAlignment="1">
      <alignment horizontal="center" vertical="center"/>
      <protection/>
    </xf>
    <xf numFmtId="193" fontId="6" fillId="0" borderId="31" xfId="0" applyNumberFormat="1" applyFont="1" applyBorder="1" applyAlignment="1">
      <alignment horizontal="center" vertical="center"/>
    </xf>
    <xf numFmtId="193" fontId="6" fillId="0" borderId="45" xfId="0" applyNumberFormat="1" applyFont="1" applyBorder="1" applyAlignment="1">
      <alignment horizontal="center" vertical="center" wrapText="1"/>
    </xf>
    <xf numFmtId="193" fontId="6" fillId="0" borderId="35" xfId="0" applyNumberFormat="1" applyFont="1" applyBorder="1" applyAlignment="1">
      <alignment horizontal="center" vertical="center"/>
    </xf>
    <xf numFmtId="193" fontId="6" fillId="0" borderId="32" xfId="0" applyNumberFormat="1" applyFont="1" applyBorder="1" applyAlignment="1">
      <alignment horizontal="center" vertical="center" wrapText="1"/>
    </xf>
    <xf numFmtId="0" fontId="0" fillId="0" borderId="198" xfId="63" applyFont="1" applyBorder="1" applyAlignment="1">
      <alignment horizontal="center" vertical="center"/>
      <protection/>
    </xf>
    <xf numFmtId="195" fontId="0" fillId="0" borderId="198" xfId="0" applyNumberFormat="1" applyFont="1" applyBorder="1" applyAlignment="1">
      <alignment vertical="center"/>
    </xf>
    <xf numFmtId="199" fontId="0" fillId="0" borderId="136" xfId="0" applyNumberFormat="1" applyFont="1" applyBorder="1" applyAlignment="1">
      <alignment vertical="center"/>
    </xf>
    <xf numFmtId="189" fontId="0" fillId="0" borderId="130" xfId="0" applyNumberFormat="1" applyBorder="1" applyAlignment="1">
      <alignment vertical="center"/>
    </xf>
    <xf numFmtId="200" fontId="0" fillId="0" borderId="132" xfId="0" applyNumberFormat="1" applyBorder="1" applyAlignment="1">
      <alignment vertical="center"/>
    </xf>
    <xf numFmtId="189" fontId="0" fillId="0" borderId="198" xfId="0" applyNumberFormat="1" applyFont="1" applyBorder="1" applyAlignment="1">
      <alignment vertical="center"/>
    </xf>
    <xf numFmtId="0" fontId="0" fillId="0" borderId="20" xfId="0" applyBorder="1" applyAlignment="1">
      <alignment horizontal="center" vertical="center"/>
    </xf>
    <xf numFmtId="195" fontId="0" fillId="0" borderId="20" xfId="0" applyNumberFormat="1" applyFont="1" applyBorder="1" applyAlignment="1">
      <alignment vertical="center"/>
    </xf>
    <xf numFmtId="199" fontId="0" fillId="0" borderId="139" xfId="0" applyNumberFormat="1" applyFont="1" applyBorder="1" applyAlignment="1">
      <alignment vertical="center"/>
    </xf>
    <xf numFmtId="189" fontId="0" fillId="0" borderId="179" xfId="0" applyNumberFormat="1" applyBorder="1" applyAlignment="1">
      <alignment vertical="center"/>
    </xf>
    <xf numFmtId="200" fontId="0" fillId="0" borderId="11" xfId="0" applyNumberFormat="1" applyBorder="1" applyAlignment="1">
      <alignment vertical="center"/>
    </xf>
    <xf numFmtId="189" fontId="0" fillId="0" borderId="20" xfId="0" applyNumberFormat="1" applyFont="1" applyBorder="1" applyAlignment="1">
      <alignment vertical="center"/>
    </xf>
    <xf numFmtId="195" fontId="0" fillId="0" borderId="20" xfId="63" applyNumberFormat="1" applyFont="1" applyFill="1" applyBorder="1">
      <alignment vertical="center"/>
      <protection/>
    </xf>
    <xf numFmtId="199" fontId="0" fillId="0" borderId="139" xfId="63" applyNumberFormat="1" applyFont="1" applyFill="1" applyBorder="1">
      <alignment vertical="center"/>
      <protection/>
    </xf>
    <xf numFmtId="189" fontId="0" fillId="0" borderId="20" xfId="63" applyNumberFormat="1" applyFont="1" applyFill="1" applyBorder="1">
      <alignment vertical="center"/>
      <protection/>
    </xf>
    <xf numFmtId="0" fontId="0" fillId="0" borderId="199" xfId="0" applyBorder="1" applyAlignment="1">
      <alignment horizontal="center" vertical="center"/>
    </xf>
    <xf numFmtId="195" fontId="0" fillId="0" borderId="199" xfId="0" applyNumberFormat="1" applyFont="1" applyBorder="1" applyAlignment="1">
      <alignment vertical="center"/>
    </xf>
    <xf numFmtId="199" fontId="0" fillId="0" borderId="110" xfId="0" applyNumberFormat="1" applyFont="1" applyBorder="1" applyAlignment="1">
      <alignment vertical="center"/>
    </xf>
    <xf numFmtId="189" fontId="0" fillId="0" borderId="188" xfId="0" applyNumberFormat="1" applyBorder="1" applyAlignment="1">
      <alignment vertical="center"/>
    </xf>
    <xf numFmtId="200" fontId="0" fillId="0" borderId="140" xfId="0" applyNumberFormat="1" applyBorder="1" applyAlignment="1">
      <alignment vertical="center"/>
    </xf>
    <xf numFmtId="189" fontId="0" fillId="0" borderId="199" xfId="0" applyNumberFormat="1" applyFont="1" applyBorder="1" applyAlignment="1">
      <alignment vertical="center"/>
    </xf>
    <xf numFmtId="195" fontId="0" fillId="0" borderId="199" xfId="63" applyNumberFormat="1" applyFont="1" applyBorder="1">
      <alignment vertical="center"/>
      <protection/>
    </xf>
    <xf numFmtId="189" fontId="0" fillId="0" borderId="199" xfId="63" applyNumberFormat="1" applyFont="1" applyBorder="1">
      <alignment vertical="center"/>
      <protection/>
    </xf>
    <xf numFmtId="195" fontId="0" fillId="0" borderId="20" xfId="63" applyNumberFormat="1" applyFont="1" applyBorder="1">
      <alignment vertical="center"/>
      <protection/>
    </xf>
    <xf numFmtId="189" fontId="0" fillId="0" borderId="20" xfId="63" applyNumberFormat="1" applyFont="1" applyBorder="1">
      <alignment vertical="center"/>
      <protection/>
    </xf>
    <xf numFmtId="195" fontId="0" fillId="0" borderId="20" xfId="0" applyNumberFormat="1" applyBorder="1" applyAlignment="1">
      <alignment vertical="center"/>
    </xf>
    <xf numFmtId="199" fontId="0" fillId="0" borderId="139" xfId="0" applyNumberFormat="1" applyBorder="1" applyAlignment="1">
      <alignment vertical="center"/>
    </xf>
    <xf numFmtId="189" fontId="0" fillId="0" borderId="20" xfId="0" applyNumberFormat="1" applyBorder="1" applyAlignment="1">
      <alignment vertical="center"/>
    </xf>
    <xf numFmtId="195" fontId="0" fillId="0" borderId="199" xfId="0" applyNumberFormat="1" applyBorder="1" applyAlignment="1">
      <alignment vertical="center"/>
    </xf>
    <xf numFmtId="199" fontId="0" fillId="0" borderId="110" xfId="0" applyNumberFormat="1" applyBorder="1" applyAlignment="1">
      <alignment vertical="center"/>
    </xf>
    <xf numFmtId="189" fontId="0" fillId="0" borderId="199" xfId="0" applyNumberFormat="1" applyBorder="1" applyAlignment="1">
      <alignment vertical="center"/>
    </xf>
    <xf numFmtId="0" fontId="0" fillId="0" borderId="31" xfId="0" applyBorder="1" applyAlignment="1">
      <alignment horizontal="center" vertical="center"/>
    </xf>
    <xf numFmtId="195" fontId="0" fillId="0" borderId="31" xfId="0" applyNumberFormat="1" applyBorder="1" applyAlignment="1">
      <alignment vertical="center"/>
    </xf>
    <xf numFmtId="199" fontId="0" fillId="0" borderId="151" xfId="0" applyNumberFormat="1" applyBorder="1" applyAlignment="1">
      <alignment vertical="center"/>
    </xf>
    <xf numFmtId="189" fontId="0" fillId="0" borderId="35" xfId="0" applyNumberFormat="1" applyBorder="1" applyAlignment="1">
      <alignment vertical="center"/>
    </xf>
    <xf numFmtId="200" fontId="0" fillId="0" borderId="32" xfId="0" applyNumberFormat="1" applyBorder="1" applyAlignment="1">
      <alignment vertical="center"/>
    </xf>
    <xf numFmtId="189" fontId="0" fillId="0" borderId="31" xfId="0" applyNumberFormat="1" applyBorder="1" applyAlignment="1">
      <alignment vertical="center"/>
    </xf>
    <xf numFmtId="0" fontId="0" fillId="0" borderId="13" xfId="0" applyBorder="1" applyAlignment="1">
      <alignment vertical="center"/>
    </xf>
    <xf numFmtId="0" fontId="0" fillId="0" borderId="0" xfId="0" applyFill="1" applyBorder="1" applyAlignment="1">
      <alignment vertical="top" wrapText="1"/>
    </xf>
    <xf numFmtId="0" fontId="2" fillId="0" borderId="0" xfId="0" applyFont="1" applyAlignment="1">
      <alignment vertical="center"/>
    </xf>
    <xf numFmtId="0" fontId="0" fillId="0" borderId="0" xfId="0" applyAlignment="1">
      <alignment vertical="center"/>
    </xf>
    <xf numFmtId="0" fontId="13" fillId="0" borderId="0" xfId="0" applyFont="1" applyAlignment="1">
      <alignment horizontal="right" vertical="center"/>
    </xf>
    <xf numFmtId="193" fontId="6" fillId="0" borderId="129" xfId="0" applyNumberFormat="1" applyFont="1" applyBorder="1" applyAlignment="1">
      <alignment horizontal="center" vertical="center" wrapText="1"/>
    </xf>
    <xf numFmtId="193" fontId="6" fillId="0" borderId="138" xfId="0" applyNumberFormat="1" applyFont="1" applyBorder="1" applyAlignment="1">
      <alignment horizontal="center" vertical="center" wrapText="1"/>
    </xf>
    <xf numFmtId="193" fontId="6" fillId="0" borderId="0" xfId="0" applyNumberFormat="1" applyFont="1" applyBorder="1" applyAlignment="1">
      <alignment horizontal="center" vertical="center" wrapText="1"/>
    </xf>
    <xf numFmtId="189" fontId="0" fillId="0" borderId="200" xfId="0" applyNumberFormat="1" applyFont="1" applyBorder="1" applyAlignment="1">
      <alignment vertical="center"/>
    </xf>
    <xf numFmtId="189" fontId="0" fillId="0" borderId="169" xfId="0" applyNumberFormat="1" applyFont="1" applyBorder="1" applyAlignment="1">
      <alignment vertical="center"/>
    </xf>
    <xf numFmtId="189" fontId="0" fillId="0" borderId="129" xfId="0" applyNumberFormat="1" applyFont="1" applyBorder="1" applyAlignment="1">
      <alignment vertical="center"/>
    </xf>
    <xf numFmtId="189" fontId="0" fillId="0" borderId="11" xfId="0" applyNumberFormat="1" applyFont="1" applyBorder="1" applyAlignment="1">
      <alignment vertical="center"/>
    </xf>
    <xf numFmtId="189" fontId="0" fillId="0" borderId="129" xfId="63" applyNumberFormat="1" applyFont="1" applyFill="1" applyBorder="1">
      <alignment vertical="center"/>
      <protection/>
    </xf>
    <xf numFmtId="189" fontId="0" fillId="0" borderId="11" xfId="63" applyNumberFormat="1" applyFont="1" applyFill="1" applyBorder="1">
      <alignment vertical="center"/>
      <protection/>
    </xf>
    <xf numFmtId="189" fontId="0" fillId="0" borderId="201" xfId="0" applyNumberFormat="1" applyFont="1" applyBorder="1" applyAlignment="1">
      <alignment vertical="center"/>
    </xf>
    <xf numFmtId="189" fontId="0" fillId="0" borderId="111" xfId="0" applyNumberFormat="1" applyFont="1" applyBorder="1" applyAlignment="1">
      <alignment vertical="center"/>
    </xf>
    <xf numFmtId="189" fontId="0" fillId="0" borderId="201" xfId="63" applyNumberFormat="1" applyFont="1" applyBorder="1">
      <alignment vertical="center"/>
      <protection/>
    </xf>
    <xf numFmtId="189" fontId="0" fillId="0" borderId="129" xfId="63" applyNumberFormat="1" applyFont="1" applyBorder="1">
      <alignment vertical="center"/>
      <protection/>
    </xf>
    <xf numFmtId="189" fontId="0" fillId="0" borderId="129" xfId="0" applyNumberFormat="1" applyBorder="1" applyAlignment="1">
      <alignment vertical="center"/>
    </xf>
    <xf numFmtId="189" fontId="0" fillId="0" borderId="201" xfId="0" applyNumberFormat="1" applyBorder="1" applyAlignment="1">
      <alignment vertical="center"/>
    </xf>
    <xf numFmtId="189" fontId="0" fillId="0" borderId="111" xfId="0" applyNumberFormat="1" applyBorder="1" applyAlignment="1">
      <alignment vertical="center"/>
    </xf>
    <xf numFmtId="189" fontId="0" fillId="0" borderId="202" xfId="0" applyNumberFormat="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Alignment="1">
      <alignment horizontal="left" vertical="center"/>
    </xf>
    <xf numFmtId="189" fontId="0" fillId="0" borderId="0" xfId="0" applyNumberFormat="1" applyFont="1" applyBorder="1" applyAlignment="1">
      <alignment vertical="center"/>
    </xf>
    <xf numFmtId="189" fontId="0" fillId="0" borderId="30" xfId="0" applyNumberFormat="1" applyFont="1" applyBorder="1" applyAlignment="1">
      <alignment vertical="center"/>
    </xf>
    <xf numFmtId="189" fontId="0" fillId="0" borderId="0" xfId="63" applyNumberFormat="1" applyFont="1" applyFill="1" applyBorder="1">
      <alignment vertical="center"/>
      <protection/>
    </xf>
    <xf numFmtId="189" fontId="0" fillId="0" borderId="30" xfId="63" applyNumberFormat="1" applyFont="1" applyFill="1" applyBorder="1">
      <alignment vertical="center"/>
      <protection/>
    </xf>
    <xf numFmtId="189" fontId="0" fillId="0" borderId="21" xfId="0" applyNumberFormat="1" applyFont="1" applyBorder="1" applyAlignment="1">
      <alignment vertical="center"/>
    </xf>
    <xf numFmtId="189" fontId="0" fillId="0" borderId="0" xfId="0" applyNumberFormat="1" applyBorder="1" applyAlignment="1">
      <alignment vertical="center"/>
    </xf>
    <xf numFmtId="189" fontId="0" fillId="0" borderId="30" xfId="0" applyNumberFormat="1" applyBorder="1" applyAlignment="1">
      <alignment vertical="center"/>
    </xf>
    <xf numFmtId="189" fontId="0" fillId="0" borderId="21" xfId="0" applyNumberFormat="1" applyBorder="1" applyAlignment="1">
      <alignment vertical="center"/>
    </xf>
    <xf numFmtId="189" fontId="0" fillId="0" borderId="10" xfId="0" applyNumberFormat="1" applyBorder="1" applyAlignment="1">
      <alignment vertical="center"/>
    </xf>
    <xf numFmtId="189" fontId="0" fillId="0" borderId="46" xfId="0" applyNumberFormat="1" applyBorder="1" applyAlignment="1">
      <alignment vertical="center"/>
    </xf>
    <xf numFmtId="0" fontId="0" fillId="0" borderId="0" xfId="62">
      <alignment vertical="center"/>
      <protection/>
    </xf>
    <xf numFmtId="0" fontId="0" fillId="0" borderId="0" xfId="62" applyBorder="1">
      <alignment vertical="center"/>
      <protection/>
    </xf>
    <xf numFmtId="0" fontId="0" fillId="0" borderId="0" xfId="62" applyFont="1">
      <alignment vertical="center"/>
      <protection/>
    </xf>
    <xf numFmtId="0" fontId="2" fillId="0" borderId="0" xfId="62" applyFont="1">
      <alignment vertical="center"/>
      <protection/>
    </xf>
    <xf numFmtId="0" fontId="8" fillId="0" borderId="0" xfId="62" applyFont="1">
      <alignment vertical="center"/>
      <protection/>
    </xf>
    <xf numFmtId="0" fontId="0" fillId="0" borderId="10" xfId="62" applyFont="1" applyBorder="1">
      <alignment vertical="center"/>
      <protection/>
    </xf>
    <xf numFmtId="0" fontId="0" fillId="0" borderId="11" xfId="62" applyFont="1" applyBorder="1" applyAlignment="1">
      <alignment horizontal="left" vertical="center"/>
      <protection/>
    </xf>
    <xf numFmtId="0" fontId="0" fillId="0" borderId="0" xfId="62" applyFont="1" applyBorder="1" applyAlignment="1">
      <alignment horizontal="left" vertical="center"/>
      <protection/>
    </xf>
    <xf numFmtId="0" fontId="0" fillId="0" borderId="14" xfId="62" applyFont="1" applyBorder="1" applyAlignment="1">
      <alignment horizontal="left" vertical="center"/>
      <protection/>
    </xf>
    <xf numFmtId="177" fontId="6" fillId="0" borderId="203" xfId="63" applyNumberFormat="1" applyFont="1" applyBorder="1" applyAlignment="1">
      <alignment horizontal="left" vertical="center"/>
      <protection/>
    </xf>
    <xf numFmtId="0" fontId="0" fillId="0" borderId="204" xfId="62" applyFont="1" applyBorder="1" applyAlignment="1">
      <alignment horizontal="left" vertical="center"/>
      <protection/>
    </xf>
    <xf numFmtId="0" fontId="6" fillId="0" borderId="203" xfId="62" applyFont="1" applyBorder="1" applyAlignment="1">
      <alignment horizontal="left" vertical="center"/>
      <protection/>
    </xf>
    <xf numFmtId="0" fontId="6" fillId="0" borderId="204" xfId="62" applyFont="1" applyBorder="1" applyAlignment="1">
      <alignment horizontal="left" vertical="center"/>
      <protection/>
    </xf>
    <xf numFmtId="0" fontId="6" fillId="0" borderId="205" xfId="62" applyFont="1" applyBorder="1" applyAlignment="1">
      <alignment horizontal="left" vertical="center"/>
      <protection/>
    </xf>
    <xf numFmtId="0" fontId="0" fillId="0" borderId="60" xfId="62" applyFont="1" applyBorder="1" applyAlignment="1">
      <alignment horizontal="left" vertical="center"/>
      <protection/>
    </xf>
    <xf numFmtId="0" fontId="0" fillId="0" borderId="173" xfId="62" applyFont="1" applyBorder="1" applyAlignment="1">
      <alignment horizontal="left" vertical="center"/>
      <protection/>
    </xf>
    <xf numFmtId="0" fontId="0" fillId="0" borderId="204" xfId="62" applyBorder="1">
      <alignment vertical="center"/>
      <protection/>
    </xf>
    <xf numFmtId="0" fontId="0" fillId="0" borderId="204" xfId="62" applyBorder="1" applyAlignment="1">
      <alignment vertical="center"/>
      <protection/>
    </xf>
    <xf numFmtId="0" fontId="0" fillId="0" borderId="206" xfId="62" applyBorder="1">
      <alignment vertical="center"/>
      <protection/>
    </xf>
    <xf numFmtId="0" fontId="0" fillId="0" borderId="0" xfId="62" applyFont="1" applyAlignment="1">
      <alignment horizontal="center" vertical="center"/>
      <protection/>
    </xf>
    <xf numFmtId="0" fontId="8" fillId="0" borderId="31" xfId="64" applyNumberFormat="1" applyFont="1" applyBorder="1" applyAlignment="1">
      <alignment horizontal="center" vertical="center"/>
      <protection/>
    </xf>
    <xf numFmtId="0" fontId="8" fillId="0" borderId="10" xfId="64" applyNumberFormat="1" applyFont="1" applyBorder="1" applyAlignment="1">
      <alignment horizontal="center" vertical="center"/>
      <protection/>
    </xf>
    <xf numFmtId="0" fontId="8" fillId="0" borderId="32" xfId="64" applyNumberFormat="1" applyFont="1" applyBorder="1" applyAlignment="1">
      <alignment horizontal="center" vertical="center"/>
      <protection/>
    </xf>
    <xf numFmtId="177" fontId="0" fillId="0" borderId="202" xfId="62" applyNumberFormat="1" applyFont="1" applyBorder="1" applyAlignment="1">
      <alignment horizontal="center" vertical="center"/>
      <protection/>
    </xf>
    <xf numFmtId="0" fontId="0" fillId="0" borderId="35" xfId="62" applyFont="1" applyBorder="1" applyAlignment="1">
      <alignment horizontal="center" vertical="center"/>
      <protection/>
    </xf>
    <xf numFmtId="177" fontId="0" fillId="0" borderId="35" xfId="62" applyNumberFormat="1" applyFont="1" applyBorder="1" applyAlignment="1">
      <alignment horizontal="center" vertical="center"/>
      <protection/>
    </xf>
    <xf numFmtId="0" fontId="0" fillId="0" borderId="39" xfId="62" applyFont="1" applyBorder="1" applyAlignment="1">
      <alignment horizontal="center" vertical="center"/>
      <protection/>
    </xf>
    <xf numFmtId="0" fontId="0" fillId="0" borderId="34" xfId="62" applyFont="1" applyBorder="1" applyAlignment="1">
      <alignment horizontal="center" vertical="center"/>
      <protection/>
    </xf>
    <xf numFmtId="0" fontId="0" fillId="0" borderId="118" xfId="62" applyFont="1" applyBorder="1" applyAlignment="1">
      <alignment horizontal="center" vertical="center"/>
      <protection/>
    </xf>
    <xf numFmtId="0" fontId="0" fillId="0" borderId="168" xfId="62" applyFont="1" applyBorder="1" applyAlignment="1">
      <alignment horizontal="center" vertical="center"/>
      <protection/>
    </xf>
    <xf numFmtId="0" fontId="0" fillId="0" borderId="10" xfId="62" applyFont="1" applyBorder="1" applyAlignment="1">
      <alignment horizontal="center" vertical="center"/>
      <protection/>
    </xf>
    <xf numFmtId="0" fontId="0" fillId="0" borderId="32" xfId="62" applyBorder="1">
      <alignment vertical="center"/>
      <protection/>
    </xf>
    <xf numFmtId="0" fontId="0" fillId="0" borderId="20" xfId="64" applyNumberFormat="1" applyFont="1" applyBorder="1" applyAlignment="1">
      <alignment vertical="center"/>
      <protection/>
    </xf>
    <xf numFmtId="0" fontId="0" fillId="0" borderId="0" xfId="64" applyNumberFormat="1" applyFont="1" applyBorder="1" applyAlignment="1">
      <alignment vertical="center"/>
      <protection/>
    </xf>
    <xf numFmtId="0" fontId="0" fillId="0" borderId="29" xfId="64" applyNumberFormat="1" applyFont="1" applyBorder="1" applyAlignment="1">
      <alignment vertical="center"/>
      <protection/>
    </xf>
    <xf numFmtId="0" fontId="0" fillId="0" borderId="11" xfId="64" applyNumberFormat="1" applyFont="1" applyBorder="1" applyAlignment="1">
      <alignment vertical="center"/>
      <protection/>
    </xf>
    <xf numFmtId="201" fontId="0" fillId="0" borderId="207" xfId="64" applyNumberFormat="1" applyFont="1" applyBorder="1" applyAlignment="1">
      <alignment vertical="center"/>
      <protection/>
    </xf>
    <xf numFmtId="201" fontId="0" fillId="0" borderId="182" xfId="64" applyNumberFormat="1" applyFont="1" applyBorder="1" applyAlignment="1">
      <alignment vertical="center"/>
      <protection/>
    </xf>
    <xf numFmtId="201" fontId="0" fillId="0" borderId="185" xfId="64" applyNumberFormat="1" applyFont="1" applyBorder="1" applyAlignment="1">
      <alignment vertical="center"/>
      <protection/>
    </xf>
    <xf numFmtId="201" fontId="0" fillId="0" borderId="208" xfId="64" applyNumberFormat="1" applyFont="1" applyBorder="1" applyAlignment="1">
      <alignment vertical="center"/>
      <protection/>
    </xf>
    <xf numFmtId="201" fontId="0" fillId="0" borderId="166" xfId="64" applyNumberFormat="1" applyFont="1" applyBorder="1" applyAlignment="1">
      <alignment vertical="center"/>
      <protection/>
    </xf>
    <xf numFmtId="201" fontId="0" fillId="0" borderId="179" xfId="64" applyNumberFormat="1" applyFont="1" applyBorder="1" applyAlignment="1">
      <alignment vertical="center"/>
      <protection/>
    </xf>
    <xf numFmtId="176" fontId="0" fillId="0" borderId="50" xfId="62" applyNumberFormat="1" applyFont="1" applyBorder="1">
      <alignment vertical="center"/>
      <protection/>
    </xf>
    <xf numFmtId="176" fontId="0" fillId="0" borderId="209" xfId="62" applyNumberFormat="1" applyFont="1" applyBorder="1">
      <alignment vertical="center"/>
      <protection/>
    </xf>
    <xf numFmtId="176" fontId="0" fillId="0" borderId="204" xfId="62" applyNumberFormat="1" applyFont="1" applyBorder="1">
      <alignment vertical="center"/>
      <protection/>
    </xf>
    <xf numFmtId="0" fontId="0" fillId="0" borderId="103" xfId="64" applyNumberFormat="1" applyFont="1" applyBorder="1" applyAlignment="1">
      <alignment vertical="center"/>
      <protection/>
    </xf>
    <xf numFmtId="0" fontId="0" fillId="0" borderId="101" xfId="64" applyNumberFormat="1" applyFont="1" applyBorder="1" applyAlignment="1">
      <alignment vertical="center"/>
      <protection/>
    </xf>
    <xf numFmtId="0" fontId="0" fillId="0" borderId="102" xfId="64" applyNumberFormat="1" applyFont="1" applyBorder="1" applyAlignment="1">
      <alignment vertical="center"/>
      <protection/>
    </xf>
    <xf numFmtId="0" fontId="0" fillId="0" borderId="149" xfId="64" applyNumberFormat="1" applyFont="1" applyBorder="1" applyAlignment="1">
      <alignment vertical="center"/>
      <protection/>
    </xf>
    <xf numFmtId="183" fontId="0" fillId="0" borderId="210" xfId="64" applyNumberFormat="1" applyFont="1" applyBorder="1" applyAlignment="1">
      <alignment vertical="center"/>
      <protection/>
    </xf>
    <xf numFmtId="183" fontId="0" fillId="0" borderId="177" xfId="64" applyNumberFormat="1" applyFont="1" applyBorder="1" applyAlignment="1">
      <alignment vertical="center"/>
      <protection/>
    </xf>
    <xf numFmtId="183" fontId="0" fillId="0" borderId="101" xfId="64" applyNumberFormat="1" applyFont="1" applyBorder="1" applyAlignment="1">
      <alignment vertical="center"/>
      <protection/>
    </xf>
    <xf numFmtId="177" fontId="0" fillId="0" borderId="48" xfId="62" applyNumberFormat="1" applyFont="1" applyBorder="1">
      <alignment vertical="center"/>
      <protection/>
    </xf>
    <xf numFmtId="177" fontId="0" fillId="0" borderId="179" xfId="62" applyNumberFormat="1" applyFont="1" applyBorder="1">
      <alignment vertical="center"/>
      <protection/>
    </xf>
    <xf numFmtId="177" fontId="0" fillId="0" borderId="177" xfId="62" applyNumberFormat="1" applyFont="1" applyBorder="1">
      <alignment vertical="center"/>
      <protection/>
    </xf>
    <xf numFmtId="177" fontId="0" fillId="0" borderId="0" xfId="62" applyNumberFormat="1" applyFont="1" applyBorder="1">
      <alignment vertical="center"/>
      <protection/>
    </xf>
    <xf numFmtId="0" fontId="0" fillId="0" borderId="11" xfId="62" applyBorder="1">
      <alignment vertical="center"/>
      <protection/>
    </xf>
    <xf numFmtId="0" fontId="0" fillId="0" borderId="139" xfId="64" applyNumberFormat="1" applyFont="1" applyBorder="1" applyAlignment="1">
      <alignment vertical="center"/>
      <protection/>
    </xf>
    <xf numFmtId="0" fontId="0" fillId="0" borderId="178" xfId="64" applyNumberFormat="1" applyFont="1" applyBorder="1" applyAlignment="1">
      <alignment vertical="center"/>
      <protection/>
    </xf>
    <xf numFmtId="183" fontId="0" fillId="0" borderId="129" xfId="64" applyNumberFormat="1" applyFont="1" applyBorder="1" applyAlignment="1">
      <alignment vertical="center"/>
      <protection/>
    </xf>
    <xf numFmtId="183" fontId="0" fillId="0" borderId="179" xfId="64" applyNumberFormat="1" applyFont="1" applyBorder="1" applyAlignment="1">
      <alignment vertical="center"/>
      <protection/>
    </xf>
    <xf numFmtId="183" fontId="0" fillId="0" borderId="178" xfId="64" applyNumberFormat="1" applyFont="1" applyBorder="1" applyAlignment="1">
      <alignment vertical="center"/>
      <protection/>
    </xf>
    <xf numFmtId="0" fontId="0" fillId="0" borderId="20" xfId="64" applyNumberFormat="1" applyFont="1" applyBorder="1" applyAlignment="1">
      <alignment horizontal="centerContinuous" vertical="center"/>
      <protection/>
    </xf>
    <xf numFmtId="0" fontId="0" fillId="0" borderId="0" xfId="64" applyNumberFormat="1" applyFont="1" applyBorder="1" applyAlignment="1">
      <alignment horizontal="centerContinuous" vertical="center"/>
      <protection/>
    </xf>
    <xf numFmtId="0" fontId="0" fillId="0" borderId="139" xfId="64" applyNumberFormat="1" applyFont="1" applyBorder="1" applyAlignment="1">
      <alignment horizontal="center" vertical="center"/>
      <protection/>
    </xf>
    <xf numFmtId="183" fontId="0" fillId="0" borderId="208" xfId="64" applyNumberFormat="1" applyFont="1" applyBorder="1" applyAlignment="1">
      <alignment vertical="center"/>
      <protection/>
    </xf>
    <xf numFmtId="183" fontId="0" fillId="0" borderId="166" xfId="64" applyNumberFormat="1" applyFont="1" applyBorder="1" applyAlignment="1">
      <alignment vertical="center"/>
      <protection/>
    </xf>
    <xf numFmtId="183" fontId="0" fillId="0" borderId="56" xfId="64" applyNumberFormat="1" applyFont="1" applyBorder="1" applyAlignment="1">
      <alignment vertical="center"/>
      <protection/>
    </xf>
    <xf numFmtId="177" fontId="0" fillId="0" borderId="50" xfId="62" applyNumberFormat="1" applyFont="1" applyBorder="1">
      <alignment vertical="center"/>
      <protection/>
    </xf>
    <xf numFmtId="177" fontId="0" fillId="0" borderId="166" xfId="62" applyNumberFormat="1" applyFont="1" applyBorder="1">
      <alignment vertical="center"/>
      <protection/>
    </xf>
    <xf numFmtId="177" fontId="0" fillId="0" borderId="58" xfId="62" applyNumberFormat="1" applyFont="1" applyBorder="1">
      <alignment vertical="center"/>
      <protection/>
    </xf>
    <xf numFmtId="0" fontId="0" fillId="0" borderId="146" xfId="62" applyBorder="1">
      <alignment vertical="center"/>
      <protection/>
    </xf>
    <xf numFmtId="0" fontId="0" fillId="0" borderId="56" xfId="64" applyNumberFormat="1" applyFont="1" applyBorder="1" applyAlignment="1">
      <alignment vertical="center"/>
      <protection/>
    </xf>
    <xf numFmtId="0" fontId="0" fillId="0" borderId="58" xfId="64" applyNumberFormat="1" applyFont="1" applyBorder="1" applyAlignment="1">
      <alignment vertical="center"/>
      <protection/>
    </xf>
    <xf numFmtId="0" fontId="0" fillId="0" borderId="146" xfId="64" applyNumberFormat="1" applyFont="1" applyBorder="1" applyAlignment="1">
      <alignment vertical="center"/>
      <protection/>
    </xf>
    <xf numFmtId="177" fontId="0" fillId="0" borderId="97" xfId="62" applyNumberFormat="1" applyFont="1" applyBorder="1">
      <alignment vertical="center"/>
      <protection/>
    </xf>
    <xf numFmtId="0" fontId="0" fillId="0" borderId="29" xfId="64" applyNumberFormat="1" applyFont="1" applyBorder="1" applyAlignment="1">
      <alignment horizontal="center" vertical="center"/>
      <protection/>
    </xf>
    <xf numFmtId="0" fontId="0" fillId="0" borderId="110" xfId="64" applyNumberFormat="1" applyFont="1" applyBorder="1" applyAlignment="1">
      <alignment horizontal="center" vertical="center"/>
      <protection/>
    </xf>
    <xf numFmtId="0" fontId="0" fillId="0" borderId="109" xfId="64" applyNumberFormat="1" applyFont="1" applyBorder="1" applyAlignment="1">
      <alignment vertical="center"/>
      <protection/>
    </xf>
    <xf numFmtId="0" fontId="0" fillId="0" borderId="21" xfId="64" applyNumberFormat="1" applyFont="1" applyBorder="1" applyAlignment="1">
      <alignment vertical="center"/>
      <protection/>
    </xf>
    <xf numFmtId="0" fontId="0" fillId="0" borderId="140" xfId="64" applyNumberFormat="1" applyFont="1" applyBorder="1" applyAlignment="1">
      <alignment vertical="center"/>
      <protection/>
    </xf>
    <xf numFmtId="183" fontId="0" fillId="0" borderId="201" xfId="64" applyNumberFormat="1" applyFont="1" applyBorder="1" applyAlignment="1">
      <alignment vertical="center"/>
      <protection/>
    </xf>
    <xf numFmtId="183" fontId="0" fillId="0" borderId="188" xfId="64" applyNumberFormat="1" applyFont="1" applyBorder="1" applyAlignment="1">
      <alignment vertical="center"/>
      <protection/>
    </xf>
    <xf numFmtId="183" fontId="0" fillId="0" borderId="109" xfId="64" applyNumberFormat="1" applyFont="1" applyBorder="1" applyAlignment="1">
      <alignment vertical="center"/>
      <protection/>
    </xf>
    <xf numFmtId="177" fontId="0" fillId="0" borderId="188" xfId="62" applyNumberFormat="1" applyFont="1" applyBorder="1">
      <alignment vertical="center"/>
      <protection/>
    </xf>
    <xf numFmtId="177" fontId="0" fillId="0" borderId="21" xfId="62" applyNumberFormat="1" applyFont="1" applyBorder="1">
      <alignment vertical="center"/>
      <protection/>
    </xf>
    <xf numFmtId="0" fontId="0" fillId="0" borderId="140" xfId="62" applyBorder="1">
      <alignment vertical="center"/>
      <protection/>
    </xf>
    <xf numFmtId="0" fontId="0" fillId="0" borderId="28" xfId="64" applyNumberFormat="1" applyFont="1" applyBorder="1" applyAlignment="1">
      <alignment vertical="center"/>
      <protection/>
    </xf>
    <xf numFmtId="0" fontId="0" fillId="0" borderId="27" xfId="64" applyNumberFormat="1" applyFont="1" applyBorder="1" applyAlignment="1">
      <alignment vertical="center"/>
      <protection/>
    </xf>
    <xf numFmtId="0" fontId="0" fillId="0" borderId="127" xfId="64" applyNumberFormat="1" applyFont="1" applyBorder="1" applyAlignment="1">
      <alignment vertical="center"/>
      <protection/>
    </xf>
    <xf numFmtId="201" fontId="0" fillId="0" borderId="211" xfId="64" applyNumberFormat="1" applyFont="1" applyBorder="1" applyAlignment="1">
      <alignment vertical="center"/>
      <protection/>
    </xf>
    <xf numFmtId="201" fontId="0" fillId="0" borderId="171" xfId="64" applyNumberFormat="1" applyFont="1" applyBorder="1" applyAlignment="1">
      <alignment vertical="center"/>
      <protection/>
    </xf>
    <xf numFmtId="176" fontId="0" fillId="0" borderId="181" xfId="62" applyNumberFormat="1" applyFont="1" applyBorder="1">
      <alignment vertical="center"/>
      <protection/>
    </xf>
    <xf numFmtId="176" fontId="0" fillId="0" borderId="182" xfId="62" applyNumberFormat="1" applyFont="1" applyBorder="1">
      <alignment vertical="center"/>
      <protection/>
    </xf>
    <xf numFmtId="176" fontId="0" fillId="0" borderId="166" xfId="62" applyNumberFormat="1" applyFont="1" applyBorder="1">
      <alignment vertical="center"/>
      <protection/>
    </xf>
    <xf numFmtId="176" fontId="0" fillId="0" borderId="58" xfId="62" applyNumberFormat="1" applyFont="1" applyBorder="1">
      <alignment vertical="center"/>
      <protection/>
    </xf>
    <xf numFmtId="0" fontId="0" fillId="0" borderId="23" xfId="64" applyNumberFormat="1" applyFont="1" applyBorder="1" applyAlignment="1">
      <alignment vertical="center"/>
      <protection/>
    </xf>
    <xf numFmtId="0" fontId="0" fillId="0" borderId="23" xfId="64" applyNumberFormat="1" applyFont="1" applyBorder="1" applyAlignment="1">
      <alignment horizontal="center" vertical="center"/>
      <protection/>
    </xf>
    <xf numFmtId="0" fontId="0" fillId="0" borderId="0" xfId="64" applyNumberFormat="1" applyFont="1" applyBorder="1" applyAlignment="1">
      <alignment horizontal="center" vertical="center"/>
      <protection/>
    </xf>
    <xf numFmtId="0" fontId="0" fillId="0" borderId="0" xfId="62" applyFont="1" applyFill="1">
      <alignment vertical="center"/>
      <protection/>
    </xf>
    <xf numFmtId="0" fontId="0" fillId="0" borderId="212" xfId="64" applyNumberFormat="1" applyFont="1" applyFill="1" applyBorder="1" applyAlignment="1">
      <alignment vertical="center"/>
      <protection/>
    </xf>
    <xf numFmtId="0" fontId="0" fillId="0" borderId="27" xfId="64" applyNumberFormat="1" applyFont="1" applyFill="1" applyBorder="1" applyAlignment="1">
      <alignment vertical="center"/>
      <protection/>
    </xf>
    <xf numFmtId="0" fontId="0" fillId="0" borderId="26" xfId="64" applyNumberFormat="1" applyFont="1" applyFill="1" applyBorder="1" applyAlignment="1">
      <alignment vertical="center"/>
      <protection/>
    </xf>
    <xf numFmtId="0" fontId="0" fillId="0" borderId="127" xfId="64" applyNumberFormat="1" applyFont="1" applyFill="1" applyBorder="1" applyAlignment="1">
      <alignment vertical="center"/>
      <protection/>
    </xf>
    <xf numFmtId="183" fontId="0" fillId="0" borderId="129" xfId="64" applyNumberFormat="1" applyFont="1" applyFill="1" applyBorder="1" applyAlignment="1">
      <alignment vertical="center"/>
      <protection/>
    </xf>
    <xf numFmtId="183" fontId="0" fillId="0" borderId="179" xfId="64" applyNumberFormat="1" applyFont="1" applyFill="1" applyBorder="1" applyAlignment="1">
      <alignment vertical="center"/>
      <protection/>
    </xf>
    <xf numFmtId="183" fontId="0" fillId="0" borderId="178" xfId="64" applyNumberFormat="1" applyFont="1" applyFill="1" applyBorder="1" applyAlignment="1">
      <alignment vertical="center"/>
      <protection/>
    </xf>
    <xf numFmtId="177" fontId="0" fillId="0" borderId="181" xfId="62" applyNumberFormat="1" applyFont="1" applyFill="1" applyBorder="1">
      <alignment vertical="center"/>
      <protection/>
    </xf>
    <xf numFmtId="177" fontId="0" fillId="0" borderId="182" xfId="62" applyNumberFormat="1" applyFont="1" applyFill="1" applyBorder="1">
      <alignment vertical="center"/>
      <protection/>
    </xf>
    <xf numFmtId="177" fontId="0" fillId="0" borderId="166" xfId="62" applyNumberFormat="1" applyFont="1" applyFill="1" applyBorder="1">
      <alignment vertical="center"/>
      <protection/>
    </xf>
    <xf numFmtId="177" fontId="0" fillId="0" borderId="58" xfId="62" applyNumberFormat="1" applyFont="1" applyFill="1" applyBorder="1">
      <alignment vertical="center"/>
      <protection/>
    </xf>
    <xf numFmtId="0" fontId="0" fillId="0" borderId="146" xfId="62" applyFill="1" applyBorder="1">
      <alignment vertical="center"/>
      <protection/>
    </xf>
    <xf numFmtId="0" fontId="0" fillId="0" borderId="0" xfId="62" applyFill="1">
      <alignment vertical="center"/>
      <protection/>
    </xf>
    <xf numFmtId="0" fontId="0" fillId="0" borderId="20" xfId="64" applyNumberFormat="1" applyFont="1" applyFill="1" applyBorder="1" applyAlignment="1">
      <alignment vertical="center"/>
      <protection/>
    </xf>
    <xf numFmtId="0" fontId="0" fillId="0" borderId="0" xfId="64" applyNumberFormat="1" applyFont="1" applyFill="1" applyBorder="1" applyAlignment="1">
      <alignment vertical="center"/>
      <protection/>
    </xf>
    <xf numFmtId="0" fontId="0" fillId="0" borderId="103" xfId="64" applyNumberFormat="1" applyFont="1" applyFill="1" applyBorder="1" applyAlignment="1">
      <alignment vertical="center"/>
      <protection/>
    </xf>
    <xf numFmtId="0" fontId="0" fillId="0" borderId="101" xfId="64" applyNumberFormat="1" applyFont="1" applyFill="1" applyBorder="1" applyAlignment="1">
      <alignment vertical="center"/>
      <protection/>
    </xf>
    <xf numFmtId="0" fontId="0" fillId="0" borderId="102" xfId="64" applyNumberFormat="1" applyFont="1" applyFill="1" applyBorder="1" applyAlignment="1">
      <alignment vertical="center"/>
      <protection/>
    </xf>
    <xf numFmtId="0" fontId="0" fillId="0" borderId="149" xfId="64" applyNumberFormat="1" applyFont="1" applyFill="1" applyBorder="1" applyAlignment="1">
      <alignment vertical="center"/>
      <protection/>
    </xf>
    <xf numFmtId="183" fontId="0" fillId="0" borderId="210" xfId="64" applyNumberFormat="1" applyFont="1" applyFill="1" applyBorder="1" applyAlignment="1">
      <alignment vertical="center"/>
      <protection/>
    </xf>
    <xf numFmtId="183" fontId="0" fillId="0" borderId="177" xfId="64" applyNumberFormat="1" applyFont="1" applyFill="1" applyBorder="1" applyAlignment="1">
      <alignment vertical="center"/>
      <protection/>
    </xf>
    <xf numFmtId="183" fontId="0" fillId="0" borderId="101" xfId="64" applyNumberFormat="1" applyFont="1" applyFill="1" applyBorder="1" applyAlignment="1">
      <alignment vertical="center"/>
      <protection/>
    </xf>
    <xf numFmtId="177" fontId="0" fillId="0" borderId="97" xfId="62" applyNumberFormat="1" applyFont="1" applyFill="1" applyBorder="1">
      <alignment vertical="center"/>
      <protection/>
    </xf>
    <xf numFmtId="177" fontId="0" fillId="0" borderId="177" xfId="62" applyNumberFormat="1" applyFont="1" applyFill="1" applyBorder="1">
      <alignment vertical="center"/>
      <protection/>
    </xf>
    <xf numFmtId="177" fontId="0" fillId="0" borderId="179" xfId="62" applyNumberFormat="1" applyFont="1" applyFill="1" applyBorder="1">
      <alignment vertical="center"/>
      <protection/>
    </xf>
    <xf numFmtId="177" fontId="0" fillId="0" borderId="0" xfId="62" applyNumberFormat="1" applyFont="1" applyFill="1" applyBorder="1">
      <alignment vertical="center"/>
      <protection/>
    </xf>
    <xf numFmtId="0" fontId="0" fillId="0" borderId="11" xfId="62" applyFill="1" applyBorder="1">
      <alignment vertical="center"/>
      <protection/>
    </xf>
    <xf numFmtId="0" fontId="0" fillId="0" borderId="29" xfId="64" applyNumberFormat="1" applyFont="1" applyFill="1" applyBorder="1" applyAlignment="1">
      <alignment horizontal="center" vertical="center"/>
      <protection/>
    </xf>
    <xf numFmtId="0" fontId="0" fillId="0" borderId="178" xfId="64" applyNumberFormat="1" applyFont="1" applyFill="1" applyBorder="1" applyAlignment="1">
      <alignment vertical="center"/>
      <protection/>
    </xf>
    <xf numFmtId="0" fontId="0" fillId="0" borderId="11" xfId="64" applyNumberFormat="1" applyFont="1" applyFill="1" applyBorder="1" applyAlignment="1">
      <alignment vertical="center"/>
      <protection/>
    </xf>
    <xf numFmtId="177" fontId="0" fillId="0" borderId="48" xfId="62" applyNumberFormat="1" applyFont="1" applyFill="1" applyBorder="1">
      <alignment vertical="center"/>
      <protection/>
    </xf>
    <xf numFmtId="0" fontId="0" fillId="0" borderId="20" xfId="64" applyNumberFormat="1" applyFont="1" applyFill="1" applyBorder="1" applyAlignment="1">
      <alignment horizontal="centerContinuous" vertical="center"/>
      <protection/>
    </xf>
    <xf numFmtId="0" fontId="0" fillId="0" borderId="0" xfId="64" applyNumberFormat="1" applyFont="1" applyFill="1" applyBorder="1" applyAlignment="1">
      <alignment horizontal="centerContinuous" vertical="center"/>
      <protection/>
    </xf>
    <xf numFmtId="0" fontId="0" fillId="0" borderId="56" xfId="64" applyNumberFormat="1" applyFont="1" applyFill="1" applyBorder="1" applyAlignment="1">
      <alignment vertical="center"/>
      <protection/>
    </xf>
    <xf numFmtId="0" fontId="0" fillId="0" borderId="58" xfId="64" applyNumberFormat="1" applyFont="1" applyFill="1" applyBorder="1" applyAlignment="1">
      <alignment vertical="center"/>
      <protection/>
    </xf>
    <xf numFmtId="0" fontId="0" fillId="0" borderId="146" xfId="64" applyNumberFormat="1" applyFont="1" applyFill="1" applyBorder="1" applyAlignment="1">
      <alignment vertical="center"/>
      <protection/>
    </xf>
    <xf numFmtId="183" fontId="0" fillId="0" borderId="208" xfId="64" applyNumberFormat="1" applyFont="1" applyFill="1" applyBorder="1" applyAlignment="1">
      <alignment vertical="center"/>
      <protection/>
    </xf>
    <xf numFmtId="183" fontId="0" fillId="0" borderId="166" xfId="64" applyNumberFormat="1" applyFont="1" applyFill="1" applyBorder="1" applyAlignment="1">
      <alignment vertical="center"/>
      <protection/>
    </xf>
    <xf numFmtId="183" fontId="0" fillId="0" borderId="56" xfId="64" applyNumberFormat="1" applyFont="1" applyFill="1" applyBorder="1" applyAlignment="1">
      <alignment vertical="center"/>
      <protection/>
    </xf>
    <xf numFmtId="177" fontId="0" fillId="0" borderId="50" xfId="62" applyNumberFormat="1" applyFont="1" applyFill="1" applyBorder="1">
      <alignment vertical="center"/>
      <protection/>
    </xf>
    <xf numFmtId="0" fontId="0" fillId="0" borderId="31" xfId="64" applyNumberFormat="1" applyFont="1" applyFill="1" applyBorder="1" applyAlignment="1">
      <alignment vertical="center"/>
      <protection/>
    </xf>
    <xf numFmtId="0" fontId="0" fillId="0" borderId="10" xfId="64" applyNumberFormat="1" applyFont="1" applyFill="1" applyBorder="1" applyAlignment="1">
      <alignment vertical="center"/>
      <protection/>
    </xf>
    <xf numFmtId="0" fontId="0" fillId="0" borderId="159" xfId="64" applyNumberFormat="1" applyFont="1" applyFill="1" applyBorder="1" applyAlignment="1">
      <alignment horizontal="center" vertical="center"/>
      <protection/>
    </xf>
    <xf numFmtId="0" fontId="0" fillId="0" borderId="39" xfId="64" applyNumberFormat="1" applyFont="1" applyFill="1" applyBorder="1" applyAlignment="1">
      <alignment vertical="center"/>
      <protection/>
    </xf>
    <xf numFmtId="0" fontId="0" fillId="0" borderId="32" xfId="64" applyNumberFormat="1" applyFont="1" applyFill="1" applyBorder="1" applyAlignment="1">
      <alignment vertical="center"/>
      <protection/>
    </xf>
    <xf numFmtId="183" fontId="0" fillId="0" borderId="202" xfId="64" applyNumberFormat="1" applyFont="1" applyFill="1" applyBorder="1" applyAlignment="1">
      <alignment vertical="center"/>
      <protection/>
    </xf>
    <xf numFmtId="183" fontId="0" fillId="0" borderId="35" xfId="64" applyNumberFormat="1" applyFont="1" applyFill="1" applyBorder="1" applyAlignment="1">
      <alignment vertical="center"/>
      <protection/>
    </xf>
    <xf numFmtId="183" fontId="0" fillId="0" borderId="39" xfId="64" applyNumberFormat="1" applyFont="1" applyFill="1" applyBorder="1" applyAlignment="1">
      <alignment vertical="center"/>
      <protection/>
    </xf>
    <xf numFmtId="177" fontId="0" fillId="0" borderId="34" xfId="62" applyNumberFormat="1" applyFont="1" applyFill="1" applyBorder="1">
      <alignment vertical="center"/>
      <protection/>
    </xf>
    <xf numFmtId="177" fontId="0" fillId="0" borderId="35" xfId="62" applyNumberFormat="1" applyFont="1" applyFill="1" applyBorder="1">
      <alignment vertical="center"/>
      <protection/>
    </xf>
    <xf numFmtId="177" fontId="0" fillId="0" borderId="10" xfId="62" applyNumberFormat="1" applyFont="1" applyFill="1" applyBorder="1">
      <alignment vertical="center"/>
      <protection/>
    </xf>
    <xf numFmtId="0" fontId="0" fillId="0" borderId="32" xfId="62" applyFill="1" applyBorder="1">
      <alignment vertical="center"/>
      <protection/>
    </xf>
    <xf numFmtId="183" fontId="0" fillId="0" borderId="0" xfId="64" applyNumberFormat="1" applyFont="1" applyBorder="1" applyAlignment="1">
      <alignment vertical="center"/>
      <protection/>
    </xf>
    <xf numFmtId="183" fontId="0" fillId="0" borderId="0" xfId="62" applyNumberFormat="1" applyFont="1" applyBorder="1">
      <alignment vertical="center"/>
      <protection/>
    </xf>
    <xf numFmtId="0" fontId="0" fillId="0" borderId="0" xfId="0" applyAlignment="1">
      <alignment horizontal="right"/>
    </xf>
    <xf numFmtId="0" fontId="0" fillId="0" borderId="12" xfId="0" applyBorder="1" applyAlignment="1">
      <alignment vertical="center"/>
    </xf>
    <xf numFmtId="0" fontId="0" fillId="0" borderId="13" xfId="0" applyBorder="1" applyAlignment="1">
      <alignment vertical="center"/>
    </xf>
    <xf numFmtId="0" fontId="0" fillId="0" borderId="213" xfId="0" applyBorder="1" applyAlignment="1">
      <alignment vertical="center"/>
    </xf>
    <xf numFmtId="0" fontId="0" fillId="0" borderId="204" xfId="0" applyBorder="1" applyAlignment="1">
      <alignment vertical="center"/>
    </xf>
    <xf numFmtId="0" fontId="0" fillId="0" borderId="55" xfId="0" applyBorder="1" applyAlignment="1">
      <alignment vertical="center"/>
    </xf>
    <xf numFmtId="0" fontId="0" fillId="0" borderId="61" xfId="0" applyBorder="1" applyAlignment="1">
      <alignment vertical="center"/>
    </xf>
    <xf numFmtId="0" fontId="0" fillId="0" borderId="0" xfId="0" applyAlignment="1">
      <alignment horizontal="center"/>
    </xf>
    <xf numFmtId="0" fontId="0" fillId="0" borderId="31" xfId="0"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0" fillId="0" borderId="214" xfId="0" applyBorder="1" applyAlignment="1">
      <alignment horizontal="center"/>
    </xf>
    <xf numFmtId="0" fontId="0" fillId="0" borderId="34" xfId="0" applyBorder="1" applyAlignment="1">
      <alignment horizontal="center"/>
    </xf>
    <xf numFmtId="0" fontId="0" fillId="0" borderId="159" xfId="0" applyBorder="1" applyAlignment="1">
      <alignment horizontal="center"/>
    </xf>
    <xf numFmtId="0" fontId="0" fillId="0" borderId="168" xfId="0" applyBorder="1" applyAlignment="1">
      <alignment horizontal="center"/>
    </xf>
    <xf numFmtId="0" fontId="0" fillId="0" borderId="215" xfId="0" applyBorder="1" applyAlignment="1">
      <alignment horizontal="center"/>
    </xf>
    <xf numFmtId="0" fontId="0" fillId="0" borderId="46" xfId="0" applyBorder="1" applyAlignment="1">
      <alignment horizontal="center"/>
    </xf>
    <xf numFmtId="0" fontId="0" fillId="0" borderId="16" xfId="0" applyBorder="1" applyAlignment="1">
      <alignment vertical="center"/>
    </xf>
    <xf numFmtId="0" fontId="0" fillId="0" borderId="132" xfId="0" applyBorder="1" applyAlignment="1">
      <alignment vertical="center"/>
    </xf>
    <xf numFmtId="183" fontId="0" fillId="0" borderId="200" xfId="0" applyNumberFormat="1" applyBorder="1" applyAlignment="1">
      <alignment vertical="center"/>
    </xf>
    <xf numFmtId="183" fontId="0" fillId="0" borderId="133" xfId="0" applyNumberFormat="1" applyBorder="1" applyAlignment="1">
      <alignment vertical="center"/>
    </xf>
    <xf numFmtId="183" fontId="0" fillId="0" borderId="136" xfId="0" applyNumberFormat="1" applyBorder="1" applyAlignment="1">
      <alignment vertical="center"/>
    </xf>
    <xf numFmtId="183" fontId="0" fillId="0" borderId="130" xfId="0" applyNumberFormat="1" applyBorder="1" applyAlignment="1">
      <alignment vertical="center"/>
    </xf>
    <xf numFmtId="0" fontId="0" fillId="0" borderId="169" xfId="0" applyBorder="1" applyAlignment="1">
      <alignment vertical="center"/>
    </xf>
    <xf numFmtId="0" fontId="0" fillId="0" borderId="47" xfId="0" applyBorder="1" applyAlignment="1">
      <alignment vertical="center"/>
    </xf>
    <xf numFmtId="0" fontId="0" fillId="0" borderId="25" xfId="0" applyBorder="1" applyAlignment="1">
      <alignment vertical="center"/>
    </xf>
    <xf numFmtId="0" fontId="0" fillId="0" borderId="141" xfId="0" applyBorder="1" applyAlignment="1">
      <alignment vertical="center"/>
    </xf>
    <xf numFmtId="183" fontId="0" fillId="0" borderId="216" xfId="0" applyNumberFormat="1" applyBorder="1" applyAlignment="1">
      <alignment vertical="center"/>
    </xf>
    <xf numFmtId="183" fontId="0" fillId="0" borderId="142" xfId="0" applyNumberFormat="1" applyBorder="1" applyAlignment="1">
      <alignment vertical="center"/>
    </xf>
    <xf numFmtId="183" fontId="0" fillId="0" borderId="145" xfId="0" applyNumberFormat="1" applyBorder="1" applyAlignment="1">
      <alignment vertical="center"/>
    </xf>
    <xf numFmtId="183" fontId="0" fillId="0" borderId="217" xfId="0" applyNumberFormat="1" applyBorder="1" applyAlignment="1">
      <alignment vertical="center"/>
    </xf>
    <xf numFmtId="0" fontId="0" fillId="0" borderId="218" xfId="0" applyBorder="1" applyAlignment="1">
      <alignment vertical="center"/>
    </xf>
    <xf numFmtId="0" fontId="0" fillId="0" borderId="138" xfId="0" applyBorder="1" applyAlignment="1">
      <alignment vertical="center"/>
    </xf>
    <xf numFmtId="0" fontId="0" fillId="0" borderId="58" xfId="0" applyBorder="1" applyAlignment="1">
      <alignment vertical="center"/>
    </xf>
    <xf numFmtId="0" fontId="0" fillId="0" borderId="146" xfId="0" applyBorder="1" applyAlignment="1">
      <alignment vertical="center"/>
    </xf>
    <xf numFmtId="183" fontId="0" fillId="0" borderId="208" xfId="0" applyNumberFormat="1" applyBorder="1" applyAlignment="1">
      <alignment vertical="center"/>
    </xf>
    <xf numFmtId="183" fontId="0" fillId="0" borderId="50" xfId="0" applyNumberFormat="1" applyBorder="1" applyAlignment="1">
      <alignment vertical="center"/>
    </xf>
    <xf numFmtId="183" fontId="0" fillId="0" borderId="93" xfId="0" applyNumberFormat="1" applyBorder="1" applyAlignment="1">
      <alignment vertical="center"/>
    </xf>
    <xf numFmtId="183" fontId="0" fillId="0" borderId="166" xfId="0" applyNumberFormat="1" applyBorder="1" applyAlignment="1">
      <alignment vertical="center"/>
    </xf>
    <xf numFmtId="0" fontId="0" fillId="0" borderId="94" xfId="0" applyBorder="1" applyAlignment="1">
      <alignment vertical="center"/>
    </xf>
    <xf numFmtId="0" fontId="0" fillId="0" borderId="108" xfId="0" applyBorder="1" applyAlignment="1">
      <alignment vertical="center"/>
    </xf>
    <xf numFmtId="0" fontId="0" fillId="0" borderId="21" xfId="0" applyBorder="1" applyAlignment="1">
      <alignment vertical="center"/>
    </xf>
    <xf numFmtId="0" fontId="0" fillId="0" borderId="140" xfId="0" applyBorder="1" applyAlignment="1">
      <alignment vertical="center"/>
    </xf>
    <xf numFmtId="183" fontId="0" fillId="0" borderId="219" xfId="0" applyNumberFormat="1" applyBorder="1" applyAlignment="1">
      <alignment vertical="center"/>
    </xf>
    <xf numFmtId="183" fontId="0" fillId="0" borderId="76" xfId="0" applyNumberFormat="1" applyBorder="1" applyAlignment="1">
      <alignment vertical="center"/>
    </xf>
    <xf numFmtId="183" fontId="0" fillId="0" borderId="82" xfId="0" applyNumberFormat="1" applyBorder="1" applyAlignment="1">
      <alignment vertical="center"/>
    </xf>
    <xf numFmtId="183" fontId="0" fillId="0" borderId="189" xfId="0" applyNumberFormat="1" applyBorder="1" applyAlignment="1">
      <alignment vertical="center"/>
    </xf>
    <xf numFmtId="0" fontId="0" fillId="0" borderId="83" xfId="0" applyBorder="1" applyAlignment="1">
      <alignment vertical="center"/>
    </xf>
    <xf numFmtId="0" fontId="0" fillId="0" borderId="69" xfId="0" applyBorder="1" applyAlignment="1">
      <alignment vertical="center"/>
    </xf>
    <xf numFmtId="0" fontId="0" fillId="0" borderId="147" xfId="0" applyBorder="1" applyAlignment="1">
      <alignment vertical="center"/>
    </xf>
    <xf numFmtId="183" fontId="0" fillId="0" borderId="220" xfId="0" applyNumberFormat="1" applyBorder="1" applyAlignment="1">
      <alignment vertical="center"/>
    </xf>
    <xf numFmtId="183" fontId="0" fillId="0" borderId="64" xfId="0" applyNumberFormat="1" applyBorder="1" applyAlignment="1">
      <alignment vertical="center"/>
    </xf>
    <xf numFmtId="183" fontId="0" fillId="0" borderId="71" xfId="0" applyNumberFormat="1" applyBorder="1" applyAlignment="1">
      <alignment vertical="center"/>
    </xf>
    <xf numFmtId="183" fontId="0" fillId="0" borderId="167" xfId="0" applyNumberFormat="1" applyBorder="1" applyAlignment="1">
      <alignment vertical="center"/>
    </xf>
    <xf numFmtId="0" fontId="0" fillId="0" borderId="72" xfId="0" applyBorder="1" applyAlignment="1">
      <alignment vertical="center"/>
    </xf>
    <xf numFmtId="0" fontId="0" fillId="0" borderId="33" xfId="0" applyBorder="1" applyAlignment="1">
      <alignment vertical="center"/>
    </xf>
    <xf numFmtId="0" fontId="0" fillId="0" borderId="38" xfId="0" applyBorder="1" applyAlignment="1">
      <alignment vertical="center"/>
    </xf>
    <xf numFmtId="0" fontId="0" fillId="0" borderId="10" xfId="0" applyBorder="1" applyAlignment="1">
      <alignment vertical="center"/>
    </xf>
    <xf numFmtId="0" fontId="0" fillId="0" borderId="32" xfId="0" applyBorder="1" applyAlignment="1">
      <alignment vertical="center"/>
    </xf>
    <xf numFmtId="183" fontId="0" fillId="0" borderId="214" xfId="0" applyNumberFormat="1" applyBorder="1" applyAlignment="1">
      <alignment vertical="center"/>
    </xf>
    <xf numFmtId="183" fontId="0" fillId="0" borderId="118" xfId="0" applyNumberFormat="1" applyBorder="1" applyAlignment="1">
      <alignment vertical="center"/>
    </xf>
    <xf numFmtId="183" fontId="0" fillId="0" borderId="122" xfId="0" applyNumberFormat="1" applyBorder="1" applyAlignment="1">
      <alignment vertical="center"/>
    </xf>
    <xf numFmtId="183" fontId="0" fillId="0" borderId="168" xfId="0" applyNumberFormat="1" applyBorder="1" applyAlignment="1">
      <alignment vertical="center"/>
    </xf>
    <xf numFmtId="0" fontId="0" fillId="0" borderId="125" xfId="0" applyBorder="1" applyAlignment="1">
      <alignment vertical="center"/>
    </xf>
    <xf numFmtId="0" fontId="0" fillId="0" borderId="0" xfId="0" applyFont="1" applyAlignment="1">
      <alignment vertical="center"/>
    </xf>
    <xf numFmtId="0" fontId="0" fillId="0" borderId="0" xfId="0" applyNumberFormat="1" applyAlignment="1" quotePrefix="1">
      <alignment vertical="center"/>
    </xf>
    <xf numFmtId="0" fontId="16" fillId="0" borderId="0" xfId="0" applyFont="1" applyAlignment="1">
      <alignment vertical="center"/>
    </xf>
    <xf numFmtId="0" fontId="0" fillId="0" borderId="190" xfId="0" applyBorder="1" applyAlignment="1">
      <alignment vertical="center"/>
    </xf>
    <xf numFmtId="0" fontId="0" fillId="0" borderId="154" xfId="0" applyBorder="1" applyAlignment="1">
      <alignment vertical="center"/>
    </xf>
    <xf numFmtId="0" fontId="0" fillId="0" borderId="160" xfId="0" applyBorder="1" applyAlignment="1">
      <alignment vertical="center"/>
    </xf>
    <xf numFmtId="0" fontId="0" fillId="0" borderId="38" xfId="0" applyFont="1" applyBorder="1" applyAlignment="1">
      <alignment vertical="center"/>
    </xf>
    <xf numFmtId="0" fontId="0" fillId="0" borderId="95" xfId="0" applyBorder="1" applyAlignment="1">
      <alignment vertical="center"/>
    </xf>
    <xf numFmtId="183" fontId="0" fillId="0" borderId="221" xfId="0" applyNumberFormat="1" applyBorder="1" applyAlignment="1">
      <alignment vertical="center"/>
    </xf>
    <xf numFmtId="183" fontId="0" fillId="0" borderId="60" xfId="0" applyNumberFormat="1" applyBorder="1" applyAlignment="1">
      <alignment vertical="center"/>
    </xf>
    <xf numFmtId="183" fontId="0" fillId="0" borderId="209" xfId="0" applyNumberFormat="1" applyBorder="1" applyAlignment="1">
      <alignment vertical="center"/>
    </xf>
    <xf numFmtId="183" fontId="0" fillId="0" borderId="51" xfId="0" applyNumberFormat="1" applyBorder="1" applyAlignment="1">
      <alignment vertical="center"/>
    </xf>
    <xf numFmtId="183" fontId="0" fillId="0" borderId="52" xfId="0" applyNumberFormat="1" applyBorder="1" applyAlignment="1">
      <alignment vertical="center"/>
    </xf>
    <xf numFmtId="183" fontId="0" fillId="0" borderId="204" xfId="0" applyNumberFormat="1" applyBorder="1" applyAlignment="1">
      <alignment vertical="center"/>
    </xf>
    <xf numFmtId="183" fontId="0" fillId="0" borderId="113" xfId="0" applyNumberFormat="1" applyBorder="1" applyAlignment="1">
      <alignment vertical="center"/>
    </xf>
    <xf numFmtId="183" fontId="0" fillId="0" borderId="59" xfId="0" applyNumberFormat="1" applyBorder="1" applyAlignment="1">
      <alignment vertical="center"/>
    </xf>
    <xf numFmtId="183" fontId="0" fillId="0" borderId="58" xfId="0" applyNumberFormat="1" applyBorder="1" applyAlignment="1">
      <alignment vertical="center"/>
    </xf>
    <xf numFmtId="183" fontId="0" fillId="0" borderId="213" xfId="0" applyNumberFormat="1" applyBorder="1" applyAlignment="1">
      <alignment vertical="center"/>
    </xf>
    <xf numFmtId="183" fontId="0" fillId="0" borderId="205" xfId="0" applyNumberFormat="1" applyBorder="1" applyAlignment="1">
      <alignment vertical="center"/>
    </xf>
    <xf numFmtId="183" fontId="0" fillId="0" borderId="52" xfId="0" applyNumberFormat="1" applyFont="1" applyBorder="1" applyAlignment="1">
      <alignment vertical="center"/>
    </xf>
    <xf numFmtId="0" fontId="0" fillId="0" borderId="20" xfId="0" applyBorder="1" applyAlignment="1">
      <alignment vertical="center"/>
    </xf>
    <xf numFmtId="0" fontId="0" fillId="0" borderId="84" xfId="0" applyBorder="1" applyAlignment="1">
      <alignment vertical="center"/>
    </xf>
    <xf numFmtId="180" fontId="0" fillId="0" borderId="222" xfId="0" applyNumberFormat="1" applyBorder="1" applyAlignment="1">
      <alignment vertical="center"/>
    </xf>
    <xf numFmtId="180" fontId="0" fillId="0" borderId="76" xfId="0" applyNumberFormat="1" applyBorder="1" applyAlignment="1">
      <alignment vertical="center"/>
    </xf>
    <xf numFmtId="180" fontId="0" fillId="0" borderId="189" xfId="0" applyNumberFormat="1" applyBorder="1" applyAlignment="1">
      <alignment vertical="center"/>
    </xf>
    <xf numFmtId="180" fontId="0" fillId="0" borderId="77" xfId="0" applyNumberFormat="1" applyBorder="1" applyAlignment="1">
      <alignment vertical="center"/>
    </xf>
    <xf numFmtId="180" fontId="0" fillId="0" borderId="78" xfId="0" applyNumberFormat="1" applyBorder="1" applyAlignment="1">
      <alignment vertical="center"/>
    </xf>
    <xf numFmtId="180" fontId="0" fillId="0" borderId="81" xfId="0" applyNumberFormat="1" applyBorder="1" applyAlignment="1">
      <alignment vertical="center"/>
    </xf>
    <xf numFmtId="180" fontId="0" fillId="0" borderId="115" xfId="0" applyNumberFormat="1" applyBorder="1" applyAlignment="1">
      <alignment vertical="center"/>
    </xf>
    <xf numFmtId="180" fontId="0" fillId="0" borderId="82" xfId="0" applyNumberFormat="1" applyBorder="1" applyAlignment="1">
      <alignment vertical="center"/>
    </xf>
    <xf numFmtId="180" fontId="0" fillId="0" borderId="80" xfId="0" applyNumberFormat="1" applyBorder="1" applyAlignment="1">
      <alignment vertical="center"/>
    </xf>
    <xf numFmtId="180" fontId="0" fillId="0" borderId="78" xfId="0" applyNumberFormat="1" applyFont="1" applyBorder="1" applyAlignment="1">
      <alignment vertical="center"/>
    </xf>
    <xf numFmtId="183" fontId="0" fillId="0" borderId="223" xfId="0" applyNumberFormat="1" applyBorder="1" applyAlignment="1">
      <alignment vertical="center"/>
    </xf>
    <xf numFmtId="183" fontId="0" fillId="0" borderId="57" xfId="0" applyNumberFormat="1" applyBorder="1" applyAlignment="1">
      <alignment vertical="center"/>
    </xf>
    <xf numFmtId="183" fontId="0" fillId="0" borderId="54" xfId="0" applyNumberFormat="1" applyBorder="1" applyAlignment="1">
      <alignment vertical="center"/>
    </xf>
    <xf numFmtId="183" fontId="0" fillId="0" borderId="56" xfId="0" applyNumberFormat="1" applyBorder="1" applyAlignment="1">
      <alignment vertical="center"/>
    </xf>
    <xf numFmtId="183" fontId="0" fillId="0" borderId="54" xfId="0" applyNumberFormat="1" applyFont="1" applyBorder="1" applyAlignment="1">
      <alignment vertical="center"/>
    </xf>
    <xf numFmtId="0" fontId="0" fillId="0" borderId="95" xfId="0" applyFont="1" applyBorder="1" applyAlignment="1">
      <alignment vertical="center"/>
    </xf>
    <xf numFmtId="0" fontId="0" fillId="0" borderId="160" xfId="0" applyFont="1" applyBorder="1" applyAlignment="1">
      <alignment vertical="center"/>
    </xf>
    <xf numFmtId="180" fontId="0" fillId="0" borderId="33" xfId="0" applyNumberFormat="1" applyBorder="1" applyAlignment="1">
      <alignment vertical="center"/>
    </xf>
    <xf numFmtId="180" fontId="0" fillId="0" borderId="34" xfId="0" applyNumberFormat="1" applyBorder="1" applyAlignment="1">
      <alignment vertical="center"/>
    </xf>
    <xf numFmtId="180" fontId="0" fillId="0" borderId="35" xfId="0" applyNumberFormat="1" applyBorder="1" applyAlignment="1">
      <alignment vertical="center"/>
    </xf>
    <xf numFmtId="180" fontId="0" fillId="0" borderId="36" xfId="0" applyNumberFormat="1" applyBorder="1" applyAlignment="1">
      <alignment vertical="center"/>
    </xf>
    <xf numFmtId="180" fontId="0" fillId="0" borderId="37" xfId="0" applyNumberFormat="1" applyBorder="1" applyAlignment="1">
      <alignment vertical="center"/>
    </xf>
    <xf numFmtId="180" fontId="0" fillId="0" borderId="10" xfId="0" applyNumberFormat="1" applyBorder="1" applyAlignment="1">
      <alignment vertical="center"/>
    </xf>
    <xf numFmtId="180" fontId="0" fillId="0" borderId="159" xfId="0" applyNumberFormat="1" applyBorder="1" applyAlignment="1">
      <alignment vertical="center"/>
    </xf>
    <xf numFmtId="180" fontId="0" fillId="0" borderId="151" xfId="0" applyNumberFormat="1" applyBorder="1" applyAlignment="1">
      <alignment vertical="center"/>
    </xf>
    <xf numFmtId="180" fontId="0" fillId="0" borderId="39" xfId="0" applyNumberFormat="1" applyBorder="1" applyAlignment="1">
      <alignment vertical="center"/>
    </xf>
    <xf numFmtId="0" fontId="0" fillId="0" borderId="46" xfId="0" applyBorder="1" applyAlignment="1">
      <alignment vertical="center"/>
    </xf>
    <xf numFmtId="0" fontId="0" fillId="0" borderId="0" xfId="63" applyFont="1" applyBorder="1" applyAlignment="1">
      <alignment horizontal="center" vertical="center"/>
      <protection/>
    </xf>
    <xf numFmtId="0" fontId="0" fillId="0" borderId="48" xfId="63" applyFont="1" applyBorder="1" applyAlignment="1">
      <alignment horizontal="center" vertical="center"/>
      <protection/>
    </xf>
    <xf numFmtId="38" fontId="7" fillId="0" borderId="190" xfId="0" applyNumberFormat="1" applyFont="1" applyBorder="1" applyAlignment="1">
      <alignment horizontal="center" vertical="center" wrapText="1"/>
    </xf>
    <xf numFmtId="38" fontId="7" fillId="0" borderId="154" xfId="0" applyNumberFormat="1" applyFont="1" applyBorder="1" applyAlignment="1">
      <alignment horizontal="center" vertical="center" wrapText="1"/>
    </xf>
    <xf numFmtId="38" fontId="7" fillId="0" borderId="160" xfId="0" applyNumberFormat="1" applyFont="1" applyBorder="1" applyAlignment="1">
      <alignment horizontal="center" vertical="center" wrapText="1"/>
    </xf>
    <xf numFmtId="0" fontId="0" fillId="0" borderId="29"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13" xfId="0" applyNumberFormat="1" applyBorder="1" applyAlignment="1">
      <alignment vertical="top" wrapText="1"/>
    </xf>
    <xf numFmtId="0" fontId="0" fillId="0" borderId="0" xfId="0" applyNumberFormat="1" applyBorder="1" applyAlignment="1">
      <alignment vertical="top" wrapText="1"/>
    </xf>
    <xf numFmtId="0" fontId="0" fillId="0" borderId="13" xfId="0" applyNumberFormat="1" applyBorder="1" applyAlignment="1">
      <alignment vertical="center" wrapText="1"/>
    </xf>
    <xf numFmtId="0" fontId="0" fillId="0" borderId="0" xfId="0" applyNumberFormat="1" applyBorder="1" applyAlignment="1">
      <alignment vertical="center" wrapText="1"/>
    </xf>
    <xf numFmtId="0" fontId="0" fillId="0" borderId="13" xfId="0"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vertical="top" wrapText="1"/>
    </xf>
    <xf numFmtId="0" fontId="0" fillId="0" borderId="13" xfId="0" applyNumberFormat="1" applyFill="1" applyBorder="1" applyAlignment="1">
      <alignment vertical="center" wrapText="1"/>
    </xf>
    <xf numFmtId="0" fontId="0" fillId="0" borderId="13"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13" xfId="0" applyNumberFormat="1" applyFill="1" applyBorder="1" applyAlignment="1">
      <alignment vertical="top" wrapText="1"/>
    </xf>
    <xf numFmtId="0" fontId="0" fillId="0" borderId="13" xfId="0" applyNumberFormat="1" applyFont="1" applyFill="1" applyBorder="1" applyAlignment="1">
      <alignment vertical="top" wrapText="1"/>
    </xf>
    <xf numFmtId="0" fontId="0" fillId="0" borderId="0" xfId="0" applyNumberFormat="1" applyFont="1" applyFill="1" applyBorder="1" applyAlignment="1">
      <alignment vertical="top" wrapText="1"/>
    </xf>
    <xf numFmtId="193" fontId="50" fillId="0" borderId="0" xfId="0" applyNumberFormat="1" applyFont="1" applyAlignment="1">
      <alignment horizontal="center" vertical="center"/>
    </xf>
    <xf numFmtId="0" fontId="50" fillId="0" borderId="0" xfId="0" applyFont="1" applyAlignment="1">
      <alignment horizontal="center" vertical="center"/>
    </xf>
    <xf numFmtId="189" fontId="0" fillId="0" borderId="178" xfId="0" applyNumberFormat="1" applyBorder="1" applyAlignment="1">
      <alignment vertical="center"/>
    </xf>
    <xf numFmtId="189" fontId="0" fillId="0" borderId="11" xfId="0" applyNumberFormat="1" applyBorder="1" applyAlignment="1">
      <alignment vertical="center"/>
    </xf>
    <xf numFmtId="189" fontId="0" fillId="0" borderId="109" xfId="0" applyNumberFormat="1" applyBorder="1" applyAlignment="1">
      <alignment vertical="center"/>
    </xf>
    <xf numFmtId="189" fontId="0" fillId="0" borderId="140" xfId="0" applyNumberFormat="1" applyBorder="1" applyAlignment="1">
      <alignment vertical="center"/>
    </xf>
    <xf numFmtId="189" fontId="0" fillId="0" borderId="89" xfId="0" applyNumberFormat="1" applyBorder="1" applyAlignment="1">
      <alignment vertical="center"/>
    </xf>
    <xf numFmtId="189" fontId="0" fillId="0" borderId="127" xfId="0" applyNumberFormat="1" applyBorder="1" applyAlignment="1">
      <alignment vertical="center"/>
    </xf>
    <xf numFmtId="189" fontId="0" fillId="0" borderId="39" xfId="0" applyNumberFormat="1" applyBorder="1" applyAlignment="1">
      <alignment vertical="center"/>
    </xf>
    <xf numFmtId="189" fontId="0" fillId="0" borderId="32" xfId="0" applyNumberFormat="1" applyBorder="1" applyAlignment="1">
      <alignment vertical="center"/>
    </xf>
    <xf numFmtId="189" fontId="0" fillId="0" borderId="178" xfId="0" applyNumberFormat="1" applyFont="1" applyBorder="1" applyAlignment="1">
      <alignment vertical="center"/>
    </xf>
    <xf numFmtId="189" fontId="0" fillId="0" borderId="11" xfId="0" applyNumberFormat="1" applyFont="1" applyBorder="1" applyAlignment="1">
      <alignment vertical="center"/>
    </xf>
    <xf numFmtId="189" fontId="0" fillId="0" borderId="109" xfId="0" applyNumberFormat="1" applyFont="1" applyBorder="1" applyAlignment="1">
      <alignment vertical="center"/>
    </xf>
    <xf numFmtId="189" fontId="0" fillId="0" borderId="140" xfId="0" applyNumberFormat="1" applyFont="1" applyBorder="1" applyAlignment="1">
      <alignment vertical="center"/>
    </xf>
    <xf numFmtId="189" fontId="0" fillId="0" borderId="89" xfId="0" applyNumberFormat="1" applyFont="1" applyBorder="1" applyAlignment="1">
      <alignment vertical="center"/>
    </xf>
    <xf numFmtId="189" fontId="0" fillId="0" borderId="127" xfId="0" applyNumberFormat="1" applyFont="1" applyBorder="1" applyAlignment="1">
      <alignment vertical="center"/>
    </xf>
    <xf numFmtId="189" fontId="0" fillId="0" borderId="89" xfId="63" applyNumberFormat="1" applyFont="1" applyFill="1" applyBorder="1" applyAlignment="1">
      <alignment vertical="center"/>
      <protection/>
    </xf>
    <xf numFmtId="189" fontId="0" fillId="0" borderId="127" xfId="63" applyNumberFormat="1" applyFont="1" applyFill="1" applyBorder="1" applyAlignment="1">
      <alignment vertical="center"/>
      <protection/>
    </xf>
    <xf numFmtId="189" fontId="0" fillId="0" borderId="178" xfId="63" applyNumberFormat="1" applyFont="1" applyFill="1" applyBorder="1" applyAlignment="1">
      <alignment vertical="center"/>
      <protection/>
    </xf>
    <xf numFmtId="189" fontId="0" fillId="0" borderId="11" xfId="63" applyNumberFormat="1" applyFont="1" applyFill="1" applyBorder="1" applyAlignment="1">
      <alignment vertical="center"/>
      <protection/>
    </xf>
    <xf numFmtId="189" fontId="0" fillId="0" borderId="131" xfId="0" applyNumberFormat="1" applyFont="1" applyBorder="1" applyAlignment="1">
      <alignment vertical="center"/>
    </xf>
    <xf numFmtId="189" fontId="0" fillId="0" borderId="132" xfId="0" applyNumberFormat="1" applyFont="1" applyBorder="1" applyAlignment="1">
      <alignment vertical="center"/>
    </xf>
    <xf numFmtId="183" fontId="0" fillId="0" borderId="197" xfId="63" applyNumberFormat="1" applyFont="1" applyBorder="1" applyAlignment="1">
      <alignment horizontal="center" vertical="center"/>
      <protection/>
    </xf>
    <xf numFmtId="183" fontId="0" fillId="0" borderId="47" xfId="63" applyNumberFormat="1" applyFont="1" applyBorder="1" applyAlignment="1">
      <alignment horizontal="center" vertical="center"/>
      <protection/>
    </xf>
    <xf numFmtId="183" fontId="0" fillId="0" borderId="33" xfId="63" applyNumberFormat="1" applyFont="1" applyBorder="1" applyAlignment="1">
      <alignment horizontal="center" vertical="center"/>
      <protection/>
    </xf>
    <xf numFmtId="193" fontId="0" fillId="0" borderId="152" xfId="0" applyNumberFormat="1" applyBorder="1" applyAlignment="1">
      <alignment horizontal="center" vertical="center"/>
    </xf>
    <xf numFmtId="193" fontId="0" fillId="0" borderId="16" xfId="0" applyNumberFormat="1" applyFont="1" applyBorder="1" applyAlignment="1">
      <alignment horizontal="center" vertical="center"/>
    </xf>
    <xf numFmtId="193" fontId="0" fillId="0" borderId="132" xfId="0" applyNumberFormat="1" applyFont="1" applyBorder="1" applyAlignment="1">
      <alignment horizontal="center" vertical="center"/>
    </xf>
    <xf numFmtId="183" fontId="0" fillId="0" borderId="197" xfId="63" applyNumberFormat="1" applyFont="1" applyBorder="1" applyAlignment="1">
      <alignment horizontal="center" vertical="center" wrapText="1"/>
      <protection/>
    </xf>
    <xf numFmtId="183" fontId="0" fillId="0" borderId="47" xfId="63" applyNumberFormat="1" applyFont="1" applyBorder="1" applyAlignment="1">
      <alignment horizontal="center" vertical="center" wrapText="1"/>
      <protection/>
    </xf>
    <xf numFmtId="183" fontId="0" fillId="0" borderId="33" xfId="63" applyNumberFormat="1" applyFont="1" applyBorder="1" applyAlignment="1">
      <alignment horizontal="center" vertical="center" wrapText="1"/>
      <protection/>
    </xf>
    <xf numFmtId="193" fontId="0" fillId="0" borderId="152" xfId="0" applyNumberFormat="1" applyFont="1" applyBorder="1" applyAlignment="1">
      <alignment horizontal="center" vertical="center"/>
    </xf>
    <xf numFmtId="193" fontId="4" fillId="0" borderId="90" xfId="0" applyNumberFormat="1" applyFont="1" applyBorder="1" applyAlignment="1">
      <alignment horizontal="center" vertical="center"/>
    </xf>
    <xf numFmtId="193" fontId="4" fillId="0" borderId="151" xfId="0" applyNumberFormat="1" applyFont="1" applyBorder="1" applyAlignment="1">
      <alignment horizontal="center" vertical="center"/>
    </xf>
    <xf numFmtId="193" fontId="4" fillId="0" borderId="171" xfId="0" applyNumberFormat="1" applyFont="1" applyBorder="1" applyAlignment="1">
      <alignment horizontal="center" vertical="center"/>
    </xf>
    <xf numFmtId="193" fontId="4" fillId="0" borderId="35" xfId="0" applyNumberFormat="1" applyFont="1" applyBorder="1" applyAlignment="1">
      <alignment horizontal="center" vertical="center"/>
    </xf>
    <xf numFmtId="194" fontId="8" fillId="0" borderId="85" xfId="0" applyNumberFormat="1" applyFont="1" applyBorder="1" applyAlignment="1">
      <alignment horizontal="center" vertical="center"/>
    </xf>
    <xf numFmtId="194" fontId="8" fillId="0" borderId="150" xfId="0" applyNumberFormat="1" applyFont="1" applyBorder="1" applyAlignment="1">
      <alignment horizontal="center" vertical="center"/>
    </xf>
    <xf numFmtId="193" fontId="4" fillId="0" borderId="90" xfId="0" applyNumberFormat="1" applyFont="1" applyBorder="1" applyAlignment="1">
      <alignment horizontal="center" vertical="center" wrapText="1"/>
    </xf>
    <xf numFmtId="193" fontId="4" fillId="0" borderId="89" xfId="0" applyNumberFormat="1" applyFont="1" applyBorder="1" applyAlignment="1">
      <alignment horizontal="center" vertical="center" wrapText="1"/>
    </xf>
    <xf numFmtId="193" fontId="4" fillId="0" borderId="127" xfId="0" applyNumberFormat="1" applyFont="1" applyBorder="1" applyAlignment="1">
      <alignment horizontal="center" vertical="center" wrapText="1"/>
    </xf>
    <xf numFmtId="193" fontId="4" fillId="0" borderId="39" xfId="0" applyNumberFormat="1" applyFont="1" applyBorder="1" applyAlignment="1">
      <alignment horizontal="center" vertical="center" wrapText="1"/>
    </xf>
    <xf numFmtId="193" fontId="4" fillId="0" borderId="32" xfId="0" applyNumberFormat="1" applyFont="1" applyBorder="1" applyAlignment="1">
      <alignment horizontal="center" vertical="center" wrapText="1"/>
    </xf>
    <xf numFmtId="193" fontId="8" fillId="0" borderId="197" xfId="0" applyNumberFormat="1" applyFont="1" applyBorder="1" applyAlignment="1">
      <alignment horizontal="center" vertical="center" wrapText="1"/>
    </xf>
    <xf numFmtId="193" fontId="8" fillId="0" borderId="47" xfId="0" applyNumberFormat="1" applyFont="1" applyBorder="1" applyAlignment="1">
      <alignment horizontal="center" vertical="center" wrapText="1"/>
    </xf>
    <xf numFmtId="193" fontId="6" fillId="0" borderId="26" xfId="0" applyNumberFormat="1" applyFont="1" applyBorder="1" applyAlignment="1">
      <alignment horizontal="left" vertical="center"/>
    </xf>
    <xf numFmtId="0" fontId="0" fillId="0" borderId="127" xfId="0" applyBorder="1" applyAlignment="1">
      <alignment horizontal="left" vertical="center"/>
    </xf>
    <xf numFmtId="193" fontId="6" fillId="0" borderId="26" xfId="0" applyNumberFormat="1" applyFont="1" applyBorder="1" applyAlignment="1">
      <alignment horizontal="left" vertical="center" wrapText="1"/>
    </xf>
    <xf numFmtId="0" fontId="0" fillId="0" borderId="127" xfId="0" applyBorder="1" applyAlignment="1">
      <alignment vertical="center"/>
    </xf>
    <xf numFmtId="193" fontId="0" fillId="0" borderId="12" xfId="0" applyNumberFormat="1" applyBorder="1" applyAlignment="1">
      <alignment horizontal="left" vertical="center" wrapText="1"/>
    </xf>
    <xf numFmtId="193" fontId="0" fillId="0" borderId="13" xfId="0" applyNumberFormat="1" applyFont="1" applyBorder="1" applyAlignment="1">
      <alignment horizontal="left" vertical="center"/>
    </xf>
    <xf numFmtId="0" fontId="0" fillId="0" borderId="0" xfId="0" applyFill="1" applyBorder="1" applyAlignment="1">
      <alignment horizontal="left" vertical="top" wrapText="1"/>
    </xf>
    <xf numFmtId="193" fontId="8" fillId="0" borderId="203" xfId="0" applyNumberFormat="1" applyFont="1" applyBorder="1" applyAlignment="1">
      <alignment horizontal="center" wrapText="1"/>
    </xf>
    <xf numFmtId="0" fontId="0" fillId="0" borderId="55" xfId="0" applyBorder="1" applyAlignment="1">
      <alignment horizont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204" xfId="0" applyBorder="1" applyAlignment="1">
      <alignment horizontal="center"/>
    </xf>
    <xf numFmtId="0" fontId="0" fillId="0" borderId="19" xfId="0" applyBorder="1" applyAlignment="1">
      <alignment horizontal="center" vertical="center"/>
    </xf>
    <xf numFmtId="0" fontId="0" fillId="0" borderId="46" xfId="0" applyBorder="1" applyAlignment="1">
      <alignment horizontal="center" vertical="center"/>
    </xf>
    <xf numFmtId="0" fontId="0" fillId="0" borderId="20" xfId="64" applyNumberFormat="1" applyFont="1" applyFill="1" applyBorder="1" applyAlignment="1">
      <alignment horizontal="center" vertical="center"/>
      <protection/>
    </xf>
    <xf numFmtId="0" fontId="0" fillId="0" borderId="138" xfId="64" applyNumberFormat="1" applyFont="1" applyFill="1" applyBorder="1" applyAlignment="1">
      <alignment horizontal="center" vertical="center"/>
      <protection/>
    </xf>
    <xf numFmtId="0" fontId="0" fillId="0" borderId="28" xfId="0"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37" xfId="0" applyBorder="1" applyAlignment="1">
      <alignment horizontal="center" vertical="center" textRotation="255"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05_参考資料" xfId="62"/>
    <cellStyle name="標準_20070703企画官指示" xfId="63"/>
    <cellStyle name="標準_コピー保険薬局規模別" xfId="64"/>
    <cellStyle name="標準_集計表案改定" xfId="65"/>
    <cellStyle name="磨葬e義" xfId="66"/>
    <cellStyle name="未定義"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9_&#37117;&#36947;&#24220;&#30476;&#21029;&#29992;&#93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7_&#21442;&#32771;&#36039;&#2600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7"/>
      <sheetName val="表17-2"/>
      <sheetName val="表18"/>
      <sheetName val="表18-2"/>
      <sheetName val="３要素用データ"/>
      <sheetName val="後発データ"/>
      <sheetName val="表17参考"/>
    </sheetNames>
    <sheetDataSet>
      <sheetData sheetId="5">
        <row r="6">
          <cell r="F6">
            <v>56131953</v>
          </cell>
          <cell r="R6">
            <v>58338033</v>
          </cell>
        </row>
        <row r="7">
          <cell r="F7">
            <v>2649770</v>
          </cell>
          <cell r="R7">
            <v>2785709</v>
          </cell>
        </row>
        <row r="8">
          <cell r="F8">
            <v>758110</v>
          </cell>
          <cell r="R8">
            <v>794374</v>
          </cell>
        </row>
        <row r="9">
          <cell r="F9">
            <v>643623</v>
          </cell>
          <cell r="R9">
            <v>670635</v>
          </cell>
        </row>
        <row r="10">
          <cell r="F10">
            <v>1140946</v>
          </cell>
          <cell r="R10">
            <v>1195979</v>
          </cell>
        </row>
        <row r="11">
          <cell r="F11">
            <v>640817</v>
          </cell>
          <cell r="R11">
            <v>660726</v>
          </cell>
        </row>
        <row r="12">
          <cell r="F12">
            <v>541902</v>
          </cell>
          <cell r="R12">
            <v>572489</v>
          </cell>
        </row>
        <row r="13">
          <cell r="F13">
            <v>934681</v>
          </cell>
          <cell r="R13">
            <v>962673</v>
          </cell>
        </row>
        <row r="14">
          <cell r="F14">
            <v>1144795</v>
          </cell>
          <cell r="R14">
            <v>1190488</v>
          </cell>
        </row>
        <row r="15">
          <cell r="F15">
            <v>735407</v>
          </cell>
          <cell r="R15">
            <v>784380</v>
          </cell>
        </row>
        <row r="16">
          <cell r="F16">
            <v>646122</v>
          </cell>
          <cell r="R16">
            <v>693093</v>
          </cell>
        </row>
        <row r="17">
          <cell r="F17">
            <v>2677678</v>
          </cell>
          <cell r="R17">
            <v>2789423</v>
          </cell>
        </row>
        <row r="18">
          <cell r="F18">
            <v>2360287</v>
          </cell>
          <cell r="R18">
            <v>2450523</v>
          </cell>
        </row>
        <row r="19">
          <cell r="F19">
            <v>6706166</v>
          </cell>
          <cell r="R19">
            <v>6934677</v>
          </cell>
        </row>
        <row r="20">
          <cell r="F20">
            <v>4174964</v>
          </cell>
          <cell r="R20">
            <v>4343578</v>
          </cell>
        </row>
        <row r="21">
          <cell r="F21">
            <v>1178521</v>
          </cell>
          <cell r="R21">
            <v>1217011</v>
          </cell>
        </row>
        <row r="22">
          <cell r="F22">
            <v>337157</v>
          </cell>
          <cell r="R22">
            <v>352253</v>
          </cell>
        </row>
        <row r="23">
          <cell r="F23">
            <v>370004</v>
          </cell>
          <cell r="R23">
            <v>392471</v>
          </cell>
        </row>
        <row r="24">
          <cell r="F24">
            <v>179908</v>
          </cell>
          <cell r="R24">
            <v>198902</v>
          </cell>
        </row>
        <row r="25">
          <cell r="F25">
            <v>375530</v>
          </cell>
          <cell r="R25">
            <v>390118</v>
          </cell>
        </row>
        <row r="26">
          <cell r="F26">
            <v>825241</v>
          </cell>
          <cell r="R26">
            <v>862189</v>
          </cell>
        </row>
        <row r="27">
          <cell r="F27">
            <v>846309</v>
          </cell>
          <cell r="R27">
            <v>888938</v>
          </cell>
        </row>
        <row r="28">
          <cell r="F28">
            <v>1603992</v>
          </cell>
          <cell r="R28">
            <v>1676011</v>
          </cell>
        </row>
        <row r="29">
          <cell r="F29">
            <v>2666929</v>
          </cell>
          <cell r="R29">
            <v>2809956</v>
          </cell>
        </row>
        <row r="30">
          <cell r="F30">
            <v>680016</v>
          </cell>
          <cell r="R30">
            <v>709436</v>
          </cell>
        </row>
        <row r="31">
          <cell r="F31">
            <v>498106</v>
          </cell>
          <cell r="R31">
            <v>513232</v>
          </cell>
        </row>
        <row r="32">
          <cell r="F32">
            <v>795662</v>
          </cell>
          <cell r="R32">
            <v>838940</v>
          </cell>
        </row>
        <row r="33">
          <cell r="F33">
            <v>3454112</v>
          </cell>
          <cell r="R33">
            <v>3617331</v>
          </cell>
        </row>
        <row r="34">
          <cell r="F34">
            <v>2609290</v>
          </cell>
          <cell r="R34">
            <v>2683109</v>
          </cell>
        </row>
        <row r="35">
          <cell r="F35">
            <v>470174</v>
          </cell>
          <cell r="R35">
            <v>483106</v>
          </cell>
        </row>
        <row r="36">
          <cell r="F36">
            <v>327493</v>
          </cell>
          <cell r="R36">
            <v>349228</v>
          </cell>
        </row>
        <row r="37">
          <cell r="F37">
            <v>276274</v>
          </cell>
          <cell r="R37">
            <v>279507</v>
          </cell>
        </row>
        <row r="38">
          <cell r="F38">
            <v>343269</v>
          </cell>
          <cell r="R38">
            <v>351117</v>
          </cell>
        </row>
        <row r="39">
          <cell r="F39">
            <v>794669</v>
          </cell>
          <cell r="R39">
            <v>830121</v>
          </cell>
        </row>
        <row r="40">
          <cell r="F40">
            <v>1570031</v>
          </cell>
          <cell r="R40">
            <v>1629042</v>
          </cell>
        </row>
        <row r="41">
          <cell r="F41">
            <v>810785</v>
          </cell>
          <cell r="R41">
            <v>834737</v>
          </cell>
        </row>
        <row r="42">
          <cell r="F42">
            <v>280143</v>
          </cell>
          <cell r="R42">
            <v>297587</v>
          </cell>
        </row>
        <row r="43">
          <cell r="F43">
            <v>478413</v>
          </cell>
          <cell r="R43">
            <v>493245</v>
          </cell>
        </row>
        <row r="44">
          <cell r="F44">
            <v>515596</v>
          </cell>
          <cell r="R44">
            <v>542535</v>
          </cell>
        </row>
        <row r="45">
          <cell r="F45">
            <v>340676</v>
          </cell>
          <cell r="R45">
            <v>350946</v>
          </cell>
        </row>
        <row r="46">
          <cell r="F46">
            <v>2778652</v>
          </cell>
          <cell r="R46">
            <v>2873369</v>
          </cell>
        </row>
        <row r="47">
          <cell r="F47">
            <v>563038</v>
          </cell>
          <cell r="R47">
            <v>566989</v>
          </cell>
        </row>
        <row r="48">
          <cell r="F48">
            <v>812996</v>
          </cell>
          <cell r="R48">
            <v>836046</v>
          </cell>
        </row>
        <row r="49">
          <cell r="F49">
            <v>897469</v>
          </cell>
          <cell r="R49">
            <v>928953</v>
          </cell>
        </row>
        <row r="50">
          <cell r="F50">
            <v>602979</v>
          </cell>
          <cell r="R50">
            <v>609882</v>
          </cell>
        </row>
        <row r="51">
          <cell r="F51">
            <v>626514</v>
          </cell>
          <cell r="R51">
            <v>632834</v>
          </cell>
        </row>
        <row r="52">
          <cell r="F52">
            <v>883806</v>
          </cell>
          <cell r="R52">
            <v>904999</v>
          </cell>
        </row>
        <row r="53">
          <cell r="F53">
            <v>582931</v>
          </cell>
          <cell r="R53">
            <v>565146</v>
          </cell>
        </row>
        <row r="57">
          <cell r="F57">
            <v>23922126</v>
          </cell>
          <cell r="R57">
            <v>27181803</v>
          </cell>
        </row>
        <row r="58">
          <cell r="F58">
            <v>1254688</v>
          </cell>
          <cell r="R58">
            <v>1410341</v>
          </cell>
        </row>
        <row r="59">
          <cell r="F59">
            <v>368394</v>
          </cell>
          <cell r="R59">
            <v>415712</v>
          </cell>
        </row>
        <row r="60">
          <cell r="F60">
            <v>310324</v>
          </cell>
          <cell r="R60">
            <v>349680</v>
          </cell>
        </row>
        <row r="61">
          <cell r="F61">
            <v>533286</v>
          </cell>
          <cell r="R61">
            <v>595365</v>
          </cell>
        </row>
        <row r="62">
          <cell r="F62">
            <v>261488</v>
          </cell>
          <cell r="R62">
            <v>283941</v>
          </cell>
        </row>
        <row r="63">
          <cell r="F63">
            <v>247625</v>
          </cell>
          <cell r="R63">
            <v>290318</v>
          </cell>
        </row>
        <row r="64">
          <cell r="F64">
            <v>425997</v>
          </cell>
          <cell r="R64">
            <v>473314</v>
          </cell>
        </row>
        <row r="65">
          <cell r="F65">
            <v>469011</v>
          </cell>
          <cell r="R65">
            <v>537359</v>
          </cell>
        </row>
        <row r="66">
          <cell r="F66">
            <v>322841</v>
          </cell>
          <cell r="R66">
            <v>380792</v>
          </cell>
        </row>
        <row r="67">
          <cell r="F67">
            <v>270839</v>
          </cell>
          <cell r="R67">
            <v>325040</v>
          </cell>
        </row>
        <row r="68">
          <cell r="F68">
            <v>1140555</v>
          </cell>
          <cell r="R68">
            <v>1315636</v>
          </cell>
        </row>
        <row r="69">
          <cell r="F69">
            <v>970745</v>
          </cell>
          <cell r="R69">
            <v>1098575</v>
          </cell>
        </row>
        <row r="70">
          <cell r="F70">
            <v>2499469</v>
          </cell>
          <cell r="R70">
            <v>2815476</v>
          </cell>
        </row>
        <row r="71">
          <cell r="F71">
            <v>1577658</v>
          </cell>
          <cell r="R71">
            <v>1800540</v>
          </cell>
        </row>
        <row r="72">
          <cell r="F72">
            <v>510036</v>
          </cell>
          <cell r="R72">
            <v>593710</v>
          </cell>
        </row>
        <row r="73">
          <cell r="F73">
            <v>161745</v>
          </cell>
          <cell r="R73">
            <v>184137</v>
          </cell>
        </row>
        <row r="74">
          <cell r="F74">
            <v>159757</v>
          </cell>
          <cell r="R74">
            <v>184415</v>
          </cell>
        </row>
        <row r="75">
          <cell r="F75">
            <v>80059</v>
          </cell>
          <cell r="R75">
            <v>97599</v>
          </cell>
        </row>
        <row r="76">
          <cell r="F76">
            <v>148213</v>
          </cell>
          <cell r="R76">
            <v>168100</v>
          </cell>
        </row>
        <row r="77">
          <cell r="F77">
            <v>324818</v>
          </cell>
          <cell r="R77">
            <v>381377</v>
          </cell>
        </row>
        <row r="78">
          <cell r="F78">
            <v>364638</v>
          </cell>
          <cell r="R78">
            <v>422368</v>
          </cell>
        </row>
        <row r="79">
          <cell r="F79">
            <v>679412</v>
          </cell>
          <cell r="R79">
            <v>789588</v>
          </cell>
        </row>
        <row r="80">
          <cell r="F80">
            <v>1119918</v>
          </cell>
          <cell r="R80">
            <v>1302427</v>
          </cell>
        </row>
        <row r="81">
          <cell r="F81">
            <v>298222</v>
          </cell>
          <cell r="R81">
            <v>338876</v>
          </cell>
        </row>
        <row r="82">
          <cell r="F82">
            <v>196408</v>
          </cell>
          <cell r="R82">
            <v>221635</v>
          </cell>
        </row>
        <row r="83">
          <cell r="F83">
            <v>336704</v>
          </cell>
          <cell r="R83">
            <v>380007</v>
          </cell>
        </row>
        <row r="84">
          <cell r="F84">
            <v>1443765</v>
          </cell>
          <cell r="R84">
            <v>1650831</v>
          </cell>
        </row>
        <row r="85">
          <cell r="F85">
            <v>1099769</v>
          </cell>
          <cell r="R85">
            <v>1238478</v>
          </cell>
        </row>
        <row r="86">
          <cell r="F86">
            <v>202158</v>
          </cell>
          <cell r="R86">
            <v>223189</v>
          </cell>
        </row>
        <row r="87">
          <cell r="F87">
            <v>129405</v>
          </cell>
          <cell r="R87">
            <v>152715</v>
          </cell>
        </row>
        <row r="88">
          <cell r="F88">
            <v>113694</v>
          </cell>
          <cell r="R88">
            <v>124469</v>
          </cell>
        </row>
        <row r="89">
          <cell r="F89">
            <v>143188</v>
          </cell>
          <cell r="R89">
            <v>162346</v>
          </cell>
        </row>
        <row r="90">
          <cell r="F90">
            <v>357790</v>
          </cell>
          <cell r="R90">
            <v>409862</v>
          </cell>
        </row>
        <row r="91">
          <cell r="F91">
            <v>679223</v>
          </cell>
          <cell r="R91">
            <v>763547</v>
          </cell>
        </row>
        <row r="92">
          <cell r="F92">
            <v>356396</v>
          </cell>
          <cell r="R92">
            <v>413177</v>
          </cell>
        </row>
        <row r="93">
          <cell r="F93">
            <v>102088</v>
          </cell>
          <cell r="R93">
            <v>120198</v>
          </cell>
        </row>
        <row r="94">
          <cell r="F94">
            <v>194690</v>
          </cell>
          <cell r="R94">
            <v>222761</v>
          </cell>
        </row>
        <row r="95">
          <cell r="F95">
            <v>231093</v>
          </cell>
          <cell r="R95">
            <v>259921</v>
          </cell>
        </row>
        <row r="96">
          <cell r="F96">
            <v>141895</v>
          </cell>
          <cell r="R96">
            <v>159090</v>
          </cell>
        </row>
        <row r="97">
          <cell r="F97">
            <v>1262368</v>
          </cell>
          <cell r="R97">
            <v>1437975</v>
          </cell>
        </row>
        <row r="98">
          <cell r="F98">
            <v>254908</v>
          </cell>
          <cell r="R98">
            <v>279298</v>
          </cell>
        </row>
        <row r="99">
          <cell r="F99">
            <v>382351</v>
          </cell>
          <cell r="R99">
            <v>425083</v>
          </cell>
        </row>
        <row r="100">
          <cell r="F100">
            <v>442197</v>
          </cell>
          <cell r="R100">
            <v>502024</v>
          </cell>
        </row>
        <row r="101">
          <cell r="F101">
            <v>279240</v>
          </cell>
          <cell r="R101">
            <v>300915</v>
          </cell>
        </row>
        <row r="102">
          <cell r="F102">
            <v>290821</v>
          </cell>
          <cell r="R102">
            <v>323501</v>
          </cell>
        </row>
        <row r="103">
          <cell r="F103">
            <v>444671</v>
          </cell>
          <cell r="R103">
            <v>503937</v>
          </cell>
        </row>
        <row r="104">
          <cell r="F104">
            <v>337566</v>
          </cell>
          <cell r="R104">
            <v>352158</v>
          </cell>
        </row>
        <row r="159">
          <cell r="F159">
            <v>34085045123</v>
          </cell>
          <cell r="R159">
            <v>35005074838</v>
          </cell>
        </row>
        <row r="160">
          <cell r="F160">
            <v>1932949211</v>
          </cell>
          <cell r="R160">
            <v>2007798865</v>
          </cell>
        </row>
        <row r="161">
          <cell r="F161">
            <v>451542881</v>
          </cell>
          <cell r="R161">
            <v>470200948</v>
          </cell>
        </row>
        <row r="162">
          <cell r="F162">
            <v>431549835</v>
          </cell>
          <cell r="R162">
            <v>434268727</v>
          </cell>
        </row>
        <row r="163">
          <cell r="F163">
            <v>684219415</v>
          </cell>
          <cell r="R163">
            <v>698190519</v>
          </cell>
        </row>
        <row r="164">
          <cell r="F164">
            <v>464254035</v>
          </cell>
          <cell r="R164">
            <v>470300193</v>
          </cell>
        </row>
        <row r="165">
          <cell r="F165">
            <v>337218524</v>
          </cell>
          <cell r="R165">
            <v>346040703</v>
          </cell>
        </row>
        <row r="166">
          <cell r="F166">
            <v>635769344</v>
          </cell>
          <cell r="R166">
            <v>639451385</v>
          </cell>
        </row>
        <row r="167">
          <cell r="F167">
            <v>784773412</v>
          </cell>
          <cell r="R167">
            <v>797913814</v>
          </cell>
        </row>
        <row r="168">
          <cell r="F168">
            <v>443967961</v>
          </cell>
          <cell r="R168">
            <v>461942466</v>
          </cell>
        </row>
        <row r="169">
          <cell r="F169">
            <v>416917804</v>
          </cell>
          <cell r="R169">
            <v>430212804</v>
          </cell>
        </row>
        <row r="170">
          <cell r="F170">
            <v>1607527836</v>
          </cell>
          <cell r="R170">
            <v>1666638179</v>
          </cell>
        </row>
        <row r="171">
          <cell r="F171">
            <v>1452820087</v>
          </cell>
          <cell r="R171">
            <v>1487290929</v>
          </cell>
        </row>
        <row r="172">
          <cell r="F172">
            <v>4019523136</v>
          </cell>
          <cell r="R172">
            <v>4112234245</v>
          </cell>
        </row>
        <row r="173">
          <cell r="F173">
            <v>2426006330</v>
          </cell>
          <cell r="R173">
            <v>2493668032</v>
          </cell>
        </row>
        <row r="174">
          <cell r="F174">
            <v>731431038</v>
          </cell>
          <cell r="R174">
            <v>739528354</v>
          </cell>
        </row>
        <row r="175">
          <cell r="F175">
            <v>229426249</v>
          </cell>
          <cell r="R175">
            <v>239262266</v>
          </cell>
        </row>
        <row r="176">
          <cell r="F176">
            <v>305951168</v>
          </cell>
          <cell r="R176">
            <v>320090846</v>
          </cell>
        </row>
        <row r="177">
          <cell r="F177">
            <v>143260163</v>
          </cell>
          <cell r="R177">
            <v>154918279</v>
          </cell>
        </row>
        <row r="178">
          <cell r="F178">
            <v>251980341</v>
          </cell>
          <cell r="R178">
            <v>259931832</v>
          </cell>
        </row>
        <row r="179">
          <cell r="F179">
            <v>583838607</v>
          </cell>
          <cell r="R179">
            <v>588751046</v>
          </cell>
        </row>
        <row r="180">
          <cell r="F180">
            <v>525303191</v>
          </cell>
          <cell r="R180">
            <v>533554700</v>
          </cell>
        </row>
        <row r="181">
          <cell r="F181">
            <v>953128661</v>
          </cell>
          <cell r="R181">
            <v>973262039</v>
          </cell>
        </row>
        <row r="182">
          <cell r="F182">
            <v>1579306388</v>
          </cell>
          <cell r="R182">
            <v>1637442130</v>
          </cell>
        </row>
        <row r="183">
          <cell r="F183">
            <v>408194649</v>
          </cell>
          <cell r="R183">
            <v>415523881</v>
          </cell>
        </row>
        <row r="184">
          <cell r="F184">
            <v>324611590</v>
          </cell>
          <cell r="R184">
            <v>333661657</v>
          </cell>
        </row>
        <row r="185">
          <cell r="F185">
            <v>621626394</v>
          </cell>
          <cell r="R185">
            <v>649296427</v>
          </cell>
        </row>
        <row r="186">
          <cell r="F186">
            <v>2239891535</v>
          </cell>
          <cell r="R186">
            <v>2321049705</v>
          </cell>
        </row>
        <row r="187">
          <cell r="F187">
            <v>1488088295</v>
          </cell>
          <cell r="R187">
            <v>1519333701</v>
          </cell>
        </row>
        <row r="188">
          <cell r="F188">
            <v>280975807</v>
          </cell>
          <cell r="R188">
            <v>284608462</v>
          </cell>
        </row>
        <row r="189">
          <cell r="F189">
            <v>209850831</v>
          </cell>
          <cell r="R189">
            <v>218006472</v>
          </cell>
        </row>
        <row r="190">
          <cell r="F190">
            <v>171313114</v>
          </cell>
          <cell r="R190">
            <v>176950148</v>
          </cell>
        </row>
        <row r="191">
          <cell r="F191">
            <v>214865261</v>
          </cell>
          <cell r="R191">
            <v>218989187</v>
          </cell>
        </row>
        <row r="192">
          <cell r="F192">
            <v>435035036</v>
          </cell>
          <cell r="R192">
            <v>450693164</v>
          </cell>
        </row>
        <row r="193">
          <cell r="F193">
            <v>842862621</v>
          </cell>
          <cell r="R193">
            <v>872696919</v>
          </cell>
        </row>
        <row r="194">
          <cell r="F194">
            <v>445429703</v>
          </cell>
          <cell r="R194">
            <v>455664513</v>
          </cell>
        </row>
        <row r="195">
          <cell r="F195">
            <v>183079659</v>
          </cell>
          <cell r="R195">
            <v>189585452</v>
          </cell>
        </row>
        <row r="196">
          <cell r="F196">
            <v>296769063</v>
          </cell>
          <cell r="R196">
            <v>302856903</v>
          </cell>
        </row>
        <row r="197">
          <cell r="F197">
            <v>320073286</v>
          </cell>
          <cell r="R197">
            <v>333215792</v>
          </cell>
        </row>
        <row r="198">
          <cell r="F198">
            <v>235131449</v>
          </cell>
          <cell r="R198">
            <v>243639905</v>
          </cell>
        </row>
        <row r="199">
          <cell r="F199">
            <v>1348599241</v>
          </cell>
          <cell r="R199">
            <v>1393148373</v>
          </cell>
        </row>
        <row r="200">
          <cell r="F200">
            <v>261413937</v>
          </cell>
          <cell r="R200">
            <v>265233331</v>
          </cell>
        </row>
        <row r="201">
          <cell r="F201">
            <v>443282460</v>
          </cell>
          <cell r="R201">
            <v>458555987</v>
          </cell>
        </row>
        <row r="202">
          <cell r="F202">
            <v>465873993</v>
          </cell>
          <cell r="R202">
            <v>479895627</v>
          </cell>
        </row>
        <row r="203">
          <cell r="F203">
            <v>356861836</v>
          </cell>
          <cell r="R203">
            <v>361183524</v>
          </cell>
        </row>
        <row r="204">
          <cell r="F204">
            <v>332859662</v>
          </cell>
          <cell r="R204">
            <v>334211245</v>
          </cell>
        </row>
        <row r="205">
          <cell r="F205">
            <v>450765445</v>
          </cell>
          <cell r="R205">
            <v>457202942</v>
          </cell>
        </row>
        <row r="206">
          <cell r="F206">
            <v>314924639</v>
          </cell>
          <cell r="R206">
            <v>306978220</v>
          </cell>
        </row>
        <row r="465">
          <cell r="F465">
            <v>2300580302.1704593</v>
          </cell>
          <cell r="R465">
            <v>2842404218.38137</v>
          </cell>
        </row>
        <row r="466">
          <cell r="F466">
            <v>157016249.17385972</v>
          </cell>
          <cell r="R466">
            <v>183584518.16261</v>
          </cell>
        </row>
        <row r="467">
          <cell r="F467">
            <v>37275017.84368001</v>
          </cell>
          <cell r="R467">
            <v>45291033.07341</v>
          </cell>
        </row>
        <row r="468">
          <cell r="F468">
            <v>40575227.07054002</v>
          </cell>
          <cell r="R468">
            <v>46544320.85629</v>
          </cell>
        </row>
        <row r="469">
          <cell r="F469">
            <v>55064672.02131</v>
          </cell>
          <cell r="R469">
            <v>62953693.943620026</v>
          </cell>
        </row>
        <row r="470">
          <cell r="F470">
            <v>26388651.739650007</v>
          </cell>
          <cell r="R470">
            <v>30730122.545760017</v>
          </cell>
        </row>
        <row r="471">
          <cell r="F471">
            <v>26295449.86709001</v>
          </cell>
          <cell r="R471">
            <v>32737135.706969984</v>
          </cell>
        </row>
        <row r="472">
          <cell r="F472">
            <v>41491002.131990045</v>
          </cell>
          <cell r="R472">
            <v>50573965.19412001</v>
          </cell>
        </row>
        <row r="473">
          <cell r="F473">
            <v>50209629.99811991</v>
          </cell>
          <cell r="R473">
            <v>65076764.49214997</v>
          </cell>
        </row>
        <row r="474">
          <cell r="F474">
            <v>31102024.473400015</v>
          </cell>
          <cell r="R474">
            <v>40749869.716050014</v>
          </cell>
        </row>
        <row r="475">
          <cell r="F475">
            <v>28314661.490030006</v>
          </cell>
          <cell r="R475">
            <v>34939950.31401999</v>
          </cell>
        </row>
        <row r="476">
          <cell r="F476">
            <v>113641217.5863998</v>
          </cell>
          <cell r="R476">
            <v>142682211.0332999</v>
          </cell>
        </row>
        <row r="477">
          <cell r="F477">
            <v>100722485.12691012</v>
          </cell>
          <cell r="R477">
            <v>121639560.82720986</v>
          </cell>
        </row>
        <row r="478">
          <cell r="F478">
            <v>238643291.27994028</v>
          </cell>
          <cell r="R478">
            <v>288277399.4587697</v>
          </cell>
        </row>
        <row r="479">
          <cell r="F479">
            <v>155489570.83947018</v>
          </cell>
          <cell r="R479">
            <v>189873452.6349702</v>
          </cell>
        </row>
        <row r="480">
          <cell r="F480">
            <v>53835632.89951001</v>
          </cell>
          <cell r="R480">
            <v>67688959.76617</v>
          </cell>
        </row>
        <row r="481">
          <cell r="F481">
            <v>16860201.577050008</v>
          </cell>
          <cell r="R481">
            <v>22161429.081479963</v>
          </cell>
        </row>
        <row r="482">
          <cell r="F482">
            <v>18470501.18008999</v>
          </cell>
          <cell r="R482">
            <v>24399075.07091</v>
          </cell>
        </row>
        <row r="483">
          <cell r="F483">
            <v>8600253.86092</v>
          </cell>
          <cell r="R483">
            <v>11691437.135379996</v>
          </cell>
        </row>
        <row r="484">
          <cell r="F484">
            <v>15506954.935439998</v>
          </cell>
          <cell r="R484">
            <v>18638175.729979996</v>
          </cell>
        </row>
        <row r="485">
          <cell r="F485">
            <v>41207875.197869994</v>
          </cell>
          <cell r="R485">
            <v>53699375.67065002</v>
          </cell>
        </row>
        <row r="486">
          <cell r="F486">
            <v>32690649.853530012</v>
          </cell>
          <cell r="R486">
            <v>41439132.27047002</v>
          </cell>
        </row>
        <row r="487">
          <cell r="F487">
            <v>65564790.98274003</v>
          </cell>
          <cell r="R487">
            <v>83683688.93253008</v>
          </cell>
        </row>
        <row r="488">
          <cell r="F488">
            <v>97580881.89728992</v>
          </cell>
          <cell r="R488">
            <v>125005185.32556026</v>
          </cell>
        </row>
        <row r="489">
          <cell r="F489">
            <v>27704476.097019996</v>
          </cell>
          <cell r="R489">
            <v>34099985.74087997</v>
          </cell>
        </row>
        <row r="490">
          <cell r="F490">
            <v>17318158.534109995</v>
          </cell>
          <cell r="R490">
            <v>23050402.955370024</v>
          </cell>
        </row>
        <row r="491">
          <cell r="F491">
            <v>38436974.360709995</v>
          </cell>
          <cell r="R491">
            <v>46806623.21711001</v>
          </cell>
        </row>
        <row r="492">
          <cell r="F492">
            <v>136810030.96835038</v>
          </cell>
          <cell r="R492">
            <v>167155633.29008037</v>
          </cell>
        </row>
        <row r="493">
          <cell r="F493">
            <v>96244239.40544003</v>
          </cell>
          <cell r="R493">
            <v>120515477.23665011</v>
          </cell>
        </row>
        <row r="494">
          <cell r="F494">
            <v>21458173.84087001</v>
          </cell>
          <cell r="R494">
            <v>25525129.280889995</v>
          </cell>
        </row>
        <row r="495">
          <cell r="F495">
            <v>13064189.437239999</v>
          </cell>
          <cell r="R495">
            <v>16232077.132820005</v>
          </cell>
        </row>
        <row r="496">
          <cell r="F496">
            <v>10302078.256490001</v>
          </cell>
          <cell r="R496">
            <v>12949811.87908</v>
          </cell>
        </row>
        <row r="497">
          <cell r="F497">
            <v>13914658.731529992</v>
          </cell>
          <cell r="R497">
            <v>18635198.81949</v>
          </cell>
        </row>
        <row r="498">
          <cell r="F498">
            <v>30076679.00513</v>
          </cell>
          <cell r="R498">
            <v>39052028.81502002</v>
          </cell>
        </row>
        <row r="499">
          <cell r="F499">
            <v>55487988.74458995</v>
          </cell>
          <cell r="R499">
            <v>68893991.51675998</v>
          </cell>
        </row>
        <row r="500">
          <cell r="F500">
            <v>29972817.70916999</v>
          </cell>
          <cell r="R500">
            <v>39304632.80527004</v>
          </cell>
        </row>
        <row r="501">
          <cell r="F501">
            <v>8528544.83335</v>
          </cell>
          <cell r="R501">
            <v>11407208.253050007</v>
          </cell>
        </row>
        <row r="502">
          <cell r="F502">
            <v>16392890.43441999</v>
          </cell>
          <cell r="R502">
            <v>20848933.729569968</v>
          </cell>
        </row>
        <row r="503">
          <cell r="F503">
            <v>19001322.434800003</v>
          </cell>
          <cell r="R503">
            <v>23494037.79987</v>
          </cell>
        </row>
        <row r="504">
          <cell r="F504">
            <v>13402275.187499998</v>
          </cell>
          <cell r="R504">
            <v>18579934.035000004</v>
          </cell>
        </row>
        <row r="505">
          <cell r="F505">
            <v>93324878.51314016</v>
          </cell>
          <cell r="R505">
            <v>117424925.60136002</v>
          </cell>
        </row>
        <row r="506">
          <cell r="F506">
            <v>18314516.146019984</v>
          </cell>
          <cell r="R506">
            <v>21578674.287750024</v>
          </cell>
        </row>
        <row r="507">
          <cell r="F507">
            <v>30366836.36431001</v>
          </cell>
          <cell r="R507">
            <v>39064820.13742</v>
          </cell>
        </row>
        <row r="508">
          <cell r="F508">
            <v>35864726.23477998</v>
          </cell>
          <cell r="R508">
            <v>45444863.25009011</v>
          </cell>
        </row>
        <row r="509">
          <cell r="F509">
            <v>25330021.070160016</v>
          </cell>
          <cell r="R509">
            <v>30406812.978230007</v>
          </cell>
        </row>
        <row r="510">
          <cell r="F510">
            <v>22938081.35555001</v>
          </cell>
          <cell r="R510">
            <v>29413894.3995</v>
          </cell>
        </row>
        <row r="511">
          <cell r="F511">
            <v>39772166.38220996</v>
          </cell>
          <cell r="R511">
            <v>49908008.32121998</v>
          </cell>
        </row>
        <row r="512">
          <cell r="F512">
            <v>34006685.09673999</v>
          </cell>
          <cell r="R512">
            <v>38550655.956510015</v>
          </cell>
        </row>
        <row r="720">
          <cell r="F720">
            <v>18.717316040764178</v>
          </cell>
          <cell r="R720">
            <v>22.210992015018732</v>
          </cell>
        </row>
        <row r="721">
          <cell r="F721">
            <v>20.668351972352998</v>
          </cell>
          <cell r="R721">
            <v>23.441759549365727</v>
          </cell>
        </row>
        <row r="722">
          <cell r="F722">
            <v>21.394992627232252</v>
          </cell>
          <cell r="R722">
            <v>25.164145144835864</v>
          </cell>
        </row>
        <row r="723">
          <cell r="F723">
            <v>21.88335490387986</v>
          </cell>
          <cell r="R723">
            <v>25.022672067136465</v>
          </cell>
        </row>
        <row r="724">
          <cell r="F724">
            <v>21.468476880885667</v>
          </cell>
          <cell r="R724">
            <v>24.00705637178486</v>
          </cell>
        </row>
        <row r="725">
          <cell r="F725">
            <v>15.528615658896047</v>
          </cell>
          <cell r="R725">
            <v>17.55358782504769</v>
          </cell>
        </row>
        <row r="726">
          <cell r="F726">
            <v>20.659997718681307</v>
          </cell>
          <cell r="R726">
            <v>24.904460533068782</v>
          </cell>
        </row>
        <row r="727">
          <cell r="F727">
            <v>18.546965116033192</v>
          </cell>
          <cell r="R727">
            <v>21.57965890981888</v>
          </cell>
        </row>
        <row r="728">
          <cell r="F728">
            <v>17.944557158379933</v>
          </cell>
          <cell r="R728">
            <v>21.718629975582605</v>
          </cell>
        </row>
        <row r="729">
          <cell r="F729">
            <v>19.46526689588867</v>
          </cell>
          <cell r="R729">
            <v>23.147129809374942</v>
          </cell>
        </row>
        <row r="730">
          <cell r="F730">
            <v>19.871897060885097</v>
          </cell>
          <cell r="R730">
            <v>22.962764455979958</v>
          </cell>
        </row>
        <row r="731">
          <cell r="F731">
            <v>19.264417133181308</v>
          </cell>
          <cell r="R731">
            <v>23.114579639700903</v>
          </cell>
        </row>
        <row r="732">
          <cell r="F732">
            <v>19.215115275033988</v>
          </cell>
          <cell r="R732">
            <v>22.51073065289094</v>
          </cell>
        </row>
        <row r="733">
          <cell r="F733">
            <v>16.226138892467176</v>
          </cell>
          <cell r="R733">
            <v>19.2550207694549</v>
          </cell>
        </row>
        <row r="734">
          <cell r="F734">
            <v>17.599695391052197</v>
          </cell>
          <cell r="R734">
            <v>21.055353116529265</v>
          </cell>
        </row>
        <row r="735">
          <cell r="F735">
            <v>18.722433780047</v>
          </cell>
          <cell r="R735">
            <v>23.38362094955222</v>
          </cell>
        </row>
        <row r="736">
          <cell r="F736">
            <v>20.26588431430124</v>
          </cell>
          <cell r="R736">
            <v>24.937923106089947</v>
          </cell>
        </row>
        <row r="737">
          <cell r="F737">
            <v>18.911218997997413</v>
          </cell>
          <cell r="R737">
            <v>22.40947393676328</v>
          </cell>
        </row>
        <row r="738">
          <cell r="F738">
            <v>18.874870284339462</v>
          </cell>
          <cell r="R738">
            <v>22.910532995739626</v>
          </cell>
        </row>
        <row r="739">
          <cell r="F739">
            <v>17.4766006768111</v>
          </cell>
          <cell r="R739">
            <v>19.881578279719577</v>
          </cell>
        </row>
        <row r="740">
          <cell r="F740">
            <v>18.315400775165287</v>
          </cell>
          <cell r="R740">
            <v>22.7234700968984</v>
          </cell>
        </row>
        <row r="741">
          <cell r="F741">
            <v>17.61362658921605</v>
          </cell>
          <cell r="R741">
            <v>21.59421675462724</v>
          </cell>
        </row>
        <row r="742">
          <cell r="F742">
            <v>18.833674682052205</v>
          </cell>
          <cell r="R742">
            <v>22.659579400252976</v>
          </cell>
        </row>
        <row r="743">
          <cell r="F743">
            <v>17.033229881765003</v>
          </cell>
          <cell r="R743">
            <v>21.021880088819316</v>
          </cell>
        </row>
        <row r="744">
          <cell r="F744">
            <v>18.94282636181723</v>
          </cell>
          <cell r="R744">
            <v>22.268188317334285</v>
          </cell>
        </row>
        <row r="745">
          <cell r="F745">
            <v>16.301644609346518</v>
          </cell>
          <cell r="R745">
            <v>19.903685162950918</v>
          </cell>
        </row>
        <row r="746">
          <cell r="F746">
            <v>19.36859842758764</v>
          </cell>
          <cell r="R746">
            <v>22.007046204954253</v>
          </cell>
        </row>
        <row r="747">
          <cell r="F747">
            <v>18.31892472301207</v>
          </cell>
          <cell r="R747">
            <v>21.41187145993165</v>
          </cell>
        </row>
        <row r="748">
          <cell r="F748">
            <v>18.62816784735872</v>
          </cell>
          <cell r="R748">
            <v>22.24021410642296</v>
          </cell>
        </row>
        <row r="749">
          <cell r="F749">
            <v>20.250104616454543</v>
          </cell>
          <cell r="R749">
            <v>23.409761615254112</v>
          </cell>
        </row>
        <row r="750">
          <cell r="F750">
            <v>17.303906260985606</v>
          </cell>
          <cell r="R750">
            <v>20.702367184587327</v>
          </cell>
        </row>
        <row r="751">
          <cell r="F751">
            <v>17.9116546659866</v>
          </cell>
          <cell r="R751">
            <v>21.290551449750737</v>
          </cell>
        </row>
        <row r="752">
          <cell r="F752">
            <v>17.36768252145241</v>
          </cell>
          <cell r="R752">
            <v>22.286295447280626</v>
          </cell>
        </row>
        <row r="753">
          <cell r="F753">
            <v>19.968727787896427</v>
          </cell>
          <cell r="R753">
            <v>24.335724169269408</v>
          </cell>
        </row>
        <row r="754">
          <cell r="F754">
            <v>17.62529959952724</v>
          </cell>
          <cell r="R754">
            <v>21.60773473975287</v>
          </cell>
        </row>
        <row r="755">
          <cell r="F755">
            <v>18.43062467099557</v>
          </cell>
          <cell r="R755">
            <v>23.295380804477684</v>
          </cell>
        </row>
        <row r="756">
          <cell r="F756">
            <v>14.663958251291218</v>
          </cell>
          <cell r="R756">
            <v>17.98363328436219</v>
          </cell>
        </row>
        <row r="757">
          <cell r="F757">
            <v>17.323878404630737</v>
          </cell>
          <cell r="R757">
            <v>21.208540516718518</v>
          </cell>
        </row>
        <row r="758">
          <cell r="F758">
            <v>19.413242067424886</v>
          </cell>
          <cell r="R758">
            <v>22.057283717129696</v>
          </cell>
        </row>
        <row r="759">
          <cell r="F759">
            <v>16.672484083841173</v>
          </cell>
          <cell r="R759">
            <v>20.45836656564719</v>
          </cell>
        </row>
        <row r="760">
          <cell r="F760">
            <v>19.355130670903563</v>
          </cell>
          <cell r="R760">
            <v>23.253743970546598</v>
          </cell>
        </row>
        <row r="761">
          <cell r="F761">
            <v>18.686465652729204</v>
          </cell>
          <cell r="R761">
            <v>21.65629428445886</v>
          </cell>
        </row>
        <row r="762">
          <cell r="F762">
            <v>19.81919153446541</v>
          </cell>
          <cell r="R762">
            <v>23.120028092171644</v>
          </cell>
        </row>
        <row r="763">
          <cell r="F763">
            <v>21.20592827436301</v>
          </cell>
          <cell r="R763">
            <v>25.204236760322324</v>
          </cell>
        </row>
        <row r="764">
          <cell r="F764">
            <v>20.194801825613293</v>
          </cell>
          <cell r="R764">
            <v>22.963680394072494</v>
          </cell>
        </row>
        <row r="765">
          <cell r="F765">
            <v>20.341654556422526</v>
          </cell>
          <cell r="R765">
            <v>24.50878046805654</v>
          </cell>
        </row>
        <row r="766">
          <cell r="F766">
            <v>22.895036722578467</v>
          </cell>
          <cell r="R766">
            <v>27.735812776120248</v>
          </cell>
        </row>
        <row r="767">
          <cell r="F767">
            <v>30.706017837768663</v>
          </cell>
          <cell r="R767">
            <v>35.68061219255512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参考3"/>
    </sheetNames>
    <sheetDataSet>
      <sheetData sheetId="0">
        <row r="11">
          <cell r="E11">
            <v>13.793390601540274</v>
          </cell>
          <cell r="F11">
            <v>13.752575331742577</v>
          </cell>
          <cell r="G11">
            <v>13.907085703971752</v>
          </cell>
          <cell r="H11">
            <v>13.771383725144807</v>
          </cell>
          <cell r="I11">
            <v>14.041829118776196</v>
          </cell>
          <cell r="J11">
            <v>13.76298109116348</v>
          </cell>
          <cell r="K11">
            <v>13.812194804917358</v>
          </cell>
          <cell r="L11">
            <v>13.874527214691389</v>
          </cell>
          <cell r="M11">
            <v>13.890280364815643</v>
          </cell>
          <cell r="N11">
            <v>13.882314721740748</v>
          </cell>
          <cell r="O11">
            <v>13.926836639439234</v>
          </cell>
          <cell r="P11">
            <v>13.981680397983405</v>
          </cell>
          <cell r="Q11">
            <v>14.116987438328813</v>
          </cell>
          <cell r="R11">
            <v>14.183207017301315</v>
          </cell>
          <cell r="S11">
            <v>14.350384454128903</v>
          </cell>
          <cell r="T11">
            <v>14.384989208605813</v>
          </cell>
          <cell r="U11">
            <v>14.375346953733759</v>
          </cell>
          <cell r="V11">
            <v>14.195995337058303</v>
          </cell>
          <cell r="W11">
            <v>14.643545163565411</v>
          </cell>
          <cell r="X11">
            <v>14.95493826043985</v>
          </cell>
          <cell r="Y11">
            <v>15.067849526235117</v>
          </cell>
          <cell r="Z11">
            <v>15.167843243186022</v>
          </cell>
          <cell r="AA11">
            <v>15.243567488660739</v>
          </cell>
          <cell r="AB11">
            <v>15.369876148122222</v>
          </cell>
          <cell r="AC11">
            <v>15.47019575313068</v>
          </cell>
          <cell r="AD11">
            <v>15.528017716343406</v>
          </cell>
          <cell r="AE11">
            <v>15.68158079586963</v>
          </cell>
          <cell r="AF11">
            <v>15.660787580112299</v>
          </cell>
          <cell r="AG11">
            <v>15.697351170930915</v>
          </cell>
          <cell r="AH11">
            <v>15.747847330292647</v>
          </cell>
          <cell r="AI11">
            <v>15.866335568047157</v>
          </cell>
          <cell r="AJ11">
            <v>15.850009166648245</v>
          </cell>
          <cell r="AK11">
            <v>15.874894162254153</v>
          </cell>
          <cell r="AL11">
            <v>15.88651846079499</v>
          </cell>
          <cell r="AM11">
            <v>15.915202566020197</v>
          </cell>
          <cell r="AN11">
            <v>15.972461318375114</v>
          </cell>
          <cell r="AO11">
            <v>16.049601255047243</v>
          </cell>
          <cell r="AP11">
            <v>16.115519016312856</v>
          </cell>
          <cell r="AQ11">
            <v>16.2537999409052</v>
          </cell>
          <cell r="AR11">
            <v>16.25227388550349</v>
          </cell>
          <cell r="AS11">
            <v>16.37825846838759</v>
          </cell>
          <cell r="AT11">
            <v>16.347539301786043</v>
          </cell>
          <cell r="AU11">
            <v>17.30011667877505</v>
          </cell>
          <cell r="AV11">
            <v>17.60456289035432</v>
          </cell>
          <cell r="AW11">
            <v>17.7375352273437</v>
          </cell>
          <cell r="AX11">
            <v>17.850531025130547</v>
          </cell>
          <cell r="AY11">
            <v>18.06034759709027</v>
          </cell>
          <cell r="AZ11">
            <v>18.10817477073463</v>
          </cell>
          <cell r="BA11">
            <v>18.199106415262534</v>
          </cell>
          <cell r="BB11">
            <v>18.250127943655535</v>
          </cell>
          <cell r="BC11">
            <v>18.32075912791478</v>
          </cell>
          <cell r="BD11">
            <v>18.34980854392733</v>
          </cell>
          <cell r="BE11">
            <v>18.146822707809697</v>
          </cell>
          <cell r="BF11">
            <v>18.021276743799646</v>
          </cell>
          <cell r="BG11">
            <v>18.294698803198397</v>
          </cell>
          <cell r="BH11">
            <v>18.396724716907247</v>
          </cell>
          <cell r="BI11">
            <v>18.50957301916702</v>
          </cell>
          <cell r="BJ11">
            <v>18.56987147974904</v>
          </cell>
          <cell r="BK11">
            <v>18.736406442545082</v>
          </cell>
          <cell r="BL11">
            <v>18.829647186675434</v>
          </cell>
          <cell r="BM11">
            <v>18.95748767296113</v>
          </cell>
          <cell r="BN11">
            <v>18.947630475641798</v>
          </cell>
          <cell r="BO11">
            <v>18.9871213411576</v>
          </cell>
          <cell r="BP11">
            <v>19.058906635516657</v>
          </cell>
          <cell r="BQ11">
            <v>19.60018219673315</v>
          </cell>
          <cell r="BR11">
            <v>20.25893851742035</v>
          </cell>
          <cell r="BS11">
            <v>21.221993611717252</v>
          </cell>
          <cell r="BT11">
            <v>21.533695117771405</v>
          </cell>
          <cell r="BU11">
            <v>21.715280471532903</v>
          </cell>
          <cell r="BV11">
            <v>21.420411570186797</v>
          </cell>
          <cell r="BW11">
            <v>21.52206563382444</v>
          </cell>
          <cell r="BZ11">
            <v>13.839272474744915</v>
          </cell>
          <cell r="CA11">
            <v>14.100836705559127</v>
          </cell>
          <cell r="CB11">
            <v>13.896138249059165</v>
          </cell>
          <cell r="CC11">
            <v>14.268550813226156</v>
          </cell>
          <cell r="CD11">
            <v>15.380520069144787</v>
          </cell>
          <cell r="CE11">
            <v>15.083892732597919</v>
          </cell>
          <cell r="CF11">
            <v>15.634412821055637</v>
          </cell>
          <cell r="CG11">
            <v>16.0756465336135</v>
          </cell>
          <cell r="CH11">
            <v>15.894068677044771</v>
          </cell>
          <cell r="CI11">
            <v>16.233593206186395</v>
          </cell>
          <cell r="CJ11">
            <v>18.012257546760633</v>
          </cell>
          <cell r="CK11">
            <v>17.778227408437875</v>
          </cell>
          <cell r="CL11">
            <v>18.213598537822392</v>
          </cell>
          <cell r="CM11">
            <v>18.939720921945575</v>
          </cell>
          <cell r="CN11">
            <v>18.555196422525505</v>
          </cell>
          <cell r="CO11">
            <v>19.306931073671137</v>
          </cell>
          <cell r="CP11">
            <v>21.478671827811603</v>
          </cell>
        </row>
        <row r="12">
          <cell r="Q12">
            <v>0.3235968367885391</v>
          </cell>
          <cell r="R12">
            <v>0.43063168555873865</v>
          </cell>
          <cell r="S12">
            <v>0.44329875015715103</v>
          </cell>
          <cell r="T12">
            <v>0.6136054834610061</v>
          </cell>
          <cell r="U12">
            <v>0.33351783495756315</v>
          </cell>
          <cell r="V12">
            <v>0.43301424589482274</v>
          </cell>
          <cell r="W12">
            <v>0.831350358648054</v>
          </cell>
          <cell r="X12">
            <v>1.0804110457484608</v>
          </cell>
          <cell r="Y12">
            <v>1.1775691614194734</v>
          </cell>
          <cell r="Z12">
            <v>1.2855285214452739</v>
          </cell>
          <cell r="AA12">
            <v>1.3167308492215053</v>
          </cell>
          <cell r="AB12">
            <v>1.3881957501388165</v>
          </cell>
          <cell r="AC12">
            <v>1.3532083148018668</v>
          </cell>
          <cell r="AD12">
            <v>1.3448106990420907</v>
          </cell>
          <cell r="AE12">
            <v>1.3311963417407267</v>
          </cell>
          <cell r="AF12">
            <v>1.275798371506486</v>
          </cell>
          <cell r="AG12">
            <v>1.322004217197156</v>
          </cell>
          <cell r="AH12">
            <v>1.5518519932343438</v>
          </cell>
          <cell r="AI12">
            <v>1.2227904044817457</v>
          </cell>
          <cell r="AJ12">
            <v>0.8950709062083959</v>
          </cell>
          <cell r="AK12">
            <v>0.807044636019036</v>
          </cell>
          <cell r="AL12">
            <v>0.7186752176089684</v>
          </cell>
          <cell r="AM12">
            <v>0.6716350773594577</v>
          </cell>
          <cell r="AN12">
            <v>0.6025851702528922</v>
          </cell>
          <cell r="AO12">
            <v>0.5794055019165629</v>
          </cell>
          <cell r="AP12">
            <v>0.5875012999694498</v>
          </cell>
          <cell r="AQ12">
            <v>0.5722191450355698</v>
          </cell>
          <cell r="AR12">
            <v>0.591486305391193</v>
          </cell>
          <cell r="AS12">
            <v>0.6809072974566739</v>
          </cell>
          <cell r="AT12">
            <v>0.5996919714933959</v>
          </cell>
          <cell r="AU12">
            <v>1.4337811107278942</v>
          </cell>
          <cell r="AV12">
            <v>1.7545537237060742</v>
          </cell>
          <cell r="AW12">
            <v>1.8626410650895462</v>
          </cell>
          <cell r="AX12">
            <v>1.9640125643355564</v>
          </cell>
          <cell r="AY12">
            <v>2.145145031070074</v>
          </cell>
          <cell r="AZ12">
            <v>2.135713452359518</v>
          </cell>
          <cell r="BA12">
            <v>2.1495051602152913</v>
          </cell>
          <cell r="BB12">
            <v>2.134608927342679</v>
          </cell>
          <cell r="BC12">
            <v>2.06695918700958</v>
          </cell>
          <cell r="BD12">
            <v>2.0975346584238395</v>
          </cell>
          <cell r="BE12">
            <v>1.7685642394221084</v>
          </cell>
          <cell r="BF12">
            <v>1.6737374420136035</v>
          </cell>
          <cell r="BG12">
            <v>0.9945821244233457</v>
          </cell>
          <cell r="BH12">
            <v>0.7921618265529276</v>
          </cell>
          <cell r="BI12">
            <v>0.7720377918233226</v>
          </cell>
          <cell r="BJ12">
            <v>0.7193404546184929</v>
          </cell>
          <cell r="BK12">
            <v>0.6760588454548113</v>
          </cell>
          <cell r="BL12">
            <v>0.7214724159408021</v>
          </cell>
          <cell r="BM12">
            <v>0.7583812576985949</v>
          </cell>
          <cell r="BN12">
            <v>0.6975025319862631</v>
          </cell>
          <cell r="BO12">
            <v>0.6663622132428202</v>
          </cell>
          <cell r="BP12">
            <v>0.7090980915893255</v>
          </cell>
          <cell r="BQ12">
            <v>1.4533594889234536</v>
          </cell>
          <cell r="BR12">
            <v>2.2376617736207045</v>
          </cell>
          <cell r="BS12">
            <v>2.9272948085188553</v>
          </cell>
          <cell r="BT12">
            <v>3.1369704008641577</v>
          </cell>
          <cell r="BU12">
            <v>3.205707452365882</v>
          </cell>
          <cell r="BV12">
            <v>2.8505400904377574</v>
          </cell>
          <cell r="BW12">
            <v>2.7856591912793576</v>
          </cell>
          <cell r="CC12">
            <v>0.4292783384812413</v>
          </cell>
          <cell r="CD12">
            <v>1.2796833635856597</v>
          </cell>
          <cell r="CE12">
            <v>1.187754483538754</v>
          </cell>
          <cell r="CF12">
            <v>1.365862007829481</v>
          </cell>
          <cell r="CG12">
            <v>0.6951264644687143</v>
          </cell>
          <cell r="CH12">
            <v>0.8101759444468524</v>
          </cell>
          <cell r="CI12">
            <v>0.599180385130758</v>
          </cell>
          <cell r="CJ12">
            <v>1.9366110131471324</v>
          </cell>
          <cell r="CK12">
            <v>1.8841587313931036</v>
          </cell>
          <cell r="CL12">
            <v>1.9800053316359971</v>
          </cell>
          <cell r="CM12">
            <v>0.9274633751849422</v>
          </cell>
          <cell r="CN12">
            <v>0.77696901408763</v>
          </cell>
          <cell r="CO12">
            <v>1.0933325358487451</v>
          </cell>
          <cell r="CP12">
            <v>2.978920614967709</v>
          </cell>
        </row>
        <row r="13">
          <cell r="BS13">
            <v>21.813741087400963</v>
          </cell>
          <cell r="BT13">
            <v>22.125559452400992</v>
          </cell>
          <cell r="BU13">
            <v>22.336980086737853</v>
          </cell>
          <cell r="BV13">
            <v>22.074910178386435</v>
          </cell>
          <cell r="BW13">
            <v>22.215799836608394</v>
          </cell>
          <cell r="CP13">
            <v>22.109049888052702</v>
          </cell>
        </row>
        <row r="14">
          <cell r="BS14">
            <v>3.519042284202566</v>
          </cell>
          <cell r="BT14">
            <v>3.728834735493745</v>
          </cell>
          <cell r="BU14">
            <v>3.8274070675708316</v>
          </cell>
          <cell r="BV14">
            <v>3.505038698637396</v>
          </cell>
          <cell r="BW14">
            <v>3.4793933940633117</v>
          </cell>
          <cell r="CP14">
            <v>3.6092986752088088</v>
          </cell>
        </row>
        <row r="18">
          <cell r="E18">
            <v>37.949829439246564</v>
          </cell>
          <cell r="F18">
            <v>38.07899418631675</v>
          </cell>
          <cell r="G18">
            <v>38.55970606645454</v>
          </cell>
          <cell r="H18">
            <v>37.969789208517724</v>
          </cell>
          <cell r="I18">
            <v>39.59843441957422</v>
          </cell>
          <cell r="J18">
            <v>38.511054506029225</v>
          </cell>
          <cell r="K18">
            <v>37.278488625348736</v>
          </cell>
          <cell r="L18">
            <v>37.23220652929445</v>
          </cell>
          <cell r="M18">
            <v>36.90396009222443</v>
          </cell>
          <cell r="N18">
            <v>36.926357718786655</v>
          </cell>
          <cell r="O18">
            <v>36.5320477704919</v>
          </cell>
          <cell r="P18">
            <v>36.982066002974086</v>
          </cell>
          <cell r="Q18">
            <v>37.94294809062179</v>
          </cell>
          <cell r="R18">
            <v>38.370545731263206</v>
          </cell>
          <cell r="S18">
            <v>39.12391471965256</v>
          </cell>
          <cell r="T18">
            <v>39.36524428326501</v>
          </cell>
          <cell r="U18">
            <v>38.96617751450711</v>
          </cell>
          <cell r="V18">
            <v>38.024752080681026</v>
          </cell>
          <cell r="W18">
            <v>38.603708001117376</v>
          </cell>
          <cell r="X18">
            <v>38.94754228104125</v>
          </cell>
          <cell r="Y18">
            <v>38.5115490621242</v>
          </cell>
          <cell r="Z18">
            <v>38.304859193149035</v>
          </cell>
          <cell r="AA18">
            <v>37.99093906408333</v>
          </cell>
          <cell r="AB18">
            <v>38.579830461365894</v>
          </cell>
          <cell r="AC18">
            <v>39.430302803380776</v>
          </cell>
          <cell r="AD18">
            <v>39.843663820611525</v>
          </cell>
          <cell r="AE18">
            <v>40.522734323255115</v>
          </cell>
          <cell r="AF18">
            <v>39.92134217288845</v>
          </cell>
          <cell r="AG18">
            <v>40.48784941843892</v>
          </cell>
          <cell r="AH18">
            <v>40.668990068006636</v>
          </cell>
          <cell r="AI18">
            <v>39.89650385811156</v>
          </cell>
          <cell r="AJ18">
            <v>39.60363855960625</v>
          </cell>
          <cell r="AK18">
            <v>38.91967511064882</v>
          </cell>
          <cell r="AL18">
            <v>39.00371135836411</v>
          </cell>
          <cell r="AM18">
            <v>38.50773199393811</v>
          </cell>
          <cell r="AN18">
            <v>38.871787223161135</v>
          </cell>
          <cell r="AO18">
            <v>40.1477869963701</v>
          </cell>
          <cell r="AP18">
            <v>40.4232503620366</v>
          </cell>
          <cell r="AQ18">
            <v>41.24130683371454</v>
          </cell>
          <cell r="AR18">
            <v>40.96509423940091</v>
          </cell>
          <cell r="AS18">
            <v>41.47634996659537</v>
          </cell>
          <cell r="AT18">
            <v>41.03321160839379</v>
          </cell>
          <cell r="AU18">
            <v>42.18308308873499</v>
          </cell>
          <cell r="AV18">
            <v>42.335914393326235</v>
          </cell>
          <cell r="AW18">
            <v>41.98348568870027</v>
          </cell>
          <cell r="AX18">
            <v>41.85509485149043</v>
          </cell>
          <cell r="AY18">
            <v>41.81614731337914</v>
          </cell>
          <cell r="AZ18">
            <v>42.39384723804789</v>
          </cell>
          <cell r="BA18">
            <v>43.47426537862714</v>
          </cell>
          <cell r="BB18">
            <v>43.9220841006929</v>
          </cell>
          <cell r="BC18">
            <v>44.46612675729178</v>
          </cell>
          <cell r="BD18">
            <v>44.93302788319856</v>
          </cell>
          <cell r="BE18">
            <v>43.766718202934044</v>
          </cell>
          <cell r="BF18">
            <v>43.05144635442733</v>
          </cell>
          <cell r="BG18">
            <v>42.81710233923838</v>
          </cell>
          <cell r="BH18">
            <v>42.91985544689483</v>
          </cell>
          <cell r="BI18">
            <v>42.54001792418612</v>
          </cell>
          <cell r="BJ18">
            <v>42.458147661696884</v>
          </cell>
          <cell r="BK18">
            <v>42.617661993695464</v>
          </cell>
          <cell r="BL18">
            <v>43.389479686065094</v>
          </cell>
          <cell r="BM18">
            <v>44.66640611301258</v>
          </cell>
          <cell r="BN18">
            <v>45.38926478753946</v>
          </cell>
          <cell r="BO18">
            <v>45.33967476958343</v>
          </cell>
          <cell r="BP18">
            <v>44.83623144467532</v>
          </cell>
          <cell r="BQ18">
            <v>45.30053185273027</v>
          </cell>
          <cell r="BR18">
            <v>45.837009720666174</v>
          </cell>
          <cell r="BS18">
            <v>46.8917285620221</v>
          </cell>
          <cell r="BT18">
            <v>47.0445337850604</v>
          </cell>
          <cell r="BU18">
            <v>46.817974309936545</v>
          </cell>
          <cell r="BV18">
            <v>48.0445337850604</v>
          </cell>
          <cell r="BW18">
            <v>46.593622722932736</v>
          </cell>
          <cell r="BZ18">
            <v>38.47837185831596</v>
          </cell>
          <cell r="CA18">
            <v>37.873597147643224</v>
          </cell>
          <cell r="CB18">
            <v>36.97280399810613</v>
          </cell>
          <cell r="CC18">
            <v>38.62307076912253</v>
          </cell>
          <cell r="CD18">
            <v>39.391151001995325</v>
          </cell>
          <cell r="CE18">
            <v>38.48867683924951</v>
          </cell>
          <cell r="CF18">
            <v>40.17008176884482</v>
          </cell>
          <cell r="CG18">
            <v>40.06977381629211</v>
          </cell>
          <cell r="CH18">
            <v>39.13349741911045</v>
          </cell>
          <cell r="CI18">
            <v>40.88439063409154</v>
          </cell>
          <cell r="CJ18">
            <v>43.07491996250969</v>
          </cell>
          <cell r="CK18">
            <v>42.09706739955352</v>
          </cell>
          <cell r="CL18">
            <v>43.92298046213725</v>
          </cell>
          <cell r="CM18">
            <v>44.03915782147877</v>
          </cell>
          <cell r="CN18">
            <v>42.78712227305446</v>
          </cell>
          <cell r="CO18">
            <v>45.23626611395585</v>
          </cell>
          <cell r="CP18">
            <v>46.830987430026795</v>
          </cell>
        </row>
        <row r="19">
          <cell r="Q19">
            <v>-0.006881348624773409</v>
          </cell>
          <cell r="R19">
            <v>0.29155154494645785</v>
          </cell>
          <cell r="S19">
            <v>0.5642086531980226</v>
          </cell>
          <cell r="T19">
            <v>1.3954550747472823</v>
          </cell>
          <cell r="U19">
            <v>-0.6322569050671092</v>
          </cell>
          <cell r="V19">
            <v>-0.48630242534819956</v>
          </cell>
          <cell r="W19">
            <v>1.32521937576864</v>
          </cell>
          <cell r="X19">
            <v>1.7153357517467995</v>
          </cell>
          <cell r="Y19">
            <v>1.6075889698997727</v>
          </cell>
          <cell r="Z19">
            <v>1.3785014743623805</v>
          </cell>
          <cell r="AA19">
            <v>1.458891293591428</v>
          </cell>
          <cell r="AB19">
            <v>1.5977644583918078</v>
          </cell>
          <cell r="AC19">
            <v>1.487354712758986</v>
          </cell>
          <cell r="AD19">
            <v>1.4731180893483184</v>
          </cell>
          <cell r="AE19">
            <v>1.3988196036025542</v>
          </cell>
          <cell r="AF19">
            <v>0.5560978896234445</v>
          </cell>
          <cell r="AG19">
            <v>1.5216719039318107</v>
          </cell>
          <cell r="AH19">
            <v>2.64423798732561</v>
          </cell>
          <cell r="AI19">
            <v>1.2927958569941822</v>
          </cell>
          <cell r="AJ19">
            <v>0.656096278565002</v>
          </cell>
          <cell r="AK19">
            <v>0.40812604852461476</v>
          </cell>
          <cell r="AL19">
            <v>0.6988521652150723</v>
          </cell>
          <cell r="AM19">
            <v>0.5167929298547804</v>
          </cell>
          <cell r="AN19">
            <v>0.291956761795241</v>
          </cell>
          <cell r="AO19">
            <v>0.7174841929893248</v>
          </cell>
          <cell r="AP19">
            <v>0.5795865414250727</v>
          </cell>
          <cell r="AQ19">
            <v>0.718572510459424</v>
          </cell>
          <cell r="AR19">
            <v>1.0437520665124609</v>
          </cell>
          <cell r="AS19">
            <v>0.9885005481564519</v>
          </cell>
          <cell r="AT19">
            <v>0.36422154038715604</v>
          </cell>
          <cell r="AU19">
            <v>2.286579230623431</v>
          </cell>
          <cell r="AV19">
            <v>2.7322758337199815</v>
          </cell>
          <cell r="AW19">
            <v>3.063810578051452</v>
          </cell>
          <cell r="AX19">
            <v>2.8513834931263204</v>
          </cell>
          <cell r="AY19">
            <v>3.308415319441032</v>
          </cell>
          <cell r="AZ19">
            <v>3.5220600148867547</v>
          </cell>
          <cell r="BA19">
            <v>3.3264783822570365</v>
          </cell>
          <cell r="BB19">
            <v>3.4988337386563018</v>
          </cell>
          <cell r="BC19">
            <v>3.2248199235772432</v>
          </cell>
          <cell r="BD19">
            <v>3.9679336437976502</v>
          </cell>
          <cell r="BE19">
            <v>2.290368236338672</v>
          </cell>
          <cell r="BF19">
            <v>2.018234746033535</v>
          </cell>
          <cell r="BG19">
            <v>0.6340192505033926</v>
          </cell>
          <cell r="BH19">
            <v>0.5839410535685943</v>
          </cell>
          <cell r="BI19">
            <v>0.5565322354858466</v>
          </cell>
          <cell r="BJ19">
            <v>0.6030528102064565</v>
          </cell>
          <cell r="BK19">
            <v>0.8015146803163233</v>
          </cell>
          <cell r="BL19">
            <v>0.9956324480172043</v>
          </cell>
          <cell r="BM19">
            <v>1.1921407343854398</v>
          </cell>
          <cell r="BN19">
            <v>1.4671806868465609</v>
          </cell>
          <cell r="BO19">
            <v>0.8735480122916499</v>
          </cell>
          <cell r="BP19">
            <v>-0.09679643852324205</v>
          </cell>
          <cell r="BQ19">
            <v>1.5338136497962296</v>
          </cell>
          <cell r="BR19">
            <v>2.785563366238847</v>
          </cell>
          <cell r="BS19">
            <v>4.074626222783721</v>
          </cell>
          <cell r="BT19">
            <v>4.124678338165573</v>
          </cell>
          <cell r="BU19">
            <v>4.277956385750429</v>
          </cell>
          <cell r="BV19">
            <v>5.586386123363518</v>
          </cell>
          <cell r="BW19">
            <v>3.975960729237272</v>
          </cell>
          <cell r="CC19">
            <v>0.14469891080656794</v>
          </cell>
          <cell r="CD19">
            <v>1.5175538543521014</v>
          </cell>
          <cell r="CE19">
            <v>1.515872841143377</v>
          </cell>
          <cell r="CF19">
            <v>1.5470109997222892</v>
          </cell>
          <cell r="CG19">
            <v>0.6786228142967872</v>
          </cell>
          <cell r="CH19">
            <v>0.6448205798609408</v>
          </cell>
          <cell r="CI19">
            <v>0.7143088652467213</v>
          </cell>
          <cell r="CJ19">
            <v>3.0051461462175766</v>
          </cell>
          <cell r="CK19">
            <v>2.9635699804430686</v>
          </cell>
          <cell r="CL19">
            <v>3.0385898280457084</v>
          </cell>
          <cell r="CM19">
            <v>0.9642378589690779</v>
          </cell>
          <cell r="CN19">
            <v>0.6900548735009409</v>
          </cell>
          <cell r="CO19">
            <v>1.3132856518186031</v>
          </cell>
          <cell r="CP19">
            <v>4.161731721862495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F95"/>
  <sheetViews>
    <sheetView tabSelected="1" zoomScale="70" zoomScaleNormal="70" zoomScalePageLayoutView="0" workbookViewId="0" topLeftCell="A1">
      <selection activeCell="I8" sqref="I8"/>
    </sheetView>
  </sheetViews>
  <sheetFormatPr defaultColWidth="9.00390625" defaultRowHeight="13.5"/>
  <cols>
    <col min="1" max="1" width="2.50390625" style="0" customWidth="1"/>
    <col min="2" max="2" width="4.75390625" style="0" customWidth="1"/>
    <col min="3" max="3" width="2.125" style="0" customWidth="1"/>
    <col min="4" max="4" width="2.00390625" style="0" customWidth="1"/>
    <col min="5" max="5" width="14.50390625" style="0" customWidth="1"/>
    <col min="6" max="6" width="19.875" style="0" customWidth="1"/>
    <col min="11" max="12" width="9.00390625" style="0" customWidth="1"/>
    <col min="13" max="13" width="9.75390625" style="0" customWidth="1"/>
    <col min="14" max="19" width="9.00390625" style="0" customWidth="1"/>
    <col min="20" max="25" width="8.875" style="0" customWidth="1"/>
    <col min="26" max="26" width="0.12890625" style="0" customWidth="1"/>
    <col min="27" max="27" width="2.50390625" style="0" customWidth="1"/>
  </cols>
  <sheetData>
    <row r="1" spans="1:25" ht="13.5">
      <c r="A1" s="2"/>
      <c r="B1" s="2"/>
      <c r="C1" s="2"/>
      <c r="D1" s="2"/>
      <c r="E1" s="2"/>
      <c r="F1" s="2"/>
      <c r="G1" s="2"/>
      <c r="H1" s="2"/>
      <c r="I1" s="2"/>
      <c r="J1" s="3"/>
      <c r="K1" s="3"/>
      <c r="L1" s="3"/>
      <c r="M1" s="3"/>
      <c r="N1" s="3"/>
      <c r="O1" s="3"/>
      <c r="P1" s="3"/>
      <c r="Q1" s="3"/>
      <c r="R1" s="3"/>
      <c r="S1" s="3"/>
      <c r="T1" s="3"/>
      <c r="U1" s="3"/>
      <c r="V1" s="3"/>
      <c r="W1" s="3"/>
      <c r="X1" s="3"/>
      <c r="Y1" s="3"/>
    </row>
    <row r="2" spans="1:10" ht="17.25">
      <c r="A2" s="2"/>
      <c r="B2" s="1" t="s">
        <v>0</v>
      </c>
      <c r="C2" s="2"/>
      <c r="D2" s="2"/>
      <c r="E2" s="2"/>
      <c r="F2" s="2"/>
      <c r="G2" s="2"/>
      <c r="H2" s="2"/>
      <c r="I2" s="2"/>
      <c r="J2" s="2"/>
    </row>
    <row r="3" spans="1:10" ht="14.25">
      <c r="A3" s="2"/>
      <c r="B3" s="5" t="s">
        <v>1</v>
      </c>
      <c r="C3" s="2"/>
      <c r="D3" s="2"/>
      <c r="E3" s="2"/>
      <c r="F3" s="2"/>
      <c r="G3" s="2"/>
      <c r="H3" s="4"/>
      <c r="I3" s="2"/>
      <c r="J3" s="2"/>
    </row>
    <row r="4" spans="1:10" ht="14.25" thickBot="1">
      <c r="A4" s="2"/>
      <c r="B4" s="4"/>
      <c r="C4" s="4"/>
      <c r="D4" s="4"/>
      <c r="E4" s="4"/>
      <c r="F4" s="4"/>
      <c r="G4" s="4"/>
      <c r="H4" s="4"/>
      <c r="I4" s="4"/>
      <c r="J4" s="4"/>
    </row>
    <row r="5" spans="1:28" ht="13.5">
      <c r="A5" s="7"/>
      <c r="B5" s="8"/>
      <c r="C5" s="9"/>
      <c r="D5" s="9"/>
      <c r="E5" s="9"/>
      <c r="F5" s="10"/>
      <c r="G5" s="12" t="s">
        <v>4</v>
      </c>
      <c r="H5" s="16" t="s">
        <v>5</v>
      </c>
      <c r="I5" s="16" t="s">
        <v>6</v>
      </c>
      <c r="J5" s="16" t="s">
        <v>7</v>
      </c>
      <c r="K5" s="16" t="s">
        <v>8</v>
      </c>
      <c r="L5" s="14"/>
      <c r="M5" s="14"/>
      <c r="N5" s="14"/>
      <c r="O5" s="14"/>
      <c r="P5" s="14"/>
      <c r="Q5" s="14"/>
      <c r="R5" s="14"/>
      <c r="S5" s="12"/>
      <c r="T5" s="16" t="s">
        <v>9</v>
      </c>
      <c r="U5" s="12"/>
      <c r="V5" s="12"/>
      <c r="W5" s="12"/>
      <c r="X5" s="12"/>
      <c r="Y5" s="12"/>
      <c r="Z5" s="17"/>
      <c r="AA5" s="18"/>
      <c r="AB5" s="1586" t="s">
        <v>10</v>
      </c>
    </row>
    <row r="6" spans="1:28" ht="13.5">
      <c r="A6" s="7"/>
      <c r="B6" s="19"/>
      <c r="C6" s="20"/>
      <c r="D6" s="20"/>
      <c r="E6" s="20"/>
      <c r="F6" s="21"/>
      <c r="G6" s="26" t="s">
        <v>11</v>
      </c>
      <c r="H6" s="25" t="s">
        <v>12</v>
      </c>
      <c r="I6" s="25" t="s">
        <v>14</v>
      </c>
      <c r="J6" s="25" t="s">
        <v>14</v>
      </c>
      <c r="K6" s="25" t="s">
        <v>14</v>
      </c>
      <c r="L6" s="31" t="s">
        <v>15</v>
      </c>
      <c r="M6" s="26" t="s">
        <v>16</v>
      </c>
      <c r="N6" s="26"/>
      <c r="O6" s="23"/>
      <c r="P6" s="23"/>
      <c r="Q6" s="23"/>
      <c r="R6" s="23"/>
      <c r="S6" s="27"/>
      <c r="T6" s="32" t="s">
        <v>17</v>
      </c>
      <c r="U6" s="23"/>
      <c r="V6" s="23"/>
      <c r="W6" s="23"/>
      <c r="X6" s="23"/>
      <c r="Y6" s="23"/>
      <c r="Z6" s="33"/>
      <c r="AA6" s="18"/>
      <c r="AB6" s="1587"/>
    </row>
    <row r="7" spans="1:28" ht="14.25" thickBot="1">
      <c r="A7" s="7"/>
      <c r="B7" s="35"/>
      <c r="C7" s="36"/>
      <c r="D7" s="36"/>
      <c r="E7" s="36"/>
      <c r="F7" s="37"/>
      <c r="G7" s="42"/>
      <c r="H7" s="42"/>
      <c r="I7" s="45"/>
      <c r="J7" s="49"/>
      <c r="K7" s="49" t="s">
        <v>33</v>
      </c>
      <c r="L7" s="52"/>
      <c r="M7" s="42"/>
      <c r="N7" s="56" t="s">
        <v>39</v>
      </c>
      <c r="O7" s="53" t="s">
        <v>40</v>
      </c>
      <c r="P7" s="53" t="s">
        <v>41</v>
      </c>
      <c r="Q7" s="53" t="s">
        <v>42</v>
      </c>
      <c r="R7" s="53" t="s">
        <v>22</v>
      </c>
      <c r="S7" s="53" t="s">
        <v>23</v>
      </c>
      <c r="T7" s="49" t="s">
        <v>43</v>
      </c>
      <c r="U7" s="50" t="s">
        <v>31</v>
      </c>
      <c r="V7" s="51" t="s">
        <v>25</v>
      </c>
      <c r="W7" s="51" t="s">
        <v>26</v>
      </c>
      <c r="X7" s="51" t="s">
        <v>27</v>
      </c>
      <c r="Y7" s="51" t="s">
        <v>28</v>
      </c>
      <c r="Z7" s="57"/>
      <c r="AA7" s="18"/>
      <c r="AB7" s="1588"/>
    </row>
    <row r="8" spans="1:32" ht="13.5">
      <c r="A8" s="2"/>
      <c r="B8" s="58"/>
      <c r="C8" s="59"/>
      <c r="D8" s="59"/>
      <c r="E8" s="60"/>
      <c r="F8" s="61" t="s">
        <v>44</v>
      </c>
      <c r="G8" s="64">
        <v>23669.0939296</v>
      </c>
      <c r="H8" s="64">
        <v>47468.3806142</v>
      </c>
      <c r="I8" s="64">
        <v>51673.4774471</v>
      </c>
      <c r="J8" s="64">
        <v>54402.2248005</v>
      </c>
      <c r="K8" s="66">
        <v>58694.685953</v>
      </c>
      <c r="L8" s="67">
        <v>28479.2693642</v>
      </c>
      <c r="M8" s="66">
        <v>30215.4165888</v>
      </c>
      <c r="N8" s="70">
        <v>5162.2444095</v>
      </c>
      <c r="O8" s="68">
        <v>4819.5263149</v>
      </c>
      <c r="P8" s="68">
        <v>5328.16</v>
      </c>
      <c r="Q8" s="68">
        <v>4740.1590626</v>
      </c>
      <c r="R8" s="68">
        <v>4703.1118725</v>
      </c>
      <c r="S8" s="63">
        <v>5462.2149293</v>
      </c>
      <c r="T8" s="70">
        <v>24500.575074</v>
      </c>
      <c r="U8" s="71">
        <v>5136.1905215</v>
      </c>
      <c r="V8" s="72">
        <v>4640.0610849</v>
      </c>
      <c r="W8" s="72">
        <v>4901.4168103</v>
      </c>
      <c r="X8" s="72">
        <v>5047.3397608</v>
      </c>
      <c r="Y8" s="72">
        <v>4775.5668965</v>
      </c>
      <c r="Z8" s="73"/>
      <c r="AA8" s="74"/>
      <c r="AB8" s="75"/>
      <c r="AC8" s="74"/>
      <c r="AD8" s="74"/>
      <c r="AE8" s="74"/>
      <c r="AF8" s="74"/>
    </row>
    <row r="9" spans="1:32" ht="13.5">
      <c r="A9" s="2"/>
      <c r="B9" s="76"/>
      <c r="C9" s="1589" t="s">
        <v>45</v>
      </c>
      <c r="D9" s="1590"/>
      <c r="E9" s="1585"/>
      <c r="F9" s="79" t="s">
        <v>46</v>
      </c>
      <c r="G9" s="82">
        <v>33852.8645</v>
      </c>
      <c r="H9" s="82">
        <v>68954.6451</v>
      </c>
      <c r="I9" s="82">
        <v>70738.6153</v>
      </c>
      <c r="J9" s="82">
        <v>72008.4122</v>
      </c>
      <c r="K9" s="82">
        <v>73055.6072</v>
      </c>
      <c r="L9" s="83">
        <v>35775.6283</v>
      </c>
      <c r="M9" s="82">
        <v>37279.9789</v>
      </c>
      <c r="N9" s="85">
        <v>6515.2471</v>
      </c>
      <c r="O9" s="84">
        <v>6065.5164</v>
      </c>
      <c r="P9" s="84">
        <v>6440.7435</v>
      </c>
      <c r="Q9" s="84">
        <v>5731.3399</v>
      </c>
      <c r="R9" s="84">
        <v>5814.4934</v>
      </c>
      <c r="S9" s="81">
        <v>6712.6386</v>
      </c>
      <c r="T9" s="85">
        <v>31236.2498</v>
      </c>
      <c r="U9" s="87">
        <v>6473.4215</v>
      </c>
      <c r="V9" s="80">
        <v>6056.8217</v>
      </c>
      <c r="W9" s="80">
        <v>6409.3501</v>
      </c>
      <c r="X9" s="80">
        <v>6419.4338</v>
      </c>
      <c r="Y9" s="80">
        <v>5877.2227</v>
      </c>
      <c r="Z9" s="88"/>
      <c r="AA9" s="74"/>
      <c r="AB9" s="89"/>
      <c r="AC9" s="74"/>
      <c r="AD9" s="74"/>
      <c r="AE9" s="74"/>
      <c r="AF9" s="74"/>
    </row>
    <row r="10" spans="1:32" ht="13.5">
      <c r="A10" s="2"/>
      <c r="B10" s="90"/>
      <c r="C10" s="59"/>
      <c r="D10" s="91"/>
      <c r="E10" s="92"/>
      <c r="F10" s="93" t="s">
        <v>47</v>
      </c>
      <c r="G10" s="96">
        <v>6991.75513776685</v>
      </c>
      <c r="H10" s="96">
        <v>6884.000424534126</v>
      </c>
      <c r="I10" s="96">
        <v>7304.847179712889</v>
      </c>
      <c r="J10" s="96">
        <v>7554.981860924854</v>
      </c>
      <c r="K10" s="96">
        <v>8034.2479109529595</v>
      </c>
      <c r="L10" s="97">
        <v>7960.522489048781</v>
      </c>
      <c r="M10" s="96">
        <v>8104.998307496359</v>
      </c>
      <c r="N10" s="99">
        <v>7923.328663159989</v>
      </c>
      <c r="O10" s="98">
        <v>7945.780700386862</v>
      </c>
      <c r="P10" s="98">
        <v>8272.585300128781</v>
      </c>
      <c r="Q10" s="98">
        <v>8270.594913765279</v>
      </c>
      <c r="R10" s="98">
        <v>8088.601274360377</v>
      </c>
      <c r="S10" s="95">
        <v>8137.209903271122</v>
      </c>
      <c r="T10" s="99">
        <v>7843.635273399562</v>
      </c>
      <c r="U10" s="100">
        <v>7934.274821282686</v>
      </c>
      <c r="V10" s="94">
        <v>7660.884395688914</v>
      </c>
      <c r="W10" s="94">
        <v>7647.291431778707</v>
      </c>
      <c r="X10" s="94">
        <v>7862.59336578874</v>
      </c>
      <c r="Y10" s="94">
        <v>8125.5503496575</v>
      </c>
      <c r="Z10" s="101"/>
      <c r="AA10" s="74"/>
      <c r="AB10" s="102"/>
      <c r="AC10" s="74"/>
      <c r="AD10" s="74"/>
      <c r="AE10" s="74"/>
      <c r="AF10" s="74"/>
    </row>
    <row r="11" spans="1:32" ht="13.5">
      <c r="A11" s="2"/>
      <c r="B11" s="76" t="s">
        <v>48</v>
      </c>
      <c r="C11" s="103"/>
      <c r="D11" s="1590"/>
      <c r="E11" s="1585"/>
      <c r="F11" s="104" t="s">
        <v>44</v>
      </c>
      <c r="G11" s="107">
        <v>14138.2276268</v>
      </c>
      <c r="H11" s="107">
        <v>33304.7957455</v>
      </c>
      <c r="I11" s="107">
        <v>41802.5318441</v>
      </c>
      <c r="J11" s="107">
        <v>49630.2418796</v>
      </c>
      <c r="K11" s="107">
        <v>58123.5903588</v>
      </c>
      <c r="L11" s="108">
        <v>28149.7530789</v>
      </c>
      <c r="M11" s="107">
        <v>29973.8372799</v>
      </c>
      <c r="N11" s="110">
        <v>5121.8435394</v>
      </c>
      <c r="O11" s="109">
        <v>4779.3780267</v>
      </c>
      <c r="P11" s="109">
        <v>5286.9033138</v>
      </c>
      <c r="Q11" s="109">
        <v>4697.8194753</v>
      </c>
      <c r="R11" s="109">
        <v>4663.6428951</v>
      </c>
      <c r="S11" s="106">
        <v>5424.2500296</v>
      </c>
      <c r="T11" s="110">
        <v>24320.0034789</v>
      </c>
      <c r="U11" s="111">
        <v>5099.3194785</v>
      </c>
      <c r="V11" s="105">
        <v>4600.7560776</v>
      </c>
      <c r="W11" s="105">
        <v>4865.3226033</v>
      </c>
      <c r="X11" s="105">
        <v>5013.6833537</v>
      </c>
      <c r="Y11" s="105">
        <v>4740.9219658</v>
      </c>
      <c r="Z11" s="112"/>
      <c r="AA11" s="74"/>
      <c r="AB11" s="113"/>
      <c r="AC11" s="74"/>
      <c r="AD11" s="74"/>
      <c r="AE11" s="74"/>
      <c r="AF11" s="74"/>
    </row>
    <row r="12" spans="1:32" ht="13.5">
      <c r="A12" s="2"/>
      <c r="B12" s="76"/>
      <c r="C12" s="103"/>
      <c r="D12" s="77"/>
      <c r="E12" s="78"/>
      <c r="F12" s="114" t="s">
        <v>49</v>
      </c>
      <c r="G12" s="117">
        <v>59.73286374565895</v>
      </c>
      <c r="H12" s="117">
        <v>70.1620643353841</v>
      </c>
      <c r="I12" s="117">
        <v>80.89746212047517</v>
      </c>
      <c r="J12" s="117">
        <v>91.22833130740612</v>
      </c>
      <c r="K12" s="117">
        <v>99.02700630401651</v>
      </c>
      <c r="L12" s="118">
        <v>98.84296088819534</v>
      </c>
      <c r="M12" s="117">
        <v>99.20047665670926</v>
      </c>
      <c r="N12" s="120">
        <v>99.21737781292084</v>
      </c>
      <c r="O12" s="119">
        <v>99.16696609631785</v>
      </c>
      <c r="P12" s="119">
        <v>99.22568604921776</v>
      </c>
      <c r="Q12" s="119">
        <v>99.10678973551626</v>
      </c>
      <c r="R12" s="119">
        <v>99.16079016468261</v>
      </c>
      <c r="S12" s="116">
        <v>99.30495412224897</v>
      </c>
      <c r="T12" s="120">
        <v>99.2629903806151</v>
      </c>
      <c r="U12" s="121">
        <v>99.28213249010803</v>
      </c>
      <c r="V12" s="115">
        <v>99.15292047710516</v>
      </c>
      <c r="W12" s="115">
        <v>99.26359645798433</v>
      </c>
      <c r="X12" s="115">
        <v>99.33318522835751</v>
      </c>
      <c r="Y12" s="115">
        <v>99.27453784124789</v>
      </c>
      <c r="Z12" s="122"/>
      <c r="AA12" s="123"/>
      <c r="AB12" s="124"/>
      <c r="AC12" s="123"/>
      <c r="AD12" s="123"/>
      <c r="AE12" s="123"/>
      <c r="AF12" s="123"/>
    </row>
    <row r="13" spans="1:32" ht="13.5">
      <c r="A13" s="2"/>
      <c r="B13" s="76"/>
      <c r="C13" s="103"/>
      <c r="D13" s="1584" t="s">
        <v>50</v>
      </c>
      <c r="E13" s="1585"/>
      <c r="F13" s="125" t="s">
        <v>46</v>
      </c>
      <c r="G13" s="128">
        <v>20074.5219</v>
      </c>
      <c r="H13" s="128">
        <v>48105.9279</v>
      </c>
      <c r="I13" s="128">
        <v>57089.2666</v>
      </c>
      <c r="J13" s="128">
        <v>65637.8652</v>
      </c>
      <c r="K13" s="128">
        <v>72345.2504</v>
      </c>
      <c r="L13" s="129">
        <v>35361.3772</v>
      </c>
      <c r="M13" s="128">
        <v>36983.8732</v>
      </c>
      <c r="N13" s="131">
        <v>6464.4395</v>
      </c>
      <c r="O13" s="130">
        <v>6016.1902</v>
      </c>
      <c r="P13" s="130">
        <v>6391.0443</v>
      </c>
      <c r="Q13" s="130">
        <v>5679.906</v>
      </c>
      <c r="R13" s="130">
        <v>5767.2356</v>
      </c>
      <c r="S13" s="127">
        <v>6665.0576</v>
      </c>
      <c r="T13" s="131">
        <v>31014.0518</v>
      </c>
      <c r="U13" s="132">
        <v>6428.3768</v>
      </c>
      <c r="V13" s="126">
        <v>6009.4106</v>
      </c>
      <c r="W13" s="126">
        <v>6365.574</v>
      </c>
      <c r="X13" s="126">
        <v>6376.8871</v>
      </c>
      <c r="Y13" s="126">
        <v>5833.8033</v>
      </c>
      <c r="Z13" s="133"/>
      <c r="AA13" s="74"/>
      <c r="AB13" s="134"/>
      <c r="AC13" s="74"/>
      <c r="AD13" s="74"/>
      <c r="AE13" s="74"/>
      <c r="AF13" s="74"/>
    </row>
    <row r="14" spans="1:32" ht="13.5">
      <c r="A14" s="2"/>
      <c r="B14" s="76"/>
      <c r="C14" s="103"/>
      <c r="D14" s="77"/>
      <c r="E14" s="78"/>
      <c r="F14" s="114" t="s">
        <v>49</v>
      </c>
      <c r="G14" s="117">
        <v>59.29933019405196</v>
      </c>
      <c r="H14" s="117">
        <v>69.7645935676058</v>
      </c>
      <c r="I14" s="117">
        <v>80.70452942552863</v>
      </c>
      <c r="J14" s="117">
        <v>91.15305169859028</v>
      </c>
      <c r="K14" s="117">
        <v>99.02764917406641</v>
      </c>
      <c r="L14" s="118">
        <v>98.84208574472473</v>
      </c>
      <c r="M14" s="117">
        <v>99.20572460409842</v>
      </c>
      <c r="N14" s="120">
        <v>99.22017385956093</v>
      </c>
      <c r="O14" s="119">
        <v>99.18677657849544</v>
      </c>
      <c r="P14" s="119">
        <v>99.2283623777286</v>
      </c>
      <c r="Q14" s="119">
        <v>99.10258506915635</v>
      </c>
      <c r="R14" s="119">
        <v>99.18724131667257</v>
      </c>
      <c r="S14" s="116">
        <v>99.29117292267156</v>
      </c>
      <c r="T14" s="120">
        <v>99.28865340294468</v>
      </c>
      <c r="U14" s="121">
        <v>99.30415932285577</v>
      </c>
      <c r="V14" s="115">
        <v>99.21722807194406</v>
      </c>
      <c r="W14" s="115">
        <v>99.316996273928</v>
      </c>
      <c r="X14" s="115">
        <v>99.33722036357786</v>
      </c>
      <c r="Y14" s="115">
        <v>99.26122588480439</v>
      </c>
      <c r="Z14" s="122"/>
      <c r="AA14" s="123"/>
      <c r="AB14" s="124"/>
      <c r="AC14" s="123"/>
      <c r="AD14" s="123"/>
      <c r="AE14" s="123"/>
      <c r="AF14" s="123"/>
    </row>
    <row r="15" spans="1:32" ht="13.5">
      <c r="A15" s="2"/>
      <c r="B15" s="76"/>
      <c r="C15" s="103"/>
      <c r="D15" s="77"/>
      <c r="E15" s="78"/>
      <c r="F15" s="135" t="s">
        <v>47</v>
      </c>
      <c r="G15" s="128">
        <v>7042.871405470433</v>
      </c>
      <c r="H15" s="128">
        <v>6923.22073377988</v>
      </c>
      <c r="I15" s="128">
        <v>7322.31018783135</v>
      </c>
      <c r="J15" s="128">
        <v>7561.221214062276</v>
      </c>
      <c r="K15" s="128">
        <v>8034.195754031145</v>
      </c>
      <c r="L15" s="129">
        <v>7960.59297116403</v>
      </c>
      <c r="M15" s="128">
        <v>8104.569555981498</v>
      </c>
      <c r="N15" s="131">
        <v>7923.1053819901945</v>
      </c>
      <c r="O15" s="130">
        <v>7944.1936970343795</v>
      </c>
      <c r="P15" s="130">
        <v>8272.362176866776</v>
      </c>
      <c r="Q15" s="130">
        <v>8270.94581371593</v>
      </c>
      <c r="R15" s="130">
        <v>8086.444214451722</v>
      </c>
      <c r="S15" s="127">
        <v>8138.339313976821</v>
      </c>
      <c r="T15" s="131">
        <v>7841.607938147572</v>
      </c>
      <c r="U15" s="132">
        <v>7932.514905629054</v>
      </c>
      <c r="V15" s="126">
        <v>7655.918997447105</v>
      </c>
      <c r="W15" s="126">
        <v>7643.179709009745</v>
      </c>
      <c r="X15" s="126">
        <v>7862.273982708585</v>
      </c>
      <c r="Y15" s="126">
        <v>8126.640069952307</v>
      </c>
      <c r="Z15" s="133"/>
      <c r="AA15" s="74"/>
      <c r="AB15" s="134"/>
      <c r="AC15" s="74"/>
      <c r="AD15" s="74"/>
      <c r="AE15" s="74"/>
      <c r="AF15" s="74"/>
    </row>
    <row r="16" spans="1:32" ht="13.5">
      <c r="A16" s="2"/>
      <c r="B16" s="76"/>
      <c r="C16" s="103"/>
      <c r="D16" s="77"/>
      <c r="E16" s="136"/>
      <c r="F16" s="137" t="s">
        <v>51</v>
      </c>
      <c r="G16" s="140">
        <v>1.0073109350508391</v>
      </c>
      <c r="H16" s="140">
        <v>1.0056973136006755</v>
      </c>
      <c r="I16" s="140">
        <v>1.0023906055375067</v>
      </c>
      <c r="J16" s="140">
        <v>1.000825859446426</v>
      </c>
      <c r="K16" s="140">
        <v>0.9999935081761986</v>
      </c>
      <c r="L16" s="141">
        <v>1.000008853955924</v>
      </c>
      <c r="M16" s="140">
        <v>0.9999471003572616</v>
      </c>
      <c r="N16" s="143">
        <v>0.999971819776853</v>
      </c>
      <c r="O16" s="142">
        <v>0.9998002709346855</v>
      </c>
      <c r="P16" s="142">
        <v>0.9999730285933707</v>
      </c>
      <c r="Q16" s="142">
        <v>1.0000424274135429</v>
      </c>
      <c r="R16" s="142">
        <v>0.9997333210235627</v>
      </c>
      <c r="S16" s="139">
        <v>1.0001387958181152</v>
      </c>
      <c r="T16" s="143">
        <v>0.9997415311674595</v>
      </c>
      <c r="U16" s="144">
        <v>0.999778188215902</v>
      </c>
      <c r="V16" s="138">
        <v>0.9993518505194252</v>
      </c>
      <c r="W16" s="138">
        <v>0.9994623295312278</v>
      </c>
      <c r="X16" s="138">
        <v>0.999959379422883</v>
      </c>
      <c r="Y16" s="138">
        <v>1.0001341103368897</v>
      </c>
      <c r="Z16" s="145"/>
      <c r="AA16" s="146"/>
      <c r="AB16" s="147"/>
      <c r="AC16" s="146"/>
      <c r="AD16" s="146"/>
      <c r="AE16" s="146"/>
      <c r="AF16" s="146"/>
    </row>
    <row r="17" spans="1:32" ht="13.5">
      <c r="A17" s="2"/>
      <c r="B17" s="148"/>
      <c r="C17" s="149"/>
      <c r="D17" s="149"/>
      <c r="E17" s="150" t="s">
        <v>52</v>
      </c>
      <c r="F17" s="61" t="s">
        <v>44</v>
      </c>
      <c r="G17" s="66">
        <v>526.1751072</v>
      </c>
      <c r="H17" s="66">
        <v>1140.8841789</v>
      </c>
      <c r="I17" s="66">
        <v>1342.7473494</v>
      </c>
      <c r="J17" s="66">
        <v>1567.7345581</v>
      </c>
      <c r="K17" s="66">
        <v>1681.789608</v>
      </c>
      <c r="L17" s="65">
        <v>769.8141668</v>
      </c>
      <c r="M17" s="66">
        <v>911.9754412</v>
      </c>
      <c r="N17" s="70">
        <v>144.0398463</v>
      </c>
      <c r="O17" s="68">
        <v>143.806923</v>
      </c>
      <c r="P17" s="68">
        <v>172.2645107</v>
      </c>
      <c r="Q17" s="68">
        <v>134.315064</v>
      </c>
      <c r="R17" s="68">
        <v>144.9191254</v>
      </c>
      <c r="S17" s="69">
        <v>172.6299718</v>
      </c>
      <c r="T17" s="70">
        <v>744.2625097</v>
      </c>
      <c r="U17" s="152">
        <v>171.1432589</v>
      </c>
      <c r="V17" s="62">
        <v>159.4047965</v>
      </c>
      <c r="W17" s="62">
        <v>159.137654</v>
      </c>
      <c r="X17" s="62">
        <v>144.3517957</v>
      </c>
      <c r="Y17" s="62">
        <v>110.2250046</v>
      </c>
      <c r="Z17" s="153"/>
      <c r="AA17" s="74"/>
      <c r="AB17" s="154"/>
      <c r="AC17" s="74"/>
      <c r="AD17" s="74"/>
      <c r="AE17" s="74"/>
      <c r="AF17" s="74"/>
    </row>
    <row r="18" spans="1:32" ht="13.5">
      <c r="A18" s="2"/>
      <c r="B18" s="148"/>
      <c r="C18" s="149"/>
      <c r="D18" s="149"/>
      <c r="E18" s="150" t="s">
        <v>53</v>
      </c>
      <c r="F18" s="79" t="s">
        <v>46</v>
      </c>
      <c r="G18" s="82">
        <v>1788.2142</v>
      </c>
      <c r="H18" s="82">
        <v>3982.2669</v>
      </c>
      <c r="I18" s="82">
        <v>4584.7897</v>
      </c>
      <c r="J18" s="82">
        <v>5216.3376</v>
      </c>
      <c r="K18" s="82">
        <v>5375.6996</v>
      </c>
      <c r="L18" s="83">
        <v>2543.509</v>
      </c>
      <c r="M18" s="82">
        <v>2832.1906</v>
      </c>
      <c r="N18" s="85">
        <v>451.6132</v>
      </c>
      <c r="O18" s="84">
        <v>438.8981</v>
      </c>
      <c r="P18" s="84">
        <v>513.5745</v>
      </c>
      <c r="Q18" s="84">
        <v>422.8087</v>
      </c>
      <c r="R18" s="84">
        <v>461.8417</v>
      </c>
      <c r="S18" s="81">
        <v>543.4544</v>
      </c>
      <c r="T18" s="85">
        <v>2451.6832</v>
      </c>
      <c r="U18" s="87">
        <v>548.9518</v>
      </c>
      <c r="V18" s="80">
        <v>518.7905</v>
      </c>
      <c r="W18" s="80">
        <v>534.6157</v>
      </c>
      <c r="X18" s="80">
        <v>487.2547</v>
      </c>
      <c r="Y18" s="80">
        <v>362.0705</v>
      </c>
      <c r="Z18" s="88"/>
      <c r="AA18" s="74"/>
      <c r="AB18" s="89"/>
      <c r="AC18" s="74"/>
      <c r="AD18" s="74"/>
      <c r="AE18" s="74"/>
      <c r="AF18" s="74"/>
    </row>
    <row r="19" spans="1:32" ht="13.5">
      <c r="A19" s="2"/>
      <c r="B19" s="76" t="s">
        <v>54</v>
      </c>
      <c r="C19" s="149"/>
      <c r="D19" s="149"/>
      <c r="E19" s="155"/>
      <c r="F19" s="93" t="s">
        <v>47</v>
      </c>
      <c r="G19" s="96">
        <v>2942.4612957441004</v>
      </c>
      <c r="H19" s="96">
        <v>2864.9113872804455</v>
      </c>
      <c r="I19" s="96">
        <v>2928.6999781036848</v>
      </c>
      <c r="J19" s="96">
        <v>3005.4315466468274</v>
      </c>
      <c r="K19" s="96">
        <v>3128.5036983837417</v>
      </c>
      <c r="L19" s="97">
        <v>3026.5832234130094</v>
      </c>
      <c r="M19" s="96">
        <v>3220.0355484549664</v>
      </c>
      <c r="N19" s="99">
        <v>3189.451643574634</v>
      </c>
      <c r="O19" s="98">
        <v>3276.5446694802276</v>
      </c>
      <c r="P19" s="98">
        <v>3354.226323542154</v>
      </c>
      <c r="Q19" s="98">
        <v>3176.733685943548</v>
      </c>
      <c r="R19" s="98">
        <v>3137.8527621044177</v>
      </c>
      <c r="S19" s="95">
        <v>3176.530943534545</v>
      </c>
      <c r="T19" s="99">
        <v>3035.7205600625725</v>
      </c>
      <c r="U19" s="100">
        <v>3117.637266149778</v>
      </c>
      <c r="V19" s="94">
        <v>3072.623660225081</v>
      </c>
      <c r="W19" s="94">
        <v>2976.673786422658</v>
      </c>
      <c r="X19" s="94">
        <v>2962.553171883206</v>
      </c>
      <c r="Y19" s="94">
        <v>3044.296748837588</v>
      </c>
      <c r="Z19" s="101"/>
      <c r="AA19" s="74"/>
      <c r="AB19" s="102"/>
      <c r="AC19" s="74"/>
      <c r="AD19" s="74"/>
      <c r="AE19" s="74"/>
      <c r="AF19" s="74"/>
    </row>
    <row r="20" spans="1:32" ht="13.5" customHeight="1">
      <c r="A20" s="2"/>
      <c r="B20" s="148"/>
      <c r="C20" s="149"/>
      <c r="D20" s="149"/>
      <c r="E20" s="150" t="s">
        <v>55</v>
      </c>
      <c r="F20" s="61" t="s">
        <v>44</v>
      </c>
      <c r="G20" s="66">
        <v>3859.5412579</v>
      </c>
      <c r="H20" s="66">
        <v>9488.17092</v>
      </c>
      <c r="I20" s="66">
        <v>12399.590333</v>
      </c>
      <c r="J20" s="66">
        <v>15136.6977294</v>
      </c>
      <c r="K20" s="66">
        <v>18344.856018</v>
      </c>
      <c r="L20" s="65">
        <v>9006.2916443</v>
      </c>
      <c r="M20" s="66">
        <v>9338.5643737</v>
      </c>
      <c r="N20" s="70">
        <v>1606.4112915</v>
      </c>
      <c r="O20" s="68">
        <v>1483.756773</v>
      </c>
      <c r="P20" s="68">
        <v>1653.5484698</v>
      </c>
      <c r="Q20" s="68">
        <v>1478.7362764</v>
      </c>
      <c r="R20" s="68">
        <v>1447.8951046</v>
      </c>
      <c r="S20" s="69">
        <v>1668.2164584</v>
      </c>
      <c r="T20" s="70">
        <v>7865.602371</v>
      </c>
      <c r="U20" s="152">
        <v>1639.3423531</v>
      </c>
      <c r="V20" s="62">
        <v>1460.3997077</v>
      </c>
      <c r="W20" s="62">
        <v>1560.4820999</v>
      </c>
      <c r="X20" s="62">
        <v>1629.4083577</v>
      </c>
      <c r="Y20" s="62">
        <v>1575.9698526</v>
      </c>
      <c r="Z20" s="153"/>
      <c r="AA20" s="74"/>
      <c r="AB20" s="154"/>
      <c r="AC20" s="74"/>
      <c r="AD20" s="74"/>
      <c r="AE20" s="74"/>
      <c r="AF20" s="74"/>
    </row>
    <row r="21" spans="1:32" ht="13.5">
      <c r="A21" s="2"/>
      <c r="B21" s="148"/>
      <c r="C21" s="149"/>
      <c r="D21" s="149"/>
      <c r="E21" s="150"/>
      <c r="F21" s="79" t="s">
        <v>46</v>
      </c>
      <c r="G21" s="82">
        <v>4291.4011</v>
      </c>
      <c r="H21" s="82">
        <v>10842.4216</v>
      </c>
      <c r="I21" s="82">
        <v>13449.0425</v>
      </c>
      <c r="J21" s="82">
        <v>15947.7352</v>
      </c>
      <c r="K21" s="82">
        <v>18269.568</v>
      </c>
      <c r="L21" s="83">
        <v>9144.3561</v>
      </c>
      <c r="M21" s="82">
        <v>9125.2119</v>
      </c>
      <c r="N21" s="85">
        <v>1608.707</v>
      </c>
      <c r="O21" s="84">
        <v>1466.1293</v>
      </c>
      <c r="P21" s="84">
        <v>1574.6123</v>
      </c>
      <c r="Q21" s="84">
        <v>1419.5636</v>
      </c>
      <c r="R21" s="84">
        <v>1423.0642</v>
      </c>
      <c r="S21" s="81">
        <v>1633.1355</v>
      </c>
      <c r="T21" s="85">
        <v>8031.6916</v>
      </c>
      <c r="U21" s="87">
        <v>1651.5242</v>
      </c>
      <c r="V21" s="80">
        <v>1509.3972</v>
      </c>
      <c r="W21" s="80">
        <v>1620.6613</v>
      </c>
      <c r="X21" s="80">
        <v>1662.0172</v>
      </c>
      <c r="Y21" s="80">
        <v>1588.0917</v>
      </c>
      <c r="Z21" s="88"/>
      <c r="AA21" s="74"/>
      <c r="AB21" s="89"/>
      <c r="AC21" s="74"/>
      <c r="AD21" s="74"/>
      <c r="AE21" s="74"/>
      <c r="AF21" s="74"/>
    </row>
    <row r="22" spans="1:32" ht="13.5">
      <c r="A22" s="2"/>
      <c r="B22" s="156"/>
      <c r="C22" s="157"/>
      <c r="D22" s="157"/>
      <c r="E22" s="158"/>
      <c r="F22" s="93" t="s">
        <v>47</v>
      </c>
      <c r="G22" s="96">
        <v>8993.662367985133</v>
      </c>
      <c r="H22" s="96">
        <v>8750.97028139913</v>
      </c>
      <c r="I22" s="96">
        <v>9219.68261532373</v>
      </c>
      <c r="J22" s="96">
        <v>9491.440345335055</v>
      </c>
      <c r="K22" s="96">
        <v>10041.209522852429</v>
      </c>
      <c r="L22" s="97">
        <v>9849.016755045224</v>
      </c>
      <c r="M22" s="96">
        <v>10233.805500670072</v>
      </c>
      <c r="N22" s="99">
        <v>9985.729480259612</v>
      </c>
      <c r="O22" s="98">
        <v>10120.231367042456</v>
      </c>
      <c r="P22" s="98">
        <v>10501.305431184554</v>
      </c>
      <c r="Q22" s="98">
        <v>10416.837092751603</v>
      </c>
      <c r="R22" s="98">
        <v>10174.488997755687</v>
      </c>
      <c r="S22" s="95">
        <v>10214.807395957041</v>
      </c>
      <c r="T22" s="99">
        <v>9793.2076612603</v>
      </c>
      <c r="U22" s="100">
        <v>9926.23876235056</v>
      </c>
      <c r="V22" s="94">
        <v>9675.383707482695</v>
      </c>
      <c r="W22" s="94">
        <v>9628.675034691085</v>
      </c>
      <c r="X22" s="94">
        <v>9803.799609895734</v>
      </c>
      <c r="Y22" s="94">
        <v>9923.670356063192</v>
      </c>
      <c r="Z22" s="101"/>
      <c r="AA22" s="74"/>
      <c r="AB22" s="102"/>
      <c r="AC22" s="74"/>
      <c r="AD22" s="74"/>
      <c r="AE22" s="74"/>
      <c r="AF22" s="74"/>
    </row>
    <row r="23" spans="1:28" ht="13.5">
      <c r="A23" s="2"/>
      <c r="B23" s="90"/>
      <c r="C23" s="59"/>
      <c r="D23" s="59"/>
      <c r="E23" s="60"/>
      <c r="F23" s="61" t="s">
        <v>56</v>
      </c>
      <c r="G23" s="162">
        <v>6.672967193014799</v>
      </c>
      <c r="H23" s="161">
        <v>3.356395106182447</v>
      </c>
      <c r="I23" s="161">
        <v>8.858732441447685</v>
      </c>
      <c r="J23" s="161">
        <v>5.28075037371643</v>
      </c>
      <c r="K23" s="161">
        <v>7.890230901844575</v>
      </c>
      <c r="L23" s="165">
        <v>9.028935020909927</v>
      </c>
      <c r="M23" s="161">
        <v>6.83851792315653</v>
      </c>
      <c r="N23" s="165">
        <v>7.9825163518986955</v>
      </c>
      <c r="O23" s="163">
        <v>11.168038031778977</v>
      </c>
      <c r="P23" s="163">
        <v>5.634240432544004</v>
      </c>
      <c r="Q23" s="163">
        <v>4.184550492520373</v>
      </c>
      <c r="R23" s="163">
        <v>3.9811027532178827</v>
      </c>
      <c r="S23" s="160">
        <v>8.192249149463365</v>
      </c>
      <c r="T23" s="165">
        <v>3.302440993846176</v>
      </c>
      <c r="U23" s="164">
        <v>3.6205799483614953</v>
      </c>
      <c r="V23" s="159">
        <v>1.9584906893936846</v>
      </c>
      <c r="W23" s="159">
        <v>4.040245339000222</v>
      </c>
      <c r="X23" s="159">
        <v>2.8834985325548956</v>
      </c>
      <c r="Y23" s="159">
        <v>3.98150107926854</v>
      </c>
      <c r="Z23" s="167"/>
      <c r="AA23" s="168"/>
      <c r="AB23" s="169">
        <v>-4.587789907998399</v>
      </c>
    </row>
    <row r="24" spans="1:28" ht="13.5">
      <c r="A24" s="2"/>
      <c r="B24" s="90"/>
      <c r="C24" s="1589" t="s">
        <v>57</v>
      </c>
      <c r="D24" s="1590"/>
      <c r="E24" s="1585"/>
      <c r="F24" s="79" t="s">
        <v>58</v>
      </c>
      <c r="G24" s="173">
        <v>0.1612071390725447</v>
      </c>
      <c r="H24" s="172">
        <v>3.905136784481968</v>
      </c>
      <c r="I24" s="172">
        <v>2.5871646462871922</v>
      </c>
      <c r="J24" s="172">
        <v>1.7950547867170457</v>
      </c>
      <c r="K24" s="172">
        <v>1.4542675890303656</v>
      </c>
      <c r="L24" s="176">
        <v>2.262685761372623</v>
      </c>
      <c r="M24" s="172">
        <v>0.690399183910344</v>
      </c>
      <c r="N24" s="176">
        <v>2.428776379420782</v>
      </c>
      <c r="O24" s="174">
        <v>4.506528844886972</v>
      </c>
      <c r="P24" s="174">
        <v>-0.6872803325938293</v>
      </c>
      <c r="Q24" s="174">
        <v>-3.3060959841055535</v>
      </c>
      <c r="R24" s="174">
        <v>-1.8521844788063078</v>
      </c>
      <c r="S24" s="171">
        <v>2.910285715520942</v>
      </c>
      <c r="T24" s="176">
        <v>4.357245658125493</v>
      </c>
      <c r="U24" s="175">
        <v>4.543296662606764</v>
      </c>
      <c r="V24" s="170">
        <v>3.6734961388915934</v>
      </c>
      <c r="W24" s="170">
        <v>5.375918618524665</v>
      </c>
      <c r="X24" s="170">
        <v>4.532756070562826</v>
      </c>
      <c r="Y24" s="170">
        <v>3.5763193641835755</v>
      </c>
      <c r="Z24" s="178"/>
      <c r="AA24" s="168"/>
      <c r="AB24" s="179">
        <v>2.902978069095127</v>
      </c>
    </row>
    <row r="25" spans="1:28" ht="13.5">
      <c r="A25" s="2"/>
      <c r="B25" s="90"/>
      <c r="C25" s="180"/>
      <c r="D25" s="91"/>
      <c r="E25" s="92"/>
      <c r="F25" s="93" t="s">
        <v>59</v>
      </c>
      <c r="G25" s="184">
        <v>6.501279527213342</v>
      </c>
      <c r="H25" s="183">
        <v>-0.528117949969797</v>
      </c>
      <c r="I25" s="183">
        <v>6.11340396899007</v>
      </c>
      <c r="J25" s="183">
        <v>3.4242288039459936</v>
      </c>
      <c r="K25" s="183">
        <v>6.343708811624268</v>
      </c>
      <c r="L25" s="187">
        <v>6.616537800822229</v>
      </c>
      <c r="M25" s="183">
        <v>6.105963219012267</v>
      </c>
      <c r="N25" s="187">
        <v>5.4220504908752645</v>
      </c>
      <c r="O25" s="185">
        <v>6.374251695584761</v>
      </c>
      <c r="P25" s="185">
        <v>6.365268000220226</v>
      </c>
      <c r="Q25" s="185">
        <v>7.746761859356326</v>
      </c>
      <c r="R25" s="185">
        <v>5.943369397523256</v>
      </c>
      <c r="S25" s="182">
        <v>5.132590389014723</v>
      </c>
      <c r="T25" s="187">
        <v>-1.010763227437863</v>
      </c>
      <c r="U25" s="186">
        <v>-0.8826168139915609</v>
      </c>
      <c r="V25" s="181">
        <v>-1.6542371130228872</v>
      </c>
      <c r="W25" s="181">
        <v>-1.267531801416382</v>
      </c>
      <c r="X25" s="181">
        <v>-1.577742326907213</v>
      </c>
      <c r="Y25" s="181">
        <v>0.3911914591792822</v>
      </c>
      <c r="Z25" s="189"/>
      <c r="AA25" s="168"/>
      <c r="AB25" s="190">
        <v>-7.354472039062131</v>
      </c>
    </row>
    <row r="26" spans="1:28" ht="13.5">
      <c r="A26" s="2"/>
      <c r="B26" s="76" t="s">
        <v>60</v>
      </c>
      <c r="C26" s="103"/>
      <c r="D26" s="1590"/>
      <c r="E26" s="1585"/>
      <c r="F26" s="61" t="s">
        <v>56</v>
      </c>
      <c r="G26" s="162">
        <v>43.030248170042114</v>
      </c>
      <c r="H26" s="161">
        <v>29.802113059375046</v>
      </c>
      <c r="I26" s="161">
        <v>25.515052437300042</v>
      </c>
      <c r="J26" s="161">
        <v>18.725444823995275</v>
      </c>
      <c r="K26" s="161">
        <v>17.113252238029304</v>
      </c>
      <c r="L26" s="165">
        <v>23.657212690236733</v>
      </c>
      <c r="M26" s="161">
        <v>11.568343015885645</v>
      </c>
      <c r="N26" s="165">
        <v>17.306841744169716</v>
      </c>
      <c r="O26" s="163">
        <v>18.583653982855083</v>
      </c>
      <c r="P26" s="163">
        <v>10.810830212166792</v>
      </c>
      <c r="Q26" s="163">
        <v>7.583023949361149</v>
      </c>
      <c r="R26" s="163">
        <v>6.326480419847485</v>
      </c>
      <c r="S26" s="160">
        <v>9.683477867223885</v>
      </c>
      <c r="T26" s="165">
        <v>3.784143522449554</v>
      </c>
      <c r="U26" s="164">
        <v>4.235646289469628</v>
      </c>
      <c r="V26" s="159">
        <v>2.426350107656333</v>
      </c>
      <c r="W26" s="159">
        <v>4.52796522847494</v>
      </c>
      <c r="X26" s="159">
        <v>3.3251521296303537</v>
      </c>
      <c r="Y26" s="159">
        <v>4.368650466037792</v>
      </c>
      <c r="Z26" s="167"/>
      <c r="AA26" s="168"/>
      <c r="AB26" s="169">
        <v>-13.32910871557975</v>
      </c>
    </row>
    <row r="27" spans="1:28" ht="13.5">
      <c r="A27" s="2"/>
      <c r="B27" s="76" t="s">
        <v>61</v>
      </c>
      <c r="C27" s="103"/>
      <c r="D27" s="1584" t="s">
        <v>50</v>
      </c>
      <c r="E27" s="1585"/>
      <c r="F27" s="79" t="s">
        <v>58</v>
      </c>
      <c r="G27" s="173">
        <v>34.53148463884264</v>
      </c>
      <c r="H27" s="172">
        <v>30.804987898100507</v>
      </c>
      <c r="I27" s="172">
        <v>18.674078418514398</v>
      </c>
      <c r="J27" s="172">
        <v>14.974090768929216</v>
      </c>
      <c r="K27" s="172">
        <v>10.218774147456585</v>
      </c>
      <c r="L27" s="176">
        <v>15.991985725170366</v>
      </c>
      <c r="M27" s="172">
        <v>5.211850935791432</v>
      </c>
      <c r="N27" s="176">
        <v>11.332299549567125</v>
      </c>
      <c r="O27" s="174">
        <v>11.509375888631752</v>
      </c>
      <c r="P27" s="174">
        <v>4.214318922076245</v>
      </c>
      <c r="Q27" s="174">
        <v>-0.11544945889990288</v>
      </c>
      <c r="R27" s="174">
        <v>0.4071153301926529</v>
      </c>
      <c r="S27" s="171">
        <v>4.349830087379743</v>
      </c>
      <c r="T27" s="176">
        <v>4.8679198633791145</v>
      </c>
      <c r="U27" s="175">
        <v>5.220147075983533</v>
      </c>
      <c r="V27" s="170">
        <v>4.194129685277204</v>
      </c>
      <c r="W27" s="170">
        <v>5.906893957028345</v>
      </c>
      <c r="X27" s="170">
        <v>4.991925093874926</v>
      </c>
      <c r="Y27" s="170">
        <v>3.9301679027629604</v>
      </c>
      <c r="Z27" s="178"/>
      <c r="AA27" s="168"/>
      <c r="AB27" s="179">
        <v>-5.350854284077471</v>
      </c>
    </row>
    <row r="28" spans="1:28" ht="13.5">
      <c r="A28" s="2"/>
      <c r="B28" s="76" t="s">
        <v>62</v>
      </c>
      <c r="C28" s="103"/>
      <c r="D28" s="77"/>
      <c r="E28" s="136"/>
      <c r="F28" s="93" t="s">
        <v>59</v>
      </c>
      <c r="G28" s="184">
        <v>6.317304498656824</v>
      </c>
      <c r="H28" s="183">
        <v>-0.7666946458545709</v>
      </c>
      <c r="I28" s="183">
        <v>5.764505703309837</v>
      </c>
      <c r="J28" s="183">
        <v>3.2627821015826726</v>
      </c>
      <c r="K28" s="183">
        <v>6.255266531406818</v>
      </c>
      <c r="L28" s="187">
        <v>6.608410845925363</v>
      </c>
      <c r="M28" s="183">
        <v>6.041612255232977</v>
      </c>
      <c r="N28" s="187">
        <v>5.366405094276018</v>
      </c>
      <c r="O28" s="185">
        <v>6.344110562764385</v>
      </c>
      <c r="P28" s="185">
        <v>6.3297552182084615</v>
      </c>
      <c r="Q28" s="185">
        <v>7.707371526984346</v>
      </c>
      <c r="R28" s="185">
        <v>5.895364158395367</v>
      </c>
      <c r="S28" s="182">
        <v>5.111314292872265</v>
      </c>
      <c r="T28" s="187">
        <v>-1.0334679493418975</v>
      </c>
      <c r="U28" s="186">
        <v>-0.9356580596707857</v>
      </c>
      <c r="V28" s="181">
        <v>-1.6966210888852657</v>
      </c>
      <c r="W28" s="181">
        <v>-1.3020197996864482</v>
      </c>
      <c r="X28" s="181">
        <v>-1.5875249098959614</v>
      </c>
      <c r="Y28" s="181">
        <v>0.4219011400857653</v>
      </c>
      <c r="Z28" s="189"/>
      <c r="AA28" s="168"/>
      <c r="AB28" s="190">
        <v>-7.288734480748715</v>
      </c>
    </row>
    <row r="29" spans="1:28" ht="13.5">
      <c r="A29" s="2"/>
      <c r="B29" s="76" t="s">
        <v>63</v>
      </c>
      <c r="C29" s="103"/>
      <c r="D29" s="149"/>
      <c r="E29" s="150" t="s">
        <v>52</v>
      </c>
      <c r="F29" s="61" t="s">
        <v>56</v>
      </c>
      <c r="G29" s="162">
        <v>33.428958766087874</v>
      </c>
      <c r="H29" s="161">
        <v>25.528691252374273</v>
      </c>
      <c r="I29" s="161">
        <v>17.693572602139966</v>
      </c>
      <c r="J29" s="161">
        <v>16.755736572523062</v>
      </c>
      <c r="K29" s="161">
        <v>7.27515058660363</v>
      </c>
      <c r="L29" s="165">
        <v>13.981340296786527</v>
      </c>
      <c r="M29" s="161">
        <v>2.199479009804861</v>
      </c>
      <c r="N29" s="165">
        <v>-1.1580122523750305</v>
      </c>
      <c r="O29" s="163">
        <v>-6.261857907071345</v>
      </c>
      <c r="P29" s="163">
        <v>-2.771381780484262</v>
      </c>
      <c r="Q29" s="163">
        <v>0.4038306449795357</v>
      </c>
      <c r="R29" s="163">
        <v>9.483706641759767</v>
      </c>
      <c r="S29" s="160">
        <v>15.16948175048364</v>
      </c>
      <c r="T29" s="191">
        <v>13.364663416140985</v>
      </c>
      <c r="U29" s="164">
        <v>17.21600518279662</v>
      </c>
      <c r="V29" s="159">
        <v>15.87209424901998</v>
      </c>
      <c r="W29" s="159">
        <v>14.213368434631775</v>
      </c>
      <c r="X29" s="159">
        <v>11.793378027225188</v>
      </c>
      <c r="Y29" s="159">
        <v>5.491615234868661</v>
      </c>
      <c r="Z29" s="167"/>
      <c r="AA29" s="168"/>
      <c r="AB29" s="169">
        <v>6.089512829537355</v>
      </c>
    </row>
    <row r="30" spans="1:28" ht="13.5">
      <c r="A30" s="2"/>
      <c r="B30" s="76" t="s">
        <v>64</v>
      </c>
      <c r="C30" s="103"/>
      <c r="D30" s="149"/>
      <c r="E30" s="150" t="s">
        <v>65</v>
      </c>
      <c r="F30" s="79" t="s">
        <v>58</v>
      </c>
      <c r="G30" s="173">
        <v>33.157851116526615</v>
      </c>
      <c r="H30" s="172">
        <v>26.70158818800364</v>
      </c>
      <c r="I30" s="172">
        <v>15.130146098444584</v>
      </c>
      <c r="J30" s="172">
        <v>13.77484991296329</v>
      </c>
      <c r="K30" s="172">
        <v>3.0550553323082426</v>
      </c>
      <c r="L30" s="176">
        <v>9.063311339083896</v>
      </c>
      <c r="M30" s="172">
        <v>-1.8031738947715041</v>
      </c>
      <c r="N30" s="176">
        <v>-6.597119817336122</v>
      </c>
      <c r="O30" s="174">
        <v>-12.514732929585122</v>
      </c>
      <c r="P30" s="174">
        <v>-8.602959980310217</v>
      </c>
      <c r="Q30" s="174">
        <v>-1.5026821795973717</v>
      </c>
      <c r="R30" s="174">
        <v>8.275531423561048</v>
      </c>
      <c r="S30" s="171">
        <v>12.917048975412541</v>
      </c>
      <c r="T30" s="176">
        <v>12.515104534623376</v>
      </c>
      <c r="U30" s="175">
        <v>15.583278326443022</v>
      </c>
      <c r="V30" s="170">
        <v>16.207710975289046</v>
      </c>
      <c r="W30" s="170">
        <v>14.351113917400937</v>
      </c>
      <c r="X30" s="170">
        <v>11.00015126401128</v>
      </c>
      <c r="Y30" s="170">
        <v>3.119233603033507</v>
      </c>
      <c r="Z30" s="178"/>
      <c r="AA30" s="168"/>
      <c r="AB30" s="179">
        <v>9.460049202315133</v>
      </c>
    </row>
    <row r="31" spans="1:28" ht="13.5">
      <c r="A31" s="2"/>
      <c r="B31" s="76" t="s">
        <v>66</v>
      </c>
      <c r="C31" s="103"/>
      <c r="D31" s="149"/>
      <c r="E31" s="155"/>
      <c r="F31" s="93" t="s">
        <v>59</v>
      </c>
      <c r="G31" s="184">
        <v>0.20359869680081033</v>
      </c>
      <c r="H31" s="183">
        <v>-0.9257160485541931</v>
      </c>
      <c r="I31" s="183">
        <v>2.226546730431039</v>
      </c>
      <c r="J31" s="183">
        <v>2.619987336252379</v>
      </c>
      <c r="K31" s="183">
        <v>4.094991012995351</v>
      </c>
      <c r="L31" s="187">
        <v>4.509333979794732</v>
      </c>
      <c r="M31" s="183">
        <v>4.076153031959635</v>
      </c>
      <c r="N31" s="187">
        <v>5.823276064211356</v>
      </c>
      <c r="O31" s="185">
        <v>7.14734632687464</v>
      </c>
      <c r="P31" s="185">
        <v>6.380489125872856</v>
      </c>
      <c r="Q31" s="185">
        <v>1.9355987216354151</v>
      </c>
      <c r="R31" s="185">
        <v>1.1158340229912653</v>
      </c>
      <c r="S31" s="185">
        <v>1.9947676595423047</v>
      </c>
      <c r="T31" s="188">
        <v>0.7550620736935798</v>
      </c>
      <c r="U31" s="186">
        <v>1.412597808259335</v>
      </c>
      <c r="V31" s="181">
        <v>-0.2888076216736124</v>
      </c>
      <c r="W31" s="181">
        <v>-0.12045836551159539</v>
      </c>
      <c r="X31" s="181">
        <v>0.7146177317607396</v>
      </c>
      <c r="Y31" s="181">
        <v>2.3006199221455006</v>
      </c>
      <c r="Z31" s="189"/>
      <c r="AA31" s="168"/>
      <c r="AB31" s="190">
        <v>-3.339928939301771</v>
      </c>
    </row>
    <row r="32" spans="1:28" ht="13.5">
      <c r="A32" s="2"/>
      <c r="B32" s="76" t="s">
        <v>67</v>
      </c>
      <c r="C32" s="103"/>
      <c r="D32" s="149"/>
      <c r="E32" s="150" t="s">
        <v>55</v>
      </c>
      <c r="F32" s="61" t="s">
        <v>56</v>
      </c>
      <c r="G32" s="162">
        <v>51.09879497930487</v>
      </c>
      <c r="H32" s="161">
        <v>34.240913799338614</v>
      </c>
      <c r="I32" s="161">
        <v>30.684727726215954</v>
      </c>
      <c r="J32" s="161">
        <v>22.074176024312052</v>
      </c>
      <c r="K32" s="161">
        <v>21.194571933406536</v>
      </c>
      <c r="L32" s="165">
        <v>27.661182461609897</v>
      </c>
      <c r="M32" s="161">
        <v>15.54971907798101</v>
      </c>
      <c r="N32" s="165">
        <v>18.86099984093684</v>
      </c>
      <c r="O32" s="163">
        <v>20.943452229742945</v>
      </c>
      <c r="P32" s="163">
        <v>13.896939372512918</v>
      </c>
      <c r="Q32" s="163">
        <v>12.686700306184932</v>
      </c>
      <c r="R32" s="163">
        <v>12.427428190418581</v>
      </c>
      <c r="S32" s="163">
        <v>14.91953511083797</v>
      </c>
      <c r="T32" s="166">
        <v>5.246359765580053</v>
      </c>
      <c r="U32" s="164">
        <v>6.428299716771619</v>
      </c>
      <c r="V32" s="159">
        <v>3.4809392404377775</v>
      </c>
      <c r="W32" s="159">
        <v>5.281687222974568</v>
      </c>
      <c r="X32" s="159">
        <v>3.75648481206899</v>
      </c>
      <c r="Y32" s="159">
        <v>7.259751618705309</v>
      </c>
      <c r="Z32" s="167"/>
      <c r="AA32" s="168"/>
      <c r="AB32" s="169">
        <v>-15.948212167826483</v>
      </c>
    </row>
    <row r="33" spans="1:28" ht="13.5">
      <c r="A33" s="2"/>
      <c r="B33" s="58"/>
      <c r="C33" s="103"/>
      <c r="D33" s="149"/>
      <c r="E33" s="150"/>
      <c r="F33" s="79" t="s">
        <v>58</v>
      </c>
      <c r="G33" s="173">
        <v>42.0542554828281</v>
      </c>
      <c r="H33" s="172">
        <v>35.254648078146346</v>
      </c>
      <c r="I33" s="172">
        <v>24.040947642176178</v>
      </c>
      <c r="J33" s="172">
        <v>18.57896352100903</v>
      </c>
      <c r="K33" s="172">
        <v>14.559012743075883</v>
      </c>
      <c r="L33" s="176">
        <v>20.292312353766974</v>
      </c>
      <c r="M33" s="172">
        <v>9.336929278526384</v>
      </c>
      <c r="N33" s="176">
        <v>12.077142625642452</v>
      </c>
      <c r="O33" s="174">
        <v>12.96699759122589</v>
      </c>
      <c r="P33" s="174">
        <v>7.986064653287968</v>
      </c>
      <c r="Q33" s="174">
        <v>6.807167790417822</v>
      </c>
      <c r="R33" s="174">
        <v>6.633064155065512</v>
      </c>
      <c r="S33" s="174">
        <v>9.535498025908879</v>
      </c>
      <c r="T33" s="177">
        <v>5.439776301555483</v>
      </c>
      <c r="U33" s="175">
        <v>6.6251569574849185</v>
      </c>
      <c r="V33" s="170">
        <v>3.794795369701049</v>
      </c>
      <c r="W33" s="170">
        <v>5.3171654702991304</v>
      </c>
      <c r="X33" s="170">
        <v>4.285107261958217</v>
      </c>
      <c r="Y33" s="170">
        <v>7.184467788641456</v>
      </c>
      <c r="Z33" s="178"/>
      <c r="AA33" s="168"/>
      <c r="AB33" s="179">
        <v>-9.1192364415204</v>
      </c>
    </row>
    <row r="34" spans="1:28" ht="14.25" thickBot="1">
      <c r="A34" s="2"/>
      <c r="B34" s="192"/>
      <c r="C34" s="193"/>
      <c r="D34" s="194"/>
      <c r="E34" s="195"/>
      <c r="F34" s="196" t="s">
        <v>59</v>
      </c>
      <c r="G34" s="199">
        <v>6.366961317515845</v>
      </c>
      <c r="H34" s="198">
        <v>-0.749500511229769</v>
      </c>
      <c r="I34" s="198">
        <v>5.356118451469143</v>
      </c>
      <c r="J34" s="198">
        <v>2.947582268826096</v>
      </c>
      <c r="K34" s="198">
        <v>5.79226289703837</v>
      </c>
      <c r="L34" s="202">
        <v>6.125803024030233</v>
      </c>
      <c r="M34" s="198">
        <v>5.682242807119721</v>
      </c>
      <c r="N34" s="202">
        <v>6.05284633098978</v>
      </c>
      <c r="O34" s="200">
        <v>7.060871589577019</v>
      </c>
      <c r="P34" s="200">
        <v>5.473738429308511</v>
      </c>
      <c r="Q34" s="200">
        <v>5.504810807551976</v>
      </c>
      <c r="R34" s="200">
        <v>5.4339280984431895</v>
      </c>
      <c r="S34" s="200">
        <v>4.91533537708078</v>
      </c>
      <c r="T34" s="203">
        <v>-0.18343792329591224</v>
      </c>
      <c r="U34" s="201">
        <v>-0.184625510836824</v>
      </c>
      <c r="V34" s="197">
        <v>-0.3023813748515778</v>
      </c>
      <c r="W34" s="197">
        <v>-0.03368705107675396</v>
      </c>
      <c r="X34" s="197">
        <v>-0.5069011901779419</v>
      </c>
      <c r="Y34" s="197">
        <v>0.07023763015020279</v>
      </c>
      <c r="Z34" s="204"/>
      <c r="AA34" s="168"/>
      <c r="AB34" s="205">
        <v>-5.975700820334282</v>
      </c>
    </row>
    <row r="35" spans="1:10" ht="6" customHeight="1">
      <c r="A35" s="2"/>
      <c r="B35" s="2"/>
      <c r="C35" s="2"/>
      <c r="D35" s="2"/>
      <c r="E35" s="2"/>
      <c r="F35" s="2"/>
      <c r="G35" s="2"/>
      <c r="H35" s="2"/>
      <c r="I35" s="2"/>
      <c r="J35" s="2"/>
    </row>
    <row r="36" spans="2:3" ht="13.5">
      <c r="B36" t="s">
        <v>68</v>
      </c>
      <c r="C36" t="s">
        <v>69</v>
      </c>
    </row>
    <row r="37" spans="2:3" ht="13.5">
      <c r="B37" t="s">
        <v>70</v>
      </c>
      <c r="C37" t="s">
        <v>71</v>
      </c>
    </row>
    <row r="38" spans="2:3" ht="13.5">
      <c r="B38" t="s">
        <v>72</v>
      </c>
      <c r="C38" t="s">
        <v>73</v>
      </c>
    </row>
    <row r="39" spans="2:3" ht="13.5">
      <c r="B39" t="s">
        <v>74</v>
      </c>
      <c r="C39" t="s">
        <v>75</v>
      </c>
    </row>
    <row r="58" ht="13.5">
      <c r="K58" s="18"/>
    </row>
    <row r="59" ht="13.5">
      <c r="K59" s="18"/>
    </row>
    <row r="60" ht="13.5">
      <c r="K60" s="18"/>
    </row>
    <row r="61" ht="13.5">
      <c r="K61" s="18"/>
    </row>
    <row r="62" ht="13.5">
      <c r="K62" s="18"/>
    </row>
    <row r="63" ht="13.5">
      <c r="K63" s="18"/>
    </row>
    <row r="64" ht="13.5">
      <c r="K64" s="18"/>
    </row>
    <row r="65" ht="13.5">
      <c r="K65" s="18"/>
    </row>
    <row r="66" ht="13.5">
      <c r="K66" s="18"/>
    </row>
    <row r="67" ht="13.5">
      <c r="K67" s="18"/>
    </row>
    <row r="68" ht="13.5">
      <c r="K68" s="18"/>
    </row>
    <row r="69" ht="13.5">
      <c r="K69" s="18"/>
    </row>
    <row r="70" ht="13.5">
      <c r="K70" s="18"/>
    </row>
    <row r="71" ht="13.5">
      <c r="K71" s="18"/>
    </row>
    <row r="72" ht="13.5">
      <c r="K72" s="18"/>
    </row>
    <row r="73" ht="13.5">
      <c r="K73" s="18"/>
    </row>
    <row r="74" ht="13.5">
      <c r="K74" s="18"/>
    </row>
    <row r="75" ht="13.5">
      <c r="K75" s="18"/>
    </row>
    <row r="76" ht="13.5">
      <c r="K76" s="18"/>
    </row>
    <row r="77" ht="13.5">
      <c r="K77" s="18"/>
    </row>
    <row r="78" ht="13.5">
      <c r="K78" s="18"/>
    </row>
    <row r="79" ht="13.5">
      <c r="K79" s="18"/>
    </row>
    <row r="80" ht="13.5">
      <c r="K80" s="18"/>
    </row>
    <row r="81" ht="13.5">
      <c r="K81" s="18"/>
    </row>
    <row r="82" ht="13.5">
      <c r="K82" s="18"/>
    </row>
    <row r="83" ht="13.5">
      <c r="K83" s="18"/>
    </row>
    <row r="84" ht="13.5">
      <c r="K84" s="18"/>
    </row>
    <row r="85" ht="13.5">
      <c r="K85" s="18"/>
    </row>
    <row r="86" ht="13.5">
      <c r="K86" s="18"/>
    </row>
    <row r="87" ht="13.5">
      <c r="K87" s="18"/>
    </row>
    <row r="88" ht="13.5">
      <c r="K88" s="18"/>
    </row>
    <row r="89" ht="13.5">
      <c r="K89" s="18"/>
    </row>
    <row r="90" ht="13.5">
      <c r="K90" s="18"/>
    </row>
    <row r="91" ht="13.5">
      <c r="K91" s="18"/>
    </row>
    <row r="92" ht="13.5">
      <c r="K92" s="18"/>
    </row>
    <row r="93" ht="13.5">
      <c r="K93" s="18"/>
    </row>
    <row r="94" ht="13.5">
      <c r="K94" s="18"/>
    </row>
    <row r="95" ht="13.5">
      <c r="K95" s="18"/>
    </row>
  </sheetData>
  <sheetProtection/>
  <mergeCells count="7">
    <mergeCell ref="D27:E27"/>
    <mergeCell ref="AB5:AB7"/>
    <mergeCell ref="C9:E9"/>
    <mergeCell ref="D11:E11"/>
    <mergeCell ref="D13:E13"/>
    <mergeCell ref="C24:E24"/>
    <mergeCell ref="D26:E26"/>
  </mergeCells>
  <printOptions/>
  <pageMargins left="0.5905511811023623" right="0.5905511811023623" top="0.984251968503937" bottom="0.984251968503937" header="0.5118110236220472" footer="0.5118110236220472"/>
  <pageSetup fitToHeight="1" fitToWidth="1" horizontalDpi="300" verticalDpi="300" orientation="landscape" paperSize="9" scale="57" r:id="rId1"/>
  <headerFooter alignWithMargins="0">
    <oddFooter xml:space="preserve">&amp;C&amp;P / &amp;N </oddFooter>
  </headerFooter>
</worksheet>
</file>

<file path=xl/worksheets/sheet10.xml><?xml version="1.0" encoding="utf-8"?>
<worksheet xmlns="http://schemas.openxmlformats.org/spreadsheetml/2006/main" xmlns:r="http://schemas.openxmlformats.org/officeDocument/2006/relationships">
  <sheetPr codeName="Sheet10"/>
  <dimension ref="A2:AE85"/>
  <sheetViews>
    <sheetView tabSelected="1" view="pageBreakPreview" zoomScale="55" zoomScaleNormal="70" zoomScaleSheetLayoutView="55" workbookViewId="0" topLeftCell="A1">
      <selection activeCell="I8" sqref="I8"/>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0" max="13" width="9.25390625" style="0" bestFit="1" customWidth="1"/>
    <col min="14" max="15" width="9.00390625" style="0" customWidth="1"/>
    <col min="16" max="16" width="9.875" style="0" customWidth="1"/>
    <col min="17" max="28" width="9.00390625" style="0" customWidth="1"/>
    <col min="29" max="29" width="0.12890625" style="0" customWidth="1"/>
    <col min="30" max="30" width="2.375" style="0" customWidth="1"/>
    <col min="31" max="31" width="9.00390625" style="0" customWidth="1"/>
  </cols>
  <sheetData>
    <row r="2" spans="3:30" ht="17.25">
      <c r="C2" s="18"/>
      <c r="E2" s="1" t="s">
        <v>199</v>
      </c>
      <c r="F2" s="2"/>
      <c r="G2" s="2"/>
      <c r="H2" s="2"/>
      <c r="I2" s="2"/>
      <c r="J2" s="2"/>
      <c r="K2" s="2"/>
      <c r="L2" s="2"/>
      <c r="AC2" s="206" t="s">
        <v>152</v>
      </c>
      <c r="AD2" s="2"/>
    </row>
    <row r="3" spans="3:30" ht="18" customHeight="1" thickBot="1">
      <c r="C3" s="18"/>
      <c r="E3" s="1"/>
      <c r="F3" s="2"/>
      <c r="G3" s="2"/>
      <c r="H3" s="2"/>
      <c r="I3" s="2"/>
      <c r="J3" s="2"/>
      <c r="K3" s="2"/>
      <c r="L3" s="2"/>
      <c r="AC3" s="208" t="s">
        <v>78</v>
      </c>
      <c r="AD3" s="2"/>
    </row>
    <row r="4" spans="1:30" ht="13.5">
      <c r="A4" s="587"/>
      <c r="B4" s="588"/>
      <c r="C4" s="588"/>
      <c r="D4" s="588"/>
      <c r="E4" s="589"/>
      <c r="F4" s="590"/>
      <c r="G4" s="590"/>
      <c r="H4" s="591"/>
      <c r="I4" s="592"/>
      <c r="J4" s="12" t="s">
        <v>4</v>
      </c>
      <c r="K4" s="16" t="s">
        <v>5</v>
      </c>
      <c r="L4" s="16" t="s">
        <v>6</v>
      </c>
      <c r="M4" s="16" t="s">
        <v>7</v>
      </c>
      <c r="N4" s="16" t="s">
        <v>8</v>
      </c>
      <c r="O4" s="14"/>
      <c r="P4" s="14"/>
      <c r="Q4" s="14"/>
      <c r="R4" s="14"/>
      <c r="S4" s="14"/>
      <c r="T4" s="14"/>
      <c r="U4" s="14"/>
      <c r="V4" s="14"/>
      <c r="W4" s="16" t="s">
        <v>9</v>
      </c>
      <c r="X4" s="12"/>
      <c r="Y4" s="12"/>
      <c r="Z4" s="12"/>
      <c r="AA4" s="12"/>
      <c r="AB4" s="12"/>
      <c r="AC4" s="593"/>
      <c r="AD4" s="18"/>
    </row>
    <row r="5" spans="1:30" ht="13.5">
      <c r="A5" s="26"/>
      <c r="B5" s="212"/>
      <c r="C5" s="212"/>
      <c r="D5" s="212"/>
      <c r="E5" s="594"/>
      <c r="F5" s="595"/>
      <c r="G5" s="595"/>
      <c r="H5" s="596"/>
      <c r="I5" s="597"/>
      <c r="J5" s="26" t="s">
        <v>11</v>
      </c>
      <c r="K5" s="25" t="s">
        <v>12</v>
      </c>
      <c r="L5" s="25" t="s">
        <v>14</v>
      </c>
      <c r="M5" s="25" t="s">
        <v>14</v>
      </c>
      <c r="N5" s="25" t="s">
        <v>81</v>
      </c>
      <c r="O5" s="30" t="s">
        <v>15</v>
      </c>
      <c r="P5" s="29" t="s">
        <v>83</v>
      </c>
      <c r="Q5" s="28"/>
      <c r="R5" s="23"/>
      <c r="S5" s="23"/>
      <c r="T5" s="23"/>
      <c r="U5" s="23"/>
      <c r="V5" s="23"/>
      <c r="W5" s="32" t="s">
        <v>118</v>
      </c>
      <c r="X5" s="23"/>
      <c r="Y5" s="23"/>
      <c r="Z5" s="23"/>
      <c r="AA5" s="23"/>
      <c r="AB5" s="23"/>
      <c r="AC5" s="598"/>
      <c r="AD5" s="18"/>
    </row>
    <row r="6" spans="5:30" ht="14.25" thickBot="1">
      <c r="E6" s="599"/>
      <c r="F6" s="600"/>
      <c r="G6" s="600"/>
      <c r="H6" s="601"/>
      <c r="I6" s="602"/>
      <c r="J6" s="42"/>
      <c r="K6" s="42"/>
      <c r="L6" s="43"/>
      <c r="M6" s="42"/>
      <c r="N6" s="42"/>
      <c r="O6" s="42"/>
      <c r="P6" s="42"/>
      <c r="Q6" s="469" t="s">
        <v>30</v>
      </c>
      <c r="R6" s="47" t="s">
        <v>19</v>
      </c>
      <c r="S6" s="51" t="s">
        <v>20</v>
      </c>
      <c r="T6" s="51" t="s">
        <v>21</v>
      </c>
      <c r="U6" s="51" t="s">
        <v>22</v>
      </c>
      <c r="V6" s="51" t="s">
        <v>23</v>
      </c>
      <c r="W6" s="42"/>
      <c r="X6" s="547" t="s">
        <v>34</v>
      </c>
      <c r="Y6" s="604" t="s">
        <v>35</v>
      </c>
      <c r="Z6" s="792" t="s">
        <v>26</v>
      </c>
      <c r="AA6" s="604" t="s">
        <v>27</v>
      </c>
      <c r="AB6" s="605" t="s">
        <v>28</v>
      </c>
      <c r="AC6" s="606"/>
      <c r="AD6" s="18"/>
    </row>
    <row r="7" spans="2:30" ht="13.5">
      <c r="B7" s="607">
        <v>0</v>
      </c>
      <c r="E7" s="608" t="s">
        <v>159</v>
      </c>
      <c r="F7" s="609"/>
      <c r="G7" s="609"/>
      <c r="H7" s="610"/>
      <c r="I7" s="611"/>
      <c r="J7" s="800">
        <v>4354.7245697366825</v>
      </c>
      <c r="K7" s="797">
        <v>4243.103336611634</v>
      </c>
      <c r="L7" s="800">
        <v>4570.750730253181</v>
      </c>
      <c r="M7" s="797">
        <v>4705.94837620814</v>
      </c>
      <c r="N7" s="797">
        <v>5086.560785252838</v>
      </c>
      <c r="O7" s="797">
        <v>5034.157238610695</v>
      </c>
      <c r="P7" s="806">
        <v>5136.665369199731</v>
      </c>
      <c r="Q7" s="807">
        <v>4987.741741737377</v>
      </c>
      <c r="R7" s="803">
        <v>4998.978440899557</v>
      </c>
      <c r="S7" s="805">
        <v>5264.760682746213</v>
      </c>
      <c r="T7" s="805">
        <v>5293.202614287385</v>
      </c>
      <c r="U7" s="805">
        <v>5130.310358968984</v>
      </c>
      <c r="V7" s="805">
        <v>5154.659168488852</v>
      </c>
      <c r="W7" s="797">
        <v>4843.742635243551</v>
      </c>
      <c r="X7" s="807">
        <v>4930.19763966409</v>
      </c>
      <c r="Y7" s="803">
        <v>4687.991185478556</v>
      </c>
      <c r="Z7" s="802">
        <v>4684.2850072776155</v>
      </c>
      <c r="AA7" s="803">
        <v>4859.292252984705</v>
      </c>
      <c r="AB7" s="804">
        <v>5065.91163474005</v>
      </c>
      <c r="AC7" s="808"/>
      <c r="AD7" s="809"/>
    </row>
    <row r="8" spans="1:30" ht="13.5">
      <c r="A8" s="609"/>
      <c r="B8" s="629">
        <v>11</v>
      </c>
      <c r="E8" s="608"/>
      <c r="F8" s="630">
        <v>11</v>
      </c>
      <c r="G8" s="631" t="s">
        <v>160</v>
      </c>
      <c r="H8" s="632"/>
      <c r="I8" s="633"/>
      <c r="J8" s="800">
        <v>489.3351899888206</v>
      </c>
      <c r="K8" s="798">
        <v>500.0067828782216</v>
      </c>
      <c r="L8" s="800">
        <v>555.4884356057064</v>
      </c>
      <c r="M8" s="798">
        <v>595.6672613404655</v>
      </c>
      <c r="N8" s="798">
        <v>658.0595965857564</v>
      </c>
      <c r="O8" s="798">
        <v>655.2777410041349</v>
      </c>
      <c r="P8" s="811">
        <v>660.7194111488686</v>
      </c>
      <c r="Q8" s="794">
        <v>644.5083612810577</v>
      </c>
      <c r="R8" s="795">
        <v>641.2045439087947</v>
      </c>
      <c r="S8" s="810">
        <v>679.9106137902737</v>
      </c>
      <c r="T8" s="810">
        <v>688.417936221036</v>
      </c>
      <c r="U8" s="810">
        <v>655.3621152573722</v>
      </c>
      <c r="V8" s="810">
        <v>656.6865047762514</v>
      </c>
      <c r="W8" s="798">
        <v>669.7534739638724</v>
      </c>
      <c r="X8" s="794">
        <v>667.087599184553</v>
      </c>
      <c r="Y8" s="795">
        <v>637.3951268836382</v>
      </c>
      <c r="Z8" s="793">
        <v>644.2136282688772</v>
      </c>
      <c r="AA8" s="795">
        <v>683.8811118040948</v>
      </c>
      <c r="AB8" s="801">
        <v>718.4485109989413</v>
      </c>
      <c r="AC8" s="812"/>
      <c r="AD8" s="809"/>
    </row>
    <row r="9" spans="1:30" ht="13.5">
      <c r="A9" s="609"/>
      <c r="B9" s="629">
        <v>112</v>
      </c>
      <c r="E9" s="608"/>
      <c r="F9" s="637"/>
      <c r="G9" s="638">
        <v>112</v>
      </c>
      <c r="H9" s="639" t="s">
        <v>161</v>
      </c>
      <c r="I9" s="640"/>
      <c r="J9" s="818">
        <v>74.56415750695014</v>
      </c>
      <c r="K9" s="817">
        <v>74.09161038183197</v>
      </c>
      <c r="L9" s="818">
        <v>77.97263134717988</v>
      </c>
      <c r="M9" s="817">
        <v>83.63014715207784</v>
      </c>
      <c r="N9" s="817">
        <v>89.16973019229927</v>
      </c>
      <c r="O9" s="817">
        <v>90.17125022540608</v>
      </c>
      <c r="P9" s="821">
        <v>88.21214720815559</v>
      </c>
      <c r="Q9" s="814">
        <v>87.33937547052766</v>
      </c>
      <c r="R9" s="815">
        <v>85.99283399060921</v>
      </c>
      <c r="S9" s="820">
        <v>91.15486096918308</v>
      </c>
      <c r="T9" s="820">
        <v>90.66784110557464</v>
      </c>
      <c r="U9" s="820">
        <v>87.63388354141108</v>
      </c>
      <c r="V9" s="820">
        <v>86.647816964305</v>
      </c>
      <c r="W9" s="817">
        <v>85.93891680709581</v>
      </c>
      <c r="X9" s="814">
        <v>86.75595497542865</v>
      </c>
      <c r="Y9" s="815">
        <v>82.55302119304345</v>
      </c>
      <c r="Z9" s="813">
        <v>82.5486498750262</v>
      </c>
      <c r="AA9" s="815">
        <v>86.75839250422514</v>
      </c>
      <c r="AB9" s="819">
        <v>91.32996227165732</v>
      </c>
      <c r="AC9" s="822"/>
      <c r="AD9" s="809"/>
    </row>
    <row r="10" spans="1:30" ht="13.5">
      <c r="A10" s="609"/>
      <c r="B10" s="629">
        <v>114</v>
      </c>
      <c r="E10" s="608"/>
      <c r="F10" s="637"/>
      <c r="G10" s="650">
        <v>114</v>
      </c>
      <c r="H10" s="610" t="s">
        <v>162</v>
      </c>
      <c r="I10" s="611"/>
      <c r="J10" s="828">
        <v>79.84044922506024</v>
      </c>
      <c r="K10" s="827">
        <v>76.19330314189013</v>
      </c>
      <c r="L10" s="828">
        <v>81.15533642818228</v>
      </c>
      <c r="M10" s="827">
        <v>84.34234925310062</v>
      </c>
      <c r="N10" s="827">
        <v>91.3972595088527</v>
      </c>
      <c r="O10" s="827">
        <v>91.78218535602396</v>
      </c>
      <c r="P10" s="830">
        <v>91.02922049892413</v>
      </c>
      <c r="Q10" s="824">
        <v>90.5446955656898</v>
      </c>
      <c r="R10" s="825">
        <v>89.31552370890967</v>
      </c>
      <c r="S10" s="829">
        <v>95.55203816525103</v>
      </c>
      <c r="T10" s="829">
        <v>93.5435824004869</v>
      </c>
      <c r="U10" s="829">
        <v>88.56121210110786</v>
      </c>
      <c r="V10" s="829">
        <v>88.70198277584728</v>
      </c>
      <c r="W10" s="827">
        <v>89.2959439549682</v>
      </c>
      <c r="X10" s="824">
        <v>88.75527140209485</v>
      </c>
      <c r="Y10" s="825">
        <v>86.8981618534886</v>
      </c>
      <c r="Z10" s="823">
        <v>87.71825429494497</v>
      </c>
      <c r="AA10" s="825">
        <v>89.69130155229344</v>
      </c>
      <c r="AB10" s="809">
        <v>93.65101941492613</v>
      </c>
      <c r="AC10" s="831"/>
      <c r="AD10" s="809"/>
    </row>
    <row r="11" spans="1:30" ht="13.5">
      <c r="A11" s="609"/>
      <c r="B11" s="629">
        <v>116</v>
      </c>
      <c r="E11" s="608"/>
      <c r="F11" s="637"/>
      <c r="G11" s="650">
        <v>116</v>
      </c>
      <c r="H11" s="610" t="s">
        <v>163</v>
      </c>
      <c r="I11" s="611"/>
      <c r="J11" s="828">
        <v>60.86018076997839</v>
      </c>
      <c r="K11" s="827">
        <v>59.95249203121598</v>
      </c>
      <c r="L11" s="828">
        <v>61.5574049073848</v>
      </c>
      <c r="M11" s="827">
        <v>62.37769519236497</v>
      </c>
      <c r="N11" s="827">
        <v>65.71668907795694</v>
      </c>
      <c r="O11" s="827">
        <v>66.47290906231419</v>
      </c>
      <c r="P11" s="830">
        <v>64.99364473999846</v>
      </c>
      <c r="Q11" s="824">
        <v>63.40137456940544</v>
      </c>
      <c r="R11" s="825">
        <v>63.97820051196686</v>
      </c>
      <c r="S11" s="829">
        <v>66.22887043582845</v>
      </c>
      <c r="T11" s="829">
        <v>69.21659347870194</v>
      </c>
      <c r="U11" s="829">
        <v>63.4279504795261</v>
      </c>
      <c r="V11" s="829">
        <v>64.02615624526936</v>
      </c>
      <c r="W11" s="827">
        <v>65.97867198033762</v>
      </c>
      <c r="X11" s="824">
        <v>66.39062198482048</v>
      </c>
      <c r="Y11" s="825">
        <v>61.96183217760824</v>
      </c>
      <c r="Z11" s="823">
        <v>63.75755145950703</v>
      </c>
      <c r="AA11" s="825">
        <v>67.3850147855652</v>
      </c>
      <c r="AB11" s="809">
        <v>70.54881022666466</v>
      </c>
      <c r="AC11" s="831"/>
      <c r="AD11" s="809"/>
    </row>
    <row r="12" spans="1:30" ht="13.5">
      <c r="A12" s="609"/>
      <c r="B12" s="629">
        <v>117</v>
      </c>
      <c r="E12" s="608"/>
      <c r="F12" s="637"/>
      <c r="G12" s="650">
        <v>117</v>
      </c>
      <c r="H12" s="610" t="s">
        <v>164</v>
      </c>
      <c r="I12" s="611"/>
      <c r="J12" s="828">
        <v>171.84554788305218</v>
      </c>
      <c r="K12" s="827">
        <v>183.09014620630964</v>
      </c>
      <c r="L12" s="828">
        <v>209.27961631627565</v>
      </c>
      <c r="M12" s="827">
        <v>219.85898994487331</v>
      </c>
      <c r="N12" s="827">
        <v>240.17679941640193</v>
      </c>
      <c r="O12" s="827">
        <v>238.86241722139235</v>
      </c>
      <c r="P12" s="830">
        <v>241.43351918534964</v>
      </c>
      <c r="Q12" s="824">
        <v>235.18058349701005</v>
      </c>
      <c r="R12" s="825">
        <v>233.1837589158418</v>
      </c>
      <c r="S12" s="829">
        <v>248.07216757532254</v>
      </c>
      <c r="T12" s="829">
        <v>250.7053712439713</v>
      </c>
      <c r="U12" s="829">
        <v>241.26133810555442</v>
      </c>
      <c r="V12" s="829">
        <v>240.82673014606956</v>
      </c>
      <c r="W12" s="827">
        <v>242.88253455495166</v>
      </c>
      <c r="X12" s="824">
        <v>240.98752614744052</v>
      </c>
      <c r="Y12" s="825">
        <v>231.4992642604817</v>
      </c>
      <c r="Z12" s="823">
        <v>232.37443464555594</v>
      </c>
      <c r="AA12" s="825">
        <v>249.23417174747223</v>
      </c>
      <c r="AB12" s="809">
        <v>261.2196265081015</v>
      </c>
      <c r="AC12" s="831"/>
      <c r="AD12" s="809"/>
    </row>
    <row r="13" spans="1:30" ht="13.5">
      <c r="A13" s="609"/>
      <c r="B13" s="629">
        <v>119</v>
      </c>
      <c r="E13" s="608"/>
      <c r="F13" s="637"/>
      <c r="G13" s="650">
        <v>119</v>
      </c>
      <c r="H13" s="610" t="s">
        <v>165</v>
      </c>
      <c r="I13" s="611"/>
      <c r="J13" s="828">
        <v>72.27008859448404</v>
      </c>
      <c r="K13" s="827">
        <v>78.07542683224014</v>
      </c>
      <c r="L13" s="828">
        <v>94.91824455511994</v>
      </c>
      <c r="M13" s="827">
        <v>112.99532864553814</v>
      </c>
      <c r="N13" s="827">
        <v>135.6339699651505</v>
      </c>
      <c r="O13" s="827">
        <v>132.93692741451596</v>
      </c>
      <c r="P13" s="830">
        <v>138.2126922758639</v>
      </c>
      <c r="Q13" s="824">
        <v>132.782777041165</v>
      </c>
      <c r="R13" s="825">
        <v>132.9586667825329</v>
      </c>
      <c r="S13" s="829">
        <v>141.01595637646733</v>
      </c>
      <c r="T13" s="829">
        <v>145.2520724262338</v>
      </c>
      <c r="U13" s="829">
        <v>137.7774549432227</v>
      </c>
      <c r="V13" s="829">
        <v>139.91138559903968</v>
      </c>
      <c r="W13" s="827">
        <v>149.38142238972884</v>
      </c>
      <c r="X13" s="824">
        <v>147.65351680598437</v>
      </c>
      <c r="Y13" s="825">
        <v>139.62575386452042</v>
      </c>
      <c r="Z13" s="823">
        <v>142.67046633754788</v>
      </c>
      <c r="AA13" s="825">
        <v>154.2030418344838</v>
      </c>
      <c r="AB13" s="809">
        <v>163.38697011451174</v>
      </c>
      <c r="AC13" s="832"/>
      <c r="AD13" s="809"/>
    </row>
    <row r="14" spans="1:30" ht="13.5">
      <c r="A14" s="609"/>
      <c r="B14" s="629">
        <v>21</v>
      </c>
      <c r="E14" s="608"/>
      <c r="F14" s="630">
        <v>21</v>
      </c>
      <c r="G14" s="660" t="s">
        <v>166</v>
      </c>
      <c r="H14" s="661"/>
      <c r="I14" s="662"/>
      <c r="J14" s="838">
        <v>1282.2281142380361</v>
      </c>
      <c r="K14" s="837">
        <v>1260.4216659567264</v>
      </c>
      <c r="L14" s="838">
        <v>1359.5345636448444</v>
      </c>
      <c r="M14" s="837">
        <v>1371.1312887246388</v>
      </c>
      <c r="N14" s="837">
        <v>1497.284873600027</v>
      </c>
      <c r="O14" s="837">
        <v>1498.2580062198992</v>
      </c>
      <c r="P14" s="841">
        <v>1496.3544326629503</v>
      </c>
      <c r="Q14" s="834">
        <v>1464.5339084671548</v>
      </c>
      <c r="R14" s="835">
        <v>1457.0229858596276</v>
      </c>
      <c r="S14" s="840">
        <v>1545.9997406170787</v>
      </c>
      <c r="T14" s="840">
        <v>1558.6280639933143</v>
      </c>
      <c r="U14" s="840">
        <v>1493.4399938085016</v>
      </c>
      <c r="V14" s="840">
        <v>1464.5680365769322</v>
      </c>
      <c r="W14" s="837">
        <v>1411.5020848064707</v>
      </c>
      <c r="X14" s="834">
        <v>1435.6659262105886</v>
      </c>
      <c r="Y14" s="835">
        <v>1353.7428139892638</v>
      </c>
      <c r="Z14" s="833">
        <v>1360.671423721724</v>
      </c>
      <c r="AA14" s="835">
        <v>1422.07194844591</v>
      </c>
      <c r="AB14" s="839">
        <v>1488.2836253031928</v>
      </c>
      <c r="AC14" s="842"/>
      <c r="AD14" s="809"/>
    </row>
    <row r="15" spans="1:30" ht="13.5">
      <c r="A15" s="609"/>
      <c r="B15" s="629">
        <v>212</v>
      </c>
      <c r="E15" s="608"/>
      <c r="F15" s="672"/>
      <c r="G15" s="609">
        <v>212</v>
      </c>
      <c r="H15" s="610" t="s">
        <v>167</v>
      </c>
      <c r="I15" s="611"/>
      <c r="J15" s="828">
        <v>90.95944865684001</v>
      </c>
      <c r="K15" s="827">
        <v>85.42744684362903</v>
      </c>
      <c r="L15" s="828">
        <v>87.4223404038254</v>
      </c>
      <c r="M15" s="827">
        <v>83.88983443930518</v>
      </c>
      <c r="N15" s="827">
        <v>85.7075818906211</v>
      </c>
      <c r="O15" s="827">
        <v>87.11842480915872</v>
      </c>
      <c r="P15" s="830">
        <v>84.35863316525187</v>
      </c>
      <c r="Q15" s="824">
        <v>83.81302774327459</v>
      </c>
      <c r="R15" s="825">
        <v>82.7603361974427</v>
      </c>
      <c r="S15" s="829">
        <v>86.78053220080949</v>
      </c>
      <c r="T15" s="829">
        <v>88.2406981890968</v>
      </c>
      <c r="U15" s="829">
        <v>83.51249784975144</v>
      </c>
      <c r="V15" s="829">
        <v>81.43207557060121</v>
      </c>
      <c r="W15" s="827">
        <v>78.46208254307746</v>
      </c>
      <c r="X15" s="824">
        <v>80.47189967637554</v>
      </c>
      <c r="Y15" s="825">
        <v>75.31000675038912</v>
      </c>
      <c r="Z15" s="823">
        <v>75.26092992756034</v>
      </c>
      <c r="AA15" s="825">
        <v>78.9025658769292</v>
      </c>
      <c r="AB15" s="809">
        <v>82.50584542048067</v>
      </c>
      <c r="AC15" s="831"/>
      <c r="AD15" s="809"/>
    </row>
    <row r="16" spans="1:30" ht="13.5">
      <c r="A16" s="609"/>
      <c r="B16" s="629">
        <v>214</v>
      </c>
      <c r="E16" s="608"/>
      <c r="F16" s="672"/>
      <c r="G16" s="609">
        <v>214</v>
      </c>
      <c r="H16" s="610" t="s">
        <v>168</v>
      </c>
      <c r="I16" s="611"/>
      <c r="J16" s="828">
        <v>539.4386909984371</v>
      </c>
      <c r="K16" s="827">
        <v>545.5407812373251</v>
      </c>
      <c r="L16" s="828">
        <v>604.8903006456246</v>
      </c>
      <c r="M16" s="827">
        <v>614.4092583088582</v>
      </c>
      <c r="N16" s="827">
        <v>677.4137983104081</v>
      </c>
      <c r="O16" s="827">
        <v>676.802993021024</v>
      </c>
      <c r="P16" s="830">
        <v>677.9978073490735</v>
      </c>
      <c r="Q16" s="824">
        <v>660.4057236318833</v>
      </c>
      <c r="R16" s="825">
        <v>658.1040680247261</v>
      </c>
      <c r="S16" s="829">
        <v>699.5745101064579</v>
      </c>
      <c r="T16" s="829">
        <v>707.3350749652319</v>
      </c>
      <c r="U16" s="829">
        <v>679.1552395053671</v>
      </c>
      <c r="V16" s="829">
        <v>666.3252467053129</v>
      </c>
      <c r="W16" s="827">
        <v>648.6797260897238</v>
      </c>
      <c r="X16" s="824">
        <v>661.2208438722058</v>
      </c>
      <c r="Y16" s="825">
        <v>623.6565137997443</v>
      </c>
      <c r="Z16" s="823">
        <v>625.522750193453</v>
      </c>
      <c r="AA16" s="825">
        <v>652.505314687384</v>
      </c>
      <c r="AB16" s="809">
        <v>681.7229765688878</v>
      </c>
      <c r="AC16" s="831"/>
      <c r="AD16" s="809"/>
    </row>
    <row r="17" spans="1:30" ht="13.5">
      <c r="A17" s="609"/>
      <c r="B17" s="629">
        <v>217</v>
      </c>
      <c r="E17" s="608"/>
      <c r="F17" s="672"/>
      <c r="G17" s="609">
        <v>217</v>
      </c>
      <c r="H17" s="610" t="s">
        <v>169</v>
      </c>
      <c r="I17" s="611"/>
      <c r="J17" s="828">
        <v>285.32454058478675</v>
      </c>
      <c r="K17" s="827">
        <v>274.672200241507</v>
      </c>
      <c r="L17" s="828">
        <v>285.63405975059175</v>
      </c>
      <c r="M17" s="827">
        <v>274.6867369270604</v>
      </c>
      <c r="N17" s="827">
        <v>281.84245799606</v>
      </c>
      <c r="O17" s="827">
        <v>285.69988179368335</v>
      </c>
      <c r="P17" s="830">
        <v>278.1542607866877</v>
      </c>
      <c r="Q17" s="824">
        <v>274.6880968452331</v>
      </c>
      <c r="R17" s="825">
        <v>272.6226642832618</v>
      </c>
      <c r="S17" s="829">
        <v>288.5314078859945</v>
      </c>
      <c r="T17" s="829">
        <v>289.4570865963891</v>
      </c>
      <c r="U17" s="829">
        <v>276.35030516565854</v>
      </c>
      <c r="V17" s="829">
        <v>268.48742548379926</v>
      </c>
      <c r="W17" s="827">
        <v>242.29244396294135</v>
      </c>
      <c r="X17" s="824">
        <v>250.06953387841236</v>
      </c>
      <c r="Y17" s="825">
        <v>234.18585826787236</v>
      </c>
      <c r="Z17" s="823">
        <v>233.27614814137578</v>
      </c>
      <c r="AA17" s="825">
        <v>242.03176139871442</v>
      </c>
      <c r="AB17" s="809">
        <v>252.19644246777742</v>
      </c>
      <c r="AC17" s="831"/>
      <c r="AD17" s="809"/>
    </row>
    <row r="18" spans="1:30" ht="13.5">
      <c r="A18" s="609"/>
      <c r="B18" s="629">
        <v>218</v>
      </c>
      <c r="E18" s="608"/>
      <c r="F18" s="673"/>
      <c r="G18" s="609">
        <v>218</v>
      </c>
      <c r="H18" s="610" t="s">
        <v>170</v>
      </c>
      <c r="I18" s="611"/>
      <c r="J18" s="828">
        <v>283.2243216276981</v>
      </c>
      <c r="K18" s="827">
        <v>271.7906961894846</v>
      </c>
      <c r="L18" s="828">
        <v>294.1872725375961</v>
      </c>
      <c r="M18" s="827">
        <v>309.0271928558057</v>
      </c>
      <c r="N18" s="827">
        <v>351.8646589577619</v>
      </c>
      <c r="O18" s="827">
        <v>348.74504095138093</v>
      </c>
      <c r="P18" s="830">
        <v>354.8474181849255</v>
      </c>
      <c r="Q18" s="824">
        <v>347.92552219335334</v>
      </c>
      <c r="R18" s="825">
        <v>345.41473949941945</v>
      </c>
      <c r="S18" s="829">
        <v>367.04933769915505</v>
      </c>
      <c r="T18" s="829">
        <v>368.6550849756722</v>
      </c>
      <c r="U18" s="829">
        <v>353.70940266113803</v>
      </c>
      <c r="V18" s="829">
        <v>347.59300420374757</v>
      </c>
      <c r="W18" s="827">
        <v>339.3134264910127</v>
      </c>
      <c r="X18" s="824">
        <v>341.2142851953124</v>
      </c>
      <c r="Y18" s="825">
        <v>322.93755187325365</v>
      </c>
      <c r="Z18" s="823">
        <v>327.4201296293343</v>
      </c>
      <c r="AA18" s="825">
        <v>344.83668148364114</v>
      </c>
      <c r="AB18" s="809">
        <v>361.02763243311443</v>
      </c>
      <c r="AC18" s="831"/>
      <c r="AD18" s="809"/>
    </row>
    <row r="19" spans="1:30" ht="13.5">
      <c r="A19" s="609"/>
      <c r="B19" s="629">
        <v>22</v>
      </c>
      <c r="E19" s="608"/>
      <c r="F19" s="674">
        <v>22</v>
      </c>
      <c r="G19" s="675" t="s">
        <v>171</v>
      </c>
      <c r="H19" s="676"/>
      <c r="I19" s="677"/>
      <c r="J19" s="848">
        <v>96.12876065096775</v>
      </c>
      <c r="K19" s="847">
        <v>81.76271362779222</v>
      </c>
      <c r="L19" s="848">
        <v>78.21282845234151</v>
      </c>
      <c r="M19" s="847">
        <v>74.07090157762916</v>
      </c>
      <c r="N19" s="847">
        <v>72.89618620948197</v>
      </c>
      <c r="O19" s="847">
        <v>67.06298264517791</v>
      </c>
      <c r="P19" s="851">
        <v>78.47348500688702</v>
      </c>
      <c r="Q19" s="844">
        <v>77.92300527142841</v>
      </c>
      <c r="R19" s="845">
        <v>83.13921315560468</v>
      </c>
      <c r="S19" s="850">
        <v>86.63691997318654</v>
      </c>
      <c r="T19" s="850">
        <v>75.30155819298243</v>
      </c>
      <c r="U19" s="850">
        <v>73.3181507480707</v>
      </c>
      <c r="V19" s="850">
        <v>74.13204223842267</v>
      </c>
      <c r="W19" s="847">
        <v>64.62236230522934</v>
      </c>
      <c r="X19" s="844">
        <v>70.5223346416268</v>
      </c>
      <c r="Y19" s="845">
        <v>69.49936496334432</v>
      </c>
      <c r="Z19" s="843">
        <v>64.34727910771598</v>
      </c>
      <c r="AA19" s="845">
        <v>60.79815214341807</v>
      </c>
      <c r="AB19" s="849">
        <v>57.57763766403814</v>
      </c>
      <c r="AC19" s="852"/>
      <c r="AD19" s="809"/>
    </row>
    <row r="20" spans="1:30" ht="13.5">
      <c r="A20" s="609"/>
      <c r="B20" s="629">
        <v>23</v>
      </c>
      <c r="E20" s="608"/>
      <c r="F20" s="687">
        <v>23</v>
      </c>
      <c r="G20" s="688" t="s">
        <v>172</v>
      </c>
      <c r="H20" s="639"/>
      <c r="I20" s="640"/>
      <c r="J20" s="818">
        <v>473.7746450051337</v>
      </c>
      <c r="K20" s="817">
        <v>456.5113830332991</v>
      </c>
      <c r="L20" s="818">
        <v>487.34899389941046</v>
      </c>
      <c r="M20" s="817">
        <v>491.8874751756565</v>
      </c>
      <c r="N20" s="817">
        <v>529.6434639542717</v>
      </c>
      <c r="O20" s="817">
        <v>530.7661173008704</v>
      </c>
      <c r="P20" s="821">
        <v>528.5700618192592</v>
      </c>
      <c r="Q20" s="814">
        <v>516.7132380945277</v>
      </c>
      <c r="R20" s="815">
        <v>514.131829229164</v>
      </c>
      <c r="S20" s="820">
        <v>548.3388450959305</v>
      </c>
      <c r="T20" s="820">
        <v>550.1048550079279</v>
      </c>
      <c r="U20" s="820">
        <v>525.2170531976083</v>
      </c>
      <c r="V20" s="820">
        <v>518.6961325999599</v>
      </c>
      <c r="W20" s="817">
        <v>488.75910974626055</v>
      </c>
      <c r="X20" s="814">
        <v>494.814433188655</v>
      </c>
      <c r="Y20" s="815">
        <v>468.3395948109886</v>
      </c>
      <c r="Z20" s="813">
        <v>472.0999803957632</v>
      </c>
      <c r="AA20" s="815">
        <v>492.3082261231173</v>
      </c>
      <c r="AB20" s="819">
        <v>517.4189644557059</v>
      </c>
      <c r="AC20" s="822"/>
      <c r="AD20" s="809"/>
    </row>
    <row r="21" spans="1:30" ht="13.5">
      <c r="A21" s="609"/>
      <c r="B21" s="629">
        <v>232</v>
      </c>
      <c r="E21" s="608"/>
      <c r="F21" s="637"/>
      <c r="G21" s="638">
        <v>232</v>
      </c>
      <c r="H21" s="639" t="s">
        <v>173</v>
      </c>
      <c r="I21" s="640"/>
      <c r="J21" s="818">
        <v>359.52970415497816</v>
      </c>
      <c r="K21" s="817">
        <v>340.5801914828667</v>
      </c>
      <c r="L21" s="818">
        <v>364.3452799615839</v>
      </c>
      <c r="M21" s="817">
        <v>366.1507827889073</v>
      </c>
      <c r="N21" s="817">
        <v>394.90899426545076</v>
      </c>
      <c r="O21" s="817">
        <v>396.3736671829623</v>
      </c>
      <c r="P21" s="821">
        <v>393.5085770827864</v>
      </c>
      <c r="Q21" s="814">
        <v>386.57501309151553</v>
      </c>
      <c r="R21" s="815">
        <v>383.5767240878339</v>
      </c>
      <c r="S21" s="820">
        <v>408.5627552789612</v>
      </c>
      <c r="T21" s="820">
        <v>408.212832955894</v>
      </c>
      <c r="U21" s="820">
        <v>390.01930799442454</v>
      </c>
      <c r="V21" s="820">
        <v>385.25152129835607</v>
      </c>
      <c r="W21" s="817">
        <v>359.3442036171088</v>
      </c>
      <c r="X21" s="814">
        <v>364.91130792110226</v>
      </c>
      <c r="Y21" s="815">
        <v>344.31788971462026</v>
      </c>
      <c r="Z21" s="813">
        <v>346.9286072851529</v>
      </c>
      <c r="AA21" s="815">
        <v>361.1464504372941</v>
      </c>
      <c r="AB21" s="819">
        <v>380.2656355413063</v>
      </c>
      <c r="AC21" s="822"/>
      <c r="AD21" s="809"/>
    </row>
    <row r="22" spans="1:30" ht="13.5">
      <c r="A22" s="609"/>
      <c r="B22" s="629">
        <v>239</v>
      </c>
      <c r="E22" s="608"/>
      <c r="F22" s="689"/>
      <c r="G22" s="690">
        <v>239</v>
      </c>
      <c r="H22" s="691" t="s">
        <v>174</v>
      </c>
      <c r="I22" s="692"/>
      <c r="J22" s="858">
        <v>53.193177518962976</v>
      </c>
      <c r="K22" s="857">
        <v>54.12613441493808</v>
      </c>
      <c r="L22" s="858">
        <v>57.96381570011182</v>
      </c>
      <c r="M22" s="857">
        <v>59.50100558212548</v>
      </c>
      <c r="N22" s="857">
        <v>65.38767716818256</v>
      </c>
      <c r="O22" s="857">
        <v>64.81505419511234</v>
      </c>
      <c r="P22" s="861">
        <v>65.93517896267068</v>
      </c>
      <c r="Q22" s="854">
        <v>62.5783235884364</v>
      </c>
      <c r="R22" s="855">
        <v>63.56757491315351</v>
      </c>
      <c r="S22" s="860">
        <v>67.92492300967153</v>
      </c>
      <c r="T22" s="860">
        <v>69.5798147102452</v>
      </c>
      <c r="U22" s="860">
        <v>66.26025020074955</v>
      </c>
      <c r="V22" s="860">
        <v>66.03295029174092</v>
      </c>
      <c r="W22" s="857">
        <v>63.79516246893416</v>
      </c>
      <c r="X22" s="854">
        <v>63.37485160991184</v>
      </c>
      <c r="Y22" s="855">
        <v>60.99308160892351</v>
      </c>
      <c r="Z22" s="853">
        <v>61.617597849757146</v>
      </c>
      <c r="AA22" s="855">
        <v>65.30379186560008</v>
      </c>
      <c r="AB22" s="859">
        <v>67.87172438901223</v>
      </c>
      <c r="AC22" s="832"/>
      <c r="AD22" s="809"/>
    </row>
    <row r="23" spans="1:30" ht="13.5">
      <c r="A23" s="701"/>
      <c r="B23" s="702">
        <v>25</v>
      </c>
      <c r="E23" s="703"/>
      <c r="F23" s="704">
        <v>25</v>
      </c>
      <c r="G23" s="704" t="s">
        <v>175</v>
      </c>
      <c r="H23" s="705"/>
      <c r="I23" s="706"/>
      <c r="J23" s="848">
        <v>114.33834194812532</v>
      </c>
      <c r="K23" s="847">
        <v>110.67822596617016</v>
      </c>
      <c r="L23" s="848">
        <v>125.11680820968475</v>
      </c>
      <c r="M23" s="847">
        <v>133.511157160141</v>
      </c>
      <c r="N23" s="847">
        <v>147.6848703773242</v>
      </c>
      <c r="O23" s="847">
        <v>146.08458271559374</v>
      </c>
      <c r="P23" s="851">
        <v>149.21495283593902</v>
      </c>
      <c r="Q23" s="844">
        <v>142.0500166823063</v>
      </c>
      <c r="R23" s="845">
        <v>143.32077524224385</v>
      </c>
      <c r="S23" s="850">
        <v>153.9744302119358</v>
      </c>
      <c r="T23" s="850">
        <v>157.4524767823059</v>
      </c>
      <c r="U23" s="850">
        <v>150.15850876419893</v>
      </c>
      <c r="V23" s="850">
        <v>149.0843745165203</v>
      </c>
      <c r="W23" s="847">
        <v>141.15312841642282</v>
      </c>
      <c r="X23" s="844">
        <v>144.46643161217466</v>
      </c>
      <c r="Y23" s="845">
        <v>138.15039564353282</v>
      </c>
      <c r="Z23" s="843">
        <v>136.0418140096651</v>
      </c>
      <c r="AA23" s="845">
        <v>140.67864920646784</v>
      </c>
      <c r="AB23" s="849">
        <v>146.69113536398288</v>
      </c>
      <c r="AC23" s="852"/>
      <c r="AD23" s="809"/>
    </row>
    <row r="24" spans="1:30" ht="13.5">
      <c r="A24" s="701"/>
      <c r="B24" s="702">
        <v>31</v>
      </c>
      <c r="E24" s="707"/>
      <c r="F24" s="708">
        <v>31</v>
      </c>
      <c r="G24" s="709" t="s">
        <v>176</v>
      </c>
      <c r="H24" s="710"/>
      <c r="I24" s="711"/>
      <c r="J24" s="838">
        <v>113.24002279400386</v>
      </c>
      <c r="K24" s="837">
        <v>107.88166788884017</v>
      </c>
      <c r="L24" s="838">
        <v>110.56993504067435</v>
      </c>
      <c r="M24" s="837">
        <v>106.40478621935864</v>
      </c>
      <c r="N24" s="837">
        <v>108.89635051983261</v>
      </c>
      <c r="O24" s="837">
        <v>111.12846879363681</v>
      </c>
      <c r="P24" s="841">
        <v>106.7621560884337</v>
      </c>
      <c r="Q24" s="834">
        <v>106.98597456793895</v>
      </c>
      <c r="R24" s="835">
        <v>105.10759084567673</v>
      </c>
      <c r="S24" s="840">
        <v>111.47169515047642</v>
      </c>
      <c r="T24" s="840">
        <v>109.21406822866435</v>
      </c>
      <c r="U24" s="840">
        <v>104.18989858751392</v>
      </c>
      <c r="V24" s="840">
        <v>103.65890158029542</v>
      </c>
      <c r="W24" s="837">
        <v>100.20102662692948</v>
      </c>
      <c r="X24" s="834">
        <v>100.57702489352833</v>
      </c>
      <c r="Y24" s="835">
        <v>96.1015529147301</v>
      </c>
      <c r="Z24" s="833">
        <v>97.57883838182386</v>
      </c>
      <c r="AA24" s="835">
        <v>101.31380335498334</v>
      </c>
      <c r="AB24" s="839">
        <v>105.65442338449772</v>
      </c>
      <c r="AC24" s="842"/>
      <c r="AD24" s="809"/>
    </row>
    <row r="25" spans="1:30" ht="13.5">
      <c r="A25" s="701"/>
      <c r="B25" s="702">
        <v>32</v>
      </c>
      <c r="E25" s="707"/>
      <c r="F25" s="712">
        <v>32</v>
      </c>
      <c r="G25" s="704" t="s">
        <v>177</v>
      </c>
      <c r="H25" s="705"/>
      <c r="I25" s="706"/>
      <c r="J25" s="848">
        <v>56.58358158917698</v>
      </c>
      <c r="K25" s="847">
        <v>57.90457774658182</v>
      </c>
      <c r="L25" s="848">
        <v>61.964659987090116</v>
      </c>
      <c r="M25" s="847">
        <v>63.733543253118484</v>
      </c>
      <c r="N25" s="847">
        <v>68.6707955164121</v>
      </c>
      <c r="O25" s="847">
        <v>69.98648994967172</v>
      </c>
      <c r="P25" s="851">
        <v>67.4128210775847</v>
      </c>
      <c r="Q25" s="844">
        <v>67.55787855244063</v>
      </c>
      <c r="R25" s="845">
        <v>66.53119618105825</v>
      </c>
      <c r="S25" s="850">
        <v>69.9983669982322</v>
      </c>
      <c r="T25" s="850">
        <v>69.45615472461692</v>
      </c>
      <c r="U25" s="850">
        <v>65.49285608540598</v>
      </c>
      <c r="V25" s="850">
        <v>65.5086990015285</v>
      </c>
      <c r="W25" s="847">
        <v>66.31216278255168</v>
      </c>
      <c r="X25" s="844">
        <v>65.18130217506697</v>
      </c>
      <c r="Y25" s="845">
        <v>61.72824162114002</v>
      </c>
      <c r="Z25" s="843">
        <v>63.8608952100926</v>
      </c>
      <c r="AA25" s="845">
        <v>68.10977091908526</v>
      </c>
      <c r="AB25" s="849">
        <v>72.98994081111717</v>
      </c>
      <c r="AC25" s="852"/>
      <c r="AD25" s="809"/>
    </row>
    <row r="26" spans="1:30" ht="13.5">
      <c r="A26" s="701"/>
      <c r="B26" s="702">
        <v>325</v>
      </c>
      <c r="E26" s="707"/>
      <c r="F26" s="713"/>
      <c r="G26" s="704">
        <v>325</v>
      </c>
      <c r="H26" s="676" t="s">
        <v>178</v>
      </c>
      <c r="I26" s="706"/>
      <c r="J26" s="848">
        <v>49.00095771274682</v>
      </c>
      <c r="K26" s="847">
        <v>50.14022085138347</v>
      </c>
      <c r="L26" s="848">
        <v>53.903624519379264</v>
      </c>
      <c r="M26" s="847">
        <v>55.655981516346294</v>
      </c>
      <c r="N26" s="847">
        <v>60.29881655095523</v>
      </c>
      <c r="O26" s="847">
        <v>61.36035654926868</v>
      </c>
      <c r="P26" s="851">
        <v>59.28384669935922</v>
      </c>
      <c r="Q26" s="844">
        <v>59.32278812513444</v>
      </c>
      <c r="R26" s="845">
        <v>58.566675617333374</v>
      </c>
      <c r="S26" s="850">
        <v>61.55334944344385</v>
      </c>
      <c r="T26" s="850">
        <v>61.15055987586591</v>
      </c>
      <c r="U26" s="850">
        <v>57.573326520253474</v>
      </c>
      <c r="V26" s="850">
        <v>57.60653607386078</v>
      </c>
      <c r="W26" s="847">
        <v>58.197264198818104</v>
      </c>
      <c r="X26" s="844">
        <v>57.22975969126141</v>
      </c>
      <c r="Y26" s="845">
        <v>54.14530064668738</v>
      </c>
      <c r="Z26" s="843">
        <v>55.98947559420093</v>
      </c>
      <c r="AA26" s="845">
        <v>59.744451159748465</v>
      </c>
      <c r="AB26" s="849">
        <v>64.15512729952688</v>
      </c>
      <c r="AC26" s="852"/>
      <c r="AD26" s="809"/>
    </row>
    <row r="27" spans="1:30" ht="13.5">
      <c r="A27" s="701"/>
      <c r="B27" s="702">
        <v>33</v>
      </c>
      <c r="E27" s="707"/>
      <c r="F27" s="714">
        <v>33</v>
      </c>
      <c r="G27" s="704" t="s">
        <v>179</v>
      </c>
      <c r="H27" s="705"/>
      <c r="I27" s="706"/>
      <c r="J27" s="848">
        <v>226.71004489400815</v>
      </c>
      <c r="K27" s="847">
        <v>228.53721365022147</v>
      </c>
      <c r="L27" s="848">
        <v>259.71414774322324</v>
      </c>
      <c r="M27" s="847">
        <v>281.2857247381449</v>
      </c>
      <c r="N27" s="847">
        <v>315.6665866459442</v>
      </c>
      <c r="O27" s="847">
        <v>314.32208081433976</v>
      </c>
      <c r="P27" s="851">
        <v>316.95210851656765</v>
      </c>
      <c r="Q27" s="844">
        <v>310.55024433539984</v>
      </c>
      <c r="R27" s="845">
        <v>308.9944022017772</v>
      </c>
      <c r="S27" s="850">
        <v>327.07829285044073</v>
      </c>
      <c r="T27" s="850">
        <v>330.82731331969757</v>
      </c>
      <c r="U27" s="850">
        <v>313.71312390241525</v>
      </c>
      <c r="V27" s="850">
        <v>311.61273592453125</v>
      </c>
      <c r="W27" s="847">
        <v>306.47539359800965</v>
      </c>
      <c r="X27" s="844">
        <v>306.85982405166106</v>
      </c>
      <c r="Y27" s="845">
        <v>291.91491117850893</v>
      </c>
      <c r="Z27" s="843">
        <v>296.2246469168767</v>
      </c>
      <c r="AA27" s="845">
        <v>310.2691697603506</v>
      </c>
      <c r="AB27" s="849">
        <v>328.08874793710476</v>
      </c>
      <c r="AC27" s="852"/>
      <c r="AD27" s="809"/>
    </row>
    <row r="28" spans="1:30" ht="13.5">
      <c r="A28" s="701"/>
      <c r="B28" s="702">
        <v>39</v>
      </c>
      <c r="E28" s="703"/>
      <c r="F28" s="701">
        <v>39</v>
      </c>
      <c r="G28" s="715" t="s">
        <v>180</v>
      </c>
      <c r="H28" s="716"/>
      <c r="I28" s="717"/>
      <c r="J28" s="858">
        <v>411.6032862344891</v>
      </c>
      <c r="K28" s="857">
        <v>419.83744269281044</v>
      </c>
      <c r="L28" s="858">
        <v>470.6473298191218</v>
      </c>
      <c r="M28" s="857">
        <v>490.4286268938061</v>
      </c>
      <c r="N28" s="857">
        <v>537.1865947397077</v>
      </c>
      <c r="O28" s="857">
        <v>537.4821550442792</v>
      </c>
      <c r="P28" s="861">
        <v>536.9040007734466</v>
      </c>
      <c r="Q28" s="854">
        <v>526.7880186285493</v>
      </c>
      <c r="R28" s="855">
        <v>522.8763550347743</v>
      </c>
      <c r="S28" s="860">
        <v>551.1810963761009</v>
      </c>
      <c r="T28" s="860">
        <v>561.4611500658532</v>
      </c>
      <c r="U28" s="860">
        <v>531.9323832980102</v>
      </c>
      <c r="V28" s="860">
        <v>529.0618747870221</v>
      </c>
      <c r="W28" s="857">
        <v>526.4005678010514</v>
      </c>
      <c r="X28" s="854">
        <v>525.8279084162054</v>
      </c>
      <c r="Y28" s="855">
        <v>503.81560727915814</v>
      </c>
      <c r="Z28" s="853">
        <v>508.8466323784343</v>
      </c>
      <c r="AA28" s="855">
        <v>533.2535340629161</v>
      </c>
      <c r="AB28" s="859">
        <v>561.9595065531623</v>
      </c>
      <c r="AC28" s="832"/>
      <c r="AD28" s="809"/>
    </row>
    <row r="29" spans="1:30" ht="13.5">
      <c r="A29" s="701"/>
      <c r="B29" s="702">
        <v>396</v>
      </c>
      <c r="E29" s="703"/>
      <c r="F29" s="718"/>
      <c r="G29" s="701">
        <v>396</v>
      </c>
      <c r="H29" s="610" t="s">
        <v>181</v>
      </c>
      <c r="I29" s="719"/>
      <c r="J29" s="828">
        <v>153.86643785196</v>
      </c>
      <c r="K29" s="827">
        <v>158.04855518599402</v>
      </c>
      <c r="L29" s="828">
        <v>178.56577960957603</v>
      </c>
      <c r="M29" s="827">
        <v>187.35782279097145</v>
      </c>
      <c r="N29" s="827">
        <v>205.18447384581432</v>
      </c>
      <c r="O29" s="827">
        <v>205.31992220006015</v>
      </c>
      <c r="P29" s="830">
        <v>205.05496766024794</v>
      </c>
      <c r="Q29" s="824">
        <v>200.98822411512705</v>
      </c>
      <c r="R29" s="825">
        <v>197.9712873251996</v>
      </c>
      <c r="S29" s="829">
        <v>210.50073689454632</v>
      </c>
      <c r="T29" s="829">
        <v>213.6586932225146</v>
      </c>
      <c r="U29" s="829">
        <v>205.332541468325</v>
      </c>
      <c r="V29" s="829">
        <v>202.599272064471</v>
      </c>
      <c r="W29" s="827">
        <v>204.12367171629379</v>
      </c>
      <c r="X29" s="824">
        <v>204.50361347996588</v>
      </c>
      <c r="Y29" s="825">
        <v>193.65214417620922</v>
      </c>
      <c r="Z29" s="823">
        <v>197.1965456367297</v>
      </c>
      <c r="AA29" s="825">
        <v>206.95311834235702</v>
      </c>
      <c r="AB29" s="809">
        <v>218.9574546372141</v>
      </c>
      <c r="AC29" s="831"/>
      <c r="AD29" s="809"/>
    </row>
    <row r="30" spans="1:30" ht="13.5">
      <c r="A30" s="701"/>
      <c r="B30" s="702">
        <v>399</v>
      </c>
      <c r="E30" s="703"/>
      <c r="F30" s="720"/>
      <c r="G30" s="721">
        <v>399</v>
      </c>
      <c r="H30" s="722" t="s">
        <v>182</v>
      </c>
      <c r="I30" s="723"/>
      <c r="J30" s="867">
        <v>173.57334285718005</v>
      </c>
      <c r="K30" s="866">
        <v>180.38621948793545</v>
      </c>
      <c r="L30" s="867">
        <v>206.55270173018113</v>
      </c>
      <c r="M30" s="866">
        <v>220.84128376300197</v>
      </c>
      <c r="N30" s="866">
        <v>247.3459020025237</v>
      </c>
      <c r="O30" s="866">
        <v>246.83527663735168</v>
      </c>
      <c r="P30" s="870">
        <v>247.83412604677383</v>
      </c>
      <c r="Q30" s="863">
        <v>241.45303022985516</v>
      </c>
      <c r="R30" s="864">
        <v>241.23717984638353</v>
      </c>
      <c r="S30" s="869">
        <v>254.05172724110517</v>
      </c>
      <c r="T30" s="869">
        <v>259.6637432966919</v>
      </c>
      <c r="U30" s="869">
        <v>245.06360271789316</v>
      </c>
      <c r="V30" s="869">
        <v>246.33209447207628</v>
      </c>
      <c r="W30" s="866">
        <v>244.78407351711135</v>
      </c>
      <c r="X30" s="863">
        <v>242.52674749298612</v>
      </c>
      <c r="Y30" s="864">
        <v>234.78016691168847</v>
      </c>
      <c r="Z30" s="862">
        <v>236.00141780971677</v>
      </c>
      <c r="AA30" s="864">
        <v>249.07335000519765</v>
      </c>
      <c r="AB30" s="868">
        <v>262.47115212606843</v>
      </c>
      <c r="AC30" s="871"/>
      <c r="AD30" s="809"/>
    </row>
    <row r="31" spans="1:30" ht="13.5">
      <c r="A31" s="701"/>
      <c r="B31" s="702">
        <v>42</v>
      </c>
      <c r="E31" s="703"/>
      <c r="F31" s="701">
        <v>42</v>
      </c>
      <c r="G31" s="701" t="s">
        <v>183</v>
      </c>
      <c r="H31" s="733"/>
      <c r="I31" s="719"/>
      <c r="J31" s="828">
        <v>208.49694902352417</v>
      </c>
      <c r="K31" s="827">
        <v>214.64343875193995</v>
      </c>
      <c r="L31" s="828">
        <v>232.53303840348548</v>
      </c>
      <c r="M31" s="827">
        <v>243.10107438615188</v>
      </c>
      <c r="N31" s="827">
        <v>260.17087181948676</v>
      </c>
      <c r="O31" s="827">
        <v>260.2582436733284</v>
      </c>
      <c r="P31" s="830">
        <v>260.08733300072504</v>
      </c>
      <c r="Q31" s="824">
        <v>254.10621380879655</v>
      </c>
      <c r="R31" s="825">
        <v>252.11491966613025</v>
      </c>
      <c r="S31" s="829">
        <v>258.77420601904294</v>
      </c>
      <c r="T31" s="829">
        <v>277.7049322989377</v>
      </c>
      <c r="U31" s="829">
        <v>258.7518061395463</v>
      </c>
      <c r="V31" s="829">
        <v>260.48588633699876</v>
      </c>
      <c r="W31" s="827">
        <v>254.017039638419</v>
      </c>
      <c r="X31" s="824">
        <v>254.72892196232803</v>
      </c>
      <c r="Y31" s="825">
        <v>242.90659651213383</v>
      </c>
      <c r="Z31" s="823">
        <v>243.90706404535396</v>
      </c>
      <c r="AA31" s="825">
        <v>255.26338746609454</v>
      </c>
      <c r="AB31" s="809">
        <v>274.3466495294279</v>
      </c>
      <c r="AC31" s="831"/>
      <c r="AD31" s="809"/>
    </row>
    <row r="32" spans="1:30" ht="13.5">
      <c r="A32" s="701"/>
      <c r="B32" s="702">
        <v>422</v>
      </c>
      <c r="E32" s="703"/>
      <c r="F32" s="701"/>
      <c r="G32" s="734">
        <v>422</v>
      </c>
      <c r="H32" s="639" t="s">
        <v>184</v>
      </c>
      <c r="I32" s="735"/>
      <c r="J32" s="818">
        <v>80.35244858056869</v>
      </c>
      <c r="K32" s="817">
        <v>78.4216372110415</v>
      </c>
      <c r="L32" s="818">
        <v>79.33458194537131</v>
      </c>
      <c r="M32" s="817">
        <v>76.3909473676551</v>
      </c>
      <c r="N32" s="817">
        <v>74.25267202017397</v>
      </c>
      <c r="O32" s="817">
        <v>75.8939855545366</v>
      </c>
      <c r="P32" s="821">
        <v>72.68336350891556</v>
      </c>
      <c r="Q32" s="814">
        <v>72.059689632122</v>
      </c>
      <c r="R32" s="815">
        <v>70.33709555179124</v>
      </c>
      <c r="S32" s="820">
        <v>71.76568821901766</v>
      </c>
      <c r="T32" s="820">
        <v>79.24811872540144</v>
      </c>
      <c r="U32" s="820">
        <v>71.85802779946947</v>
      </c>
      <c r="V32" s="820">
        <v>71.40579206047971</v>
      </c>
      <c r="W32" s="817">
        <v>71.08592873846105</v>
      </c>
      <c r="X32" s="814">
        <v>72.82705436915894</v>
      </c>
      <c r="Y32" s="815">
        <v>68.01603367973226</v>
      </c>
      <c r="Z32" s="813">
        <v>70.05285276464306</v>
      </c>
      <c r="AA32" s="815">
        <v>69.31385005586816</v>
      </c>
      <c r="AB32" s="819">
        <v>75.39394432526034</v>
      </c>
      <c r="AC32" s="822"/>
      <c r="AD32" s="809"/>
    </row>
    <row r="33" spans="1:30" ht="13.5">
      <c r="A33" s="701"/>
      <c r="B33" s="702">
        <v>429</v>
      </c>
      <c r="E33" s="703"/>
      <c r="F33" s="736"/>
      <c r="G33" s="737">
        <v>429</v>
      </c>
      <c r="H33" s="691" t="s">
        <v>185</v>
      </c>
      <c r="I33" s="717"/>
      <c r="J33" s="858">
        <v>123.74338719822116</v>
      </c>
      <c r="K33" s="857">
        <v>131.29673506905064</v>
      </c>
      <c r="L33" s="858">
        <v>146.34274082110628</v>
      </c>
      <c r="M33" s="857">
        <v>158.98268511837526</v>
      </c>
      <c r="N33" s="857">
        <v>177.5344658135154</v>
      </c>
      <c r="O33" s="857">
        <v>175.87900047456046</v>
      </c>
      <c r="P33" s="861">
        <v>179.11730528453953</v>
      </c>
      <c r="Q33" s="854">
        <v>174.0194117261365</v>
      </c>
      <c r="R33" s="855">
        <v>173.75070138925463</v>
      </c>
      <c r="S33" s="860">
        <v>178.80240419840305</v>
      </c>
      <c r="T33" s="860">
        <v>189.6892688323821</v>
      </c>
      <c r="U33" s="860">
        <v>178.4163785743381</v>
      </c>
      <c r="V33" s="860">
        <v>180.80502233117684</v>
      </c>
      <c r="W33" s="857">
        <v>174.79079602631091</v>
      </c>
      <c r="X33" s="854">
        <v>173.5618267292297</v>
      </c>
      <c r="Y33" s="855">
        <v>167.0377716759777</v>
      </c>
      <c r="Z33" s="853">
        <v>166.01720124959667</v>
      </c>
      <c r="AA33" s="855">
        <v>177.90412083099918</v>
      </c>
      <c r="AB33" s="859">
        <v>190.30160874813862</v>
      </c>
      <c r="AC33" s="832"/>
      <c r="AD33" s="809"/>
    </row>
    <row r="34" spans="1:30" ht="13.5">
      <c r="A34" s="701"/>
      <c r="B34" s="702">
        <v>44</v>
      </c>
      <c r="E34" s="703"/>
      <c r="F34" s="738">
        <v>44</v>
      </c>
      <c r="G34" s="739" t="s">
        <v>186</v>
      </c>
      <c r="H34" s="740"/>
      <c r="I34" s="741"/>
      <c r="J34" s="877">
        <v>322.69750708189423</v>
      </c>
      <c r="K34" s="876">
        <v>299.5809201979956</v>
      </c>
      <c r="L34" s="877">
        <v>323.79059033350984</v>
      </c>
      <c r="M34" s="876">
        <v>340.583377263695</v>
      </c>
      <c r="N34" s="876">
        <v>352.5750524484254</v>
      </c>
      <c r="O34" s="876">
        <v>328.3969537301678</v>
      </c>
      <c r="P34" s="880">
        <v>375.69244916162705</v>
      </c>
      <c r="Q34" s="873">
        <v>317.8872082363382</v>
      </c>
      <c r="R34" s="874">
        <v>310.31781690866086</v>
      </c>
      <c r="S34" s="879">
        <v>334.5571003616107</v>
      </c>
      <c r="T34" s="879">
        <v>354.1795457431144</v>
      </c>
      <c r="U34" s="879">
        <v>431.28988178226496</v>
      </c>
      <c r="V34" s="879">
        <v>500.4371051772171</v>
      </c>
      <c r="W34" s="876">
        <v>310.13860352967174</v>
      </c>
      <c r="X34" s="873">
        <v>360.3532854182427</v>
      </c>
      <c r="Y34" s="874">
        <v>321.36762343265747</v>
      </c>
      <c r="Z34" s="872">
        <v>297.8109788102</v>
      </c>
      <c r="AA34" s="874">
        <v>284.62535639140447</v>
      </c>
      <c r="AB34" s="878">
        <v>284.57874563159504</v>
      </c>
      <c r="AC34" s="881"/>
      <c r="AD34" s="809"/>
    </row>
    <row r="35" spans="1:30" ht="13.5">
      <c r="A35" s="701"/>
      <c r="B35" s="702">
        <v>52</v>
      </c>
      <c r="E35" s="703"/>
      <c r="F35" s="739">
        <v>52</v>
      </c>
      <c r="G35" s="739" t="s">
        <v>187</v>
      </c>
      <c r="H35" s="740"/>
      <c r="I35" s="741"/>
      <c r="J35" s="883">
        <v>88.56697065099367</v>
      </c>
      <c r="K35" s="882">
        <v>86.28375312419615</v>
      </c>
      <c r="L35" s="877">
        <v>93.25212688013845</v>
      </c>
      <c r="M35" s="876">
        <v>98.25121793053671</v>
      </c>
      <c r="N35" s="876">
        <v>106.25669555668105</v>
      </c>
      <c r="O35" s="876">
        <v>104.51343955916825</v>
      </c>
      <c r="P35" s="880">
        <v>107.9234742780675</v>
      </c>
      <c r="Q35" s="873">
        <v>104.63856365466798</v>
      </c>
      <c r="R35" s="874">
        <v>104.9299706155417</v>
      </c>
      <c r="S35" s="879">
        <v>113.42535854510507</v>
      </c>
      <c r="T35" s="879">
        <v>109.99426287183273</v>
      </c>
      <c r="U35" s="879">
        <v>107.18178756263053</v>
      </c>
      <c r="V35" s="879">
        <v>107.41296177668592</v>
      </c>
      <c r="W35" s="876">
        <v>103.95738783388632</v>
      </c>
      <c r="X35" s="873">
        <v>104.11765175775167</v>
      </c>
      <c r="Y35" s="874">
        <v>100.08334741564839</v>
      </c>
      <c r="Z35" s="872">
        <v>100.57391863879518</v>
      </c>
      <c r="AA35" s="874">
        <v>105.94598809675962</v>
      </c>
      <c r="AB35" s="878">
        <v>109.28960512664868</v>
      </c>
      <c r="AC35" s="881"/>
      <c r="AD35" s="809"/>
    </row>
    <row r="36" spans="1:30" ht="13.5">
      <c r="A36" s="701"/>
      <c r="B36" s="702">
        <v>61</v>
      </c>
      <c r="E36" s="703"/>
      <c r="F36" s="701">
        <v>61</v>
      </c>
      <c r="G36" s="701" t="s">
        <v>188</v>
      </c>
      <c r="H36" s="733"/>
      <c r="I36" s="719"/>
      <c r="J36" s="828">
        <v>184.3763344254201</v>
      </c>
      <c r="K36" s="827">
        <v>161.1234399977328</v>
      </c>
      <c r="L36" s="828">
        <v>157.16688293166584</v>
      </c>
      <c r="M36" s="827">
        <v>148.806797888453</v>
      </c>
      <c r="N36" s="827">
        <v>145.51444358178478</v>
      </c>
      <c r="O36" s="827">
        <v>135.61074692000147</v>
      </c>
      <c r="P36" s="830">
        <v>154.98366146055733</v>
      </c>
      <c r="Q36" s="824">
        <v>150.3029180281585</v>
      </c>
      <c r="R36" s="825">
        <v>156.47906892789726</v>
      </c>
      <c r="S36" s="829">
        <v>164.5401561610753</v>
      </c>
      <c r="T36" s="829">
        <v>150.8577134252486</v>
      </c>
      <c r="U36" s="829">
        <v>153.328015059012</v>
      </c>
      <c r="V36" s="829">
        <v>153.9588009806517</v>
      </c>
      <c r="W36" s="827">
        <v>134.78429583683774</v>
      </c>
      <c r="X36" s="824">
        <v>141.54663833177295</v>
      </c>
      <c r="Y36" s="825">
        <v>144.60068218304636</v>
      </c>
      <c r="Z36" s="823">
        <v>137.15823815343754</v>
      </c>
      <c r="AA36" s="825">
        <v>130.2841065989768</v>
      </c>
      <c r="AB36" s="809">
        <v>119.5496566160964</v>
      </c>
      <c r="AC36" s="831"/>
      <c r="AD36" s="809"/>
    </row>
    <row r="37" spans="1:30" ht="13.5">
      <c r="A37" s="701"/>
      <c r="B37" s="702">
        <v>613</v>
      </c>
      <c r="E37" s="703"/>
      <c r="F37" s="701"/>
      <c r="G37" s="734">
        <v>613</v>
      </c>
      <c r="H37" s="639" t="s">
        <v>189</v>
      </c>
      <c r="I37" s="735"/>
      <c r="J37" s="818">
        <v>94.75759074576864</v>
      </c>
      <c r="K37" s="817">
        <v>78.98355248533684</v>
      </c>
      <c r="L37" s="818">
        <v>76.76706731717289</v>
      </c>
      <c r="M37" s="817">
        <v>72.7090017123354</v>
      </c>
      <c r="N37" s="817">
        <v>68.1637799906053</v>
      </c>
      <c r="O37" s="817">
        <v>65.05399511985071</v>
      </c>
      <c r="P37" s="821">
        <v>71.13713746538721</v>
      </c>
      <c r="Q37" s="814">
        <v>68.66808989770729</v>
      </c>
      <c r="R37" s="815">
        <v>68.91599465198757</v>
      </c>
      <c r="S37" s="820">
        <v>74.6409663492475</v>
      </c>
      <c r="T37" s="820">
        <v>69.45505793499399</v>
      </c>
      <c r="U37" s="820">
        <v>72.77991402920318</v>
      </c>
      <c r="V37" s="820">
        <v>72.18896254935441</v>
      </c>
      <c r="W37" s="817">
        <v>63.722219546667226</v>
      </c>
      <c r="X37" s="814">
        <v>65.64624073491305</v>
      </c>
      <c r="Y37" s="815">
        <v>67.36618252768916</v>
      </c>
      <c r="Z37" s="813">
        <v>64.29659308817084</v>
      </c>
      <c r="AA37" s="815">
        <v>63.40295376655171</v>
      </c>
      <c r="AB37" s="819">
        <v>57.570709710745646</v>
      </c>
      <c r="AC37" s="822"/>
      <c r="AD37" s="809"/>
    </row>
    <row r="38" spans="1:30" ht="13.5">
      <c r="A38" s="701"/>
      <c r="B38" s="702">
        <v>614</v>
      </c>
      <c r="E38" s="703"/>
      <c r="F38" s="701"/>
      <c r="G38" s="753">
        <v>614</v>
      </c>
      <c r="H38" s="610" t="s">
        <v>190</v>
      </c>
      <c r="I38" s="719"/>
      <c r="J38" s="828">
        <v>80.38937486932777</v>
      </c>
      <c r="K38" s="827">
        <v>72.68928643851186</v>
      </c>
      <c r="L38" s="828">
        <v>70.32891011655228</v>
      </c>
      <c r="M38" s="827">
        <v>65.79657692126723</v>
      </c>
      <c r="N38" s="827">
        <v>66.80998560560224</v>
      </c>
      <c r="O38" s="827">
        <v>59.843967473489116</v>
      </c>
      <c r="P38" s="830">
        <v>73.47040198275148</v>
      </c>
      <c r="Q38" s="824">
        <v>71.65513799709318</v>
      </c>
      <c r="R38" s="825">
        <v>77.41002177712733</v>
      </c>
      <c r="S38" s="829">
        <v>79.67725546213941</v>
      </c>
      <c r="T38" s="829">
        <v>70.62413848649608</v>
      </c>
      <c r="U38" s="829">
        <v>70.01739012651919</v>
      </c>
      <c r="V38" s="829">
        <v>71.13669802154898</v>
      </c>
      <c r="W38" s="827">
        <v>60.37613961382562</v>
      </c>
      <c r="X38" s="824">
        <v>65.48350015667874</v>
      </c>
      <c r="Y38" s="825">
        <v>67.1586617098805</v>
      </c>
      <c r="Z38" s="823">
        <v>62.38795880443775</v>
      </c>
      <c r="AA38" s="825">
        <v>56.017095666448284</v>
      </c>
      <c r="AB38" s="809">
        <v>50.3311915749062</v>
      </c>
      <c r="AC38" s="831"/>
      <c r="AD38" s="809"/>
    </row>
    <row r="39" spans="1:30" ht="13.5">
      <c r="A39" s="701"/>
      <c r="B39" s="702">
        <v>62</v>
      </c>
      <c r="E39" s="703"/>
      <c r="F39" s="754">
        <v>62</v>
      </c>
      <c r="G39" s="704" t="s">
        <v>191</v>
      </c>
      <c r="H39" s="705"/>
      <c r="I39" s="706"/>
      <c r="J39" s="848">
        <v>202.0361902902898</v>
      </c>
      <c r="K39" s="847">
        <v>176.0233373414188</v>
      </c>
      <c r="L39" s="848">
        <v>173.28909424855954</v>
      </c>
      <c r="M39" s="847">
        <v>182.25417545656467</v>
      </c>
      <c r="N39" s="847">
        <v>194.94902499790078</v>
      </c>
      <c r="O39" s="847">
        <v>183.4427916747301</v>
      </c>
      <c r="P39" s="851">
        <v>205.95047567051034</v>
      </c>
      <c r="Q39" s="844">
        <v>214.54665707601717</v>
      </c>
      <c r="R39" s="845">
        <v>244.93201831858144</v>
      </c>
      <c r="S39" s="850">
        <v>225.37440026565298</v>
      </c>
      <c r="T39" s="850">
        <v>206.13400362539272</v>
      </c>
      <c r="U39" s="850">
        <v>176.76288931151</v>
      </c>
      <c r="V39" s="850">
        <v>168.90056833603361</v>
      </c>
      <c r="W39" s="847">
        <v>173.578230417163</v>
      </c>
      <c r="X39" s="844">
        <v>167.57485778683508</v>
      </c>
      <c r="Y39" s="845">
        <v>170.81060817359025</v>
      </c>
      <c r="Z39" s="843">
        <v>170.77333121422043</v>
      </c>
      <c r="AA39" s="845">
        <v>176.56430031453118</v>
      </c>
      <c r="AB39" s="849">
        <v>182.8409154680155</v>
      </c>
      <c r="AC39" s="852"/>
      <c r="AD39" s="809"/>
    </row>
    <row r="40" spans="1:30" ht="13.5">
      <c r="A40" s="701"/>
      <c r="B40" s="702">
        <v>624</v>
      </c>
      <c r="E40" s="703"/>
      <c r="F40" s="701"/>
      <c r="G40" s="753">
        <v>624</v>
      </c>
      <c r="H40" s="610" t="s">
        <v>192</v>
      </c>
      <c r="I40" s="719"/>
      <c r="J40" s="828">
        <v>57.54081678210677</v>
      </c>
      <c r="K40" s="827">
        <v>51.64341999159837</v>
      </c>
      <c r="L40" s="828">
        <v>53.86663899768718</v>
      </c>
      <c r="M40" s="827">
        <v>52.077054459347195</v>
      </c>
      <c r="N40" s="827">
        <v>51.68151374550995</v>
      </c>
      <c r="O40" s="827">
        <v>48.90443836233222</v>
      </c>
      <c r="P40" s="830">
        <v>54.336757819226456</v>
      </c>
      <c r="Q40" s="824">
        <v>49.51557330145947</v>
      </c>
      <c r="R40" s="825">
        <v>51.95538585137152</v>
      </c>
      <c r="S40" s="829">
        <v>57.615992176630655</v>
      </c>
      <c r="T40" s="829">
        <v>59.827097076858315</v>
      </c>
      <c r="U40" s="829">
        <v>54.78047845782475</v>
      </c>
      <c r="V40" s="829">
        <v>52.95517304881356</v>
      </c>
      <c r="W40" s="827">
        <v>49.86770808687983</v>
      </c>
      <c r="X40" s="824">
        <v>51.27615341957086</v>
      </c>
      <c r="Y40" s="825">
        <v>53.701082649426546</v>
      </c>
      <c r="Z40" s="823">
        <v>49.58385736476239</v>
      </c>
      <c r="AA40" s="825">
        <v>47.7984926184329</v>
      </c>
      <c r="AB40" s="809">
        <v>46.938519023164524</v>
      </c>
      <c r="AC40" s="831"/>
      <c r="AD40" s="809"/>
    </row>
    <row r="41" spans="1:30" ht="14.25" thickBot="1">
      <c r="A41" s="701"/>
      <c r="B41" s="702">
        <v>625</v>
      </c>
      <c r="E41" s="755"/>
      <c r="F41" s="756"/>
      <c r="G41" s="757">
        <v>625</v>
      </c>
      <c r="H41" s="758" t="s">
        <v>193</v>
      </c>
      <c r="I41" s="759"/>
      <c r="J41" s="889">
        <v>89.10156444924945</v>
      </c>
      <c r="K41" s="887">
        <v>70.09214105249345</v>
      </c>
      <c r="L41" s="889">
        <v>70.05722139241688</v>
      </c>
      <c r="M41" s="887">
        <v>80.65132920545457</v>
      </c>
      <c r="N41" s="887">
        <v>96.09499989637867</v>
      </c>
      <c r="O41" s="887">
        <v>82.09184144274872</v>
      </c>
      <c r="P41" s="892">
        <v>109.48383468370372</v>
      </c>
      <c r="Q41" s="884">
        <v>117.10473690455918</v>
      </c>
      <c r="R41" s="885">
        <v>148.82804496780537</v>
      </c>
      <c r="S41" s="891">
        <v>125.08469672666797</v>
      </c>
      <c r="T41" s="891">
        <v>104.92670823237921</v>
      </c>
      <c r="U41" s="891">
        <v>83.69959886137823</v>
      </c>
      <c r="V41" s="891">
        <v>77.81342549055391</v>
      </c>
      <c r="W41" s="887">
        <v>82.00871254324015</v>
      </c>
      <c r="X41" s="884">
        <v>79.65540640314053</v>
      </c>
      <c r="Y41" s="885">
        <v>79.64178058648547</v>
      </c>
      <c r="Z41" s="888">
        <v>80.46711735118781</v>
      </c>
      <c r="AA41" s="885">
        <v>82.75381628475122</v>
      </c>
      <c r="AB41" s="890">
        <v>87.90769450246462</v>
      </c>
      <c r="AC41" s="893"/>
      <c r="AD41" s="809"/>
    </row>
    <row r="42" spans="1:31" ht="13.5" customHeight="1">
      <c r="A42" s="701"/>
      <c r="B42" s="702"/>
      <c r="D42" s="18"/>
      <c r="E42" s="769" t="s">
        <v>194</v>
      </c>
      <c r="F42" s="701"/>
      <c r="G42" s="1598" t="s">
        <v>143</v>
      </c>
      <c r="H42" s="1599"/>
      <c r="I42" s="1599"/>
      <c r="J42" s="1599"/>
      <c r="K42" s="1599"/>
      <c r="L42" s="1599"/>
      <c r="M42" s="1599"/>
      <c r="N42" s="1599"/>
      <c r="O42" s="1599"/>
      <c r="P42" s="1599"/>
      <c r="Q42" s="1599"/>
      <c r="R42" s="1599"/>
      <c r="S42" s="1599"/>
      <c r="T42" s="1599"/>
      <c r="U42" s="1599"/>
      <c r="V42" s="1599"/>
      <c r="W42" s="1599"/>
      <c r="X42" s="1599"/>
      <c r="Y42" s="1599"/>
      <c r="Z42" s="1599"/>
      <c r="AA42" s="1599"/>
      <c r="AB42" s="1599"/>
      <c r="AC42" s="1599"/>
      <c r="AD42" s="894"/>
      <c r="AE42" s="894"/>
    </row>
    <row r="43" spans="1:31" ht="13.5">
      <c r="A43" s="701"/>
      <c r="B43" s="702"/>
      <c r="D43" s="18"/>
      <c r="E43" s="769"/>
      <c r="F43" s="701"/>
      <c r="G43" s="1600"/>
      <c r="H43" s="1600"/>
      <c r="I43" s="1600"/>
      <c r="J43" s="1600"/>
      <c r="K43" s="1600"/>
      <c r="L43" s="1600"/>
      <c r="M43" s="1600"/>
      <c r="N43" s="1600"/>
      <c r="O43" s="1600"/>
      <c r="P43" s="1600"/>
      <c r="Q43" s="1600"/>
      <c r="R43" s="1600"/>
      <c r="S43" s="1600"/>
      <c r="T43" s="1600"/>
      <c r="U43" s="1600"/>
      <c r="V43" s="1600"/>
      <c r="W43" s="1600"/>
      <c r="X43" s="1600"/>
      <c r="Y43" s="1600"/>
      <c r="Z43" s="1600"/>
      <c r="AA43" s="1600"/>
      <c r="AB43" s="1600"/>
      <c r="AC43" s="1600"/>
      <c r="AD43" s="894"/>
      <c r="AE43" s="894"/>
    </row>
    <row r="44" spans="2:30" ht="13.5">
      <c r="B44" s="770"/>
      <c r="E44" s="771" t="s">
        <v>101</v>
      </c>
      <c r="F44" s="609"/>
      <c r="G44" s="609" t="s">
        <v>200</v>
      </c>
      <c r="H44" s="610"/>
      <c r="I44" s="701"/>
      <c r="J44" s="772"/>
      <c r="K44" s="772"/>
      <c r="L44" s="773"/>
      <c r="M44" s="773"/>
      <c r="N44" s="773"/>
      <c r="O44" s="773"/>
      <c r="P44" s="773"/>
      <c r="Q44" s="773"/>
      <c r="R44" s="773"/>
      <c r="S44" s="773"/>
      <c r="T44" s="773"/>
      <c r="U44" s="773"/>
      <c r="V44" s="773"/>
      <c r="W44" s="773"/>
      <c r="X44" s="773"/>
      <c r="Y44" s="773"/>
      <c r="Z44" s="773"/>
      <c r="AA44" s="773"/>
      <c r="AB44" s="773"/>
      <c r="AC44" s="773"/>
      <c r="AD44" s="773"/>
    </row>
    <row r="45" spans="2:30" ht="17.25">
      <c r="B45" s="770"/>
      <c r="E45" s="1" t="s">
        <v>201</v>
      </c>
      <c r="F45" s="701"/>
      <c r="G45" s="701"/>
      <c r="H45" s="733"/>
      <c r="I45" s="701"/>
      <c r="J45" s="772"/>
      <c r="K45" s="772"/>
      <c r="L45" s="773"/>
      <c r="M45" s="773"/>
      <c r="N45" s="773"/>
      <c r="O45" s="773"/>
      <c r="P45" s="773"/>
      <c r="Q45" s="773"/>
      <c r="R45" s="773"/>
      <c r="S45" s="773"/>
      <c r="T45" s="773"/>
      <c r="U45" s="773"/>
      <c r="V45" s="773"/>
      <c r="W45" s="773"/>
      <c r="X45" s="773"/>
      <c r="Y45" s="773"/>
      <c r="Z45" s="773"/>
      <c r="AA45" s="773"/>
      <c r="AB45" s="773"/>
      <c r="AC45" s="206" t="s">
        <v>152</v>
      </c>
      <c r="AD45" s="773"/>
    </row>
    <row r="46" spans="2:30" ht="14.25" thickBot="1">
      <c r="B46" s="770"/>
      <c r="E46" s="2"/>
      <c r="F46" s="774"/>
      <c r="G46" s="774"/>
      <c r="H46" s="774"/>
      <c r="I46" s="774"/>
      <c r="J46" s="774"/>
      <c r="K46" s="774"/>
      <c r="L46" s="774"/>
      <c r="M46" s="774"/>
      <c r="N46" s="774"/>
      <c r="O46" s="774"/>
      <c r="P46" s="774"/>
      <c r="Q46" s="774"/>
      <c r="R46" s="774"/>
      <c r="S46" s="774"/>
      <c r="T46" s="774"/>
      <c r="U46" s="774"/>
      <c r="V46" s="774"/>
      <c r="W46" s="774"/>
      <c r="X46" s="774"/>
      <c r="Y46" s="774"/>
      <c r="Z46" s="774"/>
      <c r="AA46" s="774"/>
      <c r="AB46" s="774"/>
      <c r="AC46" s="895" t="s">
        <v>108</v>
      </c>
      <c r="AD46" s="774"/>
    </row>
    <row r="47" spans="1:31" ht="13.5">
      <c r="A47" s="896"/>
      <c r="B47" s="775"/>
      <c r="C47" s="209"/>
      <c r="D47" s="209"/>
      <c r="E47" s="897"/>
      <c r="F47" s="898"/>
      <c r="G47" s="898"/>
      <c r="H47" s="899"/>
      <c r="I47" s="900"/>
      <c r="J47" s="12" t="s">
        <v>4</v>
      </c>
      <c r="K47" s="16" t="s">
        <v>5</v>
      </c>
      <c r="L47" s="16" t="s">
        <v>6</v>
      </c>
      <c r="M47" s="16" t="s">
        <v>7</v>
      </c>
      <c r="N47" s="16" t="s">
        <v>8</v>
      </c>
      <c r="O47" s="14"/>
      <c r="P47" s="14"/>
      <c r="Q47" s="14"/>
      <c r="R47" s="14"/>
      <c r="S47" s="14"/>
      <c r="T47" s="14"/>
      <c r="U47" s="14"/>
      <c r="V47" s="14"/>
      <c r="W47" s="16" t="s">
        <v>9</v>
      </c>
      <c r="X47" s="12"/>
      <c r="Y47" s="12"/>
      <c r="Z47" s="12"/>
      <c r="AA47" s="12"/>
      <c r="AB47" s="12"/>
      <c r="AC47" s="593"/>
      <c r="AD47" s="776"/>
      <c r="AE47" s="1586" t="s">
        <v>10</v>
      </c>
    </row>
    <row r="48" spans="1:31" ht="13.5">
      <c r="A48" s="26"/>
      <c r="B48" s="777"/>
      <c r="C48" s="212"/>
      <c r="D48" s="212"/>
      <c r="E48" s="594"/>
      <c r="F48" s="595"/>
      <c r="G48" s="595"/>
      <c r="H48" s="596"/>
      <c r="I48" s="597"/>
      <c r="J48" s="26" t="s">
        <v>11</v>
      </c>
      <c r="K48" s="25" t="s">
        <v>12</v>
      </c>
      <c r="L48" s="25" t="s">
        <v>14</v>
      </c>
      <c r="M48" s="25" t="s">
        <v>14</v>
      </c>
      <c r="N48" s="32" t="s">
        <v>81</v>
      </c>
      <c r="O48" s="29" t="s">
        <v>15</v>
      </c>
      <c r="P48" s="29" t="s">
        <v>83</v>
      </c>
      <c r="Q48" s="30"/>
      <c r="R48" s="23"/>
      <c r="S48" s="23"/>
      <c r="T48" s="23"/>
      <c r="U48" s="23"/>
      <c r="V48" s="23"/>
      <c r="W48" s="32" t="s">
        <v>118</v>
      </c>
      <c r="X48" s="23"/>
      <c r="Y48" s="23"/>
      <c r="Z48" s="23"/>
      <c r="AA48" s="23"/>
      <c r="AB48" s="23"/>
      <c r="AC48" s="598"/>
      <c r="AD48" s="778"/>
      <c r="AE48" s="1587"/>
    </row>
    <row r="49" spans="2:31" ht="14.25" thickBot="1">
      <c r="B49" s="770"/>
      <c r="E49" s="599"/>
      <c r="F49" s="600"/>
      <c r="G49" s="600"/>
      <c r="H49" s="601"/>
      <c r="I49" s="602"/>
      <c r="J49" s="42"/>
      <c r="K49" s="42"/>
      <c r="L49" s="45"/>
      <c r="M49" s="49"/>
      <c r="N49" s="49" t="s">
        <v>33</v>
      </c>
      <c r="O49" s="42"/>
      <c r="P49" s="42"/>
      <c r="Q49" s="603" t="s">
        <v>30</v>
      </c>
      <c r="R49" s="47" t="s">
        <v>19</v>
      </c>
      <c r="S49" s="51" t="s">
        <v>20</v>
      </c>
      <c r="T49" s="51" t="s">
        <v>21</v>
      </c>
      <c r="U49" s="51" t="s">
        <v>22</v>
      </c>
      <c r="V49" s="51" t="s">
        <v>23</v>
      </c>
      <c r="W49" s="550" t="s">
        <v>43</v>
      </c>
      <c r="X49" s="547" t="s">
        <v>34</v>
      </c>
      <c r="Y49" s="604" t="s">
        <v>35</v>
      </c>
      <c r="Z49" s="792" t="s">
        <v>26</v>
      </c>
      <c r="AA49" s="604" t="s">
        <v>27</v>
      </c>
      <c r="AB49" s="605" t="s">
        <v>28</v>
      </c>
      <c r="AC49" s="606"/>
      <c r="AD49" s="779"/>
      <c r="AE49" s="1588"/>
    </row>
    <row r="50" spans="2:31" ht="13.5">
      <c r="B50" s="770"/>
      <c r="E50" s="608" t="s">
        <v>159</v>
      </c>
      <c r="F50" s="609"/>
      <c r="G50" s="609"/>
      <c r="H50" s="610"/>
      <c r="I50" s="611"/>
      <c r="J50" s="901">
        <v>8.644571260020825</v>
      </c>
      <c r="K50" s="904">
        <v>-1.2239704896735617</v>
      </c>
      <c r="L50" s="905">
        <v>7.7218810773341175</v>
      </c>
      <c r="M50" s="904">
        <v>2.9578870941288358</v>
      </c>
      <c r="N50" s="901">
        <v>8.087900219410827</v>
      </c>
      <c r="O50" s="901">
        <v>8.41999188871165</v>
      </c>
      <c r="P50" s="909">
        <v>7.904797791474394</v>
      </c>
      <c r="Q50" s="910">
        <v>6.58612867408614</v>
      </c>
      <c r="R50" s="903">
        <v>7.9826614119084525</v>
      </c>
      <c r="S50" s="908">
        <v>7.803508832288969</v>
      </c>
      <c r="T50" s="908">
        <v>9.945182848314317</v>
      </c>
      <c r="U50" s="908">
        <v>8.541379225798806</v>
      </c>
      <c r="V50" s="908">
        <v>7.202563957058757</v>
      </c>
      <c r="W50" s="901">
        <v>-3.2237308271403293</v>
      </c>
      <c r="X50" s="907">
        <v>-2.8348889152991035</v>
      </c>
      <c r="Y50" s="903">
        <v>-4.075922362443563</v>
      </c>
      <c r="Z50" s="902">
        <v>-3.6090263627990566</v>
      </c>
      <c r="AA50" s="903">
        <v>-4.069861797087768</v>
      </c>
      <c r="AB50" s="906">
        <v>-1.47215499167217</v>
      </c>
      <c r="AC50" s="911"/>
      <c r="AD50" s="780"/>
      <c r="AE50" s="781">
        <v>-11.311631046551156</v>
      </c>
    </row>
    <row r="51" spans="2:31" ht="13.5">
      <c r="B51" s="770"/>
      <c r="E51" s="608"/>
      <c r="F51" s="630">
        <v>11</v>
      </c>
      <c r="G51" s="631" t="s">
        <v>160</v>
      </c>
      <c r="H51" s="632"/>
      <c r="I51" s="633"/>
      <c r="J51" s="901">
        <v>13.567031706251456</v>
      </c>
      <c r="K51" s="901">
        <v>3.1799046215328985</v>
      </c>
      <c r="L51" s="905">
        <v>11.09618001742139</v>
      </c>
      <c r="M51" s="901">
        <v>7.233062501282859</v>
      </c>
      <c r="N51" s="901">
        <v>10.474360317349934</v>
      </c>
      <c r="O51" s="901">
        <v>9.98721456763009</v>
      </c>
      <c r="P51" s="912">
        <v>10.93849696245546</v>
      </c>
      <c r="Q51" s="907">
        <v>7.256465896527743</v>
      </c>
      <c r="R51" s="903">
        <v>9.151803992081412</v>
      </c>
      <c r="S51" s="908">
        <v>10.086464923946608</v>
      </c>
      <c r="T51" s="908">
        <v>13.860985217976165</v>
      </c>
      <c r="U51" s="908">
        <v>13.51905623983805</v>
      </c>
      <c r="V51" s="908">
        <v>12.292390811447845</v>
      </c>
      <c r="W51" s="901">
        <v>3.189204273199053</v>
      </c>
      <c r="X51" s="907">
        <v>3.8349267377464002</v>
      </c>
      <c r="Y51" s="903">
        <v>1.7480818044329567</v>
      </c>
      <c r="Z51" s="902">
        <v>2.072074772397272</v>
      </c>
      <c r="AA51" s="903">
        <v>2.3081526523943836</v>
      </c>
      <c r="AB51" s="906">
        <v>6.017653977281171</v>
      </c>
      <c r="AC51" s="911"/>
      <c r="AD51" s="780"/>
      <c r="AE51" s="782">
        <v>-7.285156044150881</v>
      </c>
    </row>
    <row r="52" spans="2:31" ht="13.5">
      <c r="B52" s="770"/>
      <c r="E52" s="608"/>
      <c r="F52" s="637"/>
      <c r="G52" s="638">
        <v>112</v>
      </c>
      <c r="H52" s="639" t="s">
        <v>161</v>
      </c>
      <c r="I52" s="640"/>
      <c r="J52" s="913">
        <v>10.657130923041265</v>
      </c>
      <c r="K52" s="913">
        <v>-0.5264763834355648</v>
      </c>
      <c r="L52" s="916">
        <v>5.238138225565663</v>
      </c>
      <c r="M52" s="913">
        <v>7.25577129712012</v>
      </c>
      <c r="N52" s="913">
        <v>6.623906843243901</v>
      </c>
      <c r="O52" s="913">
        <v>7.000853600256619</v>
      </c>
      <c r="P52" s="920">
        <v>6.185150733917652</v>
      </c>
      <c r="Q52" s="918">
        <v>3.5135699143545764</v>
      </c>
      <c r="R52" s="915">
        <v>4.239510126409513</v>
      </c>
      <c r="S52" s="919">
        <v>5.588818549199658</v>
      </c>
      <c r="T52" s="919">
        <v>9.36283294969759</v>
      </c>
      <c r="U52" s="919">
        <v>8.290876338396131</v>
      </c>
      <c r="V52" s="919">
        <v>6.530247172503607</v>
      </c>
      <c r="W52" s="913">
        <v>-3.937581077293146</v>
      </c>
      <c r="X52" s="918">
        <v>-2.098408090193118</v>
      </c>
      <c r="Y52" s="915">
        <v>-5.008428313063803</v>
      </c>
      <c r="Z52" s="914">
        <v>-5.327401282008054</v>
      </c>
      <c r="AA52" s="915">
        <v>-5.299382947561142</v>
      </c>
      <c r="AB52" s="917">
        <v>-1.9101837517730758</v>
      </c>
      <c r="AC52" s="921"/>
      <c r="AD52" s="780"/>
      <c r="AE52" s="783">
        <v>-10.561487920537047</v>
      </c>
    </row>
    <row r="53" spans="2:31" ht="13.5">
      <c r="B53" s="770"/>
      <c r="E53" s="608"/>
      <c r="F53" s="637"/>
      <c r="G53" s="650">
        <v>114</v>
      </c>
      <c r="H53" s="610" t="s">
        <v>162</v>
      </c>
      <c r="I53" s="611"/>
      <c r="J53" s="922">
        <v>4.95521790148787</v>
      </c>
      <c r="K53" s="922">
        <v>-5.371251129364978</v>
      </c>
      <c r="L53" s="925">
        <v>6.51242705287585</v>
      </c>
      <c r="M53" s="922">
        <v>3.927052693249152</v>
      </c>
      <c r="N53" s="922">
        <v>8.364611987011628</v>
      </c>
      <c r="O53" s="922">
        <v>7.6463822985449355</v>
      </c>
      <c r="P53" s="928">
        <v>8.95938029903121</v>
      </c>
      <c r="Q53" s="926">
        <v>6.477684849478365</v>
      </c>
      <c r="R53" s="924">
        <v>8.142034971631631</v>
      </c>
      <c r="S53" s="927">
        <v>7.906685861159801</v>
      </c>
      <c r="T53" s="927">
        <v>10.191102447412604</v>
      </c>
      <c r="U53" s="927">
        <v>11.210738139169337</v>
      </c>
      <c r="V53" s="927">
        <v>10.185257339609748</v>
      </c>
      <c r="W53" s="922">
        <v>-1.8517597468722329</v>
      </c>
      <c r="X53" s="926">
        <v>0.2435943864281711</v>
      </c>
      <c r="Y53" s="924">
        <v>-2.312462168924128</v>
      </c>
      <c r="Z53" s="923">
        <v>-1.9140996944849604</v>
      </c>
      <c r="AA53" s="924">
        <v>-3.6115353573251383</v>
      </c>
      <c r="AB53" s="773">
        <v>-1.5630093479101532</v>
      </c>
      <c r="AC53" s="929"/>
      <c r="AD53" s="780"/>
      <c r="AE53" s="784">
        <v>-10.21637173388386</v>
      </c>
    </row>
    <row r="54" spans="2:31" ht="13.5">
      <c r="B54" s="770"/>
      <c r="E54" s="608"/>
      <c r="F54" s="637"/>
      <c r="G54" s="650">
        <v>116</v>
      </c>
      <c r="H54" s="610" t="s">
        <v>163</v>
      </c>
      <c r="I54" s="611"/>
      <c r="J54" s="922">
        <v>9.468744255169739</v>
      </c>
      <c r="K54" s="922">
        <v>-1.9823488584490434</v>
      </c>
      <c r="L54" s="925">
        <v>2.6769744205681576</v>
      </c>
      <c r="M54" s="922">
        <v>1.3325615110226465</v>
      </c>
      <c r="N54" s="922">
        <v>5.352865115158451</v>
      </c>
      <c r="O54" s="922">
        <v>4.529903711668297</v>
      </c>
      <c r="P54" s="928">
        <v>5.9834091731178205</v>
      </c>
      <c r="Q54" s="926">
        <v>1.452437718971197</v>
      </c>
      <c r="R54" s="924">
        <v>5.9942309565241345</v>
      </c>
      <c r="S54" s="927">
        <v>5.56699997105774</v>
      </c>
      <c r="T54" s="927">
        <v>8.621084490120296</v>
      </c>
      <c r="U54" s="927">
        <v>8.075809387730814</v>
      </c>
      <c r="V54" s="927">
        <v>6.790064210019011</v>
      </c>
      <c r="W54" s="922">
        <v>-0.032742925443486115</v>
      </c>
      <c r="X54" s="926">
        <v>-0.19970430747734724</v>
      </c>
      <c r="Y54" s="924">
        <v>-1.1869782089100482</v>
      </c>
      <c r="Z54" s="923">
        <v>-0.6647911389790551</v>
      </c>
      <c r="AA54" s="924">
        <v>-1.4888660789517587</v>
      </c>
      <c r="AB54" s="773">
        <v>3.5049916126478564</v>
      </c>
      <c r="AC54" s="929"/>
      <c r="AD54" s="780"/>
      <c r="AE54" s="784">
        <v>-5.385608040601937</v>
      </c>
    </row>
    <row r="55" spans="2:31" ht="13.5">
      <c r="B55" s="770"/>
      <c r="E55" s="608"/>
      <c r="F55" s="637"/>
      <c r="G55" s="650">
        <v>117</v>
      </c>
      <c r="H55" s="610" t="s">
        <v>164</v>
      </c>
      <c r="I55" s="611"/>
      <c r="J55" s="922">
        <v>19.9668405761891</v>
      </c>
      <c r="K55" s="922">
        <v>8.716433290708096</v>
      </c>
      <c r="L55" s="925">
        <v>14.304139601513668</v>
      </c>
      <c r="M55" s="922">
        <v>5.05513810413791</v>
      </c>
      <c r="N55" s="922">
        <v>9.24129119151462</v>
      </c>
      <c r="O55" s="922">
        <v>8.442472896737414</v>
      </c>
      <c r="P55" s="928">
        <v>9.989691918685594</v>
      </c>
      <c r="Q55" s="926">
        <v>5.913814597036051</v>
      </c>
      <c r="R55" s="924">
        <v>7.487058359307355</v>
      </c>
      <c r="S55" s="927">
        <v>9.05379885269403</v>
      </c>
      <c r="T55" s="927">
        <v>13.535716928047265</v>
      </c>
      <c r="U55" s="927">
        <v>12.718329284358475</v>
      </c>
      <c r="V55" s="927">
        <v>11.775926397987902</v>
      </c>
      <c r="W55" s="922">
        <v>2.660826154554613</v>
      </c>
      <c r="X55" s="926">
        <v>2.6569783888125187</v>
      </c>
      <c r="Y55" s="924">
        <v>0.8115747755259406</v>
      </c>
      <c r="Z55" s="923">
        <v>1.6025434953271684</v>
      </c>
      <c r="AA55" s="924">
        <v>2.528677030475208</v>
      </c>
      <c r="AB55" s="773">
        <v>5.700305038657717</v>
      </c>
      <c r="AC55" s="929"/>
      <c r="AD55" s="780"/>
      <c r="AE55" s="784">
        <v>-6.580465036960007</v>
      </c>
    </row>
    <row r="56" spans="2:31" ht="13.5">
      <c r="B56" s="770"/>
      <c r="E56" s="608"/>
      <c r="F56" s="637"/>
      <c r="G56" s="650">
        <v>119</v>
      </c>
      <c r="H56" s="610" t="s">
        <v>165</v>
      </c>
      <c r="I56" s="611"/>
      <c r="J56" s="922">
        <v>19.740838384987157</v>
      </c>
      <c r="K56" s="922">
        <v>10.109744276544333</v>
      </c>
      <c r="L56" s="925">
        <v>21.572495221921486</v>
      </c>
      <c r="M56" s="922">
        <v>19.044899297437667</v>
      </c>
      <c r="N56" s="922">
        <v>20.035024094340116</v>
      </c>
      <c r="O56" s="922">
        <v>20.025652176168904</v>
      </c>
      <c r="P56" s="928">
        <v>20.251374199001603</v>
      </c>
      <c r="Q56" s="926">
        <v>16.37295000510852</v>
      </c>
      <c r="R56" s="924">
        <v>18.490088048466802</v>
      </c>
      <c r="S56" s="927">
        <v>19.738132410604678</v>
      </c>
      <c r="T56" s="927">
        <v>23.32210137208564</v>
      </c>
      <c r="U56" s="927">
        <v>22.97491310450431</v>
      </c>
      <c r="V56" s="927">
        <v>21.29200402783566</v>
      </c>
      <c r="W56" s="922">
        <v>13.764161274809084</v>
      </c>
      <c r="X56" s="926">
        <v>14.024072562062472</v>
      </c>
      <c r="Y56" s="924">
        <v>11.957438909443368</v>
      </c>
      <c r="Z56" s="923">
        <v>11.69473658644013</v>
      </c>
      <c r="AA56" s="924">
        <v>12.664709412395354</v>
      </c>
      <c r="AB56" s="773">
        <v>18.507542886104957</v>
      </c>
      <c r="AC56" s="930"/>
      <c r="AD56" s="780"/>
      <c r="AE56" s="784">
        <v>-6.2708628195310325</v>
      </c>
    </row>
    <row r="57" spans="2:31" ht="13.5">
      <c r="B57" s="770"/>
      <c r="E57" s="608"/>
      <c r="F57" s="630">
        <v>21</v>
      </c>
      <c r="G57" s="660" t="s">
        <v>166</v>
      </c>
      <c r="H57" s="661"/>
      <c r="I57" s="662"/>
      <c r="J57" s="931">
        <v>11.667924960903434</v>
      </c>
      <c r="K57" s="931">
        <v>-1.2557295729944116</v>
      </c>
      <c r="L57" s="934">
        <v>7.863471436988206</v>
      </c>
      <c r="M57" s="931">
        <v>0.8529922952973124</v>
      </c>
      <c r="N57" s="931">
        <v>9.200693318925744</v>
      </c>
      <c r="O57" s="931">
        <v>8.934878866968347</v>
      </c>
      <c r="P57" s="938">
        <v>9.42623647124094</v>
      </c>
      <c r="Q57" s="936">
        <v>7.301609389883282</v>
      </c>
      <c r="R57" s="933">
        <v>7.789069856494834</v>
      </c>
      <c r="S57" s="937">
        <v>8.912034903870264</v>
      </c>
      <c r="T57" s="937">
        <v>12.152621453893147</v>
      </c>
      <c r="U57" s="937">
        <v>11.763321548923443</v>
      </c>
      <c r="V57" s="937">
        <v>9.187440882704692</v>
      </c>
      <c r="W57" s="931">
        <v>-5.284594204345623</v>
      </c>
      <c r="X57" s="936">
        <v>-3.6013870927533844</v>
      </c>
      <c r="Y57" s="933">
        <v>-6.294939576633382</v>
      </c>
      <c r="Z57" s="932">
        <v>-6.246038698339504</v>
      </c>
      <c r="AA57" s="933">
        <v>-6.51921170326176</v>
      </c>
      <c r="AB57" s="935">
        <v>-3.750604807019215</v>
      </c>
      <c r="AC57" s="939"/>
      <c r="AD57" s="780"/>
      <c r="AE57" s="785">
        <v>-14.485287523271367</v>
      </c>
    </row>
    <row r="58" spans="2:31" ht="13.5">
      <c r="B58" s="770"/>
      <c r="E58" s="608"/>
      <c r="F58" s="672"/>
      <c r="G58" s="609">
        <v>212</v>
      </c>
      <c r="H58" s="610" t="s">
        <v>167</v>
      </c>
      <c r="I58" s="611"/>
      <c r="J58" s="922">
        <v>5.147434090862831</v>
      </c>
      <c r="K58" s="922">
        <v>-7.016260057449941</v>
      </c>
      <c r="L58" s="925">
        <v>2.3351904263836047</v>
      </c>
      <c r="M58" s="922">
        <v>-4.040735981446744</v>
      </c>
      <c r="N58" s="922">
        <v>2.166826843163065</v>
      </c>
      <c r="O58" s="922">
        <v>1.4339347021572166</v>
      </c>
      <c r="P58" s="928">
        <v>2.67869449273347</v>
      </c>
      <c r="Q58" s="926">
        <v>-0.09581185348068288</v>
      </c>
      <c r="R58" s="924">
        <v>1.4319919758987396</v>
      </c>
      <c r="S58" s="927">
        <v>1.875702891263856</v>
      </c>
      <c r="T58" s="927">
        <v>5.199988619006305</v>
      </c>
      <c r="U58" s="927">
        <v>5.3122768603637525</v>
      </c>
      <c r="V58" s="927">
        <v>2.829027924568763</v>
      </c>
      <c r="W58" s="922">
        <v>-9.635199466351693</v>
      </c>
      <c r="X58" s="926">
        <v>-8.375744715359474</v>
      </c>
      <c r="Y58" s="924">
        <v>-10.515778006345457</v>
      </c>
      <c r="Z58" s="923">
        <v>-10.672439364415723</v>
      </c>
      <c r="AA58" s="924">
        <v>-10.80415928440776</v>
      </c>
      <c r="AB58" s="773">
        <v>-7.787072891648961</v>
      </c>
      <c r="AC58" s="929"/>
      <c r="AD58" s="780"/>
      <c r="AE58" s="784">
        <v>-11.802026309514758</v>
      </c>
    </row>
    <row r="59" spans="2:31" ht="13.5">
      <c r="B59" s="770"/>
      <c r="E59" s="608"/>
      <c r="F59" s="672"/>
      <c r="G59" s="609">
        <v>214</v>
      </c>
      <c r="H59" s="610" t="s">
        <v>168</v>
      </c>
      <c r="I59" s="611"/>
      <c r="J59" s="922">
        <v>17.149845739644874</v>
      </c>
      <c r="K59" s="922">
        <v>2.584892677329762</v>
      </c>
      <c r="L59" s="925">
        <v>10.879025262546023</v>
      </c>
      <c r="M59" s="922">
        <v>1.573666771160589</v>
      </c>
      <c r="N59" s="922">
        <v>10.254490659038538</v>
      </c>
      <c r="O59" s="922">
        <v>10.426964425270398</v>
      </c>
      <c r="P59" s="928">
        <v>10.11441105493617</v>
      </c>
      <c r="Q59" s="926">
        <v>8.294563229742607</v>
      </c>
      <c r="R59" s="924">
        <v>8.514580851720908</v>
      </c>
      <c r="S59" s="927">
        <v>9.65253882454148</v>
      </c>
      <c r="T59" s="927">
        <v>12.738984747135248</v>
      </c>
      <c r="U59" s="927">
        <v>12.323558678416745</v>
      </c>
      <c r="V59" s="927">
        <v>9.759972443558482</v>
      </c>
      <c r="W59" s="922">
        <v>-3.718045386477826</v>
      </c>
      <c r="X59" s="926">
        <v>-2.0587224597411478</v>
      </c>
      <c r="Y59" s="924">
        <v>-4.787237182959714</v>
      </c>
      <c r="Z59" s="923">
        <v>-4.642488665953707</v>
      </c>
      <c r="AA59" s="924">
        <v>-4.903829075906401</v>
      </c>
      <c r="AB59" s="773">
        <v>-2.1936179250060945</v>
      </c>
      <c r="AC59" s="929"/>
      <c r="AD59" s="780"/>
      <c r="AE59" s="784">
        <v>-13.972536045516364</v>
      </c>
    </row>
    <row r="60" spans="2:31" ht="13.5">
      <c r="B60" s="770"/>
      <c r="E60" s="608"/>
      <c r="F60" s="672"/>
      <c r="G60" s="609">
        <v>217</v>
      </c>
      <c r="H60" s="610" t="s">
        <v>169</v>
      </c>
      <c r="I60" s="611"/>
      <c r="J60" s="922">
        <v>8.73767687643793</v>
      </c>
      <c r="K60" s="922">
        <v>-3.8898119957218995</v>
      </c>
      <c r="L60" s="925">
        <v>3.9908878654069895</v>
      </c>
      <c r="M60" s="922">
        <v>-3.8326391583308634</v>
      </c>
      <c r="N60" s="922">
        <v>2.605047898945216</v>
      </c>
      <c r="O60" s="922">
        <v>1.6235450060161156</v>
      </c>
      <c r="P60" s="928">
        <v>3.3669839694173618</v>
      </c>
      <c r="Q60" s="926">
        <v>1.2353827200183218</v>
      </c>
      <c r="R60" s="924">
        <v>1.6803432480654124</v>
      </c>
      <c r="S60" s="927">
        <v>3.086444767760213</v>
      </c>
      <c r="T60" s="927">
        <v>6.156470141270205</v>
      </c>
      <c r="U60" s="927">
        <v>5.632503520403702</v>
      </c>
      <c r="V60" s="927">
        <v>2.847459835422228</v>
      </c>
      <c r="W60" s="922">
        <v>-14.972914184981022</v>
      </c>
      <c r="X60" s="926">
        <v>-13.289659936396376</v>
      </c>
      <c r="Y60" s="924">
        <v>-15.918695779454964</v>
      </c>
      <c r="Z60" s="923">
        <v>-15.905815377185561</v>
      </c>
      <c r="AA60" s="924">
        <v>-16.168499280109373</v>
      </c>
      <c r="AB60" s="773">
        <v>-13.591579757188782</v>
      </c>
      <c r="AC60" s="929"/>
      <c r="AD60" s="780"/>
      <c r="AE60" s="784">
        <v>-17.577962083926238</v>
      </c>
    </row>
    <row r="61" spans="2:31" ht="13.5">
      <c r="B61" s="770"/>
      <c r="E61" s="608"/>
      <c r="F61" s="673"/>
      <c r="G61" s="609">
        <v>218</v>
      </c>
      <c r="H61" s="610" t="s">
        <v>170</v>
      </c>
      <c r="I61" s="611"/>
      <c r="J61" s="922">
        <v>8.759682913613418</v>
      </c>
      <c r="K61" s="922">
        <v>-3.9532096855702576</v>
      </c>
      <c r="L61" s="925">
        <v>8.240376385988284</v>
      </c>
      <c r="M61" s="922">
        <v>5.044378769415715</v>
      </c>
      <c r="N61" s="922">
        <v>13.862037740460082</v>
      </c>
      <c r="O61" s="922">
        <v>14.390772752487976</v>
      </c>
      <c r="P61" s="928">
        <v>13.503535089675609</v>
      </c>
      <c r="Q61" s="926">
        <v>12.101025784027513</v>
      </c>
      <c r="R61" s="924">
        <v>11.838850888634994</v>
      </c>
      <c r="S61" s="927">
        <v>12.919561030114991</v>
      </c>
      <c r="T61" s="927">
        <v>16.241811182556148</v>
      </c>
      <c r="U61" s="927">
        <v>15.56334928376046</v>
      </c>
      <c r="V61" s="927">
        <v>12.916145327628826</v>
      </c>
      <c r="W61" s="922">
        <v>-1.9157176069148107</v>
      </c>
      <c r="X61" s="926">
        <v>0.019990185459008103</v>
      </c>
      <c r="Y61" s="924">
        <v>-2.8973682303680164</v>
      </c>
      <c r="Z61" s="923">
        <v>-2.8744724319860353</v>
      </c>
      <c r="AA61" s="924">
        <v>-3.1697418966070074</v>
      </c>
      <c r="AB61" s="773">
        <v>-0.6335787411289573</v>
      </c>
      <c r="AC61" s="929"/>
      <c r="AD61" s="780"/>
      <c r="AE61" s="784">
        <v>-15.777755347374892</v>
      </c>
    </row>
    <row r="62" spans="2:31" ht="13.5">
      <c r="B62" s="770"/>
      <c r="E62" s="608"/>
      <c r="F62" s="674">
        <v>22</v>
      </c>
      <c r="G62" s="675" t="s">
        <v>171</v>
      </c>
      <c r="H62" s="676"/>
      <c r="I62" s="677"/>
      <c r="J62" s="940">
        <v>-3.5772188362024764</v>
      </c>
      <c r="K62" s="940">
        <v>-8.74462528192015</v>
      </c>
      <c r="L62" s="943">
        <v>-4.341691974181316</v>
      </c>
      <c r="M62" s="940">
        <v>-5.295712936959205</v>
      </c>
      <c r="N62" s="940">
        <v>-1.5859336704792781</v>
      </c>
      <c r="O62" s="940">
        <v>0.25522943813447796</v>
      </c>
      <c r="P62" s="947">
        <v>-2.270615802474296</v>
      </c>
      <c r="Q62" s="945">
        <v>-0.8364315707422634</v>
      </c>
      <c r="R62" s="942">
        <v>-0.9645491374891293</v>
      </c>
      <c r="S62" s="946">
        <v>-3.8377716271536</v>
      </c>
      <c r="T62" s="946">
        <v>-8.631673250964226</v>
      </c>
      <c r="U62" s="946">
        <v>-1.628891482519279</v>
      </c>
      <c r="V62" s="946">
        <v>2.022452767845934</v>
      </c>
      <c r="W62" s="940">
        <v>-3.4089070366555347</v>
      </c>
      <c r="X62" s="945">
        <v>-2.1604869396783926</v>
      </c>
      <c r="Y62" s="942">
        <v>-3.0016188409161657</v>
      </c>
      <c r="Z62" s="941">
        <v>-2.315950769905399</v>
      </c>
      <c r="AA62" s="942">
        <v>-3.274200820531874</v>
      </c>
      <c r="AB62" s="944">
        <v>-6.94251471494006</v>
      </c>
      <c r="AC62" s="948"/>
      <c r="AD62" s="780"/>
      <c r="AE62" s="786">
        <v>-1.8229733661762566</v>
      </c>
    </row>
    <row r="63" spans="2:31" ht="13.5">
      <c r="B63" s="770"/>
      <c r="E63" s="608"/>
      <c r="F63" s="687">
        <v>23</v>
      </c>
      <c r="G63" s="688" t="s">
        <v>172</v>
      </c>
      <c r="H63" s="639"/>
      <c r="I63" s="640"/>
      <c r="J63" s="913">
        <v>10.334358913295489</v>
      </c>
      <c r="K63" s="913">
        <v>-2.9138952587647395</v>
      </c>
      <c r="L63" s="916">
        <v>6.755058474382437</v>
      </c>
      <c r="M63" s="913">
        <v>0.9312589813579848</v>
      </c>
      <c r="N63" s="913">
        <v>7.67573696913756</v>
      </c>
      <c r="O63" s="913">
        <v>7.722785830046405</v>
      </c>
      <c r="P63" s="920">
        <v>7.614493853781028</v>
      </c>
      <c r="Q63" s="918">
        <v>5.24839965385749</v>
      </c>
      <c r="R63" s="915">
        <v>5.974743717702424</v>
      </c>
      <c r="S63" s="919">
        <v>5.73684939055822</v>
      </c>
      <c r="T63" s="919">
        <v>10.175176413090327</v>
      </c>
      <c r="U63" s="919">
        <v>10.629738015394778</v>
      </c>
      <c r="V63" s="919">
        <v>8.59051242495029</v>
      </c>
      <c r="W63" s="913">
        <v>-7.2651922072989095</v>
      </c>
      <c r="X63" s="918">
        <v>-5.66810405462202</v>
      </c>
      <c r="Y63" s="915">
        <v>-8.139135139155826</v>
      </c>
      <c r="Z63" s="914">
        <v>-8.09760404965678</v>
      </c>
      <c r="AA63" s="915">
        <v>-9.071052608894504</v>
      </c>
      <c r="AB63" s="917">
        <v>-5.271504016353163</v>
      </c>
      <c r="AC63" s="921"/>
      <c r="AD63" s="780"/>
      <c r="AE63" s="783">
        <v>-14.94092917643647</v>
      </c>
    </row>
    <row r="64" spans="2:31" ht="13.5">
      <c r="B64" s="770"/>
      <c r="E64" s="608"/>
      <c r="F64" s="637"/>
      <c r="G64" s="638">
        <v>232</v>
      </c>
      <c r="H64" s="639" t="s">
        <v>173</v>
      </c>
      <c r="I64" s="640"/>
      <c r="J64" s="913">
        <v>11.235556308126831</v>
      </c>
      <c r="K64" s="913">
        <v>-4.533525649385211</v>
      </c>
      <c r="L64" s="916">
        <v>6.9778246278050915</v>
      </c>
      <c r="M64" s="913">
        <v>0.4955471983920745</v>
      </c>
      <c r="N64" s="913">
        <v>7.854199097294597</v>
      </c>
      <c r="O64" s="913">
        <v>8.084599179202925</v>
      </c>
      <c r="P64" s="920">
        <v>7.618199398047963</v>
      </c>
      <c r="Q64" s="918">
        <v>5.45870698392234</v>
      </c>
      <c r="R64" s="915">
        <v>6.134962465004691</v>
      </c>
      <c r="S64" s="919">
        <v>6.038991466580114</v>
      </c>
      <c r="T64" s="919">
        <v>10.066428365776417</v>
      </c>
      <c r="U64" s="919">
        <v>10.341669544997018</v>
      </c>
      <c r="V64" s="919">
        <v>8.259826835287768</v>
      </c>
      <c r="W64" s="913">
        <v>-8.735182579303384</v>
      </c>
      <c r="X64" s="918">
        <v>-6.943143532939558</v>
      </c>
      <c r="Y64" s="915">
        <v>-9.606361552534608</v>
      </c>
      <c r="Z64" s="914">
        <v>-9.596330291840701</v>
      </c>
      <c r="AA64" s="915">
        <v>-10.667028941680272</v>
      </c>
      <c r="AB64" s="917">
        <v>-6.7871084867699665</v>
      </c>
      <c r="AC64" s="921"/>
      <c r="AD64" s="780"/>
      <c r="AE64" s="783">
        <v>-16.58938167659798</v>
      </c>
    </row>
    <row r="65" spans="2:31" ht="13.5">
      <c r="B65" s="770"/>
      <c r="E65" s="608"/>
      <c r="F65" s="689"/>
      <c r="G65" s="690">
        <v>239</v>
      </c>
      <c r="H65" s="691" t="s">
        <v>174</v>
      </c>
      <c r="I65" s="692"/>
      <c r="J65" s="949">
        <v>9.385534660333235</v>
      </c>
      <c r="K65" s="949">
        <v>2.740257728732132</v>
      </c>
      <c r="L65" s="952">
        <v>7.0902556161753125</v>
      </c>
      <c r="M65" s="949">
        <v>2.651981867388855</v>
      </c>
      <c r="N65" s="949">
        <v>9.893398487076126</v>
      </c>
      <c r="O65" s="949">
        <v>9.020276671017399</v>
      </c>
      <c r="P65" s="956">
        <v>10.734929876070169</v>
      </c>
      <c r="Q65" s="954">
        <v>7.291589263362056</v>
      </c>
      <c r="R65" s="951">
        <v>8.670507117786045</v>
      </c>
      <c r="S65" s="955">
        <v>7.8139978111734365</v>
      </c>
      <c r="T65" s="955">
        <v>13.430424493363262</v>
      </c>
      <c r="U65" s="955">
        <v>14.701322397487644</v>
      </c>
      <c r="V65" s="955">
        <v>13.438746905066907</v>
      </c>
      <c r="W65" s="949">
        <v>-0.6583318865932739</v>
      </c>
      <c r="X65" s="954">
        <v>0.3522236021487686</v>
      </c>
      <c r="Y65" s="951">
        <v>-1.262764352665883</v>
      </c>
      <c r="Z65" s="950">
        <v>-1.6403618934784987</v>
      </c>
      <c r="AA65" s="951">
        <v>-1.9623204818561248</v>
      </c>
      <c r="AB65" s="953">
        <v>1.324654437824421</v>
      </c>
      <c r="AC65" s="930"/>
      <c r="AD65" s="780"/>
      <c r="AE65" s="787">
        <v>-10.5517303736694</v>
      </c>
    </row>
    <row r="66" spans="2:31" ht="13.5">
      <c r="B66" s="770"/>
      <c r="E66" s="703"/>
      <c r="F66" s="704">
        <v>25</v>
      </c>
      <c r="G66" s="704" t="s">
        <v>175</v>
      </c>
      <c r="H66" s="705"/>
      <c r="I66" s="706"/>
      <c r="J66" s="940">
        <v>9.462031527589218</v>
      </c>
      <c r="K66" s="940">
        <v>-2.956064992850699</v>
      </c>
      <c r="L66" s="943">
        <v>13.04554903864097</v>
      </c>
      <c r="M66" s="940">
        <v>6.709209634238803</v>
      </c>
      <c r="N66" s="940">
        <v>10.616126411205016</v>
      </c>
      <c r="O66" s="940">
        <v>11.579254935468143</v>
      </c>
      <c r="P66" s="947">
        <v>9.915304928260326</v>
      </c>
      <c r="Q66" s="945">
        <v>6.095220402696114</v>
      </c>
      <c r="R66" s="942">
        <v>8.009370903096027</v>
      </c>
      <c r="S66" s="946">
        <v>9.90854453869585</v>
      </c>
      <c r="T66" s="946">
        <v>13.300771363151142</v>
      </c>
      <c r="U66" s="946">
        <v>12.356545755501088</v>
      </c>
      <c r="V66" s="946">
        <v>10.509558559575353</v>
      </c>
      <c r="W66" s="940">
        <v>-2.886244427327256</v>
      </c>
      <c r="X66" s="945">
        <v>-1.1032223801639702</v>
      </c>
      <c r="Y66" s="942">
        <v>-2.5872318957638925</v>
      </c>
      <c r="Z66" s="941">
        <v>-4.346329776053864</v>
      </c>
      <c r="AA66" s="942">
        <v>-5.0488933689503455</v>
      </c>
      <c r="AB66" s="944">
        <v>-1.2076641626282196</v>
      </c>
      <c r="AC66" s="957"/>
      <c r="AD66" s="780"/>
      <c r="AE66" s="786">
        <v>-13.502370838532272</v>
      </c>
    </row>
    <row r="67" spans="2:31" ht="13.5">
      <c r="B67" s="770"/>
      <c r="E67" s="707"/>
      <c r="F67" s="708">
        <v>31</v>
      </c>
      <c r="G67" s="709" t="s">
        <v>176</v>
      </c>
      <c r="H67" s="710"/>
      <c r="I67" s="711"/>
      <c r="J67" s="931">
        <v>4.392515094447816</v>
      </c>
      <c r="K67" s="931">
        <v>-6.378841356800365</v>
      </c>
      <c r="L67" s="934">
        <v>2.4918665093351535</v>
      </c>
      <c r="M67" s="931">
        <v>-3.7669813406180452</v>
      </c>
      <c r="N67" s="931">
        <v>2.3415904387397433</v>
      </c>
      <c r="O67" s="931">
        <v>1.545211147900659</v>
      </c>
      <c r="P67" s="938">
        <v>2.878819149197014</v>
      </c>
      <c r="Q67" s="936">
        <v>0.08065347182775895</v>
      </c>
      <c r="R67" s="933">
        <v>1.3283212286493153</v>
      </c>
      <c r="S67" s="937">
        <v>2.392767937394737</v>
      </c>
      <c r="T67" s="937">
        <v>5.847431260420095</v>
      </c>
      <c r="U67" s="937">
        <v>4.90297639420821</v>
      </c>
      <c r="V67" s="937">
        <v>3.0230444121274616</v>
      </c>
      <c r="W67" s="931">
        <v>-9.223562636671616</v>
      </c>
      <c r="X67" s="936">
        <v>-7.794140265725943</v>
      </c>
      <c r="Y67" s="933">
        <v>-10.074694957078478</v>
      </c>
      <c r="Z67" s="932">
        <v>-10.145420244940865</v>
      </c>
      <c r="AA67" s="933">
        <v>-10.675564307924276</v>
      </c>
      <c r="AB67" s="935">
        <v>-7.348471422299355</v>
      </c>
      <c r="AC67" s="958"/>
      <c r="AD67" s="780"/>
      <c r="AE67" s="785">
        <v>-11.56515307541136</v>
      </c>
    </row>
    <row r="68" spans="2:31" ht="13.5">
      <c r="B68" s="770"/>
      <c r="E68" s="707"/>
      <c r="F68" s="712">
        <v>32</v>
      </c>
      <c r="G68" s="704" t="s">
        <v>177</v>
      </c>
      <c r="H68" s="705"/>
      <c r="I68" s="706"/>
      <c r="J68" s="940">
        <v>9.440928096192692</v>
      </c>
      <c r="K68" s="940">
        <v>1.0019072502163482</v>
      </c>
      <c r="L68" s="943">
        <v>7.011677484770132</v>
      </c>
      <c r="M68" s="940">
        <v>2.854664685317246</v>
      </c>
      <c r="N68" s="940">
        <v>7.746709207246269</v>
      </c>
      <c r="O68" s="940">
        <v>7.7970921778156566</v>
      </c>
      <c r="P68" s="947">
        <v>7.51500034715464</v>
      </c>
      <c r="Q68" s="945">
        <v>4.378790477125349</v>
      </c>
      <c r="R68" s="942">
        <v>6.944095812651213</v>
      </c>
      <c r="S68" s="946">
        <v>6.39729825825448</v>
      </c>
      <c r="T68" s="946">
        <v>10.440776634121363</v>
      </c>
      <c r="U68" s="946">
        <v>9.14736660725373</v>
      </c>
      <c r="V68" s="946">
        <v>8.159665459665788</v>
      </c>
      <c r="W68" s="940">
        <v>-4.19949242244013</v>
      </c>
      <c r="X68" s="945">
        <v>-4.033461676105574</v>
      </c>
      <c r="Y68" s="942">
        <v>-5.891191082839313</v>
      </c>
      <c r="Z68" s="941">
        <v>-4.773426836936267</v>
      </c>
      <c r="AA68" s="942">
        <v>-5.3037024400592685</v>
      </c>
      <c r="AB68" s="944">
        <v>-1.0178311676239815</v>
      </c>
      <c r="AC68" s="957"/>
      <c r="AD68" s="780"/>
      <c r="AE68" s="786">
        <v>-11.9462016296864</v>
      </c>
    </row>
    <row r="69" spans="2:31" ht="13.5">
      <c r="B69" s="770"/>
      <c r="E69" s="707"/>
      <c r="F69" s="713"/>
      <c r="G69" s="704">
        <v>325</v>
      </c>
      <c r="H69" s="676" t="s">
        <v>178</v>
      </c>
      <c r="I69" s="706"/>
      <c r="J69" s="940">
        <v>10.182778498884986</v>
      </c>
      <c r="K69" s="940">
        <v>1.1559894981451464</v>
      </c>
      <c r="L69" s="943">
        <v>7.505758060281778</v>
      </c>
      <c r="M69" s="940">
        <v>3.250907545812666</v>
      </c>
      <c r="N69" s="940">
        <v>8.342023459320956</v>
      </c>
      <c r="O69" s="940">
        <v>8.482504837225747</v>
      </c>
      <c r="P69" s="947">
        <v>8.0445143224361</v>
      </c>
      <c r="Q69" s="945">
        <v>4.908001530238934</v>
      </c>
      <c r="R69" s="942">
        <v>7.771425923697677</v>
      </c>
      <c r="S69" s="946">
        <v>6.9147303238914475</v>
      </c>
      <c r="T69" s="946">
        <v>10.894559573837611</v>
      </c>
      <c r="U69" s="946">
        <v>9.489225085807632</v>
      </c>
      <c r="V69" s="946">
        <v>8.676309400375857</v>
      </c>
      <c r="W69" s="940">
        <v>-4.058323628219995</v>
      </c>
      <c r="X69" s="945">
        <v>-4.03087935029059</v>
      </c>
      <c r="Y69" s="942">
        <v>-5.785269211309156</v>
      </c>
      <c r="Z69" s="941">
        <v>-4.53951893623146</v>
      </c>
      <c r="AA69" s="942">
        <v>-5.129568545857765</v>
      </c>
      <c r="AB69" s="944">
        <v>-0.8345481789425406</v>
      </c>
      <c r="AC69" s="948"/>
      <c r="AD69" s="780"/>
      <c r="AE69" s="786">
        <v>-12.40034708754095</v>
      </c>
    </row>
    <row r="70" spans="2:31" ht="13.5">
      <c r="B70" s="770"/>
      <c r="E70" s="707"/>
      <c r="F70" s="714">
        <v>33</v>
      </c>
      <c r="G70" s="704" t="s">
        <v>179</v>
      </c>
      <c r="H70" s="705"/>
      <c r="I70" s="706"/>
      <c r="J70" s="940">
        <v>14.323294484666164</v>
      </c>
      <c r="K70" s="940">
        <v>1.8351120806858887</v>
      </c>
      <c r="L70" s="943">
        <v>13.641950733117085</v>
      </c>
      <c r="M70" s="940">
        <v>8.3058921442544</v>
      </c>
      <c r="N70" s="940">
        <v>12.222753906123472</v>
      </c>
      <c r="O70" s="940">
        <v>12.37916904583065</v>
      </c>
      <c r="P70" s="947">
        <v>12.130790523684297</v>
      </c>
      <c r="Q70" s="945">
        <v>9.91622388752954</v>
      </c>
      <c r="R70" s="942">
        <v>11.363225825928552</v>
      </c>
      <c r="S70" s="946">
        <v>11.435296995303261</v>
      </c>
      <c r="T70" s="946">
        <v>14.633330405291701</v>
      </c>
      <c r="U70" s="946">
        <v>14.230882164657132</v>
      </c>
      <c r="V70" s="946">
        <v>11.812259996901375</v>
      </c>
      <c r="W70" s="940">
        <v>-1.6597585084826108</v>
      </c>
      <c r="X70" s="945">
        <v>-0.37177296351160294</v>
      </c>
      <c r="Y70" s="942">
        <v>-2.643652318328151</v>
      </c>
      <c r="Z70" s="941">
        <v>-2.57402393652508</v>
      </c>
      <c r="AA70" s="942">
        <v>-3.2544499509823623</v>
      </c>
      <c r="AB70" s="944">
        <v>0.6168593419606339</v>
      </c>
      <c r="AC70" s="957"/>
      <c r="AD70" s="780"/>
      <c r="AE70" s="786">
        <v>-13.882512414606083</v>
      </c>
    </row>
    <row r="71" spans="2:31" ht="13.5">
      <c r="B71" s="770"/>
      <c r="E71" s="703"/>
      <c r="F71" s="701">
        <v>39</v>
      </c>
      <c r="G71" s="715" t="s">
        <v>180</v>
      </c>
      <c r="H71" s="716"/>
      <c r="I71" s="717"/>
      <c r="J71" s="949">
        <v>17.23080689539728</v>
      </c>
      <c r="K71" s="949">
        <v>3.567319379754764</v>
      </c>
      <c r="L71" s="952">
        <v>12.102276252546702</v>
      </c>
      <c r="M71" s="949">
        <v>4.202997833279241</v>
      </c>
      <c r="N71" s="949">
        <v>9.534102473187446</v>
      </c>
      <c r="O71" s="949">
        <v>9.291169648012897</v>
      </c>
      <c r="P71" s="956">
        <v>9.74051623798556</v>
      </c>
      <c r="Q71" s="954">
        <v>6.711573232696736</v>
      </c>
      <c r="R71" s="951">
        <v>7.755433703708746</v>
      </c>
      <c r="S71" s="955">
        <v>8.788519615424988</v>
      </c>
      <c r="T71" s="955">
        <v>12.387882397065255</v>
      </c>
      <c r="U71" s="955">
        <v>12.497363973474208</v>
      </c>
      <c r="V71" s="955">
        <v>10.803644937796705</v>
      </c>
      <c r="W71" s="949">
        <v>-1.3433113969611696</v>
      </c>
      <c r="X71" s="954">
        <v>-0.039817400732502506</v>
      </c>
      <c r="Y71" s="951">
        <v>-2.853724708547631</v>
      </c>
      <c r="Z71" s="950">
        <v>-1.9979161450593352</v>
      </c>
      <c r="AA71" s="951">
        <v>-2.4749611222353707</v>
      </c>
      <c r="AB71" s="953">
        <v>0.6754864703619745</v>
      </c>
      <c r="AC71" s="959"/>
      <c r="AD71" s="780"/>
      <c r="AE71" s="787">
        <v>-10.877413870148615</v>
      </c>
    </row>
    <row r="72" spans="2:31" ht="13.5">
      <c r="B72" s="770"/>
      <c r="E72" s="703"/>
      <c r="F72" s="718"/>
      <c r="G72" s="701">
        <v>396</v>
      </c>
      <c r="H72" s="610" t="s">
        <v>181</v>
      </c>
      <c r="I72" s="719"/>
      <c r="J72" s="922">
        <v>20.956996497657897</v>
      </c>
      <c r="K72" s="922">
        <v>4.582643057226093</v>
      </c>
      <c r="L72" s="925">
        <v>12.981595687120972</v>
      </c>
      <c r="M72" s="922">
        <v>4.923699938822949</v>
      </c>
      <c r="N72" s="922">
        <v>9.514762068265185</v>
      </c>
      <c r="O72" s="922">
        <v>9.003104938296659</v>
      </c>
      <c r="P72" s="928">
        <v>9.95651157130294</v>
      </c>
      <c r="Q72" s="926">
        <v>7.120209050157811</v>
      </c>
      <c r="R72" s="924">
        <v>6.5977712436674665</v>
      </c>
      <c r="S72" s="927">
        <v>8.647702703559872</v>
      </c>
      <c r="T72" s="927">
        <v>12.49283510839679</v>
      </c>
      <c r="U72" s="927">
        <v>13.514341144833963</v>
      </c>
      <c r="V72" s="927">
        <v>11.871058029532875</v>
      </c>
      <c r="W72" s="922">
        <v>-0.1468801178818211</v>
      </c>
      <c r="X72" s="926">
        <v>0.760922879503795</v>
      </c>
      <c r="Y72" s="924">
        <v>-2.1040134106602295</v>
      </c>
      <c r="Z72" s="923">
        <v>-0.8689580525702354</v>
      </c>
      <c r="AA72" s="924">
        <v>-0.6493590989205842</v>
      </c>
      <c r="AB72" s="773">
        <v>2.0793437601784603</v>
      </c>
      <c r="AC72" s="929"/>
      <c r="AD72" s="780"/>
      <c r="AE72" s="784">
        <v>-9.661642186147006</v>
      </c>
    </row>
    <row r="73" spans="2:31" ht="13.5">
      <c r="B73" s="770"/>
      <c r="E73" s="703"/>
      <c r="F73" s="720"/>
      <c r="G73" s="721">
        <v>399</v>
      </c>
      <c r="H73" s="722" t="s">
        <v>182</v>
      </c>
      <c r="I73" s="723"/>
      <c r="J73" s="960">
        <v>17.18280204218179</v>
      </c>
      <c r="K73" s="960">
        <v>5.034850192605404</v>
      </c>
      <c r="L73" s="963">
        <v>14.505809987328746</v>
      </c>
      <c r="M73" s="960">
        <v>6.917644704297274</v>
      </c>
      <c r="N73" s="960">
        <v>12.001659195191706</v>
      </c>
      <c r="O73" s="960">
        <v>11.58463275175066</v>
      </c>
      <c r="P73" s="967">
        <v>12.385035272700051</v>
      </c>
      <c r="Q73" s="965">
        <v>8.639218722983685</v>
      </c>
      <c r="R73" s="962">
        <v>10.796119644949158</v>
      </c>
      <c r="S73" s="966">
        <v>11.899752802033703</v>
      </c>
      <c r="T73" s="966">
        <v>15.519126761775226</v>
      </c>
      <c r="U73" s="966">
        <v>15.050697047651255</v>
      </c>
      <c r="V73" s="966">
        <v>12.983618894690963</v>
      </c>
      <c r="W73" s="960">
        <v>0.1361548699388777</v>
      </c>
      <c r="X73" s="965">
        <v>1.4901704774427884</v>
      </c>
      <c r="Y73" s="962">
        <v>-1.1424801112202232</v>
      </c>
      <c r="Z73" s="961">
        <v>-0.7117215837459554</v>
      </c>
      <c r="AA73" s="962">
        <v>-1.3622175853400051</v>
      </c>
      <c r="AB73" s="964">
        <v>2.4941752468789247</v>
      </c>
      <c r="AC73" s="968"/>
      <c r="AD73" s="780"/>
      <c r="AE73" s="788">
        <v>-11.865504325252829</v>
      </c>
    </row>
    <row r="74" spans="2:31" ht="13.5">
      <c r="B74" s="770"/>
      <c r="E74" s="703"/>
      <c r="F74" s="701">
        <v>42</v>
      </c>
      <c r="G74" s="701" t="s">
        <v>183</v>
      </c>
      <c r="H74" s="733"/>
      <c r="I74" s="719"/>
      <c r="J74" s="922">
        <v>10.149425146021727</v>
      </c>
      <c r="K74" s="922">
        <v>2.95834860016366</v>
      </c>
      <c r="L74" s="925">
        <v>8.334566272123624</v>
      </c>
      <c r="M74" s="922">
        <v>4.544746009093558</v>
      </c>
      <c r="N74" s="922">
        <v>7.021687368695254</v>
      </c>
      <c r="O74" s="922">
        <v>5.628295430126755</v>
      </c>
      <c r="P74" s="928">
        <v>8.25779711909962</v>
      </c>
      <c r="Q74" s="926">
        <v>3.2274613197976123</v>
      </c>
      <c r="R74" s="924">
        <v>8.191441316639867</v>
      </c>
      <c r="S74" s="927">
        <v>7.100316146504767</v>
      </c>
      <c r="T74" s="927">
        <v>10.596287369556038</v>
      </c>
      <c r="U74" s="927">
        <v>10.946818052911453</v>
      </c>
      <c r="V74" s="927">
        <v>10.227732159127143</v>
      </c>
      <c r="W74" s="922">
        <v>-1.4928172132630664</v>
      </c>
      <c r="X74" s="926">
        <v>-1.279366182884928</v>
      </c>
      <c r="Y74" s="924">
        <v>-1.6628386376149251</v>
      </c>
      <c r="Z74" s="923">
        <v>-2.7982676508861175</v>
      </c>
      <c r="AA74" s="924">
        <v>-3.6983844920545152</v>
      </c>
      <c r="AB74" s="773">
        <v>2.1860870374967902</v>
      </c>
      <c r="AC74" s="969"/>
      <c r="AD74" s="780"/>
      <c r="AE74" s="784">
        <v>-8.51450458195832</v>
      </c>
    </row>
    <row r="75" spans="2:31" ht="13.5">
      <c r="B75" s="770"/>
      <c r="E75" s="703"/>
      <c r="F75" s="701"/>
      <c r="G75" s="734">
        <v>422</v>
      </c>
      <c r="H75" s="639" t="s">
        <v>184</v>
      </c>
      <c r="I75" s="735"/>
      <c r="J75" s="913">
        <v>2.600948855036293</v>
      </c>
      <c r="K75" s="913">
        <v>-3.9267168301706477</v>
      </c>
      <c r="L75" s="916">
        <v>1.1641490369207332</v>
      </c>
      <c r="M75" s="913">
        <v>-3.710405356069259</v>
      </c>
      <c r="N75" s="913">
        <v>-2.7991213895934663</v>
      </c>
      <c r="O75" s="913">
        <v>-4.480516043279408</v>
      </c>
      <c r="P75" s="920">
        <v>-1.4255938108874489</v>
      </c>
      <c r="Q75" s="918">
        <v>-6.746508115881298</v>
      </c>
      <c r="R75" s="915">
        <v>-2.117303447807558</v>
      </c>
      <c r="S75" s="919">
        <v>-2.9444559356970075</v>
      </c>
      <c r="T75" s="919">
        <v>1.7083079084495125</v>
      </c>
      <c r="U75" s="919">
        <v>1.1941209469889458</v>
      </c>
      <c r="V75" s="919">
        <v>1.1001911392578734</v>
      </c>
      <c r="W75" s="913">
        <v>-5.975397749619191</v>
      </c>
      <c r="X75" s="918">
        <v>-5.5800303771708855</v>
      </c>
      <c r="Y75" s="915">
        <v>-6.650941899549622</v>
      </c>
      <c r="Z75" s="914">
        <v>-5.469139892034661</v>
      </c>
      <c r="AA75" s="915">
        <v>-9.243449887551236</v>
      </c>
      <c r="AB75" s="917">
        <v>-2.7534743265769066</v>
      </c>
      <c r="AC75" s="921"/>
      <c r="AD75" s="780"/>
      <c r="AE75" s="783">
        <v>-3.1762763600257244</v>
      </c>
    </row>
    <row r="76" spans="2:31" ht="13.5">
      <c r="B76" s="770"/>
      <c r="E76" s="703"/>
      <c r="F76" s="736"/>
      <c r="G76" s="737">
        <v>429</v>
      </c>
      <c r="H76" s="691" t="s">
        <v>185</v>
      </c>
      <c r="I76" s="717"/>
      <c r="J76" s="949">
        <v>15.87919301713778</v>
      </c>
      <c r="K76" s="949">
        <v>7.27302705504853</v>
      </c>
      <c r="L76" s="952">
        <v>11.459542953709203</v>
      </c>
      <c r="M76" s="949">
        <v>8.637219875989913</v>
      </c>
      <c r="N76" s="949">
        <v>11.669057345035313</v>
      </c>
      <c r="O76" s="949">
        <v>10.48309749194759</v>
      </c>
      <c r="P76" s="956">
        <v>12.792755813175006</v>
      </c>
      <c r="Q76" s="954">
        <v>7.955054948532535</v>
      </c>
      <c r="R76" s="951">
        <v>13.142262651592034</v>
      </c>
      <c r="S76" s="955">
        <v>11.674780802195968</v>
      </c>
      <c r="T76" s="955">
        <v>14.77271802939488</v>
      </c>
      <c r="U76" s="955">
        <v>15.501918533976934</v>
      </c>
      <c r="V76" s="955">
        <v>14.488099173187067</v>
      </c>
      <c r="W76" s="949">
        <v>0.547803768240982</v>
      </c>
      <c r="X76" s="954">
        <v>0.5922327851617268</v>
      </c>
      <c r="Y76" s="951">
        <v>0.6517359651848693</v>
      </c>
      <c r="Z76" s="950">
        <v>-1.5231704203213923</v>
      </c>
      <c r="AA76" s="951">
        <v>-1.2213591063477196</v>
      </c>
      <c r="AB76" s="953">
        <v>4.448349899965947</v>
      </c>
      <c r="AC76" s="930"/>
      <c r="AD76" s="780"/>
      <c r="AE76" s="787">
        <v>-11.12125357679433</v>
      </c>
    </row>
    <row r="77" spans="2:31" ht="13.5">
      <c r="B77" s="770"/>
      <c r="E77" s="703"/>
      <c r="F77" s="738">
        <v>44</v>
      </c>
      <c r="G77" s="739" t="s">
        <v>186</v>
      </c>
      <c r="H77" s="740"/>
      <c r="I77" s="741"/>
      <c r="J77" s="970">
        <v>-3.178883852617261</v>
      </c>
      <c r="K77" s="970">
        <v>-3.9533534505029735</v>
      </c>
      <c r="L77" s="973">
        <v>8.081178908027198</v>
      </c>
      <c r="M77" s="970">
        <v>5.186310977378412</v>
      </c>
      <c r="N77" s="970">
        <v>3.5209220370863505</v>
      </c>
      <c r="O77" s="970">
        <v>9.461241335762494</v>
      </c>
      <c r="P77" s="977">
        <v>-0.0205236043886714</v>
      </c>
      <c r="Q77" s="975">
        <v>5.755843782136523</v>
      </c>
      <c r="R77" s="972">
        <v>2.584676134748946</v>
      </c>
      <c r="S77" s="976">
        <v>6.339085220537228</v>
      </c>
      <c r="T77" s="976">
        <v>14.086868768308847</v>
      </c>
      <c r="U77" s="976">
        <v>-8.855294017828413</v>
      </c>
      <c r="V77" s="976">
        <v>-6.507842116096015</v>
      </c>
      <c r="W77" s="970">
        <v>-6.267240208538169</v>
      </c>
      <c r="X77" s="975">
        <v>-14.061679347142132</v>
      </c>
      <c r="Y77" s="972">
        <v>-5.375596140503177</v>
      </c>
      <c r="Z77" s="971">
        <v>-1.763513819163805</v>
      </c>
      <c r="AA77" s="972">
        <v>-2.3057615910891656</v>
      </c>
      <c r="AB77" s="974">
        <v>-4.529932400506439</v>
      </c>
      <c r="AC77" s="978"/>
      <c r="AD77" s="780"/>
      <c r="AE77" s="789">
        <v>-9.78816224562452</v>
      </c>
    </row>
    <row r="78" spans="2:31" ht="13.5">
      <c r="B78" s="770"/>
      <c r="E78" s="703"/>
      <c r="F78" s="739">
        <v>52</v>
      </c>
      <c r="G78" s="739" t="s">
        <v>187</v>
      </c>
      <c r="H78" s="740"/>
      <c r="I78" s="741"/>
      <c r="J78" s="979">
        <v>4.931338457384555</v>
      </c>
      <c r="K78" s="979">
        <v>-1.5503213169802308</v>
      </c>
      <c r="L78" s="973">
        <v>8.076113409105034</v>
      </c>
      <c r="M78" s="970">
        <v>5.360833278176955</v>
      </c>
      <c r="N78" s="970">
        <v>8.147967826520158</v>
      </c>
      <c r="O78" s="970">
        <v>9.157884335004312</v>
      </c>
      <c r="P78" s="977">
        <v>7.467164527078538</v>
      </c>
      <c r="Q78" s="975">
        <v>6.9110760393938335</v>
      </c>
      <c r="R78" s="972">
        <v>6.806987205980164</v>
      </c>
      <c r="S78" s="976">
        <v>7.794703386305315</v>
      </c>
      <c r="T78" s="976">
        <v>9.854951609579771</v>
      </c>
      <c r="U78" s="976">
        <v>7.345968457618696</v>
      </c>
      <c r="V78" s="976">
        <v>6.599663618026881</v>
      </c>
      <c r="W78" s="970">
        <v>0.29409952091759806</v>
      </c>
      <c r="X78" s="975">
        <v>0.3170671028686485</v>
      </c>
      <c r="Y78" s="972">
        <v>-1.0322244047443974</v>
      </c>
      <c r="Z78" s="971">
        <v>-0.3347840963246398</v>
      </c>
      <c r="AA78" s="972">
        <v>0.4336645674760433</v>
      </c>
      <c r="AB78" s="974">
        <v>2.0945261645647832</v>
      </c>
      <c r="AC78" s="978"/>
      <c r="AD78" s="780"/>
      <c r="AE78" s="789">
        <v>-7.85386830560256</v>
      </c>
    </row>
    <row r="79" spans="2:31" ht="13.5">
      <c r="B79" s="770"/>
      <c r="E79" s="703"/>
      <c r="F79" s="701">
        <v>61</v>
      </c>
      <c r="G79" s="701" t="s">
        <v>188</v>
      </c>
      <c r="H79" s="733"/>
      <c r="I79" s="719"/>
      <c r="J79" s="922">
        <v>-3.04557744460638</v>
      </c>
      <c r="K79" s="922">
        <v>-5.512292733144065</v>
      </c>
      <c r="L79" s="925">
        <v>-2.4556061278995855</v>
      </c>
      <c r="M79" s="922">
        <v>-5.319240852316014</v>
      </c>
      <c r="N79" s="922">
        <v>-2.2125026231235694</v>
      </c>
      <c r="O79" s="922">
        <v>0.22623446376479706</v>
      </c>
      <c r="P79" s="928">
        <v>-3.4470714850347264</v>
      </c>
      <c r="Q79" s="926">
        <v>-3.3681410252722657</v>
      </c>
      <c r="R79" s="924">
        <v>-5.929071352236974</v>
      </c>
      <c r="S79" s="927">
        <v>-8.712183601489073</v>
      </c>
      <c r="T79" s="927">
        <v>-8.616447625145653</v>
      </c>
      <c r="U79" s="927">
        <v>1.9054873895305633</v>
      </c>
      <c r="V79" s="927">
        <v>5.3373867715095855</v>
      </c>
      <c r="W79" s="922">
        <v>-1.0702214529837164</v>
      </c>
      <c r="X79" s="926">
        <v>0.551917701446996</v>
      </c>
      <c r="Y79" s="924">
        <v>-1.5304937871626976</v>
      </c>
      <c r="Z79" s="923">
        <v>0.5497049749915135</v>
      </c>
      <c r="AA79" s="924">
        <v>0.3436620312202052</v>
      </c>
      <c r="AB79" s="773">
        <v>-5.99195306639011</v>
      </c>
      <c r="AC79" s="969"/>
      <c r="AD79" s="780"/>
      <c r="AE79" s="784">
        <v>1.142281170139853</v>
      </c>
    </row>
    <row r="80" spans="2:31" ht="13.5">
      <c r="B80" s="770"/>
      <c r="E80" s="703"/>
      <c r="F80" s="701"/>
      <c r="G80" s="734">
        <v>613</v>
      </c>
      <c r="H80" s="639" t="s">
        <v>189</v>
      </c>
      <c r="I80" s="735"/>
      <c r="J80" s="913">
        <v>-5.087418836214269</v>
      </c>
      <c r="K80" s="913">
        <v>-11.432455136914783</v>
      </c>
      <c r="L80" s="916">
        <v>-2.8062616816019244</v>
      </c>
      <c r="M80" s="913">
        <v>-5.286206372937343</v>
      </c>
      <c r="N80" s="913">
        <v>-6.251250346845254</v>
      </c>
      <c r="O80" s="913">
        <v>-3.5987911820500074</v>
      </c>
      <c r="P80" s="920">
        <v>-7.903238847523681</v>
      </c>
      <c r="Q80" s="918">
        <v>-9.540193607234983</v>
      </c>
      <c r="R80" s="915">
        <v>-14.344000291545925</v>
      </c>
      <c r="S80" s="919">
        <v>-14.951099695322696</v>
      </c>
      <c r="T80" s="919">
        <v>-10.846621306184062</v>
      </c>
      <c r="U80" s="919">
        <v>1.139968608153751</v>
      </c>
      <c r="V80" s="919">
        <v>3.4301854029464494</v>
      </c>
      <c r="W80" s="913">
        <v>-2.7466804308494375</v>
      </c>
      <c r="X80" s="918">
        <v>0.7779961166466052</v>
      </c>
      <c r="Y80" s="915">
        <v>-2.9159926270917964</v>
      </c>
      <c r="Z80" s="914">
        <v>-2.2197512015269893</v>
      </c>
      <c r="AA80" s="915">
        <v>-1.5043836865573752</v>
      </c>
      <c r="AB80" s="917">
        <v>-8.557202025620896</v>
      </c>
      <c r="AC80" s="980"/>
      <c r="AD80" s="790"/>
      <c r="AE80" s="783">
        <v>3.504569915995816</v>
      </c>
    </row>
    <row r="81" spans="2:31" ht="13.5">
      <c r="B81" s="770"/>
      <c r="E81" s="703"/>
      <c r="F81" s="701"/>
      <c r="G81" s="753">
        <v>614</v>
      </c>
      <c r="H81" s="610" t="s">
        <v>190</v>
      </c>
      <c r="I81" s="719"/>
      <c r="J81" s="922">
        <v>-2.825670653584794</v>
      </c>
      <c r="K81" s="922">
        <v>0.2771645761058892</v>
      </c>
      <c r="L81" s="925">
        <v>-3.2472134995522737</v>
      </c>
      <c r="M81" s="922">
        <v>-6.444480922246427</v>
      </c>
      <c r="N81" s="922">
        <v>1.5402149044131193</v>
      </c>
      <c r="O81" s="922">
        <v>4.43571520360409</v>
      </c>
      <c r="P81" s="928">
        <v>0.41950673148396334</v>
      </c>
      <c r="Q81" s="926">
        <v>3.2551219137683916</v>
      </c>
      <c r="R81" s="924">
        <v>2.0015925976829294</v>
      </c>
      <c r="S81" s="927">
        <v>-2.8543446606402796</v>
      </c>
      <c r="T81" s="927">
        <v>-8.072148992890533</v>
      </c>
      <c r="U81" s="927">
        <v>1.9401740401780216</v>
      </c>
      <c r="V81" s="927">
        <v>6.892728159490815</v>
      </c>
      <c r="W81" s="922">
        <v>0.6228651112426036</v>
      </c>
      <c r="X81" s="926">
        <v>0.8125424946014874</v>
      </c>
      <c r="Y81" s="924">
        <v>0.19305610029132936</v>
      </c>
      <c r="Z81" s="923">
        <v>4.002938816641702</v>
      </c>
      <c r="AA81" s="924">
        <v>2.791795043318473</v>
      </c>
      <c r="AB81" s="773">
        <v>-5.687523996604298</v>
      </c>
      <c r="AC81" s="969"/>
      <c r="AD81" s="790"/>
      <c r="AE81" s="784">
        <v>-0.9173497931705157</v>
      </c>
    </row>
    <row r="82" spans="2:31" ht="13.5">
      <c r="B82" s="770"/>
      <c r="E82" s="703"/>
      <c r="F82" s="754">
        <v>62</v>
      </c>
      <c r="G82" s="704" t="s">
        <v>191</v>
      </c>
      <c r="H82" s="705"/>
      <c r="I82" s="706"/>
      <c r="J82" s="940">
        <v>-1.8693410499302558</v>
      </c>
      <c r="K82" s="940">
        <v>-9.06376082689465</v>
      </c>
      <c r="L82" s="943">
        <v>-1.5533412410854766</v>
      </c>
      <c r="M82" s="940">
        <v>5.173482640024616</v>
      </c>
      <c r="N82" s="940">
        <v>6.965464308038079</v>
      </c>
      <c r="O82" s="940">
        <v>6.0992180440121615</v>
      </c>
      <c r="P82" s="947">
        <v>8.184876184829648</v>
      </c>
      <c r="Q82" s="945">
        <v>21.510506236665293</v>
      </c>
      <c r="R82" s="942">
        <v>38.71424965723111</v>
      </c>
      <c r="S82" s="946">
        <v>16.277259710503643</v>
      </c>
      <c r="T82" s="946">
        <v>-11.864904034944516</v>
      </c>
      <c r="U82" s="946">
        <v>-4.327129162259951</v>
      </c>
      <c r="V82" s="946">
        <v>-4.875229066059845</v>
      </c>
      <c r="W82" s="940">
        <v>-4.636283000061852</v>
      </c>
      <c r="X82" s="945">
        <v>-5.229246519816925</v>
      </c>
      <c r="Y82" s="942">
        <v>-4.742097486368351</v>
      </c>
      <c r="Z82" s="941">
        <v>-2.786425643816216</v>
      </c>
      <c r="AA82" s="942">
        <v>-4.271403728684831</v>
      </c>
      <c r="AB82" s="944">
        <v>-6.054029625941993</v>
      </c>
      <c r="AC82" s="957"/>
      <c r="AD82" s="780"/>
      <c r="AE82" s="786">
        <v>-11.601747308099931</v>
      </c>
    </row>
    <row r="83" spans="2:31" ht="13.5">
      <c r="B83" s="770"/>
      <c r="E83" s="703"/>
      <c r="F83" s="701"/>
      <c r="G83" s="753">
        <v>624</v>
      </c>
      <c r="H83" s="610" t="s">
        <v>192</v>
      </c>
      <c r="I83" s="719"/>
      <c r="J83" s="922">
        <v>3.4209171569192023</v>
      </c>
      <c r="K83" s="922">
        <v>-2.9373425565159437</v>
      </c>
      <c r="L83" s="925">
        <v>4.3049414745392625</v>
      </c>
      <c r="M83" s="922">
        <v>-3.322250230642439</v>
      </c>
      <c r="N83" s="922">
        <v>-0.7595297352042252</v>
      </c>
      <c r="O83" s="922">
        <v>2.711638929200987</v>
      </c>
      <c r="P83" s="928">
        <v>-2.8804050222247355</v>
      </c>
      <c r="Q83" s="926">
        <v>-6.051191967191954</v>
      </c>
      <c r="R83" s="924">
        <v>-8.152660949317692</v>
      </c>
      <c r="S83" s="927">
        <v>-10.007461642021482</v>
      </c>
      <c r="T83" s="927">
        <v>-5.264071314344449</v>
      </c>
      <c r="U83" s="927">
        <v>6.958447179138602</v>
      </c>
      <c r="V83" s="927">
        <v>9.268280478295836</v>
      </c>
      <c r="W83" s="922">
        <v>1.4835243694362248</v>
      </c>
      <c r="X83" s="926">
        <v>1.8359823108244626</v>
      </c>
      <c r="Y83" s="924">
        <v>2.0266324850382347</v>
      </c>
      <c r="Z83" s="923">
        <v>5.0719773858852335</v>
      </c>
      <c r="AA83" s="924">
        <v>2.164154178817981</v>
      </c>
      <c r="AB83" s="773">
        <v>-3.930230434813865</v>
      </c>
      <c r="AC83" s="969"/>
      <c r="AD83" s="790"/>
      <c r="AE83" s="784">
        <v>2.24305410464045</v>
      </c>
    </row>
    <row r="84" spans="2:31" ht="14.25" thickBot="1">
      <c r="B84" s="770"/>
      <c r="E84" s="755"/>
      <c r="F84" s="756"/>
      <c r="G84" s="757">
        <v>625</v>
      </c>
      <c r="H84" s="758" t="s">
        <v>193</v>
      </c>
      <c r="I84" s="759"/>
      <c r="J84" s="981">
        <v>-4.7079825011546035</v>
      </c>
      <c r="K84" s="981">
        <v>-6.553975491180964</v>
      </c>
      <c r="L84" s="984">
        <v>-0.04981965103679897</v>
      </c>
      <c r="M84" s="981">
        <v>15.12207821331667</v>
      </c>
      <c r="N84" s="981">
        <v>19.148687124030204</v>
      </c>
      <c r="O84" s="981">
        <v>16.87759262393989</v>
      </c>
      <c r="P84" s="988">
        <v>22.078753885954043</v>
      </c>
      <c r="Q84" s="986">
        <v>66.8889646294875</v>
      </c>
      <c r="R84" s="983">
        <v>106.85331467425698</v>
      </c>
      <c r="S84" s="987">
        <v>48.505787422366865</v>
      </c>
      <c r="T84" s="987">
        <v>-18.21909950105203</v>
      </c>
      <c r="U84" s="987">
        <v>-10.990307393780839</v>
      </c>
      <c r="V84" s="987">
        <v>-12.905590188970464</v>
      </c>
      <c r="W84" s="981">
        <v>1.3593895454813776</v>
      </c>
      <c r="X84" s="986">
        <v>-3.2286318256813047</v>
      </c>
      <c r="Y84" s="983">
        <v>-0.4317954755601221</v>
      </c>
      <c r="Z84" s="982">
        <v>4.623006242159661</v>
      </c>
      <c r="AA84" s="983">
        <v>4.652319984855652</v>
      </c>
      <c r="AB84" s="985">
        <v>1.5191858548195682</v>
      </c>
      <c r="AC84" s="989"/>
      <c r="AD84" s="790"/>
      <c r="AE84" s="791">
        <v>-17.789297578548826</v>
      </c>
    </row>
    <row r="85" ht="13.5">
      <c r="B85" s="770"/>
    </row>
  </sheetData>
  <sheetProtection/>
  <mergeCells count="2">
    <mergeCell ref="G42:AC43"/>
    <mergeCell ref="AE47:AE49"/>
  </mergeCells>
  <printOptions/>
  <pageMargins left="0.5905511811023623" right="0.3937007874015748" top="0.984251968503937" bottom="0.984251968503937" header="0.5118110236220472" footer="0.5118110236220472"/>
  <pageSetup fitToHeight="2" horizontalDpi="1200" verticalDpi="1200" orientation="landscape" paperSize="9" scale="63" r:id="rId1"/>
  <headerFooter alignWithMargins="0">
    <oddFooter xml:space="preserve">&amp;C&amp;P / &amp;N </oddFooter>
  </headerFooter>
  <rowBreaks count="1" manualBreakCount="1">
    <brk id="44" min="3" max="117" man="1"/>
  </rowBreaks>
</worksheet>
</file>

<file path=xl/worksheets/sheet11.xml><?xml version="1.0" encoding="utf-8"?>
<worksheet xmlns="http://schemas.openxmlformats.org/spreadsheetml/2006/main" xmlns:r="http://schemas.openxmlformats.org/officeDocument/2006/relationships">
  <sheetPr codeName="Sheet12"/>
  <dimension ref="A1:AE84"/>
  <sheetViews>
    <sheetView tabSelected="1" view="pageBreakPreview" zoomScale="55" zoomScaleNormal="85" zoomScaleSheetLayoutView="55" workbookViewId="0" topLeftCell="A1">
      <selection activeCell="I8" sqref="I8"/>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8" width="9.00390625" style="0" customWidth="1"/>
    <col min="29" max="29" width="0.2421875" style="0" customWidth="1"/>
    <col min="30" max="30" width="3.50390625" style="0" customWidth="1"/>
    <col min="31" max="31" width="9.25390625" style="0" bestFit="1" customWidth="1"/>
  </cols>
  <sheetData>
    <row r="1" spans="3:30" ht="17.25">
      <c r="C1" s="18"/>
      <c r="E1" s="1" t="s">
        <v>202</v>
      </c>
      <c r="F1" s="2"/>
      <c r="G1" s="2"/>
      <c r="H1" s="2"/>
      <c r="I1" s="2"/>
      <c r="J1" s="2"/>
      <c r="K1" s="2"/>
      <c r="L1" s="2"/>
      <c r="AC1" s="206" t="s">
        <v>152</v>
      </c>
      <c r="AD1" s="2"/>
    </row>
    <row r="2" spans="3:30" ht="14.25" customHeight="1" thickBot="1">
      <c r="C2" s="18"/>
      <c r="E2" s="1"/>
      <c r="F2" s="2"/>
      <c r="G2" s="2"/>
      <c r="H2" s="2"/>
      <c r="I2" s="2"/>
      <c r="J2" s="2"/>
      <c r="K2" s="2"/>
      <c r="L2" s="2"/>
      <c r="AC2" s="206"/>
      <c r="AD2" s="2"/>
    </row>
    <row r="3" spans="1:30" ht="13.5">
      <c r="A3" s="587"/>
      <c r="B3" s="588"/>
      <c r="C3" s="588"/>
      <c r="D3" s="588"/>
      <c r="E3" s="589"/>
      <c r="F3" s="590"/>
      <c r="G3" s="590"/>
      <c r="H3" s="591"/>
      <c r="I3" s="592"/>
      <c r="J3" s="12" t="s">
        <v>4</v>
      </c>
      <c r="K3" s="16" t="s">
        <v>5</v>
      </c>
      <c r="L3" s="16" t="s">
        <v>6</v>
      </c>
      <c r="M3" s="16" t="s">
        <v>7</v>
      </c>
      <c r="N3" s="16" t="s">
        <v>8</v>
      </c>
      <c r="O3" s="14"/>
      <c r="P3" s="14"/>
      <c r="Q3" s="14"/>
      <c r="R3" s="14"/>
      <c r="S3" s="14"/>
      <c r="T3" s="14"/>
      <c r="U3" s="14"/>
      <c r="V3" s="14"/>
      <c r="W3" s="16" t="s">
        <v>9</v>
      </c>
      <c r="X3" s="12"/>
      <c r="Y3" s="12"/>
      <c r="Z3" s="12"/>
      <c r="AA3" s="12"/>
      <c r="AB3" s="12"/>
      <c r="AC3" s="593"/>
      <c r="AD3" s="18"/>
    </row>
    <row r="4" spans="1:30" ht="13.5">
      <c r="A4" s="26"/>
      <c r="B4" s="212"/>
      <c r="C4" s="212"/>
      <c r="D4" s="212"/>
      <c r="E4" s="594"/>
      <c r="F4" s="595"/>
      <c r="G4" s="595"/>
      <c r="H4" s="596"/>
      <c r="I4" s="597"/>
      <c r="J4" s="26" t="s">
        <v>11</v>
      </c>
      <c r="K4" s="25" t="s">
        <v>12</v>
      </c>
      <c r="L4" s="25" t="s">
        <v>14</v>
      </c>
      <c r="M4" s="25" t="s">
        <v>14</v>
      </c>
      <c r="N4" s="32" t="s">
        <v>81</v>
      </c>
      <c r="O4" s="32" t="s">
        <v>15</v>
      </c>
      <c r="P4" s="29" t="s">
        <v>83</v>
      </c>
      <c r="Q4" s="28"/>
      <c r="R4" s="23"/>
      <c r="S4" s="23"/>
      <c r="T4" s="23"/>
      <c r="U4" s="23"/>
      <c r="V4" s="23"/>
      <c r="W4" s="32" t="s">
        <v>118</v>
      </c>
      <c r="X4" s="23"/>
      <c r="Y4" s="23"/>
      <c r="Z4" s="23"/>
      <c r="AA4" s="23"/>
      <c r="AB4" s="23"/>
      <c r="AC4" s="598"/>
      <c r="AD4" s="18"/>
    </row>
    <row r="5" spans="5:30" ht="14.25" thickBot="1">
      <c r="E5" s="599"/>
      <c r="F5" s="600"/>
      <c r="G5" s="600"/>
      <c r="H5" s="601"/>
      <c r="I5" s="602"/>
      <c r="J5" s="42"/>
      <c r="K5" s="42"/>
      <c r="L5" s="43"/>
      <c r="M5" s="42"/>
      <c r="N5" s="42"/>
      <c r="O5" s="42"/>
      <c r="P5" s="42"/>
      <c r="Q5" s="469" t="s">
        <v>30</v>
      </c>
      <c r="R5" s="47" t="s">
        <v>19</v>
      </c>
      <c r="S5" s="51" t="s">
        <v>20</v>
      </c>
      <c r="T5" s="51" t="s">
        <v>21</v>
      </c>
      <c r="U5" s="51" t="s">
        <v>22</v>
      </c>
      <c r="V5" s="51" t="s">
        <v>23</v>
      </c>
      <c r="W5" s="42"/>
      <c r="X5" s="547" t="s">
        <v>34</v>
      </c>
      <c r="Y5" s="604" t="s">
        <v>35</v>
      </c>
      <c r="Z5" s="605" t="s">
        <v>26</v>
      </c>
      <c r="AA5" s="604" t="s">
        <v>27</v>
      </c>
      <c r="AB5" s="605" t="s">
        <v>28</v>
      </c>
      <c r="AC5" s="606"/>
      <c r="AD5" s="18"/>
    </row>
    <row r="6" spans="2:30" ht="13.5">
      <c r="B6" s="607">
        <v>0</v>
      </c>
      <c r="E6" s="608" t="s">
        <v>159</v>
      </c>
      <c r="F6" s="609"/>
      <c r="G6" s="609"/>
      <c r="H6" s="610"/>
      <c r="I6" s="611"/>
      <c r="J6" s="995">
        <v>2.8466003516626714</v>
      </c>
      <c r="K6" s="993">
        <v>2.8026454427875196</v>
      </c>
      <c r="L6" s="995">
        <v>2.8329470096923615</v>
      </c>
      <c r="M6" s="993">
        <v>2.854755573311973</v>
      </c>
      <c r="N6" s="999">
        <v>2.8667936312789375</v>
      </c>
      <c r="O6" s="999">
        <v>2.8161869329003397</v>
      </c>
      <c r="P6" s="999">
        <v>2.915180195350659</v>
      </c>
      <c r="Q6" s="1000">
        <v>2.8775558963774044</v>
      </c>
      <c r="R6" s="997">
        <v>2.9099955317237143</v>
      </c>
      <c r="S6" s="998">
        <v>2.9332293941382943</v>
      </c>
      <c r="T6" s="998">
        <v>2.94894146135517</v>
      </c>
      <c r="U6" s="998">
        <v>2.927350358289507</v>
      </c>
      <c r="V6" s="998">
        <v>2.8997429219516424</v>
      </c>
      <c r="W6" s="999">
        <v>2.8593791379428857</v>
      </c>
      <c r="X6" s="1000">
        <v>2.945542209037902</v>
      </c>
      <c r="Y6" s="996">
        <v>2.8879216707209188</v>
      </c>
      <c r="Z6" s="996">
        <v>2.831763482758978</v>
      </c>
      <c r="AA6" s="996">
        <v>2.808976028444976</v>
      </c>
      <c r="AB6" s="996">
        <v>2.8202609093796496</v>
      </c>
      <c r="AC6" s="1001"/>
      <c r="AD6" s="1002"/>
    </row>
    <row r="7" spans="1:30" ht="13.5">
      <c r="A7" s="609"/>
      <c r="B7" s="629">
        <v>11</v>
      </c>
      <c r="E7" s="608"/>
      <c r="F7" s="630">
        <v>11</v>
      </c>
      <c r="G7" s="631" t="s">
        <v>160</v>
      </c>
      <c r="H7" s="632"/>
      <c r="I7" s="633"/>
      <c r="J7" s="995">
        <v>0.4473689906408182</v>
      </c>
      <c r="K7" s="994">
        <v>0.4472634546147066</v>
      </c>
      <c r="L7" s="995">
        <v>0.4590527319893789</v>
      </c>
      <c r="M7" s="994">
        <v>0.4523572043290646</v>
      </c>
      <c r="N7" s="1004">
        <v>0.45291887606764025</v>
      </c>
      <c r="O7" s="1004">
        <v>0.4546445182004959</v>
      </c>
      <c r="P7" s="1004">
        <v>0.45126893848424726</v>
      </c>
      <c r="Q7" s="991">
        <v>0.45320433426594836</v>
      </c>
      <c r="R7" s="992">
        <v>0.4513412823949615</v>
      </c>
      <c r="S7" s="1003">
        <v>0.4530380895654252</v>
      </c>
      <c r="T7" s="1003">
        <v>0.4663301294070712</v>
      </c>
      <c r="U7" s="1003">
        <v>0.4471748995307214</v>
      </c>
      <c r="V7" s="1003">
        <v>0.4383376071648653</v>
      </c>
      <c r="W7" s="1004">
        <v>0.44982481779436506</v>
      </c>
      <c r="X7" s="991">
        <v>0.4541849351456809</v>
      </c>
      <c r="Y7" s="990">
        <v>0.44458651236112906</v>
      </c>
      <c r="Z7" s="990">
        <v>0.4411104010416029</v>
      </c>
      <c r="AA7" s="990">
        <v>0.44903989283423257</v>
      </c>
      <c r="AB7" s="990">
        <v>0.46078307096847093</v>
      </c>
      <c r="AC7" s="1005"/>
      <c r="AD7" s="1002"/>
    </row>
    <row r="8" spans="1:30" ht="13.5">
      <c r="A8" s="609"/>
      <c r="B8" s="629">
        <v>112</v>
      </c>
      <c r="E8" s="608"/>
      <c r="F8" s="637"/>
      <c r="G8" s="638">
        <v>112</v>
      </c>
      <c r="H8" s="639" t="s">
        <v>161</v>
      </c>
      <c r="I8" s="640"/>
      <c r="J8" s="1010">
        <v>0.13555796813273047</v>
      </c>
      <c r="K8" s="1009">
        <v>0.1409280746874441</v>
      </c>
      <c r="L8" s="1010">
        <v>0.1453922566242951</v>
      </c>
      <c r="M8" s="1009">
        <v>0.14032737463253148</v>
      </c>
      <c r="N8" s="1012">
        <v>0.14093124487962239</v>
      </c>
      <c r="O8" s="1012">
        <v>0.14429947881102323</v>
      </c>
      <c r="P8" s="1012">
        <v>0.13771077659870412</v>
      </c>
      <c r="Q8" s="1007">
        <v>0.1386959843927691</v>
      </c>
      <c r="R8" s="1008">
        <v>0.1361160423418794</v>
      </c>
      <c r="S8" s="1011">
        <v>0.1366592780463124</v>
      </c>
      <c r="T8" s="1011">
        <v>0.1408722609141771</v>
      </c>
      <c r="U8" s="1011">
        <v>0.1378523707268002</v>
      </c>
      <c r="V8" s="1011">
        <v>0.13638626318848318</v>
      </c>
      <c r="W8" s="1012">
        <v>0.14048161227356948</v>
      </c>
      <c r="X8" s="1007">
        <v>0.1407763309705181</v>
      </c>
      <c r="Y8" s="1006">
        <v>0.1357341766595213</v>
      </c>
      <c r="Z8" s="1006">
        <v>0.13677924410273135</v>
      </c>
      <c r="AA8" s="1006">
        <v>0.14157210028071535</v>
      </c>
      <c r="AB8" s="1006">
        <v>0.147895044730082</v>
      </c>
      <c r="AC8" s="1013"/>
      <c r="AD8" s="1002"/>
    </row>
    <row r="9" spans="1:30" ht="13.5">
      <c r="A9" s="609"/>
      <c r="B9" s="629">
        <v>114</v>
      </c>
      <c r="E9" s="608"/>
      <c r="F9" s="637"/>
      <c r="G9" s="650">
        <v>114</v>
      </c>
      <c r="H9" s="610" t="s">
        <v>162</v>
      </c>
      <c r="I9" s="611"/>
      <c r="J9" s="1018">
        <v>0.10909804531882775</v>
      </c>
      <c r="K9" s="1017">
        <v>0.10571203221713556</v>
      </c>
      <c r="L9" s="1018">
        <v>0.10549162668696815</v>
      </c>
      <c r="M9" s="1017">
        <v>0.1045568160860905</v>
      </c>
      <c r="N9" s="1020">
        <v>0.10301907670223504</v>
      </c>
      <c r="O9" s="1020">
        <v>0.10278709676499817</v>
      </c>
      <c r="P9" s="1020">
        <v>0.1032408795950555</v>
      </c>
      <c r="Q9" s="1015">
        <v>0.10554949118171808</v>
      </c>
      <c r="R9" s="1016">
        <v>0.1058643225741101</v>
      </c>
      <c r="S9" s="1019">
        <v>0.10559039623618319</v>
      </c>
      <c r="T9" s="1019">
        <v>0.105867914011253</v>
      </c>
      <c r="U9" s="1019">
        <v>0.09942666465715394</v>
      </c>
      <c r="V9" s="1019">
        <v>0.09744247371545596</v>
      </c>
      <c r="W9" s="1020">
        <v>0.1020740766287106</v>
      </c>
      <c r="X9" s="1015">
        <v>0.10258958373441955</v>
      </c>
      <c r="Y9" s="1014">
        <v>0.10441155410482353</v>
      </c>
      <c r="Z9" s="1014">
        <v>0.10226238827794634</v>
      </c>
      <c r="AA9" s="1014">
        <v>0.10070609529844114</v>
      </c>
      <c r="AB9" s="1014">
        <v>0.10038804359413352</v>
      </c>
      <c r="AC9" s="1021"/>
      <c r="AD9" s="1002"/>
    </row>
    <row r="10" spans="1:30" ht="13.5">
      <c r="A10" s="609"/>
      <c r="B10" s="629">
        <v>116</v>
      </c>
      <c r="E10" s="608"/>
      <c r="F10" s="637"/>
      <c r="G10" s="650">
        <v>116</v>
      </c>
      <c r="H10" s="610" t="s">
        <v>163</v>
      </c>
      <c r="I10" s="611"/>
      <c r="J10" s="1018">
        <v>0.018881590400416957</v>
      </c>
      <c r="K10" s="1017">
        <v>0.01904134770883403</v>
      </c>
      <c r="L10" s="1018">
        <v>0.019226272561714778</v>
      </c>
      <c r="M10" s="1017">
        <v>0.01870377557617459</v>
      </c>
      <c r="N10" s="1020">
        <v>0.018575002402645632</v>
      </c>
      <c r="O10" s="1020">
        <v>0.0190756173376641</v>
      </c>
      <c r="P10" s="1020">
        <v>0.01809634962732892</v>
      </c>
      <c r="Q10" s="1015">
        <v>0.018150529523866685</v>
      </c>
      <c r="R10" s="1016">
        <v>0.018004633563613065</v>
      </c>
      <c r="S10" s="1019">
        <v>0.017671775487458286</v>
      </c>
      <c r="T10" s="1019">
        <v>0.018777159340313026</v>
      </c>
      <c r="U10" s="1019">
        <v>0.01808160915083823</v>
      </c>
      <c r="V10" s="1019">
        <v>0.017966281341664624</v>
      </c>
      <c r="W10" s="1020">
        <v>0.018294001172720037</v>
      </c>
      <c r="X10" s="1015">
        <v>0.018269417561210786</v>
      </c>
      <c r="Y10" s="1014">
        <v>0.017530404728876407</v>
      </c>
      <c r="Z10" s="1014">
        <v>0.017877633658802804</v>
      </c>
      <c r="AA10" s="1014">
        <v>0.018450287445107818</v>
      </c>
      <c r="AB10" s="1014">
        <v>0.01939115773752605</v>
      </c>
      <c r="AC10" s="1021"/>
      <c r="AD10" s="1002"/>
    </row>
    <row r="11" spans="1:30" ht="13.5">
      <c r="A11" s="609"/>
      <c r="B11" s="629">
        <v>117</v>
      </c>
      <c r="E11" s="608"/>
      <c r="F11" s="637"/>
      <c r="G11" s="650">
        <v>117</v>
      </c>
      <c r="H11" s="610" t="s">
        <v>164</v>
      </c>
      <c r="I11" s="611"/>
      <c r="J11" s="1018">
        <v>0.11686029743004739</v>
      </c>
      <c r="K11" s="1017">
        <v>0.12282764220415339</v>
      </c>
      <c r="L11" s="1018">
        <v>0.12808966265473096</v>
      </c>
      <c r="M11" s="1017">
        <v>0.12758266702433826</v>
      </c>
      <c r="N11" s="1020">
        <v>0.12902186181388903</v>
      </c>
      <c r="O11" s="1020">
        <v>0.13178898756239618</v>
      </c>
      <c r="P11" s="1020">
        <v>0.1263761308807429</v>
      </c>
      <c r="Q11" s="1015">
        <v>0.12711136054409666</v>
      </c>
      <c r="R11" s="1016">
        <v>0.12487414377291463</v>
      </c>
      <c r="S11" s="1019">
        <v>0.12444171291380346</v>
      </c>
      <c r="T11" s="1019">
        <v>0.1297166713674487</v>
      </c>
      <c r="U11" s="1019">
        <v>0.12682750467138884</v>
      </c>
      <c r="V11" s="1019">
        <v>0.12563633358547419</v>
      </c>
      <c r="W11" s="1020">
        <v>0.12927154200471155</v>
      </c>
      <c r="X11" s="1015">
        <v>0.12911694908736526</v>
      </c>
      <c r="Y11" s="1014">
        <v>0.1249641520584398</v>
      </c>
      <c r="Z11" s="1014">
        <v>0.12620908970659991</v>
      </c>
      <c r="AA11" s="1014">
        <v>0.13080104554462005</v>
      </c>
      <c r="AB11" s="1014">
        <v>0.13554865656852022</v>
      </c>
      <c r="AC11" s="1021"/>
      <c r="AD11" s="1002"/>
    </row>
    <row r="12" spans="1:30" ht="13.5">
      <c r="A12" s="609"/>
      <c r="B12" s="629">
        <v>119</v>
      </c>
      <c r="E12" s="608"/>
      <c r="F12" s="637"/>
      <c r="G12" s="650">
        <v>119</v>
      </c>
      <c r="H12" s="610" t="s">
        <v>165</v>
      </c>
      <c r="I12" s="611"/>
      <c r="J12" s="1018">
        <v>0.007663958363063182</v>
      </c>
      <c r="K12" s="1017">
        <v>0.008558483704042637</v>
      </c>
      <c r="L12" s="1018">
        <v>0.009982077786930266</v>
      </c>
      <c r="M12" s="1017">
        <v>0.011434681760490895</v>
      </c>
      <c r="N12" s="1020">
        <v>0.012944696366687812</v>
      </c>
      <c r="O12" s="1020">
        <v>0.01292817860046469</v>
      </c>
      <c r="P12" s="1020">
        <v>0.012960489492485065</v>
      </c>
      <c r="Q12" s="1015">
        <v>0.012749318792449059</v>
      </c>
      <c r="R12" s="1016">
        <v>0.012660204792062592</v>
      </c>
      <c r="S12" s="1019">
        <v>0.012712805010598972</v>
      </c>
      <c r="T12" s="1019">
        <v>0.01341275718295338</v>
      </c>
      <c r="U12" s="1019">
        <v>0.013174752215775614</v>
      </c>
      <c r="V12" s="1019">
        <v>0.013103037549142861</v>
      </c>
      <c r="W12" s="1020">
        <v>0.014240712656577172</v>
      </c>
      <c r="X12" s="1015">
        <v>0.013574779872891084</v>
      </c>
      <c r="Y12" s="1014">
        <v>0.013120704383221875</v>
      </c>
      <c r="Z12" s="1014">
        <v>0.013521325806596545</v>
      </c>
      <c r="AA12" s="1014">
        <v>0.0148506941576557</v>
      </c>
      <c r="AB12" s="1014">
        <v>0.016246433951586953</v>
      </c>
      <c r="AC12" s="1022"/>
      <c r="AD12" s="1002"/>
    </row>
    <row r="13" spans="1:30" ht="13.5">
      <c r="A13" s="609"/>
      <c r="B13" s="629">
        <v>21</v>
      </c>
      <c r="E13" s="608"/>
      <c r="F13" s="630">
        <v>21</v>
      </c>
      <c r="G13" s="660" t="s">
        <v>166</v>
      </c>
      <c r="H13" s="661"/>
      <c r="I13" s="662"/>
      <c r="J13" s="1027">
        <v>0.5435359982346578</v>
      </c>
      <c r="K13" s="1026">
        <v>0.5611645316584778</v>
      </c>
      <c r="L13" s="1027">
        <v>0.5788230812549973</v>
      </c>
      <c r="M13" s="1026">
        <v>0.5969603395937381</v>
      </c>
      <c r="N13" s="1029">
        <v>0.6211552417268293</v>
      </c>
      <c r="O13" s="1029">
        <v>0.6299639568336722</v>
      </c>
      <c r="P13" s="1029">
        <v>0.6127329681629993</v>
      </c>
      <c r="Q13" s="1024">
        <v>0.6104003912481507</v>
      </c>
      <c r="R13" s="1025">
        <v>0.601748977284661</v>
      </c>
      <c r="S13" s="1028">
        <v>0.6085634706052656</v>
      </c>
      <c r="T13" s="1028">
        <v>0.6348826371422344</v>
      </c>
      <c r="U13" s="1028">
        <v>0.6189475942338821</v>
      </c>
      <c r="V13" s="1028">
        <v>0.6046548344908527</v>
      </c>
      <c r="W13" s="1029">
        <v>0.6286083555196744</v>
      </c>
      <c r="X13" s="1024">
        <v>0.635900356681021</v>
      </c>
      <c r="Y13" s="1023">
        <v>0.6101574087814868</v>
      </c>
      <c r="Z13" s="1023">
        <v>0.611311831423215</v>
      </c>
      <c r="AA13" s="1023">
        <v>0.6278082295043298</v>
      </c>
      <c r="AB13" s="1023">
        <v>0.6593272865404975</v>
      </c>
      <c r="AC13" s="1030"/>
      <c r="AD13" s="1002"/>
    </row>
    <row r="14" spans="1:30" ht="13.5">
      <c r="A14" s="609"/>
      <c r="B14" s="629">
        <v>212</v>
      </c>
      <c r="E14" s="608"/>
      <c r="F14" s="672"/>
      <c r="G14" s="609">
        <v>212</v>
      </c>
      <c r="H14" s="610" t="s">
        <v>167</v>
      </c>
      <c r="I14" s="611"/>
      <c r="J14" s="1018">
        <v>0.028060110363076693</v>
      </c>
      <c r="K14" s="1017">
        <v>0.027807491891243614</v>
      </c>
      <c r="L14" s="1018">
        <v>0.027766454088586943</v>
      </c>
      <c r="M14" s="1017">
        <v>0.027618861376375172</v>
      </c>
      <c r="N14" s="1020">
        <v>0.02779459451563388</v>
      </c>
      <c r="O14" s="1020">
        <v>0.02834734049894414</v>
      </c>
      <c r="P14" s="1020">
        <v>0.027266097700118657</v>
      </c>
      <c r="Q14" s="1015">
        <v>0.027379666868256713</v>
      </c>
      <c r="R14" s="1016">
        <v>0.02682827414598694</v>
      </c>
      <c r="S14" s="1019">
        <v>0.027036661285542957</v>
      </c>
      <c r="T14" s="1019">
        <v>0.028222614951726312</v>
      </c>
      <c r="U14" s="1019">
        <v>0.02745710613937811</v>
      </c>
      <c r="V14" s="1019">
        <v>0.026790736212092152</v>
      </c>
      <c r="W14" s="1020">
        <v>0.02784920543661438</v>
      </c>
      <c r="X14" s="1015">
        <v>0.028237937141456924</v>
      </c>
      <c r="Y14" s="1014">
        <v>0.02697900190078541</v>
      </c>
      <c r="Z14" s="1014">
        <v>0.026977064440693015</v>
      </c>
      <c r="AA14" s="1014">
        <v>0.027865508235201467</v>
      </c>
      <c r="AB14" s="1014">
        <v>0.02925107193792427</v>
      </c>
      <c r="AC14" s="1021"/>
      <c r="AD14" s="1002"/>
    </row>
    <row r="15" spans="1:30" ht="13.5">
      <c r="A15" s="609"/>
      <c r="B15" s="629">
        <v>214</v>
      </c>
      <c r="E15" s="608"/>
      <c r="F15" s="672"/>
      <c r="G15" s="609">
        <v>214</v>
      </c>
      <c r="H15" s="610" t="s">
        <v>168</v>
      </c>
      <c r="I15" s="611"/>
      <c r="J15" s="1018">
        <v>0.17048707396613016</v>
      </c>
      <c r="K15" s="1017">
        <v>0.17959316402667289</v>
      </c>
      <c r="L15" s="1018">
        <v>0.18932878356507035</v>
      </c>
      <c r="M15" s="1017">
        <v>0.19996854041499204</v>
      </c>
      <c r="N15" s="1020">
        <v>0.2112092516857195</v>
      </c>
      <c r="O15" s="1020">
        <v>0.21354515287374046</v>
      </c>
      <c r="P15" s="1020">
        <v>0.2089758273343853</v>
      </c>
      <c r="Q15" s="1015">
        <v>0.20715987828488455</v>
      </c>
      <c r="R15" s="1016">
        <v>0.20472838441843144</v>
      </c>
      <c r="S15" s="1019">
        <v>0.207412722831541</v>
      </c>
      <c r="T15" s="1019">
        <v>0.21702647895933488</v>
      </c>
      <c r="U15" s="1019">
        <v>0.21173272338657362</v>
      </c>
      <c r="V15" s="1019">
        <v>0.20682367396194745</v>
      </c>
      <c r="W15" s="1020">
        <v>0.21506262848248678</v>
      </c>
      <c r="X15" s="1015">
        <v>0.2181833056207906</v>
      </c>
      <c r="Y15" s="1014">
        <v>0.20912758066489914</v>
      </c>
      <c r="Z15" s="1014">
        <v>0.20905747070099256</v>
      </c>
      <c r="AA15" s="1014">
        <v>0.21445220505785653</v>
      </c>
      <c r="AB15" s="1014">
        <v>0.22495739614669558</v>
      </c>
      <c r="AC15" s="1021"/>
      <c r="AD15" s="1002"/>
    </row>
    <row r="16" spans="1:30" ht="13.5">
      <c r="A16" s="609"/>
      <c r="B16" s="629">
        <v>217</v>
      </c>
      <c r="E16" s="608"/>
      <c r="F16" s="672"/>
      <c r="G16" s="609">
        <v>217</v>
      </c>
      <c r="H16" s="610" t="s">
        <v>169</v>
      </c>
      <c r="I16" s="611"/>
      <c r="J16" s="1018">
        <v>0.16102736673394946</v>
      </c>
      <c r="K16" s="1017">
        <v>0.1639584401405965</v>
      </c>
      <c r="L16" s="1018">
        <v>0.16516863259196257</v>
      </c>
      <c r="M16" s="1017">
        <v>0.16583064922714763</v>
      </c>
      <c r="N16" s="1020">
        <v>0.16790976785395162</v>
      </c>
      <c r="O16" s="1020">
        <v>0.1712000374238818</v>
      </c>
      <c r="P16" s="1020">
        <v>0.16476384360954385</v>
      </c>
      <c r="Q16" s="1015">
        <v>0.16478457258359366</v>
      </c>
      <c r="R16" s="1016">
        <v>0.16229752842587988</v>
      </c>
      <c r="S16" s="1019">
        <v>0.1639138379935811</v>
      </c>
      <c r="T16" s="1019">
        <v>0.17052945946640666</v>
      </c>
      <c r="U16" s="1019">
        <v>0.16612288216559074</v>
      </c>
      <c r="V16" s="1019">
        <v>0.16169563185770516</v>
      </c>
      <c r="W16" s="1020">
        <v>0.1668551640195558</v>
      </c>
      <c r="X16" s="1015">
        <v>0.1701386577090503</v>
      </c>
      <c r="Y16" s="1014">
        <v>0.16259438155216088</v>
      </c>
      <c r="Z16" s="1014">
        <v>0.16207290968575655</v>
      </c>
      <c r="AA16" s="1014">
        <v>0.1658310839468994</v>
      </c>
      <c r="AB16" s="1014">
        <v>0.17396364735163422</v>
      </c>
      <c r="AC16" s="1021"/>
      <c r="AD16" s="1002"/>
    </row>
    <row r="17" spans="1:30" ht="13.5">
      <c r="A17" s="609"/>
      <c r="B17" s="629">
        <v>218</v>
      </c>
      <c r="E17" s="608"/>
      <c r="F17" s="673"/>
      <c r="G17" s="609">
        <v>218</v>
      </c>
      <c r="H17" s="610" t="s">
        <v>170</v>
      </c>
      <c r="I17" s="611"/>
      <c r="J17" s="1018">
        <v>0.08866161838703615</v>
      </c>
      <c r="K17" s="1017">
        <v>0.09304823532985007</v>
      </c>
      <c r="L17" s="1018">
        <v>0.09957860450076267</v>
      </c>
      <c r="M17" s="1017">
        <v>0.10731796164510238</v>
      </c>
      <c r="N17" s="1020">
        <v>0.11717870286063728</v>
      </c>
      <c r="O17" s="1020">
        <v>0.117333982116511</v>
      </c>
      <c r="P17" s="1020">
        <v>0.11703023576232681</v>
      </c>
      <c r="Q17" s="1015">
        <v>0.11642092094759336</v>
      </c>
      <c r="R17" s="1016">
        <v>0.1147339723401697</v>
      </c>
      <c r="S17" s="1019">
        <v>0.11668792532074923</v>
      </c>
      <c r="T17" s="1019">
        <v>0.12108661657428837</v>
      </c>
      <c r="U17" s="1019">
        <v>0.11810804122515821</v>
      </c>
      <c r="V17" s="1019">
        <v>0.11563272911549932</v>
      </c>
      <c r="W17" s="1020">
        <v>0.12234393701502749</v>
      </c>
      <c r="X17" s="1015">
        <v>0.1224578652576806</v>
      </c>
      <c r="Y17" s="1014">
        <v>0.11786809841218039</v>
      </c>
      <c r="Z17" s="1014">
        <v>0.11863751799916238</v>
      </c>
      <c r="AA17" s="1014">
        <v>0.12337756458005976</v>
      </c>
      <c r="AB17" s="1014">
        <v>0.12974338713134193</v>
      </c>
      <c r="AC17" s="1021"/>
      <c r="AD17" s="1002"/>
    </row>
    <row r="18" spans="1:30" ht="13.5">
      <c r="A18" s="609"/>
      <c r="B18" s="629">
        <v>22</v>
      </c>
      <c r="E18" s="608"/>
      <c r="F18" s="674">
        <v>22</v>
      </c>
      <c r="G18" s="675" t="s">
        <v>171</v>
      </c>
      <c r="H18" s="676"/>
      <c r="I18" s="677"/>
      <c r="J18" s="1035">
        <v>0.329196278393061</v>
      </c>
      <c r="K18" s="1034">
        <v>0.28654937555003485</v>
      </c>
      <c r="L18" s="1035">
        <v>0.27295904691128053</v>
      </c>
      <c r="M18" s="1034">
        <v>0.268310278622529</v>
      </c>
      <c r="N18" s="1037">
        <v>0.25429739199575707</v>
      </c>
      <c r="O18" s="1037">
        <v>0.2193733223716185</v>
      </c>
      <c r="P18" s="1037">
        <v>0.2876893299536837</v>
      </c>
      <c r="Q18" s="1032">
        <v>0.2880895861118354</v>
      </c>
      <c r="R18" s="1033">
        <v>0.321412461328101</v>
      </c>
      <c r="S18" s="1036">
        <v>0.3118812366861547</v>
      </c>
      <c r="T18" s="1036">
        <v>0.262023825746412</v>
      </c>
      <c r="U18" s="1036">
        <v>0.2675477485261743</v>
      </c>
      <c r="V18" s="1036">
        <v>0.27296404760252935</v>
      </c>
      <c r="W18" s="1037">
        <v>0.244812669075377</v>
      </c>
      <c r="X18" s="1032">
        <v>0.27513323425596337</v>
      </c>
      <c r="Y18" s="1031">
        <v>0.2839736895328803</v>
      </c>
      <c r="Z18" s="1031">
        <v>0.2554748244227465</v>
      </c>
      <c r="AA18" s="1031">
        <v>0.2227496547649401</v>
      </c>
      <c r="AB18" s="1031">
        <v>0.18354490971610235</v>
      </c>
      <c r="AC18" s="1038"/>
      <c r="AD18" s="1002"/>
    </row>
    <row r="19" spans="1:30" ht="13.5">
      <c r="A19" s="609"/>
      <c r="B19" s="629">
        <v>23</v>
      </c>
      <c r="E19" s="608"/>
      <c r="F19" s="687">
        <v>23</v>
      </c>
      <c r="G19" s="688" t="s">
        <v>172</v>
      </c>
      <c r="H19" s="639"/>
      <c r="I19" s="640"/>
      <c r="J19" s="1010">
        <v>0.49495971806930056</v>
      </c>
      <c r="K19" s="1009">
        <v>0.4952037771627725</v>
      </c>
      <c r="L19" s="1010">
        <v>0.49684148158245917</v>
      </c>
      <c r="M19" s="1009">
        <v>0.4915297473751477</v>
      </c>
      <c r="N19" s="1012">
        <v>0.4903764947090431</v>
      </c>
      <c r="O19" s="1012">
        <v>0.49077320721547013</v>
      </c>
      <c r="P19" s="1012">
        <v>0.4899971861248973</v>
      </c>
      <c r="Q19" s="1007">
        <v>0.47207166220675434</v>
      </c>
      <c r="R19" s="1008">
        <v>0.46899983315022187</v>
      </c>
      <c r="S19" s="1011">
        <v>0.4871403254081653</v>
      </c>
      <c r="T19" s="1011">
        <v>0.5188269312907643</v>
      </c>
      <c r="U19" s="1011">
        <v>0.5099026299532483</v>
      </c>
      <c r="V19" s="1011">
        <v>0.4872832156769358</v>
      </c>
      <c r="W19" s="1012">
        <v>0.4877273178475829</v>
      </c>
      <c r="X19" s="1007">
        <v>0.4964352276300916</v>
      </c>
      <c r="Y19" s="1006">
        <v>0.48317086204760246</v>
      </c>
      <c r="Z19" s="1006">
        <v>0.48069939961423747</v>
      </c>
      <c r="AA19" s="1006">
        <v>0.48150324003697664</v>
      </c>
      <c r="AB19" s="1006">
        <v>0.4972975520103669</v>
      </c>
      <c r="AC19" s="1013"/>
      <c r="AD19" s="1002"/>
    </row>
    <row r="20" spans="1:30" ht="13.5">
      <c r="A20" s="609"/>
      <c r="B20" s="629">
        <v>232</v>
      </c>
      <c r="E20" s="608"/>
      <c r="F20" s="637"/>
      <c r="G20" s="638">
        <v>232</v>
      </c>
      <c r="H20" s="639" t="s">
        <v>173</v>
      </c>
      <c r="I20" s="640"/>
      <c r="J20" s="1010">
        <v>0.2512109192498378</v>
      </c>
      <c r="K20" s="1009">
        <v>0.2524417183105619</v>
      </c>
      <c r="L20" s="1010">
        <v>0.25353299073560004</v>
      </c>
      <c r="M20" s="1009">
        <v>0.25218140245060866</v>
      </c>
      <c r="N20" s="1012">
        <v>0.2538991405578161</v>
      </c>
      <c r="O20" s="1012">
        <v>0.25733658642684315</v>
      </c>
      <c r="P20" s="1012">
        <v>0.2506124966922069</v>
      </c>
      <c r="Q20" s="1007">
        <v>0.24924075784141841</v>
      </c>
      <c r="R20" s="1008">
        <v>0.24590750139515202</v>
      </c>
      <c r="S20" s="1011">
        <v>0.25028770337267103</v>
      </c>
      <c r="T20" s="1011">
        <v>0.2602806630954808</v>
      </c>
      <c r="U20" s="1011">
        <v>0.25279171879158185</v>
      </c>
      <c r="V20" s="1011">
        <v>0.24637653544059393</v>
      </c>
      <c r="W20" s="1012">
        <v>0.25273772838671793</v>
      </c>
      <c r="X20" s="1007">
        <v>0.2547703799814597</v>
      </c>
      <c r="Y20" s="1006">
        <v>0.2479025979685928</v>
      </c>
      <c r="Z20" s="1006">
        <v>0.24812634335882358</v>
      </c>
      <c r="AA20" s="1006">
        <v>0.25142888291059756</v>
      </c>
      <c r="AB20" s="1006">
        <v>0.2619410051072514</v>
      </c>
      <c r="AC20" s="1013"/>
      <c r="AD20" s="1002"/>
    </row>
    <row r="21" spans="1:30" ht="13.5">
      <c r="A21" s="609"/>
      <c r="B21" s="629">
        <v>239</v>
      </c>
      <c r="E21" s="608"/>
      <c r="F21" s="689"/>
      <c r="G21" s="690">
        <v>239</v>
      </c>
      <c r="H21" s="691" t="s">
        <v>174</v>
      </c>
      <c r="I21" s="692"/>
      <c r="J21" s="1043">
        <v>0.04027783595683043</v>
      </c>
      <c r="K21" s="1042">
        <v>0.040379356241458136</v>
      </c>
      <c r="L21" s="1043">
        <v>0.04078514821908747</v>
      </c>
      <c r="M21" s="1042">
        <v>0.039510736555764765</v>
      </c>
      <c r="N21" s="1045">
        <v>0.039605299368761324</v>
      </c>
      <c r="O21" s="1045">
        <v>0.03833148217994179</v>
      </c>
      <c r="P21" s="1045">
        <v>0.04082323373312885</v>
      </c>
      <c r="Q21" s="1040">
        <v>0.036321648613155094</v>
      </c>
      <c r="R21" s="1041">
        <v>0.036533618900546065</v>
      </c>
      <c r="S21" s="1044">
        <v>0.03961319748636385</v>
      </c>
      <c r="T21" s="1044">
        <v>0.04646161397741441</v>
      </c>
      <c r="U21" s="1044">
        <v>0.04597336026986656</v>
      </c>
      <c r="V21" s="1044">
        <v>0.04096026116863566</v>
      </c>
      <c r="W21" s="1045">
        <v>0.0384097346480862</v>
      </c>
      <c r="X21" s="1040">
        <v>0.03978189330780983</v>
      </c>
      <c r="Y21" s="1039">
        <v>0.03821769143216807</v>
      </c>
      <c r="Z21" s="1039">
        <v>0.03770473801734141</v>
      </c>
      <c r="AA21" s="1039">
        <v>0.03743975646048368</v>
      </c>
      <c r="AB21" s="1039">
        <v>0.038925086829718784</v>
      </c>
      <c r="AC21" s="1022"/>
      <c r="AD21" s="1002"/>
    </row>
    <row r="22" spans="1:30" ht="13.5">
      <c r="A22" s="701"/>
      <c r="B22" s="702">
        <v>25</v>
      </c>
      <c r="E22" s="703"/>
      <c r="F22" s="704">
        <v>25</v>
      </c>
      <c r="G22" s="704" t="s">
        <v>175</v>
      </c>
      <c r="H22" s="705"/>
      <c r="I22" s="706"/>
      <c r="J22" s="1035">
        <v>0.028450386158387166</v>
      </c>
      <c r="K22" s="1034">
        <v>0.03077099776720033</v>
      </c>
      <c r="L22" s="1035">
        <v>0.032009095734293426</v>
      </c>
      <c r="M22" s="1034">
        <v>0.0334712805376248</v>
      </c>
      <c r="N22" s="1037">
        <v>0.03518552062403256</v>
      </c>
      <c r="O22" s="1037">
        <v>0.03513698555835659</v>
      </c>
      <c r="P22" s="1037">
        <v>0.03523192643868355</v>
      </c>
      <c r="Q22" s="1032">
        <v>0.034077494266904346</v>
      </c>
      <c r="R22" s="1033">
        <v>0.03411954961131382</v>
      </c>
      <c r="S22" s="1036">
        <v>0.035215043025128144</v>
      </c>
      <c r="T22" s="1036">
        <v>0.03690682557070487</v>
      </c>
      <c r="U22" s="1036">
        <v>0.03597069972310477</v>
      </c>
      <c r="V22" s="1036">
        <v>0.035305291285104574</v>
      </c>
      <c r="W22" s="1037">
        <v>0.035529591783296115</v>
      </c>
      <c r="X22" s="1032">
        <v>0.03610850876071857</v>
      </c>
      <c r="Y22" s="1031">
        <v>0.03484744410708098</v>
      </c>
      <c r="Z22" s="1031">
        <v>0.03454203815712456</v>
      </c>
      <c r="AA22" s="1031">
        <v>0.035308951917935004</v>
      </c>
      <c r="AB22" s="1031">
        <v>0.03691310606924303</v>
      </c>
      <c r="AC22" s="1038"/>
      <c r="AD22" s="1002"/>
    </row>
    <row r="23" spans="1:30" ht="13.5">
      <c r="A23" s="701"/>
      <c r="B23" s="702">
        <v>31</v>
      </c>
      <c r="E23" s="707"/>
      <c r="F23" s="708">
        <v>31</v>
      </c>
      <c r="G23" s="709" t="s">
        <v>176</v>
      </c>
      <c r="H23" s="710"/>
      <c r="I23" s="711"/>
      <c r="J23" s="1027">
        <v>0.10062307884901607</v>
      </c>
      <c r="K23" s="1026">
        <v>0.10214506848749508</v>
      </c>
      <c r="L23" s="1027">
        <v>0.10358929711666676</v>
      </c>
      <c r="M23" s="1026">
        <v>0.10430608581096876</v>
      </c>
      <c r="N23" s="1029">
        <v>0.10494289200773849</v>
      </c>
      <c r="O23" s="1029">
        <v>0.10756755820019363</v>
      </c>
      <c r="P23" s="1029">
        <v>0.10243337087798582</v>
      </c>
      <c r="Q23" s="1024">
        <v>0.10408330064810724</v>
      </c>
      <c r="R23" s="1025">
        <v>0.10160227314621802</v>
      </c>
      <c r="S23" s="1028">
        <v>0.10226524325609823</v>
      </c>
      <c r="T23" s="1028">
        <v>0.10386409563820247</v>
      </c>
      <c r="U23" s="1028">
        <v>0.10176440511637846</v>
      </c>
      <c r="V23" s="1028">
        <v>0.10110410748738316</v>
      </c>
      <c r="W23" s="1029">
        <v>0.10646337412772361</v>
      </c>
      <c r="X23" s="1024">
        <v>0.10473923992756616</v>
      </c>
      <c r="Y23" s="1023">
        <v>0.10283655771499454</v>
      </c>
      <c r="Z23" s="1023">
        <v>0.10487417159866494</v>
      </c>
      <c r="AA23" s="1023">
        <v>0.1078639137268088</v>
      </c>
      <c r="AB23" s="1023">
        <v>0.11230236370842328</v>
      </c>
      <c r="AC23" s="1030"/>
      <c r="AD23" s="1002"/>
    </row>
    <row r="24" spans="1:30" ht="13.5">
      <c r="A24" s="701"/>
      <c r="B24" s="702">
        <v>32</v>
      </c>
      <c r="E24" s="707"/>
      <c r="F24" s="712">
        <v>32</v>
      </c>
      <c r="G24" s="704" t="s">
        <v>177</v>
      </c>
      <c r="H24" s="705"/>
      <c r="I24" s="706"/>
      <c r="J24" s="1035">
        <v>0.02320605204550351</v>
      </c>
      <c r="K24" s="1034">
        <v>0.024169709446556584</v>
      </c>
      <c r="L24" s="1035">
        <v>0.024592687620898602</v>
      </c>
      <c r="M24" s="1034">
        <v>0.024721821696297337</v>
      </c>
      <c r="N24" s="1037">
        <v>0.02523988223005722</v>
      </c>
      <c r="O24" s="1037">
        <v>0.026151306120509355</v>
      </c>
      <c r="P24" s="1037">
        <v>0.024368442837944836</v>
      </c>
      <c r="Q24" s="1032">
        <v>0.024896744721642147</v>
      </c>
      <c r="R24" s="1033">
        <v>0.024157780118055444</v>
      </c>
      <c r="S24" s="1036">
        <v>0.024185922166116106</v>
      </c>
      <c r="T24" s="1036">
        <v>0.024845235114806477</v>
      </c>
      <c r="U24" s="1036">
        <v>0.024264900847816934</v>
      </c>
      <c r="V24" s="1036">
        <v>0.023904489587606863</v>
      </c>
      <c r="W24" s="1037">
        <v>0.02570976230845142</v>
      </c>
      <c r="X24" s="1032">
        <v>0.024788979389011548</v>
      </c>
      <c r="Y24" s="1031">
        <v>0.02429789037880021</v>
      </c>
      <c r="Z24" s="1031">
        <v>0.02514836839537173</v>
      </c>
      <c r="AA24" s="1031">
        <v>0.026380912404737417</v>
      </c>
      <c r="AB24" s="1031">
        <v>0.028057699511397652</v>
      </c>
      <c r="AC24" s="1038"/>
      <c r="AD24" s="1002"/>
    </row>
    <row r="25" spans="1:30" ht="13.5">
      <c r="A25" s="701"/>
      <c r="B25" s="702">
        <v>325</v>
      </c>
      <c r="E25" s="707"/>
      <c r="F25" s="713"/>
      <c r="G25" s="704">
        <v>325</v>
      </c>
      <c r="H25" s="676" t="s">
        <v>178</v>
      </c>
      <c r="I25" s="706"/>
      <c r="J25" s="1035">
        <v>0.0037012388324924443</v>
      </c>
      <c r="K25" s="1034">
        <v>0.004050301251958597</v>
      </c>
      <c r="L25" s="1035">
        <v>0.0043335991988378425</v>
      </c>
      <c r="M25" s="1034">
        <v>0.00460477346542343</v>
      </c>
      <c r="N25" s="1037">
        <v>0.004964910592112623</v>
      </c>
      <c r="O25" s="1037">
        <v>0.005138603594884873</v>
      </c>
      <c r="P25" s="1037">
        <v>0.004798837564692926</v>
      </c>
      <c r="Q25" s="1032">
        <v>0.0049396703302738</v>
      </c>
      <c r="R25" s="1033">
        <v>0.004801626783674492</v>
      </c>
      <c r="S25" s="1036">
        <v>0.0047688294071127</v>
      </c>
      <c r="T25" s="1036">
        <v>0.004868055915009861</v>
      </c>
      <c r="U25" s="1036">
        <v>0.00474230669542961</v>
      </c>
      <c r="V25" s="1036">
        <v>0.004678429185668253</v>
      </c>
      <c r="W25" s="1037">
        <v>0.005217428572167407</v>
      </c>
      <c r="X25" s="1032">
        <v>0.004827501710851797</v>
      </c>
      <c r="Y25" s="1031">
        <v>0.004778388749139558</v>
      </c>
      <c r="Z25" s="1031">
        <v>0.005036419339402857</v>
      </c>
      <c r="AA25" s="1031">
        <v>0.005465205742783183</v>
      </c>
      <c r="AB25" s="1031">
        <v>0.006026017366749407</v>
      </c>
      <c r="AC25" s="1038"/>
      <c r="AD25" s="1002"/>
    </row>
    <row r="26" spans="1:30" ht="13.5">
      <c r="A26" s="701"/>
      <c r="B26" s="702">
        <v>33</v>
      </c>
      <c r="E26" s="707"/>
      <c r="F26" s="714">
        <v>33</v>
      </c>
      <c r="G26" s="704" t="s">
        <v>179</v>
      </c>
      <c r="H26" s="705"/>
      <c r="I26" s="706"/>
      <c r="J26" s="1035">
        <v>0.11362209328631633</v>
      </c>
      <c r="K26" s="1034">
        <v>0.11779797516388828</v>
      </c>
      <c r="L26" s="1035">
        <v>0.12329192717287421</v>
      </c>
      <c r="M26" s="1034">
        <v>0.12854769993342197</v>
      </c>
      <c r="N26" s="1037">
        <v>0.13257064073967184</v>
      </c>
      <c r="O26" s="1037">
        <v>0.13314273574163848</v>
      </c>
      <c r="P26" s="1037">
        <v>0.1320236437540025</v>
      </c>
      <c r="Q26" s="1032">
        <v>0.1331219667227143</v>
      </c>
      <c r="R26" s="1033">
        <v>0.1315798493205883</v>
      </c>
      <c r="S26" s="1036">
        <v>0.13157029751773117</v>
      </c>
      <c r="T26" s="1036">
        <v>0.13559305382870773</v>
      </c>
      <c r="U26" s="1036">
        <v>0.13144975384740654</v>
      </c>
      <c r="V26" s="1036">
        <v>0.1292484404035758</v>
      </c>
      <c r="W26" s="1037">
        <v>0.135294070154355</v>
      </c>
      <c r="X26" s="1032">
        <v>0.13541203745244057</v>
      </c>
      <c r="Y26" s="1031">
        <v>0.1326365517443591</v>
      </c>
      <c r="Z26" s="1031">
        <v>0.13288818887346215</v>
      </c>
      <c r="AA26" s="1031">
        <v>0.13616218797412927</v>
      </c>
      <c r="AB26" s="1031">
        <v>0.13957784623969066</v>
      </c>
      <c r="AC26" s="1038"/>
      <c r="AD26" s="1002"/>
    </row>
    <row r="27" spans="1:30" ht="13.5">
      <c r="A27" s="701"/>
      <c r="B27" s="702">
        <v>39</v>
      </c>
      <c r="E27" s="703"/>
      <c r="F27" s="701">
        <v>39</v>
      </c>
      <c r="G27" s="715" t="s">
        <v>180</v>
      </c>
      <c r="H27" s="716"/>
      <c r="I27" s="717"/>
      <c r="J27" s="1043">
        <v>0.18464188678884552</v>
      </c>
      <c r="K27" s="1042">
        <v>0.18959580862798409</v>
      </c>
      <c r="L27" s="1043">
        <v>0.19925129674025274</v>
      </c>
      <c r="M27" s="1042">
        <v>0.2059130161960234</v>
      </c>
      <c r="N27" s="1045">
        <v>0.21413974814302392</v>
      </c>
      <c r="O27" s="1045">
        <v>0.21252694309654885</v>
      </c>
      <c r="P27" s="1045">
        <v>0.21568179884415134</v>
      </c>
      <c r="Q27" s="1040">
        <v>0.21519301093312113</v>
      </c>
      <c r="R27" s="1041">
        <v>0.21371781098277112</v>
      </c>
      <c r="S27" s="1044">
        <v>0.2157824035111132</v>
      </c>
      <c r="T27" s="1044">
        <v>0.22096620965206115</v>
      </c>
      <c r="U27" s="1044">
        <v>0.21634068495485081</v>
      </c>
      <c r="V27" s="1044">
        <v>0.21275873144742216</v>
      </c>
      <c r="W27" s="1045">
        <v>0.22208842122331143</v>
      </c>
      <c r="X27" s="1040">
        <v>0.2234470294273976</v>
      </c>
      <c r="Y27" s="1039">
        <v>0.219315268622184</v>
      </c>
      <c r="Z27" s="1039">
        <v>0.2182426753659607</v>
      </c>
      <c r="AA27" s="1039">
        <v>0.22163480046557513</v>
      </c>
      <c r="AB27" s="1039">
        <v>0.22814012258520955</v>
      </c>
      <c r="AC27" s="1022"/>
      <c r="AD27" s="1002"/>
    </row>
    <row r="28" spans="1:30" ht="13.5">
      <c r="A28" s="701"/>
      <c r="B28" s="702">
        <v>396</v>
      </c>
      <c r="E28" s="703"/>
      <c r="F28" s="718"/>
      <c r="G28" s="701">
        <v>396</v>
      </c>
      <c r="H28" s="610" t="s">
        <v>181</v>
      </c>
      <c r="I28" s="719"/>
      <c r="J28" s="1018">
        <v>0.06517405527849707</v>
      </c>
      <c r="K28" s="1017">
        <v>0.0706649127954977</v>
      </c>
      <c r="L28" s="1018">
        <v>0.07570833638980397</v>
      </c>
      <c r="M28" s="1017">
        <v>0.08034148252585156</v>
      </c>
      <c r="N28" s="1020">
        <v>0.08567438035987501</v>
      </c>
      <c r="O28" s="1020">
        <v>0.08616717846611471</v>
      </c>
      <c r="P28" s="1020">
        <v>0.08520320148620886</v>
      </c>
      <c r="Q28" s="1015">
        <v>0.08395572423564332</v>
      </c>
      <c r="R28" s="1016">
        <v>0.08249601217727458</v>
      </c>
      <c r="S28" s="1019">
        <v>0.08374160385650903</v>
      </c>
      <c r="T28" s="1019">
        <v>0.08874951451661348</v>
      </c>
      <c r="U28" s="1019">
        <v>0.08709054646562384</v>
      </c>
      <c r="V28" s="1019">
        <v>0.08560302614639069</v>
      </c>
      <c r="W28" s="1020">
        <v>0.09293842734859944</v>
      </c>
      <c r="X28" s="1015">
        <v>0.0918315958081362</v>
      </c>
      <c r="Y28" s="1014">
        <v>0.08924935167518758</v>
      </c>
      <c r="Z28" s="1014">
        <v>0.09043816001510625</v>
      </c>
      <c r="AA28" s="1014">
        <v>0.09389590729934673</v>
      </c>
      <c r="AB28" s="1014">
        <v>0.09963974959525976</v>
      </c>
      <c r="AC28" s="1021"/>
      <c r="AD28" s="1002"/>
    </row>
    <row r="29" spans="1:30" ht="13.5">
      <c r="A29" s="701"/>
      <c r="B29" s="702">
        <v>399</v>
      </c>
      <c r="E29" s="703"/>
      <c r="F29" s="720"/>
      <c r="G29" s="721">
        <v>399</v>
      </c>
      <c r="H29" s="722" t="s">
        <v>182</v>
      </c>
      <c r="I29" s="723"/>
      <c r="J29" s="1050">
        <v>0.03446662906577118</v>
      </c>
      <c r="K29" s="1049">
        <v>0.03853547953286647</v>
      </c>
      <c r="L29" s="1050">
        <v>0.04482691848067987</v>
      </c>
      <c r="M29" s="1049">
        <v>0.048179737265434404</v>
      </c>
      <c r="N29" s="1052">
        <v>0.0521516945361212</v>
      </c>
      <c r="O29" s="1052">
        <v>0.05284315397082442</v>
      </c>
      <c r="P29" s="1052">
        <v>0.05149056967889453</v>
      </c>
      <c r="Q29" s="1047">
        <v>0.05165733239517517</v>
      </c>
      <c r="R29" s="1048">
        <v>0.05073451633892825</v>
      </c>
      <c r="S29" s="1051">
        <v>0.051131972281900785</v>
      </c>
      <c r="T29" s="1051">
        <v>0.052582278650386116</v>
      </c>
      <c r="U29" s="1051">
        <v>0.05151180229224553</v>
      </c>
      <c r="V29" s="1051">
        <v>0.05140641245170934</v>
      </c>
      <c r="W29" s="1052">
        <v>0.05411068217794103</v>
      </c>
      <c r="X29" s="1047">
        <v>0.05368750319676345</v>
      </c>
      <c r="Y29" s="1046">
        <v>0.05216418395507872</v>
      </c>
      <c r="Z29" s="1046">
        <v>0.05299972948236875</v>
      </c>
      <c r="AA29" s="1046">
        <v>0.05474890719015552</v>
      </c>
      <c r="AB29" s="1046">
        <v>0.057096662823719134</v>
      </c>
      <c r="AC29" s="1053"/>
      <c r="AD29" s="1002"/>
    </row>
    <row r="30" spans="1:30" ht="13.5">
      <c r="A30" s="701"/>
      <c r="B30" s="702">
        <v>42</v>
      </c>
      <c r="E30" s="703"/>
      <c r="F30" s="701">
        <v>42</v>
      </c>
      <c r="G30" s="701" t="s">
        <v>183</v>
      </c>
      <c r="H30" s="733"/>
      <c r="I30" s="719"/>
      <c r="J30" s="1018">
        <v>0.005716310484086796</v>
      </c>
      <c r="K30" s="1017">
        <v>0.005871475976664406</v>
      </c>
      <c r="L30" s="1018">
        <v>0.005893156805766357</v>
      </c>
      <c r="M30" s="1017">
        <v>0.005904322128989655</v>
      </c>
      <c r="N30" s="1020">
        <v>0.0059652430202937</v>
      </c>
      <c r="O30" s="1020">
        <v>0.006060134445216121</v>
      </c>
      <c r="P30" s="1020">
        <v>0.005874514516775922</v>
      </c>
      <c r="Q30" s="1015">
        <v>0.005812305923815978</v>
      </c>
      <c r="R30" s="1016">
        <v>0.005741075140875699</v>
      </c>
      <c r="S30" s="1019">
        <v>0.005730769226556605</v>
      </c>
      <c r="T30" s="1019">
        <v>0.006261388832843361</v>
      </c>
      <c r="U30" s="1019">
        <v>0.005898892009891186</v>
      </c>
      <c r="V30" s="1019">
        <v>0.005842350109622458</v>
      </c>
      <c r="W30" s="1020">
        <v>0.005975262477636024</v>
      </c>
      <c r="X30" s="1015">
        <v>0.0059692362775000994</v>
      </c>
      <c r="Y30" s="1014">
        <v>0.0057834290770545785</v>
      </c>
      <c r="Z30" s="1014">
        <v>0.005780625596371985</v>
      </c>
      <c r="AA30" s="1014">
        <v>0.0059795319255377755</v>
      </c>
      <c r="AB30" s="1014">
        <v>0.006387222551709962</v>
      </c>
      <c r="AC30" s="1021"/>
      <c r="AD30" s="1002"/>
    </row>
    <row r="31" spans="1:30" ht="13.5">
      <c r="A31" s="701"/>
      <c r="B31" s="702">
        <v>422</v>
      </c>
      <c r="E31" s="703"/>
      <c r="F31" s="701"/>
      <c r="G31" s="734">
        <v>422</v>
      </c>
      <c r="H31" s="639" t="s">
        <v>184</v>
      </c>
      <c r="I31" s="735"/>
      <c r="J31" s="1010">
        <v>0.0025039699700145786</v>
      </c>
      <c r="K31" s="1009">
        <v>0.002487071868745723</v>
      </c>
      <c r="L31" s="1010">
        <v>0.002419495085964198</v>
      </c>
      <c r="M31" s="1009">
        <v>0.0023275223765199483</v>
      </c>
      <c r="N31" s="1012">
        <v>0.0022415749355122836</v>
      </c>
      <c r="O31" s="1012">
        <v>0.0023019635106293315</v>
      </c>
      <c r="P31" s="1012">
        <v>0.0021838356292006754</v>
      </c>
      <c r="Q31" s="1007">
        <v>0.002175115104720216</v>
      </c>
      <c r="R31" s="1008">
        <v>0.002133759002499622</v>
      </c>
      <c r="S31" s="1011">
        <v>0.0021138485927878797</v>
      </c>
      <c r="T31" s="1011">
        <v>0.002367134244827291</v>
      </c>
      <c r="U31" s="1011">
        <v>0.002172080502485454</v>
      </c>
      <c r="V31" s="1011">
        <v>0.002158570992694797</v>
      </c>
      <c r="W31" s="1012">
        <v>0.0021845388160472473</v>
      </c>
      <c r="X31" s="1007">
        <v>0.002202935583987547</v>
      </c>
      <c r="Y31" s="1006">
        <v>0.002106912115474353</v>
      </c>
      <c r="Z31" s="1006">
        <v>0.0021493112797054906</v>
      </c>
      <c r="AA31" s="1006">
        <v>0.002155989244344627</v>
      </c>
      <c r="AB31" s="1006">
        <v>0.002313876438034858</v>
      </c>
      <c r="AC31" s="1013"/>
      <c r="AD31" s="1002"/>
    </row>
    <row r="32" spans="1:30" ht="13.5">
      <c r="A32" s="701"/>
      <c r="B32" s="702">
        <v>429</v>
      </c>
      <c r="E32" s="703"/>
      <c r="F32" s="736"/>
      <c r="G32" s="737">
        <v>429</v>
      </c>
      <c r="H32" s="691" t="s">
        <v>185</v>
      </c>
      <c r="I32" s="717"/>
      <c r="J32" s="1043">
        <v>0.0029280647525657885</v>
      </c>
      <c r="K32" s="1042">
        <v>0.0030959136742896086</v>
      </c>
      <c r="L32" s="1043">
        <v>0.003177054301131975</v>
      </c>
      <c r="M32" s="1042">
        <v>0.003286516088582357</v>
      </c>
      <c r="N32" s="1045">
        <v>0.003445490873579173</v>
      </c>
      <c r="O32" s="1045">
        <v>0.003470130682579863</v>
      </c>
      <c r="P32" s="1045">
        <v>0.0034219320219819487</v>
      </c>
      <c r="Q32" s="1040">
        <v>0.0033729915795483894</v>
      </c>
      <c r="R32" s="1041">
        <v>0.003340004110907265</v>
      </c>
      <c r="S32" s="1044">
        <v>0.0033588876860077468</v>
      </c>
      <c r="T32" s="1044">
        <v>0.0036069611011168142</v>
      </c>
      <c r="U32" s="1044">
        <v>0.0034575317158882846</v>
      </c>
      <c r="V32" s="1044">
        <v>0.00341531932147143</v>
      </c>
      <c r="W32" s="1045">
        <v>0.0035219100266028446</v>
      </c>
      <c r="X32" s="1040">
        <v>0.003493945781149605</v>
      </c>
      <c r="Y32" s="1039">
        <v>0.003411632415332046</v>
      </c>
      <c r="Z32" s="1039">
        <v>0.0033730500972889484</v>
      </c>
      <c r="AA32" s="1039">
        <v>0.003557441059290512</v>
      </c>
      <c r="AB32" s="1039">
        <v>0.00378991180590542</v>
      </c>
      <c r="AC32" s="1022"/>
      <c r="AD32" s="1002"/>
    </row>
    <row r="33" spans="1:30" ht="13.5">
      <c r="A33" s="701"/>
      <c r="B33" s="702">
        <v>44</v>
      </c>
      <c r="E33" s="703"/>
      <c r="F33" s="738">
        <v>44</v>
      </c>
      <c r="G33" s="739" t="s">
        <v>186</v>
      </c>
      <c r="H33" s="740"/>
      <c r="I33" s="741"/>
      <c r="J33" s="1058">
        <v>0.21757261875312706</v>
      </c>
      <c r="K33" s="1057">
        <v>0.20368316396200312</v>
      </c>
      <c r="L33" s="1058">
        <v>0.20416331465011323</v>
      </c>
      <c r="M33" s="1057">
        <v>0.20911212389643655</v>
      </c>
      <c r="N33" s="1060">
        <v>0.1987867706654589</v>
      </c>
      <c r="O33" s="1060">
        <v>0.18411088638255865</v>
      </c>
      <c r="P33" s="1060">
        <v>0.2128188185546775</v>
      </c>
      <c r="Q33" s="1055">
        <v>0.19538674621365085</v>
      </c>
      <c r="R33" s="1056">
        <v>0.19456278160886603</v>
      </c>
      <c r="S33" s="1059">
        <v>0.19882853886648855</v>
      </c>
      <c r="T33" s="1059">
        <v>0.19412713872377466</v>
      </c>
      <c r="U33" s="1059">
        <v>0.23239711240511832</v>
      </c>
      <c r="V33" s="1059">
        <v>0.2586079526154433</v>
      </c>
      <c r="W33" s="1060">
        <v>0.19028729745011905</v>
      </c>
      <c r="X33" s="1055">
        <v>0.22029139611106804</v>
      </c>
      <c r="Y33" s="1054">
        <v>0.20829525278236105</v>
      </c>
      <c r="Z33" s="1054">
        <v>0.1916332604098232</v>
      </c>
      <c r="AA33" s="1054">
        <v>0.1720210947438602</v>
      </c>
      <c r="AB33" s="1054">
        <v>0.157173194372186</v>
      </c>
      <c r="AC33" s="1061"/>
      <c r="AD33" s="1002"/>
    </row>
    <row r="34" spans="1:30" ht="13.5">
      <c r="A34" s="701"/>
      <c r="B34" s="702">
        <v>52</v>
      </c>
      <c r="E34" s="703"/>
      <c r="F34" s="739">
        <v>52</v>
      </c>
      <c r="G34" s="739" t="s">
        <v>187</v>
      </c>
      <c r="H34" s="740"/>
      <c r="I34" s="741"/>
      <c r="J34" s="1063">
        <v>0.05069909037285715</v>
      </c>
      <c r="K34" s="1062">
        <v>0.05003084869297366</v>
      </c>
      <c r="L34" s="1058">
        <v>0.053688594766428475</v>
      </c>
      <c r="M34" s="1057">
        <v>0.05719243745300845</v>
      </c>
      <c r="N34" s="1060">
        <v>0.0605555150583873</v>
      </c>
      <c r="O34" s="1060">
        <v>0.058249544081671115</v>
      </c>
      <c r="P34" s="1060">
        <v>0.06276032224769795</v>
      </c>
      <c r="Q34" s="1055">
        <v>0.06177420331646696</v>
      </c>
      <c r="R34" s="1056">
        <v>0.06366431034710306</v>
      </c>
      <c r="S34" s="1059">
        <v>0.06453142563884277</v>
      </c>
      <c r="T34" s="1059">
        <v>0.06415139616747179</v>
      </c>
      <c r="U34" s="1059">
        <v>0.0621925520087995</v>
      </c>
      <c r="V34" s="1059">
        <v>0.060508314286736246</v>
      </c>
      <c r="W34" s="1060">
        <v>0.060371953721957736</v>
      </c>
      <c r="X34" s="1055">
        <v>0.061240249638135714</v>
      </c>
      <c r="Y34" s="1054">
        <v>0.06003766825318942</v>
      </c>
      <c r="Z34" s="1054">
        <v>0.059496802644977496</v>
      </c>
      <c r="AA34" s="1054">
        <v>0.06026749320997074</v>
      </c>
      <c r="AB34" s="1054">
        <v>0.06082861929883718</v>
      </c>
      <c r="AC34" s="1061"/>
      <c r="AD34" s="1002"/>
    </row>
    <row r="35" spans="1:30" ht="13.5">
      <c r="A35" s="701"/>
      <c r="B35" s="702">
        <v>61</v>
      </c>
      <c r="E35" s="703"/>
      <c r="F35" s="701">
        <v>61</v>
      </c>
      <c r="G35" s="701" t="s">
        <v>188</v>
      </c>
      <c r="H35" s="733"/>
      <c r="I35" s="719"/>
      <c r="J35" s="1018">
        <v>0.15224151863860827</v>
      </c>
      <c r="K35" s="1017">
        <v>0.14037935437058682</v>
      </c>
      <c r="L35" s="1018">
        <v>0.13438704605814641</v>
      </c>
      <c r="M35" s="1017">
        <v>0.13153312914265836</v>
      </c>
      <c r="N35" s="1020">
        <v>0.12489196802890601</v>
      </c>
      <c r="O35" s="1020">
        <v>0.11682904420362904</v>
      </c>
      <c r="P35" s="1020">
        <v>0.1326011684465758</v>
      </c>
      <c r="Q35" s="1015">
        <v>0.13062792218876826</v>
      </c>
      <c r="R35" s="1016">
        <v>0.13553454476888047</v>
      </c>
      <c r="S35" s="1019">
        <v>0.13738408916990294</v>
      </c>
      <c r="T35" s="1019">
        <v>0.12914711968824835</v>
      </c>
      <c r="U35" s="1019">
        <v>0.13199755529321536</v>
      </c>
      <c r="V35" s="1019">
        <v>0.13074674703486433</v>
      </c>
      <c r="W35" s="1020">
        <v>0.12544078487674415</v>
      </c>
      <c r="X35" s="1015">
        <v>0.1306970524814289</v>
      </c>
      <c r="Y35" s="1014">
        <v>0.13656595540334687</v>
      </c>
      <c r="Z35" s="1014">
        <v>0.13009623326977268</v>
      </c>
      <c r="AA35" s="1014">
        <v>0.1216405258296011</v>
      </c>
      <c r="AB35" s="1014">
        <v>0.10726297542462565</v>
      </c>
      <c r="AC35" s="1021"/>
      <c r="AD35" s="1002"/>
    </row>
    <row r="36" spans="1:30" ht="13.5">
      <c r="A36" s="701"/>
      <c r="B36" s="702">
        <v>613</v>
      </c>
      <c r="E36" s="703"/>
      <c r="F36" s="701"/>
      <c r="G36" s="734">
        <v>613</v>
      </c>
      <c r="H36" s="639" t="s">
        <v>189</v>
      </c>
      <c r="I36" s="735"/>
      <c r="J36" s="1010">
        <v>0.0919582049921697</v>
      </c>
      <c r="K36" s="1009">
        <v>0.08286589353991029</v>
      </c>
      <c r="L36" s="1010">
        <v>0.07957465160359933</v>
      </c>
      <c r="M36" s="1009">
        <v>0.07728335747275339</v>
      </c>
      <c r="N36" s="1012">
        <v>0.07175815787901399</v>
      </c>
      <c r="O36" s="1012">
        <v>0.06959851948300248</v>
      </c>
      <c r="P36" s="1012">
        <v>0.07382305215128199</v>
      </c>
      <c r="Q36" s="1007">
        <v>0.07273170396288804</v>
      </c>
      <c r="R36" s="1008">
        <v>0.07235215070161845</v>
      </c>
      <c r="S36" s="1011">
        <v>0.07485249319895967</v>
      </c>
      <c r="T36" s="1011">
        <v>0.07319939801820664</v>
      </c>
      <c r="U36" s="1011">
        <v>0.07560787008597325</v>
      </c>
      <c r="V36" s="1011">
        <v>0.07420921613640669</v>
      </c>
      <c r="W36" s="1012">
        <v>0.07350100576023413</v>
      </c>
      <c r="X36" s="1007">
        <v>0.07469037907049879</v>
      </c>
      <c r="Y36" s="1006">
        <v>0.07798603410457591</v>
      </c>
      <c r="Z36" s="1006">
        <v>0.07534315051557015</v>
      </c>
      <c r="AA36" s="1006">
        <v>0.07346234811025587</v>
      </c>
      <c r="AB36" s="1006">
        <v>0.0656025718247991</v>
      </c>
      <c r="AC36" s="1013"/>
      <c r="AD36" s="1002"/>
    </row>
    <row r="37" spans="1:30" ht="13.5">
      <c r="A37" s="701"/>
      <c r="B37" s="702">
        <v>614</v>
      </c>
      <c r="E37" s="703"/>
      <c r="F37" s="701"/>
      <c r="G37" s="753">
        <v>614</v>
      </c>
      <c r="H37" s="610" t="s">
        <v>190</v>
      </c>
      <c r="I37" s="719"/>
      <c r="J37" s="1018">
        <v>0.053953404489299445</v>
      </c>
      <c r="K37" s="1017">
        <v>0.05143082792505495</v>
      </c>
      <c r="L37" s="1018">
        <v>0.04926686341421664</v>
      </c>
      <c r="M37" s="1017">
        <v>0.04918126130646918</v>
      </c>
      <c r="N37" s="1020">
        <v>0.048513810935679615</v>
      </c>
      <c r="O37" s="1020">
        <v>0.04244158228090732</v>
      </c>
      <c r="P37" s="1020">
        <v>0.05431964870569587</v>
      </c>
      <c r="Q37" s="1015">
        <v>0.05333262071676902</v>
      </c>
      <c r="R37" s="1016">
        <v>0.058713270069154395</v>
      </c>
      <c r="S37" s="1019">
        <v>0.058089974435007435</v>
      </c>
      <c r="T37" s="1019">
        <v>0.05162106555988779</v>
      </c>
      <c r="U37" s="1019">
        <v>0.05198053639424753</v>
      </c>
      <c r="V37" s="1019">
        <v>0.05201949042420879</v>
      </c>
      <c r="W37" s="1020">
        <v>0.047101252987524836</v>
      </c>
      <c r="X37" s="1015">
        <v>0.05160158004428116</v>
      </c>
      <c r="Y37" s="1014">
        <v>0.053931162566924616</v>
      </c>
      <c r="Z37" s="1014">
        <v>0.049866830548195656</v>
      </c>
      <c r="AA37" s="1014">
        <v>0.04312152554810011</v>
      </c>
      <c r="AB37" s="1014">
        <v>0.03643929852760034</v>
      </c>
      <c r="AC37" s="1021"/>
      <c r="AD37" s="1002"/>
    </row>
    <row r="38" spans="1:30" ht="13.5">
      <c r="A38" s="701"/>
      <c r="B38" s="702">
        <v>62</v>
      </c>
      <c r="E38" s="703"/>
      <c r="F38" s="754">
        <v>62</v>
      </c>
      <c r="G38" s="704" t="s">
        <v>191</v>
      </c>
      <c r="H38" s="705"/>
      <c r="I38" s="706"/>
      <c r="J38" s="1035">
        <v>0.04433849555341091</v>
      </c>
      <c r="K38" s="1034">
        <v>0.037801806957765804</v>
      </c>
      <c r="L38" s="1035">
        <v>0.035809885496059256</v>
      </c>
      <c r="M38" s="1034">
        <v>0.03708791705187877</v>
      </c>
      <c r="N38" s="1037">
        <v>0.0395096178974591</v>
      </c>
      <c r="O38" s="1037">
        <v>0.03340783344829681</v>
      </c>
      <c r="P38" s="1037">
        <v>0.0453437148383907</v>
      </c>
      <c r="Q38" s="1032">
        <v>0.04608292799398927</v>
      </c>
      <c r="R38" s="1033">
        <v>0.05987393816106412</v>
      </c>
      <c r="S38" s="1036">
        <v>0.05305359876788837</v>
      </c>
      <c r="T38" s="1036">
        <v>0.044740969304773705</v>
      </c>
      <c r="U38" s="1036">
        <v>0.03587517735533468</v>
      </c>
      <c r="V38" s="1036">
        <v>0.032824907619703095</v>
      </c>
      <c r="W38" s="1037">
        <v>0.03412341950109208</v>
      </c>
      <c r="X38" s="1032">
        <v>0.033980662116757064</v>
      </c>
      <c r="Y38" s="1031">
        <v>0.03566016940163816</v>
      </c>
      <c r="Z38" s="1031">
        <v>0.034113797121830644</v>
      </c>
      <c r="AA38" s="1031">
        <v>0.03362962157507854</v>
      </c>
      <c r="AB38" s="1031">
        <v>0.03324798420954646</v>
      </c>
      <c r="AC38" s="1038"/>
      <c r="AD38" s="1002"/>
    </row>
    <row r="39" spans="1:30" ht="13.5">
      <c r="A39" s="701"/>
      <c r="B39" s="702">
        <v>624</v>
      </c>
      <c r="E39" s="703"/>
      <c r="F39" s="701"/>
      <c r="G39" s="753">
        <v>624</v>
      </c>
      <c r="H39" s="610" t="s">
        <v>192</v>
      </c>
      <c r="I39" s="719"/>
      <c r="J39" s="1018">
        <v>0.02212704751887516</v>
      </c>
      <c r="K39" s="1017">
        <v>0.021093593748141796</v>
      </c>
      <c r="L39" s="1018">
        <v>0.02143101624640594</v>
      </c>
      <c r="M39" s="1017">
        <v>0.020890687042027685</v>
      </c>
      <c r="N39" s="1020">
        <v>0.020350062953130646</v>
      </c>
      <c r="O39" s="1020">
        <v>0.01900123957841778</v>
      </c>
      <c r="P39" s="1020">
        <v>0.021639712954672364</v>
      </c>
      <c r="Q39" s="1015">
        <v>0.019643187936092526</v>
      </c>
      <c r="R39" s="1016">
        <v>0.02070271980430406</v>
      </c>
      <c r="S39" s="1019">
        <v>0.02235052571924748</v>
      </c>
      <c r="T39" s="1019">
        <v>0.024056401637632736</v>
      </c>
      <c r="U39" s="1019">
        <v>0.022223368159261604</v>
      </c>
      <c r="V39" s="1019">
        <v>0.02117581099374145</v>
      </c>
      <c r="W39" s="1020">
        <v>0.02153004400411816</v>
      </c>
      <c r="X39" s="1015">
        <v>0.022230168586259598</v>
      </c>
      <c r="Y39" s="1014">
        <v>0.023455827764539836</v>
      </c>
      <c r="Z39" s="1014">
        <v>0.021543493171236404</v>
      </c>
      <c r="AA39" s="1014">
        <v>0.02055832225726562</v>
      </c>
      <c r="AB39" s="1014">
        <v>0.019822317286563296</v>
      </c>
      <c r="AC39" s="1021"/>
      <c r="AD39" s="1002"/>
    </row>
    <row r="40" spans="1:30" ht="14.25" thickBot="1">
      <c r="A40" s="701"/>
      <c r="B40" s="702">
        <v>625</v>
      </c>
      <c r="E40" s="755"/>
      <c r="F40" s="756"/>
      <c r="G40" s="757">
        <v>625</v>
      </c>
      <c r="H40" s="758" t="s">
        <v>193</v>
      </c>
      <c r="I40" s="759"/>
      <c r="J40" s="1068">
        <v>0.014708649175849114</v>
      </c>
      <c r="K40" s="1066">
        <v>0.008780834679627914</v>
      </c>
      <c r="L40" s="1068">
        <v>0.006940113678041189</v>
      </c>
      <c r="M40" s="1066">
        <v>0.00822218087616902</v>
      </c>
      <c r="N40" s="1070">
        <v>0.011479683813493305</v>
      </c>
      <c r="O40" s="1070">
        <v>0.006100896432280358</v>
      </c>
      <c r="P40" s="1070">
        <v>0.016622501831419865</v>
      </c>
      <c r="Q40" s="1064">
        <v>0.01859166599053174</v>
      </c>
      <c r="R40" s="1065">
        <v>0.03178809074221091</v>
      </c>
      <c r="S40" s="1069">
        <v>0.0237037317985732</v>
      </c>
      <c r="T40" s="1069">
        <v>0.013642127176048336</v>
      </c>
      <c r="U40" s="1069">
        <v>0.00700997892300429</v>
      </c>
      <c r="V40" s="1069">
        <v>0.005090848727248809</v>
      </c>
      <c r="W40" s="1070">
        <v>0.004996286876647314</v>
      </c>
      <c r="X40" s="1064">
        <v>0.004962092452327934</v>
      </c>
      <c r="Y40" s="1067">
        <v>0.005256422318687959</v>
      </c>
      <c r="Z40" s="1067">
        <v>0.005106216658544854</v>
      </c>
      <c r="AA40" s="1067">
        <v>0.004849293944689722</v>
      </c>
      <c r="AB40" s="1067">
        <v>0.004806727028317873</v>
      </c>
      <c r="AC40" s="1071"/>
      <c r="AD40" s="1002"/>
    </row>
    <row r="41" spans="1:31" ht="13.5" customHeight="1">
      <c r="A41" s="701"/>
      <c r="B41" s="702"/>
      <c r="D41" s="18"/>
      <c r="E41" s="769" t="s">
        <v>194</v>
      </c>
      <c r="F41" s="701"/>
      <c r="G41" s="1598" t="s">
        <v>145</v>
      </c>
      <c r="H41" s="1599"/>
      <c r="I41" s="1599"/>
      <c r="J41" s="1599"/>
      <c r="K41" s="1599"/>
      <c r="L41" s="1599"/>
      <c r="M41" s="1599"/>
      <c r="N41" s="1599"/>
      <c r="O41" s="1599"/>
      <c r="P41" s="1599"/>
      <c r="Q41" s="1599"/>
      <c r="R41" s="1599"/>
      <c r="S41" s="1599"/>
      <c r="T41" s="1599"/>
      <c r="U41" s="1599"/>
      <c r="V41" s="1599"/>
      <c r="W41" s="1599"/>
      <c r="X41" s="1599"/>
      <c r="Y41" s="1599"/>
      <c r="Z41" s="1599"/>
      <c r="AA41" s="1599"/>
      <c r="AB41" s="1599"/>
      <c r="AC41" s="1599"/>
      <c r="AD41" s="894"/>
      <c r="AE41" s="894"/>
    </row>
    <row r="42" spans="1:31" ht="13.5">
      <c r="A42" s="701"/>
      <c r="B42" s="702"/>
      <c r="D42" s="18"/>
      <c r="E42" s="769"/>
      <c r="F42" s="701"/>
      <c r="G42" s="1600"/>
      <c r="H42" s="1600"/>
      <c r="I42" s="1600"/>
      <c r="J42" s="1600"/>
      <c r="K42" s="1600"/>
      <c r="L42" s="1600"/>
      <c r="M42" s="1600"/>
      <c r="N42" s="1600"/>
      <c r="O42" s="1600"/>
      <c r="P42" s="1600"/>
      <c r="Q42" s="1600"/>
      <c r="R42" s="1600"/>
      <c r="S42" s="1600"/>
      <c r="T42" s="1600"/>
      <c r="U42" s="1600"/>
      <c r="V42" s="1600"/>
      <c r="W42" s="1600"/>
      <c r="X42" s="1600"/>
      <c r="Y42" s="1600"/>
      <c r="Z42" s="1600"/>
      <c r="AA42" s="1600"/>
      <c r="AB42" s="1600"/>
      <c r="AC42" s="1600"/>
      <c r="AD42" s="894"/>
      <c r="AE42" s="894"/>
    </row>
    <row r="43" spans="2:30" ht="13.5">
      <c r="B43" s="770"/>
      <c r="E43" s="771" t="s">
        <v>101</v>
      </c>
      <c r="F43" s="609"/>
      <c r="G43" s="609" t="s">
        <v>200</v>
      </c>
      <c r="H43" s="610"/>
      <c r="I43" s="701"/>
      <c r="J43" s="772"/>
      <c r="K43" s="772"/>
      <c r="L43" s="773"/>
      <c r="M43" s="773"/>
      <c r="N43" s="773"/>
      <c r="O43" s="773"/>
      <c r="P43" s="773"/>
      <c r="Q43" s="773"/>
      <c r="R43" s="773"/>
      <c r="S43" s="773"/>
      <c r="T43" s="773"/>
      <c r="U43" s="773"/>
      <c r="V43" s="773"/>
      <c r="W43" s="773"/>
      <c r="X43" s="773"/>
      <c r="Y43" s="773"/>
      <c r="Z43" s="773"/>
      <c r="AA43" s="773"/>
      <c r="AB43" s="773"/>
      <c r="AC43" s="773"/>
      <c r="AD43" s="773"/>
    </row>
    <row r="44" spans="2:30" ht="17.25">
      <c r="B44" s="770"/>
      <c r="E44" s="1" t="s">
        <v>203</v>
      </c>
      <c r="F44" s="701"/>
      <c r="G44" s="701"/>
      <c r="H44" s="733"/>
      <c r="I44" s="701"/>
      <c r="J44" s="772"/>
      <c r="K44" s="772"/>
      <c r="L44" s="773"/>
      <c r="M44" s="773"/>
      <c r="N44" s="773"/>
      <c r="O44" s="773"/>
      <c r="P44" s="773"/>
      <c r="Q44" s="773"/>
      <c r="R44" s="773"/>
      <c r="S44" s="773"/>
      <c r="T44" s="773"/>
      <c r="U44" s="773"/>
      <c r="V44" s="773"/>
      <c r="W44" s="773"/>
      <c r="X44" s="773"/>
      <c r="Y44" s="773"/>
      <c r="Z44" s="773"/>
      <c r="AA44" s="773"/>
      <c r="AB44" s="773"/>
      <c r="AC44" s="206" t="s">
        <v>152</v>
      </c>
      <c r="AD44" s="773"/>
    </row>
    <row r="45" spans="2:30" ht="14.25" thickBot="1">
      <c r="B45" s="770"/>
      <c r="E45" s="2"/>
      <c r="F45" s="774"/>
      <c r="G45" s="774"/>
      <c r="H45" s="774"/>
      <c r="I45" s="774"/>
      <c r="J45" s="774"/>
      <c r="K45" s="774"/>
      <c r="L45" s="774"/>
      <c r="M45" s="774"/>
      <c r="N45" s="774"/>
      <c r="O45" s="774"/>
      <c r="P45" s="774"/>
      <c r="Q45" s="774"/>
      <c r="R45" s="774"/>
      <c r="S45" s="774"/>
      <c r="T45" s="774"/>
      <c r="U45" s="774"/>
      <c r="V45" s="774"/>
      <c r="W45" s="774"/>
      <c r="X45" s="774"/>
      <c r="Y45" s="774"/>
      <c r="Z45" s="774"/>
      <c r="AA45" s="774"/>
      <c r="AB45" s="774"/>
      <c r="AC45" s="895" t="s">
        <v>108</v>
      </c>
      <c r="AD45" s="774"/>
    </row>
    <row r="46" spans="1:31" ht="13.5">
      <c r="A46" s="896"/>
      <c r="B46" s="775"/>
      <c r="C46" s="209"/>
      <c r="D46" s="209"/>
      <c r="E46" s="897"/>
      <c r="F46" s="898"/>
      <c r="G46" s="898"/>
      <c r="H46" s="899"/>
      <c r="I46" s="900"/>
      <c r="J46" s="12" t="s">
        <v>4</v>
      </c>
      <c r="K46" s="16" t="s">
        <v>5</v>
      </c>
      <c r="L46" s="16" t="s">
        <v>6</v>
      </c>
      <c r="M46" s="16" t="s">
        <v>7</v>
      </c>
      <c r="N46" s="16" t="s">
        <v>8</v>
      </c>
      <c r="O46" s="14"/>
      <c r="P46" s="14"/>
      <c r="Q46" s="14"/>
      <c r="R46" s="14"/>
      <c r="S46" s="14"/>
      <c r="T46" s="14"/>
      <c r="U46" s="14"/>
      <c r="V46" s="14"/>
      <c r="W46" s="16" t="s">
        <v>9</v>
      </c>
      <c r="X46" s="12"/>
      <c r="Y46" s="12"/>
      <c r="Z46" s="12"/>
      <c r="AA46" s="12"/>
      <c r="AB46" s="12"/>
      <c r="AC46" s="593"/>
      <c r="AD46" s="776"/>
      <c r="AE46" s="1586" t="s">
        <v>10</v>
      </c>
    </row>
    <row r="47" spans="1:31" ht="13.5">
      <c r="A47" s="26"/>
      <c r="B47" s="777"/>
      <c r="C47" s="212"/>
      <c r="D47" s="212"/>
      <c r="E47" s="594"/>
      <c r="F47" s="595"/>
      <c r="G47" s="595"/>
      <c r="H47" s="596"/>
      <c r="I47" s="597"/>
      <c r="J47" s="26" t="s">
        <v>11</v>
      </c>
      <c r="K47" s="25" t="s">
        <v>12</v>
      </c>
      <c r="L47" s="25" t="s">
        <v>14</v>
      </c>
      <c r="M47" s="25" t="s">
        <v>14</v>
      </c>
      <c r="N47" s="32" t="s">
        <v>81</v>
      </c>
      <c r="O47" s="29" t="s">
        <v>15</v>
      </c>
      <c r="P47" s="29" t="s">
        <v>83</v>
      </c>
      <c r="Q47" s="30"/>
      <c r="R47" s="23"/>
      <c r="S47" s="23"/>
      <c r="T47" s="23"/>
      <c r="U47" s="23"/>
      <c r="V47" s="23"/>
      <c r="W47" s="32" t="s">
        <v>118</v>
      </c>
      <c r="X47" s="23"/>
      <c r="Y47" s="23"/>
      <c r="Z47" s="23"/>
      <c r="AA47" s="23"/>
      <c r="AB47" s="23"/>
      <c r="AC47" s="598"/>
      <c r="AD47" s="778"/>
      <c r="AE47" s="1587"/>
    </row>
    <row r="48" spans="2:31" ht="14.25" thickBot="1">
      <c r="B48" s="770"/>
      <c r="E48" s="599"/>
      <c r="F48" s="600"/>
      <c r="G48" s="600"/>
      <c r="H48" s="601"/>
      <c r="I48" s="602"/>
      <c r="J48" s="42"/>
      <c r="K48" s="42"/>
      <c r="L48" s="45"/>
      <c r="M48" s="49"/>
      <c r="N48" s="49" t="s">
        <v>33</v>
      </c>
      <c r="O48" s="42"/>
      <c r="P48" s="42"/>
      <c r="Q48" s="603" t="s">
        <v>30</v>
      </c>
      <c r="R48" s="47" t="s">
        <v>19</v>
      </c>
      <c r="S48" s="50" t="s">
        <v>20</v>
      </c>
      <c r="T48" s="51" t="s">
        <v>21</v>
      </c>
      <c r="U48" s="47" t="s">
        <v>22</v>
      </c>
      <c r="V48" s="50" t="s">
        <v>23</v>
      </c>
      <c r="W48" s="49" t="s">
        <v>43</v>
      </c>
      <c r="X48" s="547" t="s">
        <v>34</v>
      </c>
      <c r="Y48" s="604" t="s">
        <v>35</v>
      </c>
      <c r="Z48" s="792" t="s">
        <v>26</v>
      </c>
      <c r="AA48" s="604" t="s">
        <v>27</v>
      </c>
      <c r="AB48" s="605" t="s">
        <v>28</v>
      </c>
      <c r="AC48" s="606"/>
      <c r="AD48" s="779"/>
      <c r="AE48" s="1588"/>
    </row>
    <row r="49" spans="2:31" ht="13.5">
      <c r="B49" s="770"/>
      <c r="E49" s="608" t="s">
        <v>159</v>
      </c>
      <c r="F49" s="609"/>
      <c r="G49" s="609"/>
      <c r="H49" s="610"/>
      <c r="I49" s="611"/>
      <c r="J49" s="901">
        <v>0.25117712295538297</v>
      </c>
      <c r="K49" s="904">
        <v>1.0473890695818682</v>
      </c>
      <c r="L49" s="905">
        <v>1.0811773206211797</v>
      </c>
      <c r="M49" s="904">
        <v>0.7698189745518675</v>
      </c>
      <c r="N49" s="909">
        <v>0.42168436693857814</v>
      </c>
      <c r="O49" s="909">
        <v>0.962398291724412</v>
      </c>
      <c r="P49" s="904">
        <v>0.12687020996803255</v>
      </c>
      <c r="Q49" s="906">
        <v>-1.2471563604505747</v>
      </c>
      <c r="R49" s="903">
        <v>-1.3652551395567514</v>
      </c>
      <c r="S49" s="1072">
        <v>-1.1568318444617063</v>
      </c>
      <c r="T49" s="1073">
        <v>-0.4840978229585602</v>
      </c>
      <c r="U49" s="903">
        <v>2.408581102241101</v>
      </c>
      <c r="V49" s="906">
        <v>2.673930727056785</v>
      </c>
      <c r="W49" s="909">
        <v>1.6709495778603696</v>
      </c>
      <c r="X49" s="910">
        <v>2.5046380154687427</v>
      </c>
      <c r="Y49" s="1073">
        <v>1.6403520997049412</v>
      </c>
      <c r="Z49" s="1072">
        <v>1.5607225044036142</v>
      </c>
      <c r="AA49" s="1073">
        <v>1.1167448706676595</v>
      </c>
      <c r="AB49" s="1074">
        <v>1.4784209945574958</v>
      </c>
      <c r="AC49" s="911"/>
      <c r="AD49" s="780"/>
      <c r="AE49" s="781">
        <v>1.2492652109217914</v>
      </c>
    </row>
    <row r="50" spans="2:31" ht="13.5">
      <c r="B50" s="770"/>
      <c r="E50" s="608"/>
      <c r="F50" s="630">
        <v>11</v>
      </c>
      <c r="G50" s="631" t="s">
        <v>160</v>
      </c>
      <c r="H50" s="632"/>
      <c r="I50" s="633"/>
      <c r="J50" s="901">
        <v>2.660766341809861</v>
      </c>
      <c r="K50" s="901">
        <v>1.7278555487139755</v>
      </c>
      <c r="L50" s="905">
        <v>2.6358686928329718</v>
      </c>
      <c r="M50" s="901">
        <v>-1.4585530580110344</v>
      </c>
      <c r="N50" s="912">
        <v>0.12416553405151376</v>
      </c>
      <c r="O50" s="912">
        <v>0.2388586028500015</v>
      </c>
      <c r="P50" s="901">
        <v>-0.009776666549228707</v>
      </c>
      <c r="Q50" s="906">
        <v>-1.9169990391910687</v>
      </c>
      <c r="R50" s="903">
        <v>-1.4373338763952148</v>
      </c>
      <c r="S50" s="902">
        <v>-0.7184423177321833</v>
      </c>
      <c r="T50" s="903">
        <v>-0.4384478803715268</v>
      </c>
      <c r="U50" s="903">
        <v>2.1421410902218128</v>
      </c>
      <c r="V50" s="906">
        <v>2.388749946370069</v>
      </c>
      <c r="W50" s="912">
        <v>-0.5725899257369917</v>
      </c>
      <c r="X50" s="907">
        <v>0.7698439899645422</v>
      </c>
      <c r="Y50" s="903">
        <v>-1.5469058127776947</v>
      </c>
      <c r="Z50" s="902">
        <v>-1.356298553316421</v>
      </c>
      <c r="AA50" s="903">
        <v>-1.0597797189270324</v>
      </c>
      <c r="AB50" s="906">
        <v>0.34669513267928664</v>
      </c>
      <c r="AC50" s="911"/>
      <c r="AD50" s="780"/>
      <c r="AE50" s="782">
        <v>-0.6967554597885055</v>
      </c>
    </row>
    <row r="51" spans="2:31" ht="13.5">
      <c r="B51" s="770"/>
      <c r="E51" s="608"/>
      <c r="F51" s="637"/>
      <c r="G51" s="638">
        <v>112</v>
      </c>
      <c r="H51" s="639" t="s">
        <v>161</v>
      </c>
      <c r="I51" s="640"/>
      <c r="J51" s="913">
        <v>6.752886551940065</v>
      </c>
      <c r="K51" s="913">
        <v>2.8103607258744603</v>
      </c>
      <c r="L51" s="916">
        <v>3.167702352247332</v>
      </c>
      <c r="M51" s="913">
        <v>-3.4835981704663226</v>
      </c>
      <c r="N51" s="920">
        <v>0.4303296122173208</v>
      </c>
      <c r="O51" s="920">
        <v>-0.8236319503643159</v>
      </c>
      <c r="P51" s="913">
        <v>1.3748111645507066</v>
      </c>
      <c r="Q51" s="917">
        <v>-2.5134989085613313</v>
      </c>
      <c r="R51" s="915">
        <v>-1.304647420055801</v>
      </c>
      <c r="S51" s="914">
        <v>1.4499475709983898</v>
      </c>
      <c r="T51" s="915">
        <v>4.497050111780652</v>
      </c>
      <c r="U51" s="915">
        <v>3.6306893069113357</v>
      </c>
      <c r="V51" s="917">
        <v>2.7030146789279996</v>
      </c>
      <c r="W51" s="920">
        <v>-2.182978558753163</v>
      </c>
      <c r="X51" s="918">
        <v>-0.6372172872715254</v>
      </c>
      <c r="Y51" s="915">
        <v>-3.3509014524991727</v>
      </c>
      <c r="Z51" s="914">
        <v>-3.8267725748233232</v>
      </c>
      <c r="AA51" s="915">
        <v>-3.3750031674282326</v>
      </c>
      <c r="AB51" s="917">
        <v>0.37331142791752825</v>
      </c>
      <c r="AC51" s="921"/>
      <c r="AD51" s="780"/>
      <c r="AE51" s="783">
        <v>-2.613308170970484</v>
      </c>
    </row>
    <row r="52" spans="2:31" ht="13.5">
      <c r="B52" s="770"/>
      <c r="E52" s="608"/>
      <c r="F52" s="637"/>
      <c r="G52" s="650">
        <v>114</v>
      </c>
      <c r="H52" s="610" t="s">
        <v>162</v>
      </c>
      <c r="I52" s="611"/>
      <c r="J52" s="922">
        <v>-3.234452755948496</v>
      </c>
      <c r="K52" s="922">
        <v>-0.8408978468965813</v>
      </c>
      <c r="L52" s="925">
        <v>-0.20849616221045153</v>
      </c>
      <c r="M52" s="922">
        <v>-0.8861467305377317</v>
      </c>
      <c r="N52" s="928">
        <v>-1.4707213182441592</v>
      </c>
      <c r="O52" s="928">
        <v>-0.3108477289224396</v>
      </c>
      <c r="P52" s="922">
        <v>-2.4314360872726155</v>
      </c>
      <c r="Q52" s="773">
        <v>-0.7544726065799239</v>
      </c>
      <c r="R52" s="924">
        <v>-0.13516478709848911</v>
      </c>
      <c r="S52" s="923">
        <v>-3.22841887978025</v>
      </c>
      <c r="T52" s="924">
        <v>-7.89834509403488</v>
      </c>
      <c r="U52" s="924">
        <v>-2.107604819954034</v>
      </c>
      <c r="V52" s="773">
        <v>-0.24344601008290567</v>
      </c>
      <c r="W52" s="928">
        <v>-0.37198855162016287</v>
      </c>
      <c r="X52" s="926">
        <v>0.7554934995651763</v>
      </c>
      <c r="Y52" s="924">
        <v>-0.5573986353850557</v>
      </c>
      <c r="Z52" s="923">
        <v>0.046708469576273615</v>
      </c>
      <c r="AA52" s="924">
        <v>0.043130275175229826</v>
      </c>
      <c r="AB52" s="773">
        <v>-2.28149037745591</v>
      </c>
      <c r="AC52" s="929"/>
      <c r="AD52" s="780"/>
      <c r="AE52" s="784">
        <v>1.0987327666239963</v>
      </c>
    </row>
    <row r="53" spans="2:31" ht="13.5">
      <c r="B53" s="770"/>
      <c r="E53" s="608"/>
      <c r="F53" s="637"/>
      <c r="G53" s="650">
        <v>116</v>
      </c>
      <c r="H53" s="610" t="s">
        <v>163</v>
      </c>
      <c r="I53" s="611"/>
      <c r="J53" s="922">
        <v>4.33039265932301</v>
      </c>
      <c r="K53" s="922">
        <v>-0.4188404699395534</v>
      </c>
      <c r="L53" s="925">
        <v>0.9711752324913192</v>
      </c>
      <c r="M53" s="922">
        <v>-2.717619777120163</v>
      </c>
      <c r="N53" s="928">
        <v>-0.6884875890672646</v>
      </c>
      <c r="O53" s="928">
        <v>-1.2987331987042126</v>
      </c>
      <c r="P53" s="922">
        <v>-0.370267945469422</v>
      </c>
      <c r="Q53" s="773">
        <v>-4.2719330458675415</v>
      </c>
      <c r="R53" s="924">
        <v>-1.1387499315991363</v>
      </c>
      <c r="S53" s="923">
        <v>-0.04843921200209422</v>
      </c>
      <c r="T53" s="924">
        <v>1.0943695753065015</v>
      </c>
      <c r="U53" s="924">
        <v>1.2940222580381686</v>
      </c>
      <c r="V53" s="773">
        <v>1.05655235440193</v>
      </c>
      <c r="W53" s="928">
        <v>-3.6930763912477573</v>
      </c>
      <c r="X53" s="926">
        <v>-3.5757570687175786</v>
      </c>
      <c r="Y53" s="924">
        <v>-4.548374753670302</v>
      </c>
      <c r="Z53" s="923">
        <v>-4.665659978396519</v>
      </c>
      <c r="AA53" s="924">
        <v>-5.1535376056510245</v>
      </c>
      <c r="AB53" s="773">
        <v>-0.35825042651039496</v>
      </c>
      <c r="AC53" s="929"/>
      <c r="AD53" s="780"/>
      <c r="AE53" s="784">
        <v>-3.0045888021804927</v>
      </c>
    </row>
    <row r="54" spans="2:31" ht="13.5">
      <c r="B54" s="770"/>
      <c r="E54" s="608"/>
      <c r="F54" s="637"/>
      <c r="G54" s="650">
        <v>117</v>
      </c>
      <c r="H54" s="610" t="s">
        <v>164</v>
      </c>
      <c r="I54" s="611"/>
      <c r="J54" s="922">
        <v>8.047489990995388</v>
      </c>
      <c r="K54" s="922">
        <v>4.257418158240284</v>
      </c>
      <c r="L54" s="925">
        <v>4.284068599014134</v>
      </c>
      <c r="M54" s="922">
        <v>-0.3958130733463747</v>
      </c>
      <c r="N54" s="928">
        <v>1.128048835408194</v>
      </c>
      <c r="O54" s="928">
        <v>0.05518953118883019</v>
      </c>
      <c r="P54" s="922">
        <v>1.918122080647322</v>
      </c>
      <c r="Q54" s="773">
        <v>-2.0571431234722866</v>
      </c>
      <c r="R54" s="924">
        <v>-0.8408052391674516</v>
      </c>
      <c r="S54" s="923">
        <v>2.057023716843034</v>
      </c>
      <c r="T54" s="924">
        <v>5.119520828952091</v>
      </c>
      <c r="U54" s="924">
        <v>4.108834472040172</v>
      </c>
      <c r="V54" s="773">
        <v>3.3391862744039855</v>
      </c>
      <c r="W54" s="928">
        <v>-1.4806803632499879</v>
      </c>
      <c r="X54" s="926">
        <v>-0.21412306266088876</v>
      </c>
      <c r="Y54" s="924">
        <v>-2.561060990282286</v>
      </c>
      <c r="Z54" s="923">
        <v>-3.015353700607591</v>
      </c>
      <c r="AA54" s="924">
        <v>-2.4885262239285595</v>
      </c>
      <c r="AB54" s="773">
        <v>0.9776959095016196</v>
      </c>
      <c r="AC54" s="929"/>
      <c r="AD54" s="780"/>
      <c r="AE54" s="784">
        <v>-2.6087291986581818</v>
      </c>
    </row>
    <row r="55" spans="2:31" ht="13.5">
      <c r="B55" s="770"/>
      <c r="E55" s="608"/>
      <c r="F55" s="637"/>
      <c r="G55" s="650">
        <v>119</v>
      </c>
      <c r="H55" s="610" t="s">
        <v>165</v>
      </c>
      <c r="I55" s="611"/>
      <c r="J55" s="922">
        <v>14.84805940066218</v>
      </c>
      <c r="K55" s="922">
        <v>12.279016189558888</v>
      </c>
      <c r="L55" s="925">
        <v>16.63371844962664</v>
      </c>
      <c r="M55" s="922">
        <v>14.552120355769532</v>
      </c>
      <c r="N55" s="928">
        <v>13.205567394226222</v>
      </c>
      <c r="O55" s="928">
        <v>13.25123289090888</v>
      </c>
      <c r="P55" s="922">
        <v>13.178904772094072</v>
      </c>
      <c r="Q55" s="773">
        <v>9.443473268937822</v>
      </c>
      <c r="R55" s="924">
        <v>11.088838245751631</v>
      </c>
      <c r="S55" s="923">
        <v>13.88421045530994</v>
      </c>
      <c r="T55" s="924">
        <v>16.2678655828787</v>
      </c>
      <c r="U55" s="924">
        <v>15.17261364363749</v>
      </c>
      <c r="V55" s="773">
        <v>13.641137561485394</v>
      </c>
      <c r="W55" s="928">
        <v>11.030031262792576</v>
      </c>
      <c r="X55" s="926">
        <v>8.166918950275516</v>
      </c>
      <c r="Y55" s="924">
        <v>6.249311628439415</v>
      </c>
      <c r="Z55" s="923">
        <v>6.704533925209546</v>
      </c>
      <c r="AA55" s="924">
        <v>12.459034289863311</v>
      </c>
      <c r="AB55" s="773">
        <v>21.501982787240337</v>
      </c>
      <c r="AC55" s="930"/>
      <c r="AD55" s="780"/>
      <c r="AE55" s="784">
        <v>-2.1755361314336454</v>
      </c>
    </row>
    <row r="56" spans="2:31" ht="13.5">
      <c r="B56" s="770"/>
      <c r="E56" s="608"/>
      <c r="F56" s="630">
        <v>21</v>
      </c>
      <c r="G56" s="660" t="s">
        <v>166</v>
      </c>
      <c r="H56" s="661"/>
      <c r="I56" s="662"/>
      <c r="J56" s="931">
        <v>4.692820798641236</v>
      </c>
      <c r="K56" s="931">
        <v>1.976600243543885</v>
      </c>
      <c r="L56" s="934">
        <v>3.1467686570159685</v>
      </c>
      <c r="M56" s="931">
        <v>3.133471854545917</v>
      </c>
      <c r="N56" s="938">
        <v>4.053016679392329</v>
      </c>
      <c r="O56" s="938">
        <v>3.5459280408083202</v>
      </c>
      <c r="P56" s="931">
        <v>4.375450532437213</v>
      </c>
      <c r="Q56" s="935">
        <v>1.5350336621105356</v>
      </c>
      <c r="R56" s="933">
        <v>1.8571515469459001</v>
      </c>
      <c r="S56" s="932">
        <v>4.557593917844571</v>
      </c>
      <c r="T56" s="933">
        <v>7.168782158881868</v>
      </c>
      <c r="U56" s="933">
        <v>6.564542303676689</v>
      </c>
      <c r="V56" s="935">
        <v>4.849519389281497</v>
      </c>
      <c r="W56" s="938">
        <v>0.11593928908148143</v>
      </c>
      <c r="X56" s="936">
        <v>1.651160241340719</v>
      </c>
      <c r="Y56" s="933">
        <v>-1.1107247576141788</v>
      </c>
      <c r="Z56" s="932">
        <v>-1.1627523477389872</v>
      </c>
      <c r="AA56" s="933">
        <v>-1.1081702792564414</v>
      </c>
      <c r="AB56" s="935">
        <v>2.369084505619128</v>
      </c>
      <c r="AC56" s="939"/>
      <c r="AD56" s="780"/>
      <c r="AE56" s="785">
        <v>-3.937077390310847</v>
      </c>
    </row>
    <row r="57" spans="2:31" ht="13.5">
      <c r="B57" s="770"/>
      <c r="E57" s="608"/>
      <c r="F57" s="672"/>
      <c r="G57" s="609">
        <v>212</v>
      </c>
      <c r="H57" s="610" t="s">
        <v>167</v>
      </c>
      <c r="I57" s="611"/>
      <c r="J57" s="922">
        <v>0.8456515007454328</v>
      </c>
      <c r="K57" s="922">
        <v>-2.9837114677564642</v>
      </c>
      <c r="L57" s="925">
        <v>-0.14757822394471987</v>
      </c>
      <c r="M57" s="922">
        <v>-0.5315504519982568</v>
      </c>
      <c r="N57" s="928">
        <v>0.636279449988578</v>
      </c>
      <c r="O57" s="928">
        <v>-0.5040546398266912</v>
      </c>
      <c r="P57" s="922">
        <v>1.5023587430996201</v>
      </c>
      <c r="Q57" s="773">
        <v>-1.7555997448882295</v>
      </c>
      <c r="R57" s="924">
        <v>-1.195472593355106</v>
      </c>
      <c r="S57" s="923">
        <v>1.454681212599965</v>
      </c>
      <c r="T57" s="924">
        <v>4.211510855530477</v>
      </c>
      <c r="U57" s="924">
        <v>4.030520117392484</v>
      </c>
      <c r="V57" s="773">
        <v>2.5133975963116626</v>
      </c>
      <c r="W57" s="928">
        <v>-1.472160554025649</v>
      </c>
      <c r="X57" s="926">
        <v>-0.32667038047250685</v>
      </c>
      <c r="Y57" s="924">
        <v>-2.8540602440322687</v>
      </c>
      <c r="Z57" s="923">
        <v>-2.803519255352569</v>
      </c>
      <c r="AA57" s="924">
        <v>-2.3265853004797634</v>
      </c>
      <c r="AB57" s="773">
        <v>0.9970902079204933</v>
      </c>
      <c r="AC57" s="929"/>
      <c r="AD57" s="780"/>
      <c r="AE57" s="784">
        <v>-2.108440004014227</v>
      </c>
    </row>
    <row r="58" spans="2:31" ht="13.5">
      <c r="B58" s="770"/>
      <c r="E58" s="608"/>
      <c r="F58" s="672"/>
      <c r="G58" s="609">
        <v>214</v>
      </c>
      <c r="H58" s="610" t="s">
        <v>168</v>
      </c>
      <c r="I58" s="611"/>
      <c r="J58" s="922">
        <v>8.176065903473003</v>
      </c>
      <c r="K58" s="922">
        <v>4.838293952734986</v>
      </c>
      <c r="L58" s="925">
        <v>5.420929906302874</v>
      </c>
      <c r="M58" s="922">
        <v>5.619724930131881</v>
      </c>
      <c r="N58" s="928">
        <v>5.621239844727455</v>
      </c>
      <c r="O58" s="928">
        <v>5.462681047203276</v>
      </c>
      <c r="P58" s="922">
        <v>5.6570716483685</v>
      </c>
      <c r="Q58" s="773">
        <v>3.123965161572869</v>
      </c>
      <c r="R58" s="924">
        <v>3.2373782149162196</v>
      </c>
      <c r="S58" s="923">
        <v>5.900026079135785</v>
      </c>
      <c r="T58" s="924">
        <v>8.459796078898648</v>
      </c>
      <c r="U58" s="924">
        <v>7.696013139212454</v>
      </c>
      <c r="V58" s="773">
        <v>5.851323558046801</v>
      </c>
      <c r="W58" s="928">
        <v>1.0154405974840017</v>
      </c>
      <c r="X58" s="926">
        <v>2.6938400698261376</v>
      </c>
      <c r="Y58" s="924">
        <v>-0.2926077482348859</v>
      </c>
      <c r="Z58" s="923">
        <v>-0.2554640161808237</v>
      </c>
      <c r="AA58" s="924">
        <v>-0.19312589332723462</v>
      </c>
      <c r="AB58" s="773">
        <v>3.172038296281471</v>
      </c>
      <c r="AC58" s="929"/>
      <c r="AD58" s="780"/>
      <c r="AE58" s="784">
        <v>-4.6057992472434535</v>
      </c>
    </row>
    <row r="59" spans="2:31" ht="13.5">
      <c r="B59" s="770"/>
      <c r="E59" s="608"/>
      <c r="F59" s="672"/>
      <c r="G59" s="609">
        <v>217</v>
      </c>
      <c r="H59" s="610" t="s">
        <v>169</v>
      </c>
      <c r="I59" s="611"/>
      <c r="J59" s="922">
        <v>3.1712195857260497</v>
      </c>
      <c r="K59" s="922">
        <v>0.2419267161068035</v>
      </c>
      <c r="L59" s="925">
        <v>0.7381092735014505</v>
      </c>
      <c r="M59" s="922">
        <v>0.4008125664032747</v>
      </c>
      <c r="N59" s="928">
        <v>1.2537601682763153</v>
      </c>
      <c r="O59" s="928">
        <v>0.6492752782004629</v>
      </c>
      <c r="P59" s="922">
        <v>1.6234283819346302</v>
      </c>
      <c r="Q59" s="773">
        <v>-1.279279916378087</v>
      </c>
      <c r="R59" s="924">
        <v>-1.0116513517761945</v>
      </c>
      <c r="S59" s="923">
        <v>1.843797269667803</v>
      </c>
      <c r="T59" s="924">
        <v>4.402358980483314</v>
      </c>
      <c r="U59" s="924">
        <v>3.8434386088932797</v>
      </c>
      <c r="V59" s="773">
        <v>2.1827763172458674</v>
      </c>
      <c r="W59" s="928">
        <v>-2.3239264587689803</v>
      </c>
      <c r="X59" s="926">
        <v>-0.7328468532520276</v>
      </c>
      <c r="Y59" s="924">
        <v>-3.572969892154944</v>
      </c>
      <c r="Z59" s="923">
        <v>-3.6294837280290864</v>
      </c>
      <c r="AA59" s="924">
        <v>-3.525778783675989</v>
      </c>
      <c r="AB59" s="773">
        <v>-0.10873786371990946</v>
      </c>
      <c r="AC59" s="929"/>
      <c r="AD59" s="780"/>
      <c r="AE59" s="784">
        <v>-3.5776866270452956</v>
      </c>
    </row>
    <row r="60" spans="2:31" ht="13.5">
      <c r="B60" s="770"/>
      <c r="E60" s="608"/>
      <c r="F60" s="673"/>
      <c r="G60" s="609">
        <v>218</v>
      </c>
      <c r="H60" s="610" t="s">
        <v>170</v>
      </c>
      <c r="I60" s="611"/>
      <c r="J60" s="922">
        <v>5.552625831627395</v>
      </c>
      <c r="K60" s="922">
        <v>4.202505055058978</v>
      </c>
      <c r="L60" s="925">
        <v>7.018262246202568</v>
      </c>
      <c r="M60" s="922">
        <v>7.772108459584246</v>
      </c>
      <c r="N60" s="928">
        <v>9.188341880871832</v>
      </c>
      <c r="O60" s="928">
        <v>8.815627978776305</v>
      </c>
      <c r="P60" s="922">
        <v>9.501555993510124</v>
      </c>
      <c r="Q60" s="773">
        <v>7.1914066889792</v>
      </c>
      <c r="R60" s="924">
        <v>6.717869405487264</v>
      </c>
      <c r="S60" s="923">
        <v>9.614158856435054</v>
      </c>
      <c r="T60" s="924">
        <v>12.459790274557818</v>
      </c>
      <c r="U60" s="924">
        <v>11.53634374377279</v>
      </c>
      <c r="V60" s="773">
        <v>9.768610124620437</v>
      </c>
      <c r="W60" s="928">
        <v>4.983761180377897</v>
      </c>
      <c r="X60" s="926">
        <v>6.906043871139204</v>
      </c>
      <c r="Y60" s="924">
        <v>3.671185011573897</v>
      </c>
      <c r="Z60" s="923">
        <v>3.5851190625007945</v>
      </c>
      <c r="AA60" s="924">
        <v>3.8440180922795832</v>
      </c>
      <c r="AB60" s="773">
        <v>6.955185493031294</v>
      </c>
      <c r="AC60" s="929"/>
      <c r="AD60" s="780"/>
      <c r="AE60" s="784">
        <v>-4.204580700493935</v>
      </c>
    </row>
    <row r="61" spans="2:31" ht="13.5">
      <c r="B61" s="770"/>
      <c r="E61" s="608"/>
      <c r="F61" s="674">
        <v>22</v>
      </c>
      <c r="G61" s="675" t="s">
        <v>171</v>
      </c>
      <c r="H61" s="676"/>
      <c r="I61" s="677"/>
      <c r="J61" s="940">
        <v>-6.539846937167866</v>
      </c>
      <c r="K61" s="940">
        <v>-1.3312145938014908</v>
      </c>
      <c r="L61" s="943">
        <v>-4.742752837156772</v>
      </c>
      <c r="M61" s="940">
        <v>-1.7031010114358054</v>
      </c>
      <c r="N61" s="947">
        <v>-5.222642493873991</v>
      </c>
      <c r="O61" s="947">
        <v>-1.8999668321278733</v>
      </c>
      <c r="P61" s="940">
        <v>-6.310550983276116</v>
      </c>
      <c r="Q61" s="944">
        <v>-4.239333396939784</v>
      </c>
      <c r="R61" s="942">
        <v>-4.520718920506198</v>
      </c>
      <c r="S61" s="941">
        <v>-7.835547662884139</v>
      </c>
      <c r="T61" s="942">
        <v>-18.982364070142935</v>
      </c>
      <c r="U61" s="942">
        <v>-5.651115481177939</v>
      </c>
      <c r="V61" s="944">
        <v>3.2998374604698455</v>
      </c>
      <c r="W61" s="947">
        <v>11.004492613773522</v>
      </c>
      <c r="X61" s="945">
        <v>12.206265108185974</v>
      </c>
      <c r="Y61" s="942">
        <v>14.660528868087695</v>
      </c>
      <c r="Z61" s="941">
        <v>13.247978235786334</v>
      </c>
      <c r="AA61" s="942">
        <v>11.940351947483421</v>
      </c>
      <c r="AB61" s="944">
        <v>-0.11382794011812791</v>
      </c>
      <c r="AC61" s="948"/>
      <c r="AD61" s="780"/>
      <c r="AE61" s="786">
        <v>16.227135107647513</v>
      </c>
    </row>
    <row r="62" spans="2:31" ht="13.5">
      <c r="B62" s="770"/>
      <c r="E62" s="608"/>
      <c r="F62" s="687">
        <v>23</v>
      </c>
      <c r="G62" s="688" t="s">
        <v>172</v>
      </c>
      <c r="H62" s="639"/>
      <c r="I62" s="640"/>
      <c r="J62" s="913">
        <v>1.5273070534023248</v>
      </c>
      <c r="K62" s="913">
        <v>1.1393127892644515</v>
      </c>
      <c r="L62" s="916">
        <v>0.3307132326554125</v>
      </c>
      <c r="M62" s="913">
        <v>-1.0691003879936574</v>
      </c>
      <c r="N62" s="920">
        <v>-0.23462520269895037</v>
      </c>
      <c r="O62" s="920">
        <v>-0.4410146186461219</v>
      </c>
      <c r="P62" s="913">
        <v>-0.061853929438129285</v>
      </c>
      <c r="Q62" s="917">
        <v>-3.1937305365397606</v>
      </c>
      <c r="R62" s="915">
        <v>-4.166602059484617</v>
      </c>
      <c r="S62" s="914">
        <v>-5.853948632576746</v>
      </c>
      <c r="T62" s="915">
        <v>2.696613636893389</v>
      </c>
      <c r="U62" s="915">
        <v>7.076658498499214</v>
      </c>
      <c r="V62" s="917">
        <v>4.37843756818107</v>
      </c>
      <c r="W62" s="920">
        <v>-0.5428655597396101</v>
      </c>
      <c r="X62" s="918">
        <v>0.9450903311242342</v>
      </c>
      <c r="Y62" s="915">
        <v>-0.9282544171388167</v>
      </c>
      <c r="Z62" s="914">
        <v>-1.2152411955810862</v>
      </c>
      <c r="AA62" s="915">
        <v>-2.168930282439291</v>
      </c>
      <c r="AB62" s="917">
        <v>0.7201515891153463</v>
      </c>
      <c r="AC62" s="921"/>
      <c r="AD62" s="780"/>
      <c r="AE62" s="783">
        <v>-0.3082403570406598</v>
      </c>
    </row>
    <row r="63" spans="2:31" ht="13.5">
      <c r="B63" s="770"/>
      <c r="E63" s="608"/>
      <c r="F63" s="637"/>
      <c r="G63" s="638">
        <v>232</v>
      </c>
      <c r="H63" s="639" t="s">
        <v>173</v>
      </c>
      <c r="I63" s="640"/>
      <c r="J63" s="913">
        <v>1.4028119637097518</v>
      </c>
      <c r="K63" s="913">
        <v>0.13143519142471405</v>
      </c>
      <c r="L63" s="916">
        <v>0.4322868788650851</v>
      </c>
      <c r="M63" s="913">
        <v>-0.5331015427498755</v>
      </c>
      <c r="N63" s="920">
        <v>0.6811517782497276</v>
      </c>
      <c r="O63" s="920">
        <v>0.5149630297104864</v>
      </c>
      <c r="P63" s="913">
        <v>0.7066862247484238</v>
      </c>
      <c r="Q63" s="917">
        <v>-2.0433427229024232</v>
      </c>
      <c r="R63" s="915">
        <v>-1.7949180551121344</v>
      </c>
      <c r="S63" s="914">
        <v>-1.3616619812060833</v>
      </c>
      <c r="T63" s="915">
        <v>2.1051477275028248</v>
      </c>
      <c r="U63" s="915">
        <v>4.305764357064788</v>
      </c>
      <c r="V63" s="917">
        <v>3.423281140792014</v>
      </c>
      <c r="W63" s="920">
        <v>-1.5303513894740064</v>
      </c>
      <c r="X63" s="918">
        <v>-0.07448996102939986</v>
      </c>
      <c r="Y63" s="915">
        <v>-2.3456933671880478</v>
      </c>
      <c r="Z63" s="914">
        <v>-2.4733602865100153</v>
      </c>
      <c r="AA63" s="915">
        <v>-2.8879020836356233</v>
      </c>
      <c r="AB63" s="917">
        <v>0.2112570183646767</v>
      </c>
      <c r="AC63" s="921"/>
      <c r="AD63" s="780"/>
      <c r="AE63" s="783">
        <v>-2.211503167723734</v>
      </c>
    </row>
    <row r="64" spans="2:31" ht="13.5">
      <c r="B64" s="770"/>
      <c r="E64" s="608"/>
      <c r="F64" s="689"/>
      <c r="G64" s="690">
        <v>239</v>
      </c>
      <c r="H64" s="691" t="s">
        <v>174</v>
      </c>
      <c r="I64" s="692"/>
      <c r="J64" s="949">
        <v>4.096571231039164</v>
      </c>
      <c r="K64" s="949">
        <v>6.036429652434009</v>
      </c>
      <c r="L64" s="952">
        <v>1.004949101225904</v>
      </c>
      <c r="M64" s="949">
        <v>-3.124695431966771</v>
      </c>
      <c r="N64" s="956">
        <v>0.2393344727023674</v>
      </c>
      <c r="O64" s="956">
        <v>0.3484586630093247</v>
      </c>
      <c r="P64" s="949">
        <v>0.42886531725525856</v>
      </c>
      <c r="Q64" s="953">
        <v>-1.4788248840642524</v>
      </c>
      <c r="R64" s="951">
        <v>-5.067513840454723</v>
      </c>
      <c r="S64" s="950">
        <v>-13.950098285035423</v>
      </c>
      <c r="T64" s="951">
        <v>5.116195808508081</v>
      </c>
      <c r="U64" s="951">
        <v>14.939534009968327</v>
      </c>
      <c r="V64" s="953">
        <v>7.315304608145993</v>
      </c>
      <c r="W64" s="956">
        <v>0.16365792919111755</v>
      </c>
      <c r="X64" s="954">
        <v>1.760229747150305</v>
      </c>
      <c r="Y64" s="951">
        <v>-0.2879092111180057</v>
      </c>
      <c r="Z64" s="950">
        <v>-0.6431346278064183</v>
      </c>
      <c r="AA64" s="951">
        <v>-1.9796176682673803</v>
      </c>
      <c r="AB64" s="953">
        <v>2.0491242896859774</v>
      </c>
      <c r="AC64" s="930"/>
      <c r="AD64" s="780"/>
      <c r="AE64" s="787">
        <v>-0.07567654351124986</v>
      </c>
    </row>
    <row r="65" spans="2:31" ht="13.5">
      <c r="B65" s="770"/>
      <c r="E65" s="703"/>
      <c r="F65" s="704">
        <v>25</v>
      </c>
      <c r="G65" s="704" t="s">
        <v>175</v>
      </c>
      <c r="H65" s="705"/>
      <c r="I65" s="706"/>
      <c r="J65" s="940">
        <v>5.750996882263166</v>
      </c>
      <c r="K65" s="940">
        <v>7.353298519436194</v>
      </c>
      <c r="L65" s="943">
        <v>4.023587328756747</v>
      </c>
      <c r="M65" s="940">
        <v>4.568029086072684</v>
      </c>
      <c r="N65" s="947">
        <v>5.121525256498032</v>
      </c>
      <c r="O65" s="947">
        <v>4.833315639316368</v>
      </c>
      <c r="P65" s="940">
        <v>5.385019271099694</v>
      </c>
      <c r="Q65" s="944">
        <v>0.21475032788556803</v>
      </c>
      <c r="R65" s="942">
        <v>2.073604264909008</v>
      </c>
      <c r="S65" s="941">
        <v>6.317193928881238</v>
      </c>
      <c r="T65" s="942">
        <v>9.155456098155156</v>
      </c>
      <c r="U65" s="942">
        <v>8.053198397694757</v>
      </c>
      <c r="V65" s="944">
        <v>6.980807210781379</v>
      </c>
      <c r="W65" s="947">
        <v>1.4104934345362494</v>
      </c>
      <c r="X65" s="945">
        <v>3.3541744507972737</v>
      </c>
      <c r="Y65" s="942">
        <v>0.653253357934247</v>
      </c>
      <c r="Z65" s="941">
        <v>-0.28196984070699216</v>
      </c>
      <c r="AA65" s="942">
        <v>-0.31319248619867324</v>
      </c>
      <c r="AB65" s="944">
        <v>3.7580527463654505</v>
      </c>
      <c r="AC65" s="957"/>
      <c r="AD65" s="780"/>
      <c r="AE65" s="786">
        <v>-3.7110318219617824</v>
      </c>
    </row>
    <row r="66" spans="2:31" ht="13.5">
      <c r="B66" s="770"/>
      <c r="E66" s="707"/>
      <c r="F66" s="708">
        <v>31</v>
      </c>
      <c r="G66" s="709" t="s">
        <v>176</v>
      </c>
      <c r="H66" s="710"/>
      <c r="I66" s="711"/>
      <c r="J66" s="931">
        <v>1.0186361654056242</v>
      </c>
      <c r="K66" s="931">
        <v>-1.5234615471225084</v>
      </c>
      <c r="L66" s="934">
        <v>1.4138995162047223</v>
      </c>
      <c r="M66" s="931">
        <v>0.6919524644468993</v>
      </c>
      <c r="N66" s="938">
        <v>0.6105168186675201</v>
      </c>
      <c r="O66" s="938">
        <v>-0.7647747981716435</v>
      </c>
      <c r="P66" s="931">
        <v>1.6622040683287906</v>
      </c>
      <c r="Q66" s="935">
        <v>-1.9948774013355859</v>
      </c>
      <c r="R66" s="933">
        <v>-1.1669017177664784</v>
      </c>
      <c r="S66" s="932">
        <v>1.7043004723716706</v>
      </c>
      <c r="T66" s="933">
        <v>4.570800351460761</v>
      </c>
      <c r="U66" s="933">
        <v>3.9099274244763933</v>
      </c>
      <c r="V66" s="935">
        <v>3.063408523448473</v>
      </c>
      <c r="W66" s="938">
        <v>-0.5509647000669986</v>
      </c>
      <c r="X66" s="936">
        <v>0.48013482690143405</v>
      </c>
      <c r="Y66" s="933">
        <v>-1.538509201033449</v>
      </c>
      <c r="Z66" s="932">
        <v>-1.591523349837118</v>
      </c>
      <c r="AA66" s="933">
        <v>-1.611195050626037</v>
      </c>
      <c r="AB66" s="935">
        <v>1.6066214781433388</v>
      </c>
      <c r="AC66" s="958"/>
      <c r="AD66" s="780"/>
      <c r="AE66" s="785">
        <v>-1.1614815187345187</v>
      </c>
    </row>
    <row r="67" spans="2:31" ht="13.5">
      <c r="B67" s="770"/>
      <c r="E67" s="707"/>
      <c r="F67" s="712">
        <v>32</v>
      </c>
      <c r="G67" s="704" t="s">
        <v>177</v>
      </c>
      <c r="H67" s="705"/>
      <c r="I67" s="706"/>
      <c r="J67" s="940">
        <v>2.0447837890263685</v>
      </c>
      <c r="K67" s="940">
        <v>0.8035491338887795</v>
      </c>
      <c r="L67" s="943">
        <v>1.750034170982886</v>
      </c>
      <c r="M67" s="940">
        <v>0.5250913498734491</v>
      </c>
      <c r="N67" s="947">
        <v>2.095559704799072</v>
      </c>
      <c r="O67" s="947">
        <v>1.3812622869241409</v>
      </c>
      <c r="P67" s="940">
        <v>2.4268035256109783</v>
      </c>
      <c r="Q67" s="944">
        <v>-1.4773672964161477</v>
      </c>
      <c r="R67" s="942">
        <v>-0.4869319420982521</v>
      </c>
      <c r="S67" s="941">
        <v>1.12324263627022</v>
      </c>
      <c r="T67" s="942">
        <v>5.867377362675839</v>
      </c>
      <c r="U67" s="942">
        <v>5.728045488298008</v>
      </c>
      <c r="V67" s="944">
        <v>4.116802469215429</v>
      </c>
      <c r="W67" s="947">
        <v>-1.0367683001789914</v>
      </c>
      <c r="X67" s="945">
        <v>-0.6488375328117826</v>
      </c>
      <c r="Y67" s="942">
        <v>-2.486427193443987</v>
      </c>
      <c r="Z67" s="941">
        <v>-2.332047057628259</v>
      </c>
      <c r="AA67" s="942">
        <v>-2.3526355243003394</v>
      </c>
      <c r="AB67" s="944">
        <v>2.726004817687624</v>
      </c>
      <c r="AC67" s="957"/>
      <c r="AD67" s="780"/>
      <c r="AE67" s="786">
        <v>-3.1323280049780635</v>
      </c>
    </row>
    <row r="68" spans="2:31" ht="13.5">
      <c r="B68" s="770"/>
      <c r="E68" s="707"/>
      <c r="F68" s="713"/>
      <c r="G68" s="704">
        <v>325</v>
      </c>
      <c r="H68" s="676" t="s">
        <v>178</v>
      </c>
      <c r="I68" s="706"/>
      <c r="J68" s="940">
        <v>8.077573967224595</v>
      </c>
      <c r="K68" s="940">
        <v>6.057734887089694</v>
      </c>
      <c r="L68" s="943">
        <v>6.994490761452653</v>
      </c>
      <c r="M68" s="940">
        <v>6.257483771418208</v>
      </c>
      <c r="N68" s="947">
        <v>7.820952092288792</v>
      </c>
      <c r="O68" s="947">
        <v>7.827098139307324</v>
      </c>
      <c r="P68" s="940">
        <v>7.469606698728242</v>
      </c>
      <c r="Q68" s="944">
        <v>3.310856262549791</v>
      </c>
      <c r="R68" s="942">
        <v>5.74092980364324</v>
      </c>
      <c r="S68" s="941">
        <v>7.691350877702149</v>
      </c>
      <c r="T68" s="942">
        <v>10.583150055455391</v>
      </c>
      <c r="U68" s="942">
        <v>9.339986376221404</v>
      </c>
      <c r="V68" s="944">
        <v>8.27071545747772</v>
      </c>
      <c r="W68" s="947">
        <v>2.788496825552116</v>
      </c>
      <c r="X68" s="945">
        <v>1.909770964837989</v>
      </c>
      <c r="Y68" s="942">
        <v>0.6027607814377092</v>
      </c>
      <c r="Z68" s="941">
        <v>1.357351520360254</v>
      </c>
      <c r="AA68" s="942">
        <v>1.6738841166443024</v>
      </c>
      <c r="AB68" s="944">
        <v>8.179752717689055</v>
      </c>
      <c r="AC68" s="948"/>
      <c r="AD68" s="780"/>
      <c r="AE68" s="786">
        <v>-5.032455266736676</v>
      </c>
    </row>
    <row r="69" spans="2:31" ht="13.5">
      <c r="B69" s="770"/>
      <c r="E69" s="707"/>
      <c r="F69" s="714">
        <v>33</v>
      </c>
      <c r="G69" s="704" t="s">
        <v>179</v>
      </c>
      <c r="H69" s="705"/>
      <c r="I69" s="706"/>
      <c r="J69" s="940">
        <v>6.109907818594877</v>
      </c>
      <c r="K69" s="940">
        <v>4.055568005356591</v>
      </c>
      <c r="L69" s="943">
        <v>4.66387643874387</v>
      </c>
      <c r="M69" s="940">
        <v>4.262868527619304</v>
      </c>
      <c r="N69" s="947">
        <v>3.1295315344681</v>
      </c>
      <c r="O69" s="947">
        <v>3.1584816744505275</v>
      </c>
      <c r="P69" s="940">
        <v>3.064548101899959</v>
      </c>
      <c r="Q69" s="944">
        <v>1.098767225344531</v>
      </c>
      <c r="R69" s="942">
        <v>1.6847130222934368</v>
      </c>
      <c r="S69" s="941">
        <v>2.7807748041813625</v>
      </c>
      <c r="T69" s="942">
        <v>3.38789972405867</v>
      </c>
      <c r="U69" s="942">
        <v>5.016964247015366</v>
      </c>
      <c r="V69" s="944">
        <v>4.446130197403036</v>
      </c>
      <c r="W69" s="947">
        <v>2.097396004338492</v>
      </c>
      <c r="X69" s="945">
        <v>2.846143014492199</v>
      </c>
      <c r="Y69" s="942">
        <v>1.0409983285858146</v>
      </c>
      <c r="Z69" s="941">
        <v>1.7028059727153817</v>
      </c>
      <c r="AA69" s="942">
        <v>1.7909653436133937</v>
      </c>
      <c r="AB69" s="944">
        <v>3.126026419014252</v>
      </c>
      <c r="AC69" s="957"/>
      <c r="AD69" s="780"/>
      <c r="AE69" s="786">
        <v>-1.032135530129608</v>
      </c>
    </row>
    <row r="70" spans="2:31" ht="13.5">
      <c r="B70" s="770"/>
      <c r="E70" s="703"/>
      <c r="F70" s="701">
        <v>39</v>
      </c>
      <c r="G70" s="715" t="s">
        <v>180</v>
      </c>
      <c r="H70" s="716"/>
      <c r="I70" s="717"/>
      <c r="J70" s="949">
        <v>4.544896704184666</v>
      </c>
      <c r="K70" s="949">
        <v>4.618555905889366</v>
      </c>
      <c r="L70" s="952">
        <v>5.092669601791783</v>
      </c>
      <c r="M70" s="949">
        <v>3.3433757093460628</v>
      </c>
      <c r="N70" s="956">
        <v>3.995246196174847</v>
      </c>
      <c r="O70" s="956">
        <v>3.5677343391346596</v>
      </c>
      <c r="P70" s="949">
        <v>4.433036317922031</v>
      </c>
      <c r="Q70" s="953">
        <v>2.444146522513705</v>
      </c>
      <c r="R70" s="951">
        <v>1.6688918099139016</v>
      </c>
      <c r="S70" s="950">
        <v>3.366130899265471</v>
      </c>
      <c r="T70" s="951">
        <v>4.738186461181513</v>
      </c>
      <c r="U70" s="951">
        <v>7.1960352178137725</v>
      </c>
      <c r="V70" s="953">
        <v>7.26862449132102</v>
      </c>
      <c r="W70" s="956">
        <v>4.974409113876391</v>
      </c>
      <c r="X70" s="954">
        <v>6.407038294393828</v>
      </c>
      <c r="Y70" s="951">
        <v>3.6283745145665023</v>
      </c>
      <c r="Z70" s="950">
        <v>4.394037934120931</v>
      </c>
      <c r="AA70" s="951">
        <v>4.5662127277924895</v>
      </c>
      <c r="AB70" s="953">
        <v>5.8841821218856865</v>
      </c>
      <c r="AC70" s="959"/>
      <c r="AD70" s="780"/>
      <c r="AE70" s="787">
        <v>0.9791629177015437</v>
      </c>
    </row>
    <row r="71" spans="2:31" ht="13.5">
      <c r="B71" s="770"/>
      <c r="E71" s="703"/>
      <c r="F71" s="718"/>
      <c r="G71" s="701">
        <v>396</v>
      </c>
      <c r="H71" s="610" t="s">
        <v>181</v>
      </c>
      <c r="I71" s="719"/>
      <c r="J71" s="922">
        <v>12.064450790914876</v>
      </c>
      <c r="K71" s="922">
        <v>8.540814797956386</v>
      </c>
      <c r="L71" s="925">
        <v>7.137097315752428</v>
      </c>
      <c r="M71" s="922">
        <v>6.119730477490151</v>
      </c>
      <c r="N71" s="928">
        <v>6.637788681964494</v>
      </c>
      <c r="O71" s="928">
        <v>5.283709512347855</v>
      </c>
      <c r="P71" s="922">
        <v>7.79838779207482</v>
      </c>
      <c r="Q71" s="773">
        <v>3.69941736557152</v>
      </c>
      <c r="R71" s="924">
        <v>3.3904111709101556</v>
      </c>
      <c r="S71" s="923">
        <v>7.104650247425809</v>
      </c>
      <c r="T71" s="924">
        <v>10.610200900843793</v>
      </c>
      <c r="U71" s="924">
        <v>11.534059855910712</v>
      </c>
      <c r="V71" s="773">
        <v>10.783963237894568</v>
      </c>
      <c r="W71" s="928">
        <v>8.22141145266896</v>
      </c>
      <c r="X71" s="926">
        <v>8.68157901956991</v>
      </c>
      <c r="Y71" s="924">
        <v>5.711831496224775</v>
      </c>
      <c r="Z71" s="923">
        <v>7.016083336921795</v>
      </c>
      <c r="AA71" s="924">
        <v>8.096097683333866</v>
      </c>
      <c r="AB71" s="773">
        <v>11.612387321206114</v>
      </c>
      <c r="AC71" s="929"/>
      <c r="AD71" s="780"/>
      <c r="AE71" s="784">
        <v>1.5836227707044657</v>
      </c>
    </row>
    <row r="72" spans="2:31" ht="13.5">
      <c r="B72" s="770"/>
      <c r="E72" s="703"/>
      <c r="F72" s="720"/>
      <c r="G72" s="721">
        <v>399</v>
      </c>
      <c r="H72" s="722" t="s">
        <v>182</v>
      </c>
      <c r="I72" s="723"/>
      <c r="J72" s="960">
        <v>11.235593448496886</v>
      </c>
      <c r="K72" s="960">
        <v>10.712595045238999</v>
      </c>
      <c r="L72" s="963">
        <v>16.326354372851398</v>
      </c>
      <c r="M72" s="960">
        <v>7.479476391399913</v>
      </c>
      <c r="N72" s="967">
        <v>8.244040951913604</v>
      </c>
      <c r="O72" s="967">
        <v>6.900134345737499</v>
      </c>
      <c r="P72" s="960">
        <v>9.336979482134481</v>
      </c>
      <c r="Q72" s="964">
        <v>5.3821613778937945</v>
      </c>
      <c r="R72" s="962">
        <v>6.9864520056182755</v>
      </c>
      <c r="S72" s="961">
        <v>9.402476477141391</v>
      </c>
      <c r="T72" s="962">
        <v>12.436982425809362</v>
      </c>
      <c r="U72" s="962">
        <v>11.67649134070075</v>
      </c>
      <c r="V72" s="964">
        <v>10.38682342868394</v>
      </c>
      <c r="W72" s="967">
        <v>3.2294123003635633</v>
      </c>
      <c r="X72" s="965">
        <v>5.7994802498438816</v>
      </c>
      <c r="Y72" s="962">
        <v>2.2348859979374396</v>
      </c>
      <c r="Z72" s="961">
        <v>1.983564767536521</v>
      </c>
      <c r="AA72" s="962">
        <v>1.251869616741942</v>
      </c>
      <c r="AB72" s="964">
        <v>5.029546201893709</v>
      </c>
      <c r="AC72" s="968"/>
      <c r="AD72" s="780"/>
      <c r="AE72" s="788">
        <v>-5.014628651550041</v>
      </c>
    </row>
    <row r="73" spans="2:31" ht="13.5">
      <c r="B73" s="770"/>
      <c r="E73" s="703"/>
      <c r="F73" s="701">
        <v>42</v>
      </c>
      <c r="G73" s="701" t="s">
        <v>183</v>
      </c>
      <c r="H73" s="733"/>
      <c r="I73" s="719"/>
      <c r="J73" s="922">
        <v>0.4969064077062768</v>
      </c>
      <c r="K73" s="922">
        <v>0.33416486841453263</v>
      </c>
      <c r="L73" s="925">
        <v>0.36925688171287163</v>
      </c>
      <c r="M73" s="922">
        <v>0.18946251714145035</v>
      </c>
      <c r="N73" s="928">
        <v>1.031801618765499</v>
      </c>
      <c r="O73" s="928">
        <v>-0.6924536680915025</v>
      </c>
      <c r="P73" s="922">
        <v>2.4765786725198637</v>
      </c>
      <c r="Q73" s="773">
        <v>-2.919184354691396</v>
      </c>
      <c r="R73" s="924">
        <v>1.2593848780032175</v>
      </c>
      <c r="S73" s="923">
        <v>1.9635738373906122</v>
      </c>
      <c r="T73" s="924">
        <v>5.40040679107905</v>
      </c>
      <c r="U73" s="924">
        <v>5.285863900313231</v>
      </c>
      <c r="V73" s="773">
        <v>4.449905686668245</v>
      </c>
      <c r="W73" s="928">
        <v>-0.8455385808664317</v>
      </c>
      <c r="X73" s="926">
        <v>-0.33511632982347805</v>
      </c>
      <c r="Y73" s="924">
        <v>-1.2864313064016812</v>
      </c>
      <c r="Z73" s="923">
        <v>-2.2694703944870867</v>
      </c>
      <c r="AA73" s="924">
        <v>-2.7173771734875203</v>
      </c>
      <c r="AB73" s="773">
        <v>2.5658906599544764</v>
      </c>
      <c r="AC73" s="969"/>
      <c r="AD73" s="780"/>
      <c r="AE73" s="784">
        <v>-1.8773401996319308</v>
      </c>
    </row>
    <row r="74" spans="2:31" ht="13.5">
      <c r="B74" s="770"/>
      <c r="E74" s="703"/>
      <c r="F74" s="701"/>
      <c r="G74" s="734">
        <v>422</v>
      </c>
      <c r="H74" s="639" t="s">
        <v>184</v>
      </c>
      <c r="I74" s="735"/>
      <c r="J74" s="913">
        <v>-3.1721311997562083</v>
      </c>
      <c r="K74" s="913">
        <v>-3.75987051143035</v>
      </c>
      <c r="L74" s="916">
        <v>-2.717122236423563</v>
      </c>
      <c r="M74" s="913">
        <v>-3.8013182989209184</v>
      </c>
      <c r="N74" s="920">
        <v>-3.692657990088634</v>
      </c>
      <c r="O74" s="920">
        <v>-5.691252691277967</v>
      </c>
      <c r="P74" s="913">
        <v>-2.035479629121909</v>
      </c>
      <c r="Q74" s="917">
        <v>-7.976536892164276</v>
      </c>
      <c r="R74" s="915">
        <v>-3.57464983516536</v>
      </c>
      <c r="S74" s="914">
        <v>-2.6780448347232237</v>
      </c>
      <c r="T74" s="915">
        <v>1.215431508514115</v>
      </c>
      <c r="U74" s="915">
        <v>0.6097161592018807</v>
      </c>
      <c r="V74" s="917">
        <v>0.7996613658399951</v>
      </c>
      <c r="W74" s="920">
        <v>-4.817703249173405</v>
      </c>
      <c r="X74" s="918">
        <v>-4.26212822529871</v>
      </c>
      <c r="Y74" s="915">
        <v>-5.84135229163455</v>
      </c>
      <c r="Z74" s="914">
        <v>-4.751773902769656</v>
      </c>
      <c r="AA74" s="915">
        <v>-7.504845091561762</v>
      </c>
      <c r="AB74" s="917">
        <v>-1.5505400918834198</v>
      </c>
      <c r="AC74" s="921"/>
      <c r="AD74" s="780"/>
      <c r="AE74" s="783">
        <v>-1.1250452590847715</v>
      </c>
    </row>
    <row r="75" spans="2:31" ht="13.5">
      <c r="B75" s="770"/>
      <c r="E75" s="703"/>
      <c r="F75" s="736"/>
      <c r="G75" s="737">
        <v>429</v>
      </c>
      <c r="H75" s="691" t="s">
        <v>185</v>
      </c>
      <c r="I75" s="717"/>
      <c r="J75" s="949">
        <v>4.300255364621577</v>
      </c>
      <c r="K75" s="949">
        <v>4.1176814818096545</v>
      </c>
      <c r="L75" s="952">
        <v>2.620894358786842</v>
      </c>
      <c r="M75" s="949">
        <v>3.4453861053423225</v>
      </c>
      <c r="N75" s="956">
        <v>4.837182618673566</v>
      </c>
      <c r="O75" s="956">
        <v>3.3229234032973096</v>
      </c>
      <c r="P75" s="949">
        <v>6.13731287444503</v>
      </c>
      <c r="Q75" s="953">
        <v>1.1614657714317929</v>
      </c>
      <c r="R75" s="951">
        <v>5.143355135780581</v>
      </c>
      <c r="S75" s="950">
        <v>5.699429815459851</v>
      </c>
      <c r="T75" s="951">
        <v>8.905205560398812</v>
      </c>
      <c r="U75" s="951">
        <v>9.03093525305249</v>
      </c>
      <c r="V75" s="953">
        <v>7.478679677924262</v>
      </c>
      <c r="W75" s="956">
        <v>2.2992701233513486</v>
      </c>
      <c r="X75" s="954">
        <v>2.8950956911682653</v>
      </c>
      <c r="Y75" s="951">
        <v>2.27207751567569</v>
      </c>
      <c r="Z75" s="950">
        <v>-0.07223082852891594</v>
      </c>
      <c r="AA75" s="951">
        <v>0.9479791252120435</v>
      </c>
      <c r="AB75" s="953">
        <v>5.628702904795034</v>
      </c>
      <c r="AC75" s="930"/>
      <c r="AD75" s="780"/>
      <c r="AE75" s="787">
        <v>-2.5379124953222174</v>
      </c>
    </row>
    <row r="76" spans="2:31" ht="13.5">
      <c r="B76" s="770"/>
      <c r="E76" s="703"/>
      <c r="F76" s="738">
        <v>44</v>
      </c>
      <c r="G76" s="739" t="s">
        <v>186</v>
      </c>
      <c r="H76" s="740"/>
      <c r="I76" s="741"/>
      <c r="J76" s="970">
        <v>-5.73824127786439</v>
      </c>
      <c r="K76" s="970">
        <v>-0.2760403500366948</v>
      </c>
      <c r="L76" s="973">
        <v>0.23573410721353127</v>
      </c>
      <c r="M76" s="970">
        <v>2.423946366076777</v>
      </c>
      <c r="N76" s="977">
        <v>-4.937711424178971</v>
      </c>
      <c r="O76" s="977">
        <v>-0.7424215100249114</v>
      </c>
      <c r="P76" s="970">
        <v>-7.309113660290919</v>
      </c>
      <c r="Q76" s="974">
        <v>-6.88131632477112</v>
      </c>
      <c r="R76" s="972">
        <v>-11.405405174870964</v>
      </c>
      <c r="S76" s="971">
        <v>-6.0621536628678285</v>
      </c>
      <c r="T76" s="972">
        <v>-1.7329665547332667</v>
      </c>
      <c r="U76" s="972">
        <v>-8.970797398135417</v>
      </c>
      <c r="V76" s="974">
        <v>-7.197676785363939</v>
      </c>
      <c r="W76" s="977">
        <v>2.2050662813654327</v>
      </c>
      <c r="X76" s="975">
        <v>-3.0089365559401813</v>
      </c>
      <c r="Y76" s="972">
        <v>4.619872215663676</v>
      </c>
      <c r="Z76" s="971">
        <v>5.564235539258817</v>
      </c>
      <c r="AA76" s="972">
        <v>5.191741930275555</v>
      </c>
      <c r="AB76" s="974">
        <v>-0.4197989807994418</v>
      </c>
      <c r="AC76" s="978"/>
      <c r="AD76" s="780"/>
      <c r="AE76" s="789">
        <v>7.142777705544404</v>
      </c>
    </row>
    <row r="77" spans="2:31" ht="13.5">
      <c r="B77" s="770"/>
      <c r="E77" s="703"/>
      <c r="F77" s="739">
        <v>52</v>
      </c>
      <c r="G77" s="739" t="s">
        <v>187</v>
      </c>
      <c r="H77" s="740"/>
      <c r="I77" s="741"/>
      <c r="J77" s="979">
        <v>2.3854227379481756</v>
      </c>
      <c r="K77" s="979">
        <v>2.3785525339094136</v>
      </c>
      <c r="L77" s="973">
        <v>7.310981462460191</v>
      </c>
      <c r="M77" s="970">
        <v>6.52623280945123</v>
      </c>
      <c r="N77" s="977">
        <v>5.88028374930181</v>
      </c>
      <c r="O77" s="977">
        <v>7.784922583020631</v>
      </c>
      <c r="P77" s="970">
        <v>4.73254024943148</v>
      </c>
      <c r="Q77" s="974">
        <v>7.919972647523281</v>
      </c>
      <c r="R77" s="972">
        <v>8.10058224158891</v>
      </c>
      <c r="S77" s="971">
        <v>6.277906505906344</v>
      </c>
      <c r="T77" s="972">
        <v>1.0733800238388653</v>
      </c>
      <c r="U77" s="972">
        <v>2.6327505463323746</v>
      </c>
      <c r="V77" s="974">
        <v>3.0639619535656237</v>
      </c>
      <c r="W77" s="977">
        <v>4.462382949039608</v>
      </c>
      <c r="X77" s="975">
        <v>4.57100842834906</v>
      </c>
      <c r="Y77" s="972">
        <v>3.4881280019504857</v>
      </c>
      <c r="Z77" s="971">
        <v>4.811612037380087</v>
      </c>
      <c r="AA77" s="972">
        <v>5.005051828993473</v>
      </c>
      <c r="AB77" s="974">
        <v>4.411462764354894</v>
      </c>
      <c r="AC77" s="978"/>
      <c r="AD77" s="780"/>
      <c r="AE77" s="789">
        <v>-1.4179008002622027</v>
      </c>
    </row>
    <row r="78" spans="2:31" ht="13.5">
      <c r="B78" s="770"/>
      <c r="E78" s="703"/>
      <c r="F78" s="701">
        <v>61</v>
      </c>
      <c r="G78" s="701" t="s">
        <v>188</v>
      </c>
      <c r="H78" s="733"/>
      <c r="I78" s="719"/>
      <c r="J78" s="922">
        <v>-5.399474621661284</v>
      </c>
      <c r="K78" s="922">
        <v>-1.1703271834321356</v>
      </c>
      <c r="L78" s="925">
        <v>-4.268653563273517</v>
      </c>
      <c r="M78" s="922">
        <v>-2.123654771199611</v>
      </c>
      <c r="N78" s="928">
        <v>-5.049040615881253</v>
      </c>
      <c r="O78" s="928">
        <v>-2.9951931581470177</v>
      </c>
      <c r="P78" s="922">
        <v>-6.061228331003036</v>
      </c>
      <c r="Q78" s="773">
        <v>-6.39733974309857</v>
      </c>
      <c r="R78" s="924">
        <v>-9.493555254557805</v>
      </c>
      <c r="S78" s="923">
        <v>-10.901757540932806</v>
      </c>
      <c r="T78" s="924">
        <v>-11.617953170833133</v>
      </c>
      <c r="U78" s="924">
        <v>-0.24503343492912677</v>
      </c>
      <c r="V78" s="773">
        <v>3.4720686256763855</v>
      </c>
      <c r="W78" s="928">
        <v>6.629489997639766</v>
      </c>
      <c r="X78" s="926">
        <v>8.496909289067474</v>
      </c>
      <c r="Y78" s="924">
        <v>7.962954953566253</v>
      </c>
      <c r="Z78" s="923">
        <v>8.464363664702248</v>
      </c>
      <c r="AA78" s="924">
        <v>7.98570446955533</v>
      </c>
      <c r="AB78" s="773">
        <v>-1.066561867734137</v>
      </c>
      <c r="AC78" s="969"/>
      <c r="AD78" s="780"/>
      <c r="AE78" s="784">
        <v>11.67853061352102</v>
      </c>
    </row>
    <row r="79" spans="2:31" ht="13.5">
      <c r="B79" s="770"/>
      <c r="E79" s="703"/>
      <c r="F79" s="701"/>
      <c r="G79" s="734">
        <v>613</v>
      </c>
      <c r="H79" s="639" t="s">
        <v>189</v>
      </c>
      <c r="I79" s="735"/>
      <c r="J79" s="913">
        <v>-6.224651376316501</v>
      </c>
      <c r="K79" s="913">
        <v>-5.480151551194737</v>
      </c>
      <c r="L79" s="916">
        <v>-3.9717690785845576</v>
      </c>
      <c r="M79" s="913">
        <v>-2.8794271601213097</v>
      </c>
      <c r="N79" s="920">
        <v>-7.149274791390027</v>
      </c>
      <c r="O79" s="920">
        <v>-4.73422584678525</v>
      </c>
      <c r="P79" s="913">
        <v>-8.80251174812588</v>
      </c>
      <c r="Q79" s="917">
        <v>-10.312183466852758</v>
      </c>
      <c r="R79" s="915">
        <v>-15.215236421207067</v>
      </c>
      <c r="S79" s="914">
        <v>-15.408217709552758</v>
      </c>
      <c r="T79" s="915">
        <v>-11.549205636084437</v>
      </c>
      <c r="U79" s="915">
        <v>-0.28282153237014995</v>
      </c>
      <c r="V79" s="917">
        <v>1.8352397018720978</v>
      </c>
      <c r="W79" s="920">
        <v>4.7454776769591405</v>
      </c>
      <c r="X79" s="918">
        <v>7.729771653939039</v>
      </c>
      <c r="Y79" s="915">
        <v>6.48729576253217</v>
      </c>
      <c r="Z79" s="914">
        <v>5.457305181577979</v>
      </c>
      <c r="AA79" s="915">
        <v>5.5670129119881295</v>
      </c>
      <c r="AB79" s="917">
        <v>-2.3830711540277036</v>
      </c>
      <c r="AC79" s="980"/>
      <c r="AD79" s="790"/>
      <c r="AE79" s="783">
        <v>11.894752468349168</v>
      </c>
    </row>
    <row r="80" spans="2:31" ht="13.5">
      <c r="B80" s="770"/>
      <c r="E80" s="703"/>
      <c r="F80" s="701"/>
      <c r="G80" s="753">
        <v>614</v>
      </c>
      <c r="H80" s="610" t="s">
        <v>190</v>
      </c>
      <c r="I80" s="719"/>
      <c r="J80" s="922">
        <v>-3.820134928325473</v>
      </c>
      <c r="K80" s="922">
        <v>7.458213057546843</v>
      </c>
      <c r="L80" s="925">
        <v>-4.207524160395849</v>
      </c>
      <c r="M80" s="922">
        <v>-0.1737518928853916</v>
      </c>
      <c r="N80" s="928">
        <v>-1.3571233292094718</v>
      </c>
      <c r="O80" s="928">
        <v>1.098041317280078</v>
      </c>
      <c r="P80" s="922">
        <v>-1.9963541611936648</v>
      </c>
      <c r="Q80" s="773">
        <v>0.11185146989603822</v>
      </c>
      <c r="R80" s="924">
        <v>-1.0018367766892027</v>
      </c>
      <c r="S80" s="923">
        <v>-4.394739717565784</v>
      </c>
      <c r="T80" s="924">
        <v>-12.20600147646418</v>
      </c>
      <c r="U80" s="924">
        <v>-0.11966768422999507</v>
      </c>
      <c r="V80" s="773">
        <v>6.109737625275812</v>
      </c>
      <c r="W80" s="928">
        <v>10.408962328721273</v>
      </c>
      <c r="X80" s="926">
        <v>10.711216206517335</v>
      </c>
      <c r="Y80" s="924">
        <v>11.067723407034322</v>
      </c>
      <c r="Z80" s="923">
        <v>14.335224369374217</v>
      </c>
      <c r="AA80" s="924">
        <v>13.185188195629408</v>
      </c>
      <c r="AB80" s="773">
        <v>0.604885434402334</v>
      </c>
      <c r="AC80" s="969"/>
      <c r="AD80" s="790"/>
      <c r="AE80" s="784">
        <v>11.766085657930745</v>
      </c>
    </row>
    <row r="81" spans="2:31" ht="13.5">
      <c r="B81" s="770"/>
      <c r="E81" s="703"/>
      <c r="F81" s="754">
        <v>62</v>
      </c>
      <c r="G81" s="704" t="s">
        <v>191</v>
      </c>
      <c r="H81" s="705"/>
      <c r="I81" s="706"/>
      <c r="J81" s="940">
        <v>-15.388778308898083</v>
      </c>
      <c r="K81" s="940">
        <v>-3.752828391003206</v>
      </c>
      <c r="L81" s="943">
        <v>-5.26938160372076</v>
      </c>
      <c r="M81" s="940">
        <v>3.568935052752849</v>
      </c>
      <c r="N81" s="947">
        <v>6.5296221467299915</v>
      </c>
      <c r="O81" s="947">
        <v>2.5644462261927004</v>
      </c>
      <c r="P81" s="940">
        <v>10.583717911819946</v>
      </c>
      <c r="Q81" s="944">
        <v>35.8747513567065</v>
      </c>
      <c r="R81" s="942">
        <v>68.1646274148136</v>
      </c>
      <c r="S81" s="941">
        <v>28.911280952770227</v>
      </c>
      <c r="T81" s="942">
        <v>-23.067388181745784</v>
      </c>
      <c r="U81" s="942">
        <v>-12.128784360704344</v>
      </c>
      <c r="V81" s="944">
        <v>-10.686349101312132</v>
      </c>
      <c r="W81" s="947">
        <v>3.233873363520601</v>
      </c>
      <c r="X81" s="945">
        <v>1.3549923062573725</v>
      </c>
      <c r="Y81" s="942">
        <v>5.602896718319684</v>
      </c>
      <c r="Z81" s="941">
        <v>8.277491539554319</v>
      </c>
      <c r="AA81" s="942">
        <v>5.003356302428202</v>
      </c>
      <c r="AB81" s="944">
        <v>-3.844506186073005</v>
      </c>
      <c r="AC81" s="957"/>
      <c r="AD81" s="780"/>
      <c r="AE81" s="786">
        <v>-3.2957487832093904</v>
      </c>
    </row>
    <row r="82" spans="2:31" ht="13.5">
      <c r="B82" s="770"/>
      <c r="E82" s="703"/>
      <c r="F82" s="701"/>
      <c r="G82" s="753">
        <v>624</v>
      </c>
      <c r="H82" s="610" t="s">
        <v>192</v>
      </c>
      <c r="I82" s="719"/>
      <c r="J82" s="922">
        <v>0.5061063477438665</v>
      </c>
      <c r="K82" s="922">
        <v>3.7761833852419215</v>
      </c>
      <c r="L82" s="925">
        <v>1.599644433722304</v>
      </c>
      <c r="M82" s="922">
        <v>-2.521248634062644</v>
      </c>
      <c r="N82" s="928">
        <v>-2.5878712739768446</v>
      </c>
      <c r="O82" s="928">
        <v>-0.702234338615213</v>
      </c>
      <c r="P82" s="922">
        <v>-3.4493279855825705</v>
      </c>
      <c r="Q82" s="773">
        <v>-6.531783952695179</v>
      </c>
      <c r="R82" s="924">
        <v>-9.013458022623738</v>
      </c>
      <c r="S82" s="923">
        <v>-11.618806603738633</v>
      </c>
      <c r="T82" s="924">
        <v>-6.891121200410382</v>
      </c>
      <c r="U82" s="924">
        <v>7.747969538500428</v>
      </c>
      <c r="V82" s="773">
        <v>10.333601796154113</v>
      </c>
      <c r="W82" s="928">
        <v>12.80956186281604</v>
      </c>
      <c r="X82" s="926">
        <v>13.685631872049768</v>
      </c>
      <c r="Y82" s="924">
        <v>14.849992046218773</v>
      </c>
      <c r="Z82" s="923">
        <v>17.222627066281376</v>
      </c>
      <c r="AA82" s="924">
        <v>13.429949309977985</v>
      </c>
      <c r="AB82" s="773">
        <v>4.341301693356115</v>
      </c>
      <c r="AC82" s="969"/>
      <c r="AD82" s="790"/>
      <c r="AE82" s="784">
        <v>15.397433136792884</v>
      </c>
    </row>
    <row r="83" spans="2:31" ht="14.25" thickBot="1">
      <c r="B83" s="770"/>
      <c r="E83" s="755"/>
      <c r="F83" s="756"/>
      <c r="G83" s="757">
        <v>625</v>
      </c>
      <c r="H83" s="758" t="s">
        <v>193</v>
      </c>
      <c r="I83" s="759"/>
      <c r="J83" s="981">
        <v>-35.37340217261338</v>
      </c>
      <c r="K83" s="981">
        <v>-16.626861057954898</v>
      </c>
      <c r="L83" s="984">
        <v>-20.962938817847387</v>
      </c>
      <c r="M83" s="981">
        <v>18.473288156422356</v>
      </c>
      <c r="N83" s="988">
        <v>39.618478191908366</v>
      </c>
      <c r="O83" s="988">
        <v>26.851613907065115</v>
      </c>
      <c r="P83" s="981">
        <v>48.655265899738794</v>
      </c>
      <c r="Q83" s="985">
        <v>343.73286633330054</v>
      </c>
      <c r="R83" s="987">
        <v>551.8616317969072</v>
      </c>
      <c r="S83" s="983">
        <v>177.74411446983504</v>
      </c>
      <c r="T83" s="983">
        <v>-45.831661756758685</v>
      </c>
      <c r="U83" s="983">
        <v>-47.94493822593766</v>
      </c>
      <c r="V83" s="985">
        <v>-53.232194851198315</v>
      </c>
      <c r="W83" s="988">
        <v>-13.047940257817658</v>
      </c>
      <c r="X83" s="986">
        <v>-26.77337313254546</v>
      </c>
      <c r="Y83" s="983">
        <v>-9.152650789383713</v>
      </c>
      <c r="Z83" s="982">
        <v>3.61721675707453</v>
      </c>
      <c r="AA83" s="983">
        <v>0.092170875671016</v>
      </c>
      <c r="AB83" s="985">
        <v>-25.299226821035944</v>
      </c>
      <c r="AC83" s="989"/>
      <c r="AD83" s="790"/>
      <c r="AE83" s="791">
        <v>-52.666418449726024</v>
      </c>
    </row>
    <row r="84" ht="13.5">
      <c r="B84" s="770"/>
    </row>
  </sheetData>
  <sheetProtection/>
  <mergeCells count="2">
    <mergeCell ref="G41:AC42"/>
    <mergeCell ref="AE46:AE48"/>
  </mergeCells>
  <printOptions/>
  <pageMargins left="0.5905511811023623" right="0.3937007874015748" top="0.984251968503937" bottom="0.984251968503937" header="0.5118110236220472" footer="0.5118110236220472"/>
  <pageSetup fitToHeight="2" horizontalDpi="1200" verticalDpi="1200" orientation="landscape" paperSize="9" scale="63" r:id="rId1"/>
  <headerFooter alignWithMargins="0">
    <oddFooter xml:space="preserve">&amp;C&amp;P / &amp;N </oddFooter>
  </headerFooter>
  <rowBreaks count="1" manualBreakCount="1">
    <brk id="43" min="4" max="117" man="1"/>
  </rowBreaks>
</worksheet>
</file>

<file path=xl/worksheets/sheet12.xml><?xml version="1.0" encoding="utf-8"?>
<worksheet xmlns="http://schemas.openxmlformats.org/spreadsheetml/2006/main" xmlns:r="http://schemas.openxmlformats.org/officeDocument/2006/relationships">
  <sheetPr codeName="Sheet13"/>
  <dimension ref="A1:AE84"/>
  <sheetViews>
    <sheetView tabSelected="1" view="pageBreakPreview" zoomScale="55" zoomScaleNormal="85" zoomScaleSheetLayoutView="55" workbookViewId="0" topLeftCell="A1">
      <selection activeCell="I8" sqref="I8"/>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8" width="9.00390625" style="0" customWidth="1"/>
    <col min="29" max="29" width="0.12890625" style="0" customWidth="1"/>
    <col min="30" max="30" width="2.50390625" style="0" customWidth="1"/>
    <col min="31" max="31" width="9.25390625" style="0" bestFit="1" customWidth="1"/>
  </cols>
  <sheetData>
    <row r="1" spans="3:30" ht="17.25">
      <c r="C1" s="18"/>
      <c r="E1" s="1" t="s">
        <v>204</v>
      </c>
      <c r="F1" s="2"/>
      <c r="G1" s="2"/>
      <c r="H1" s="2"/>
      <c r="I1" s="2"/>
      <c r="J1" s="2"/>
      <c r="K1" s="2"/>
      <c r="L1" s="2"/>
      <c r="AC1" s="206" t="s">
        <v>152</v>
      </c>
      <c r="AD1" s="2"/>
    </row>
    <row r="2" spans="3:30" ht="14.25" customHeight="1" thickBot="1">
      <c r="C2" s="18"/>
      <c r="E2" s="1"/>
      <c r="F2" s="2"/>
      <c r="G2" s="2"/>
      <c r="H2" s="2"/>
      <c r="I2" s="2"/>
      <c r="J2" s="2"/>
      <c r="K2" s="2"/>
      <c r="L2" s="2"/>
      <c r="AC2" s="895" t="s">
        <v>147</v>
      </c>
      <c r="AD2" s="2"/>
    </row>
    <row r="3" spans="1:30" ht="13.5">
      <c r="A3" s="587"/>
      <c r="B3" s="588"/>
      <c r="C3" s="588"/>
      <c r="D3" s="588"/>
      <c r="E3" s="589"/>
      <c r="F3" s="590"/>
      <c r="G3" s="590"/>
      <c r="H3" s="591"/>
      <c r="I3" s="592"/>
      <c r="J3" s="12" t="s">
        <v>4</v>
      </c>
      <c r="K3" s="16" t="s">
        <v>5</v>
      </c>
      <c r="L3" s="16" t="s">
        <v>6</v>
      </c>
      <c r="M3" s="16" t="s">
        <v>7</v>
      </c>
      <c r="N3" s="16" t="s">
        <v>8</v>
      </c>
      <c r="O3" s="14"/>
      <c r="P3" s="14"/>
      <c r="Q3" s="14"/>
      <c r="R3" s="14"/>
      <c r="S3" s="14"/>
      <c r="T3" s="14"/>
      <c r="U3" s="14"/>
      <c r="V3" s="14"/>
      <c r="W3" s="16" t="s">
        <v>9</v>
      </c>
      <c r="X3" s="12"/>
      <c r="Y3" s="12"/>
      <c r="Z3" s="12"/>
      <c r="AA3" s="12"/>
      <c r="AB3" s="12"/>
      <c r="AC3" s="440"/>
      <c r="AD3" s="18"/>
    </row>
    <row r="4" spans="1:30" ht="13.5">
      <c r="A4" s="26"/>
      <c r="B4" s="212"/>
      <c r="C4" s="212"/>
      <c r="D4" s="212"/>
      <c r="E4" s="594"/>
      <c r="F4" s="595"/>
      <c r="G4" s="595"/>
      <c r="H4" s="596"/>
      <c r="I4" s="597"/>
      <c r="J4" s="26" t="s">
        <v>11</v>
      </c>
      <c r="K4" s="25" t="s">
        <v>12</v>
      </c>
      <c r="L4" s="25" t="s">
        <v>14</v>
      </c>
      <c r="M4" s="25" t="s">
        <v>14</v>
      </c>
      <c r="N4" s="32" t="s">
        <v>81</v>
      </c>
      <c r="O4" s="29" t="s">
        <v>15</v>
      </c>
      <c r="P4" s="29" t="s">
        <v>83</v>
      </c>
      <c r="Q4" s="28"/>
      <c r="R4" s="23"/>
      <c r="S4" s="23"/>
      <c r="T4" s="23"/>
      <c r="U4" s="23"/>
      <c r="V4" s="23"/>
      <c r="W4" s="32" t="s">
        <v>118</v>
      </c>
      <c r="X4" s="23"/>
      <c r="Y4" s="23"/>
      <c r="Z4" s="23"/>
      <c r="AA4" s="23"/>
      <c r="AB4" s="23"/>
      <c r="AC4" s="441"/>
      <c r="AD4" s="18"/>
    </row>
    <row r="5" spans="5:30" ht="14.25" thickBot="1">
      <c r="E5" s="599"/>
      <c r="F5" s="600"/>
      <c r="G5" s="600"/>
      <c r="H5" s="601"/>
      <c r="I5" s="602"/>
      <c r="J5" s="42"/>
      <c r="K5" s="42"/>
      <c r="L5" s="43"/>
      <c r="M5" s="42"/>
      <c r="N5" s="42"/>
      <c r="O5" s="42"/>
      <c r="P5" s="42"/>
      <c r="Q5" s="469" t="s">
        <v>30</v>
      </c>
      <c r="R5" s="47" t="s">
        <v>19</v>
      </c>
      <c r="S5" s="51" t="s">
        <v>20</v>
      </c>
      <c r="T5" s="51" t="s">
        <v>21</v>
      </c>
      <c r="U5" s="51" t="s">
        <v>22</v>
      </c>
      <c r="V5" s="51" t="s">
        <v>23</v>
      </c>
      <c r="W5" s="42"/>
      <c r="X5" s="547" t="s">
        <v>34</v>
      </c>
      <c r="Y5" s="605" t="s">
        <v>35</v>
      </c>
      <c r="Z5" s="604" t="s">
        <v>26</v>
      </c>
      <c r="AA5" s="604" t="s">
        <v>27</v>
      </c>
      <c r="AB5" s="605" t="s">
        <v>28</v>
      </c>
      <c r="AC5" s="444"/>
      <c r="AD5" s="18"/>
    </row>
    <row r="6" spans="2:30" ht="13.5">
      <c r="B6" s="607">
        <v>0</v>
      </c>
      <c r="E6" s="608" t="s">
        <v>159</v>
      </c>
      <c r="F6" s="609"/>
      <c r="G6" s="609"/>
      <c r="H6" s="610"/>
      <c r="I6" s="611"/>
      <c r="J6" s="617">
        <v>16.439827944145964</v>
      </c>
      <c r="K6" s="615">
        <v>17.275118274391843</v>
      </c>
      <c r="L6" s="617">
        <v>17.8836532553284</v>
      </c>
      <c r="M6" s="615">
        <v>18.83456188160126</v>
      </c>
      <c r="N6" s="615">
        <v>19.678682995888998</v>
      </c>
      <c r="O6" s="624">
        <v>19.98003008274951</v>
      </c>
      <c r="P6" s="622">
        <v>19.40034028602236</v>
      </c>
      <c r="Q6" s="623">
        <v>19.238465075342766</v>
      </c>
      <c r="R6" s="620">
        <v>18.92460530811563</v>
      </c>
      <c r="S6" s="621">
        <v>19.91104073374305</v>
      </c>
      <c r="T6" s="621">
        <v>19.664277118870526</v>
      </c>
      <c r="U6" s="621">
        <v>19.24198633239129</v>
      </c>
      <c r="V6" s="621">
        <v>19.40130717238334</v>
      </c>
      <c r="W6" s="615">
        <v>20.02800210174154</v>
      </c>
      <c r="X6" s="623">
        <v>19.887079711285974</v>
      </c>
      <c r="Y6" s="619">
        <v>19.253563536085263</v>
      </c>
      <c r="Z6" s="619">
        <v>19.58039019627423</v>
      </c>
      <c r="AA6" s="619">
        <v>20.393688186750687</v>
      </c>
      <c r="AB6" s="619">
        <v>21.099350395725423</v>
      </c>
      <c r="AC6" s="1075"/>
      <c r="AD6" s="628"/>
    </row>
    <row r="7" spans="1:30" ht="13.5">
      <c r="A7" s="609"/>
      <c r="B7" s="629">
        <v>11</v>
      </c>
      <c r="E7" s="608"/>
      <c r="F7" s="630">
        <v>11</v>
      </c>
      <c r="G7" s="631" t="s">
        <v>160</v>
      </c>
      <c r="H7" s="632"/>
      <c r="I7" s="633"/>
      <c r="J7" s="617">
        <v>15.386248924445756</v>
      </c>
      <c r="K7" s="616">
        <v>15.98940852151421</v>
      </c>
      <c r="L7" s="617">
        <v>16.375377909761596</v>
      </c>
      <c r="M7" s="616">
        <v>18.034507515168887</v>
      </c>
      <c r="N7" s="616">
        <v>18.855016702333398</v>
      </c>
      <c r="O7" s="618">
        <v>18.94210337626766</v>
      </c>
      <c r="P7" s="635">
        <v>18.77112770548437</v>
      </c>
      <c r="Q7" s="613">
        <v>18.504316806566653</v>
      </c>
      <c r="R7" s="614">
        <v>18.379183311206084</v>
      </c>
      <c r="S7" s="634">
        <v>19.339743208721874</v>
      </c>
      <c r="T7" s="634">
        <v>18.756858778833315</v>
      </c>
      <c r="U7" s="634">
        <v>18.69063988122358</v>
      </c>
      <c r="V7" s="634">
        <v>18.923428949623716</v>
      </c>
      <c r="W7" s="616">
        <v>19.229686439650997</v>
      </c>
      <c r="X7" s="613">
        <v>19.247575797814815</v>
      </c>
      <c r="Y7" s="612">
        <v>18.77343670959821</v>
      </c>
      <c r="Z7" s="612">
        <v>18.9080044241987</v>
      </c>
      <c r="AA7" s="612">
        <v>19.423482195612067</v>
      </c>
      <c r="AB7" s="612">
        <v>19.793300390332597</v>
      </c>
      <c r="AC7" s="1076"/>
      <c r="AD7" s="628"/>
    </row>
    <row r="8" spans="1:30" ht="13.5">
      <c r="A8" s="609"/>
      <c r="B8" s="629">
        <v>112</v>
      </c>
      <c r="E8" s="608"/>
      <c r="F8" s="637"/>
      <c r="G8" s="638">
        <v>112</v>
      </c>
      <c r="H8" s="639" t="s">
        <v>161</v>
      </c>
      <c r="I8" s="640"/>
      <c r="J8" s="645">
        <v>16.128562511488237</v>
      </c>
      <c r="K8" s="644">
        <v>16.19885167227826</v>
      </c>
      <c r="L8" s="645">
        <v>16.350834549820043</v>
      </c>
      <c r="M8" s="644">
        <v>19.408581357951594</v>
      </c>
      <c r="N8" s="644">
        <v>20.38414912348102</v>
      </c>
      <c r="O8" s="646">
        <v>20.16940214908462</v>
      </c>
      <c r="P8" s="648">
        <v>20.599298785514353</v>
      </c>
      <c r="Q8" s="642">
        <v>20.278893137322914</v>
      </c>
      <c r="R8" s="643">
        <v>20.342091952619366</v>
      </c>
      <c r="S8" s="647">
        <v>21.380933494619562</v>
      </c>
      <c r="T8" s="647">
        <v>20.670675625752054</v>
      </c>
      <c r="U8" s="647">
        <v>20.447978943107724</v>
      </c>
      <c r="V8" s="647">
        <v>20.46554556472377</v>
      </c>
      <c r="W8" s="644">
        <v>20.718629076977596</v>
      </c>
      <c r="X8" s="642">
        <v>20.880565874881334</v>
      </c>
      <c r="Y8" s="641">
        <v>20.598075304800005</v>
      </c>
      <c r="Z8" s="641">
        <v>20.451402951996972</v>
      </c>
      <c r="AA8" s="641">
        <v>20.75152995278079</v>
      </c>
      <c r="AB8" s="641">
        <v>20.89799147093165</v>
      </c>
      <c r="AC8" s="1077"/>
      <c r="AD8" s="628"/>
    </row>
    <row r="9" spans="1:30" ht="13.5">
      <c r="A9" s="609"/>
      <c r="B9" s="629">
        <v>114</v>
      </c>
      <c r="E9" s="608"/>
      <c r="F9" s="637"/>
      <c r="G9" s="650">
        <v>114</v>
      </c>
      <c r="H9" s="610" t="s">
        <v>162</v>
      </c>
      <c r="I9" s="611"/>
      <c r="J9" s="655">
        <v>11.054717723842629</v>
      </c>
      <c r="K9" s="654">
        <v>11.636359431793373</v>
      </c>
      <c r="L9" s="655">
        <v>12.084559785373356</v>
      </c>
      <c r="M9" s="654">
        <v>12.676388834773334</v>
      </c>
      <c r="N9" s="654">
        <v>13.266699874139617</v>
      </c>
      <c r="O9" s="628">
        <v>13.441154526022869</v>
      </c>
      <c r="P9" s="657">
        <v>13.100631766258427</v>
      </c>
      <c r="Q9" s="652">
        <v>12.825709056902035</v>
      </c>
      <c r="R9" s="653">
        <v>12.63038414670814</v>
      </c>
      <c r="S9" s="656">
        <v>13.471667726929141</v>
      </c>
      <c r="T9" s="656">
        <v>13.098917580961078</v>
      </c>
      <c r="U9" s="656">
        <v>13.170774846228836</v>
      </c>
      <c r="V9" s="656">
        <v>13.4047425883392</v>
      </c>
      <c r="W9" s="654">
        <v>13.613513240402918</v>
      </c>
      <c r="X9" s="652">
        <v>13.57400317975631</v>
      </c>
      <c r="Y9" s="651">
        <v>13.096705898890416</v>
      </c>
      <c r="Z9" s="651">
        <v>13.356126224885507</v>
      </c>
      <c r="AA9" s="651">
        <v>13.768738883765806</v>
      </c>
      <c r="AB9" s="651">
        <v>14.327584790831155</v>
      </c>
      <c r="AC9" s="1078"/>
      <c r="AD9" s="628"/>
    </row>
    <row r="10" spans="1:30" ht="13.5">
      <c r="A10" s="609"/>
      <c r="B10" s="629">
        <v>116</v>
      </c>
      <c r="E10" s="608"/>
      <c r="F10" s="637"/>
      <c r="G10" s="650">
        <v>116</v>
      </c>
      <c r="H10" s="610" t="s">
        <v>163</v>
      </c>
      <c r="I10" s="611"/>
      <c r="J10" s="655">
        <v>21.321341424323467</v>
      </c>
      <c r="K10" s="654">
        <v>21.719620061840498</v>
      </c>
      <c r="L10" s="655">
        <v>21.835726281867082</v>
      </c>
      <c r="M10" s="654">
        <v>23.152427770228282</v>
      </c>
      <c r="N10" s="654">
        <v>23.843492309794247</v>
      </c>
      <c r="O10" s="628">
        <v>23.649654186608032</v>
      </c>
      <c r="P10" s="657">
        <v>24.038855887081073</v>
      </c>
      <c r="Q10" s="652">
        <v>23.692948275421237</v>
      </c>
      <c r="R10" s="653">
        <v>23.782701697666067</v>
      </c>
      <c r="S10" s="656">
        <v>25.10545142556607</v>
      </c>
      <c r="T10" s="656">
        <v>24.25775392044256</v>
      </c>
      <c r="U10" s="656">
        <v>23.604420368447148</v>
      </c>
      <c r="V10" s="656">
        <v>23.786886943479672</v>
      </c>
      <c r="W10" s="654">
        <v>24.22624063862259</v>
      </c>
      <c r="X10" s="652">
        <v>24.60767506196639</v>
      </c>
      <c r="Y10" s="651">
        <v>23.98765418035946</v>
      </c>
      <c r="Z10" s="651">
        <v>23.847781310247502</v>
      </c>
      <c r="AA10" s="651">
        <v>24.340538555816394</v>
      </c>
      <c r="AB10" s="651">
        <v>24.31427846561567</v>
      </c>
      <c r="AC10" s="1078"/>
      <c r="AD10" s="628"/>
    </row>
    <row r="11" spans="1:30" ht="13.5">
      <c r="A11" s="609"/>
      <c r="B11" s="629">
        <v>117</v>
      </c>
      <c r="E11" s="608"/>
      <c r="F11" s="637"/>
      <c r="G11" s="650">
        <v>117</v>
      </c>
      <c r="H11" s="610" t="s">
        <v>164</v>
      </c>
      <c r="I11" s="611"/>
      <c r="J11" s="655">
        <v>18.852210007985796</v>
      </c>
      <c r="K11" s="654">
        <v>19.09379504187502</v>
      </c>
      <c r="L11" s="655">
        <v>19.482206625493678</v>
      </c>
      <c r="M11" s="654">
        <v>20.77740697592176</v>
      </c>
      <c r="N11" s="654">
        <v>21.40390596481474</v>
      </c>
      <c r="O11" s="628">
        <v>21.23804153352528</v>
      </c>
      <c r="P11" s="657">
        <v>21.569286392278723</v>
      </c>
      <c r="Q11" s="652">
        <v>21.27466080534869</v>
      </c>
      <c r="R11" s="653">
        <v>21.317640635162004</v>
      </c>
      <c r="S11" s="656">
        <v>22.551750286836935</v>
      </c>
      <c r="T11" s="656">
        <v>21.67593951235005</v>
      </c>
      <c r="U11" s="656">
        <v>21.26847560873073</v>
      </c>
      <c r="V11" s="656">
        <v>21.319969561966023</v>
      </c>
      <c r="W11" s="654">
        <v>21.539359323549636</v>
      </c>
      <c r="X11" s="652">
        <v>21.799407213675362</v>
      </c>
      <c r="Y11" s="651">
        <v>21.421562427551155</v>
      </c>
      <c r="Z11" s="651">
        <v>21.163307062680257</v>
      </c>
      <c r="AA11" s="651">
        <v>21.5837185673001</v>
      </c>
      <c r="AB11" s="651">
        <v>21.713539636721034</v>
      </c>
      <c r="AC11" s="1078"/>
      <c r="AD11" s="628"/>
    </row>
    <row r="12" spans="1:30" ht="13.5">
      <c r="A12" s="609"/>
      <c r="B12" s="629">
        <v>119</v>
      </c>
      <c r="E12" s="608"/>
      <c r="F12" s="637"/>
      <c r="G12" s="650">
        <v>119</v>
      </c>
      <c r="H12" s="610" t="s">
        <v>165</v>
      </c>
      <c r="I12" s="611"/>
      <c r="J12" s="655">
        <v>21.230171146887592</v>
      </c>
      <c r="K12" s="654">
        <v>21.57080598221386</v>
      </c>
      <c r="L12" s="655">
        <v>22.09810983040854</v>
      </c>
      <c r="M12" s="654">
        <v>23.012390411753756</v>
      </c>
      <c r="N12" s="654">
        <v>23.39864416741156</v>
      </c>
      <c r="O12" s="628">
        <v>23.261727122033466</v>
      </c>
      <c r="P12" s="657">
        <v>23.52922824839969</v>
      </c>
      <c r="Q12" s="652">
        <v>23.32881849905117</v>
      </c>
      <c r="R12" s="653">
        <v>23.336540355170666</v>
      </c>
      <c r="S12" s="656">
        <v>24.657941539556003</v>
      </c>
      <c r="T12" s="656">
        <v>23.623136071994875</v>
      </c>
      <c r="U12" s="656">
        <v>22.934785784509206</v>
      </c>
      <c r="V12" s="656">
        <v>23.27159648469928</v>
      </c>
      <c r="W12" s="654">
        <v>23.112030416005716</v>
      </c>
      <c r="X12" s="652">
        <v>23.933539451639742</v>
      </c>
      <c r="Y12" s="651">
        <v>23.324975871204867</v>
      </c>
      <c r="Z12" s="651">
        <v>23.05895481637253</v>
      </c>
      <c r="AA12" s="651">
        <v>22.91675712662564</v>
      </c>
      <c r="AB12" s="651">
        <v>22.421817184277025</v>
      </c>
      <c r="AC12" s="1079"/>
      <c r="AD12" s="628"/>
    </row>
    <row r="13" spans="1:30" ht="13.5">
      <c r="A13" s="609"/>
      <c r="B13" s="629">
        <v>21</v>
      </c>
      <c r="E13" s="608"/>
      <c r="F13" s="630">
        <v>21</v>
      </c>
      <c r="G13" s="660" t="s">
        <v>166</v>
      </c>
      <c r="H13" s="661"/>
      <c r="I13" s="662"/>
      <c r="J13" s="667">
        <v>24.323174446778218</v>
      </c>
      <c r="K13" s="666">
        <v>24.875092210820604</v>
      </c>
      <c r="L13" s="667">
        <v>25.564461835036138</v>
      </c>
      <c r="M13" s="666">
        <v>26.517035780916764</v>
      </c>
      <c r="N13" s="666">
        <v>27.273659035634754</v>
      </c>
      <c r="O13" s="668">
        <v>27.03082060892524</v>
      </c>
      <c r="P13" s="670">
        <v>27.512373449987624</v>
      </c>
      <c r="Q13" s="664">
        <v>27.157783159233475</v>
      </c>
      <c r="R13" s="665">
        <v>27.319537650069968</v>
      </c>
      <c r="S13" s="669">
        <v>28.6203099016827</v>
      </c>
      <c r="T13" s="669">
        <v>27.581429214827196</v>
      </c>
      <c r="U13" s="669">
        <v>27.125112568111657</v>
      </c>
      <c r="V13" s="669">
        <v>27.244754810431697</v>
      </c>
      <c r="W13" s="666">
        <v>27.650850471730624</v>
      </c>
      <c r="X13" s="664">
        <v>27.801640175242124</v>
      </c>
      <c r="Y13" s="663">
        <v>27.32071766486493</v>
      </c>
      <c r="Z13" s="663">
        <v>27.41269703601888</v>
      </c>
      <c r="AA13" s="663">
        <v>27.894737435013123</v>
      </c>
      <c r="AB13" s="663">
        <v>27.792396482755226</v>
      </c>
      <c r="AC13" s="1080"/>
      <c r="AD13" s="628"/>
    </row>
    <row r="14" spans="1:30" ht="13.5">
      <c r="A14" s="609"/>
      <c r="B14" s="629">
        <v>212</v>
      </c>
      <c r="E14" s="608"/>
      <c r="F14" s="672"/>
      <c r="G14" s="609">
        <v>212</v>
      </c>
      <c r="H14" s="610" t="s">
        <v>167</v>
      </c>
      <c r="I14" s="611"/>
      <c r="J14" s="655">
        <v>25.1546080878292</v>
      </c>
      <c r="K14" s="654">
        <v>25.66410783183021</v>
      </c>
      <c r="L14" s="655">
        <v>26.364743072730846</v>
      </c>
      <c r="M14" s="654">
        <v>27.34298643936698</v>
      </c>
      <c r="N14" s="654">
        <v>28.077677125536024</v>
      </c>
      <c r="O14" s="628">
        <v>27.844187406038102</v>
      </c>
      <c r="P14" s="657">
        <v>28.309776450137786</v>
      </c>
      <c r="Q14" s="652">
        <v>27.916228328385902</v>
      </c>
      <c r="R14" s="653">
        <v>28.113259274863076</v>
      </c>
      <c r="S14" s="656">
        <v>29.369332002257043</v>
      </c>
      <c r="T14" s="656">
        <v>28.44653397528911</v>
      </c>
      <c r="U14" s="656">
        <v>27.95196764667992</v>
      </c>
      <c r="V14" s="656">
        <v>28.046720519170393</v>
      </c>
      <c r="W14" s="654">
        <v>28.453058971767017</v>
      </c>
      <c r="X14" s="652">
        <v>28.553564512921426</v>
      </c>
      <c r="Y14" s="651">
        <v>28.13646448267078</v>
      </c>
      <c r="Z14" s="651">
        <v>28.219447428875903</v>
      </c>
      <c r="AA14" s="651">
        <v>28.707379827930072</v>
      </c>
      <c r="AB14" s="651">
        <v>28.617200035160714</v>
      </c>
      <c r="AC14" s="1078"/>
      <c r="AD14" s="628"/>
    </row>
    <row r="15" spans="1:30" ht="13.5">
      <c r="A15" s="609"/>
      <c r="B15" s="629">
        <v>214</v>
      </c>
      <c r="E15" s="608"/>
      <c r="F15" s="672"/>
      <c r="G15" s="609">
        <v>214</v>
      </c>
      <c r="H15" s="610" t="s">
        <v>168</v>
      </c>
      <c r="I15" s="611"/>
      <c r="J15" s="655">
        <v>25.017944561003365</v>
      </c>
      <c r="K15" s="654">
        <v>25.609256966129898</v>
      </c>
      <c r="L15" s="655">
        <v>26.316189803465956</v>
      </c>
      <c r="M15" s="654">
        <v>27.25088788753252</v>
      </c>
      <c r="N15" s="654">
        <v>27.98540258498401</v>
      </c>
      <c r="O15" s="628">
        <v>27.75455024953681</v>
      </c>
      <c r="P15" s="657">
        <v>28.210953564137366</v>
      </c>
      <c r="Q15" s="652">
        <v>27.867475175901536</v>
      </c>
      <c r="R15" s="653">
        <v>28.03738245065763</v>
      </c>
      <c r="S15" s="656">
        <v>29.335386994365276</v>
      </c>
      <c r="T15" s="656">
        <v>28.279524454647966</v>
      </c>
      <c r="U15" s="656">
        <v>27.804513589042777</v>
      </c>
      <c r="V15" s="656">
        <v>27.917163737728707</v>
      </c>
      <c r="W15" s="654">
        <v>28.367931458695388</v>
      </c>
      <c r="X15" s="652">
        <v>28.48144816156405</v>
      </c>
      <c r="Y15" s="651">
        <v>28.01970059682502</v>
      </c>
      <c r="Z15" s="651">
        <v>28.138838934548307</v>
      </c>
      <c r="AA15" s="651">
        <v>28.640069394806357</v>
      </c>
      <c r="AB15" s="651">
        <v>28.528809686874883</v>
      </c>
      <c r="AC15" s="1078"/>
      <c r="AD15" s="628"/>
    </row>
    <row r="16" spans="1:30" ht="13.5">
      <c r="A16" s="609"/>
      <c r="B16" s="629">
        <v>217</v>
      </c>
      <c r="E16" s="608"/>
      <c r="F16" s="672"/>
      <c r="G16" s="609">
        <v>217</v>
      </c>
      <c r="H16" s="610" t="s">
        <v>169</v>
      </c>
      <c r="I16" s="611"/>
      <c r="J16" s="655">
        <v>24.559733323632006</v>
      </c>
      <c r="K16" s="654">
        <v>25.089544745627535</v>
      </c>
      <c r="L16" s="655">
        <v>25.79001264996239</v>
      </c>
      <c r="M16" s="654">
        <v>26.72701718505797</v>
      </c>
      <c r="N16" s="654">
        <v>27.466768466155706</v>
      </c>
      <c r="O16" s="628">
        <v>27.230129092153643</v>
      </c>
      <c r="P16" s="657">
        <v>27.701864730289135</v>
      </c>
      <c r="Q16" s="652">
        <v>27.33041937313839</v>
      </c>
      <c r="R16" s="653">
        <v>27.50620731313641</v>
      </c>
      <c r="S16" s="656">
        <v>28.8099907539334</v>
      </c>
      <c r="T16" s="656">
        <v>27.758951479328793</v>
      </c>
      <c r="U16" s="656">
        <v>27.32956763693</v>
      </c>
      <c r="V16" s="656">
        <v>27.44879344707258</v>
      </c>
      <c r="W16" s="654">
        <v>27.90449975339404</v>
      </c>
      <c r="X16" s="652">
        <v>27.992923387564993</v>
      </c>
      <c r="Y16" s="651">
        <v>27.568859531157827</v>
      </c>
      <c r="Z16" s="651">
        <v>27.673538905352213</v>
      </c>
      <c r="AA16" s="651">
        <v>28.18598022234051</v>
      </c>
      <c r="AB16" s="651">
        <v>28.073841893200672</v>
      </c>
      <c r="AC16" s="1078"/>
      <c r="AD16" s="628"/>
    </row>
    <row r="17" spans="1:30" ht="13.5">
      <c r="A17" s="609"/>
      <c r="B17" s="629">
        <v>218</v>
      </c>
      <c r="E17" s="608"/>
      <c r="F17" s="673"/>
      <c r="G17" s="609">
        <v>218</v>
      </c>
      <c r="H17" s="610" t="s">
        <v>170</v>
      </c>
      <c r="I17" s="611"/>
      <c r="J17" s="655">
        <v>25.475406154577076</v>
      </c>
      <c r="K17" s="654">
        <v>26.115902993622875</v>
      </c>
      <c r="L17" s="655">
        <v>26.814823066738825</v>
      </c>
      <c r="M17" s="654">
        <v>27.896255273492642</v>
      </c>
      <c r="N17" s="654">
        <v>28.81692570010253</v>
      </c>
      <c r="O17" s="628">
        <v>28.536551426008664</v>
      </c>
      <c r="P17" s="657">
        <v>29.085695626162686</v>
      </c>
      <c r="Q17" s="652">
        <v>28.661716910533674</v>
      </c>
      <c r="R17" s="653">
        <v>28.874849006477834</v>
      </c>
      <c r="S17" s="656">
        <v>30.168760040962365</v>
      </c>
      <c r="T17" s="656">
        <v>29.15599948586761</v>
      </c>
      <c r="U17" s="656">
        <v>28.736284988084243</v>
      </c>
      <c r="V17" s="656">
        <v>28.88661861157692</v>
      </c>
      <c r="W17" s="654">
        <v>29.226386136427198</v>
      </c>
      <c r="X17" s="652">
        <v>29.334672924585238</v>
      </c>
      <c r="Y17" s="651">
        <v>28.88498961906647</v>
      </c>
      <c r="Z17" s="651">
        <v>29.066576500216698</v>
      </c>
      <c r="AA17" s="651">
        <v>29.470011368073408</v>
      </c>
      <c r="AB17" s="651">
        <v>29.339459747120284</v>
      </c>
      <c r="AC17" s="1078"/>
      <c r="AD17" s="628"/>
    </row>
    <row r="18" spans="1:30" ht="13.5">
      <c r="A18" s="609"/>
      <c r="B18" s="629">
        <v>22</v>
      </c>
      <c r="E18" s="608"/>
      <c r="F18" s="674">
        <v>22</v>
      </c>
      <c r="G18" s="675" t="s">
        <v>171</v>
      </c>
      <c r="H18" s="676"/>
      <c r="I18" s="677"/>
      <c r="J18" s="682">
        <v>7.162487136371104</v>
      </c>
      <c r="K18" s="681">
        <v>7.449675342057638</v>
      </c>
      <c r="L18" s="682">
        <v>7.56306525665949</v>
      </c>
      <c r="M18" s="681">
        <v>7.68344056941714</v>
      </c>
      <c r="N18" s="681">
        <v>7.9348193123973125</v>
      </c>
      <c r="O18" s="683">
        <v>8.341698087649291</v>
      </c>
      <c r="P18" s="685">
        <v>7.638171006237419</v>
      </c>
      <c r="Q18" s="679">
        <v>7.534010507331726</v>
      </c>
      <c r="R18" s="680">
        <v>7.26175209581117</v>
      </c>
      <c r="S18" s="684">
        <v>7.821461396551596</v>
      </c>
      <c r="T18" s="684">
        <v>7.884020830350285</v>
      </c>
      <c r="U18" s="684">
        <v>7.672406721170926</v>
      </c>
      <c r="V18" s="684">
        <v>7.7139108099169515</v>
      </c>
      <c r="W18" s="681">
        <v>8.001954157456423</v>
      </c>
      <c r="X18" s="679">
        <v>7.895077974563908</v>
      </c>
      <c r="Y18" s="678">
        <v>7.555102461772226</v>
      </c>
      <c r="Z18" s="678">
        <v>7.694783174897689</v>
      </c>
      <c r="AA18" s="678">
        <v>8.164097855228071</v>
      </c>
      <c r="AB18" s="678">
        <v>9.142077966881432</v>
      </c>
      <c r="AC18" s="1081"/>
      <c r="AD18" s="628"/>
    </row>
    <row r="19" spans="1:30" ht="13.5">
      <c r="A19" s="609"/>
      <c r="B19" s="629">
        <v>23</v>
      </c>
      <c r="E19" s="608"/>
      <c r="F19" s="687">
        <v>23</v>
      </c>
      <c r="G19" s="688" t="s">
        <v>172</v>
      </c>
      <c r="H19" s="639"/>
      <c r="I19" s="640"/>
      <c r="J19" s="645">
        <v>16.97473424050735</v>
      </c>
      <c r="K19" s="644">
        <v>17.549389916241786</v>
      </c>
      <c r="L19" s="645">
        <v>18.080530763234556</v>
      </c>
      <c r="M19" s="644">
        <v>19.033203168290495</v>
      </c>
      <c r="N19" s="644">
        <v>19.82413247148627</v>
      </c>
      <c r="O19" s="646">
        <v>19.928169420158838</v>
      </c>
      <c r="P19" s="648">
        <v>19.724502124043326</v>
      </c>
      <c r="Q19" s="642">
        <v>20.081354370628862</v>
      </c>
      <c r="R19" s="643">
        <v>20.032179455273514</v>
      </c>
      <c r="S19" s="647">
        <v>20.619297104963376</v>
      </c>
      <c r="T19" s="647">
        <v>19.311642498008577</v>
      </c>
      <c r="U19" s="647">
        <v>18.8403531016089</v>
      </c>
      <c r="V19" s="647">
        <v>19.439309031268742</v>
      </c>
      <c r="W19" s="644">
        <v>20.091146675524644</v>
      </c>
      <c r="X19" s="642">
        <v>20.060735643180855</v>
      </c>
      <c r="Y19" s="641">
        <v>19.516961262990506</v>
      </c>
      <c r="Z19" s="641">
        <v>19.70767122071777</v>
      </c>
      <c r="AA19" s="641">
        <v>20.41858662511328</v>
      </c>
      <c r="AB19" s="641">
        <v>20.75717681773013</v>
      </c>
      <c r="AC19" s="1077"/>
      <c r="AD19" s="628"/>
    </row>
    <row r="20" spans="1:30" ht="13.5">
      <c r="A20" s="609"/>
      <c r="B20" s="629">
        <v>232</v>
      </c>
      <c r="E20" s="608"/>
      <c r="F20" s="637"/>
      <c r="G20" s="638">
        <v>232</v>
      </c>
      <c r="H20" s="639" t="s">
        <v>173</v>
      </c>
      <c r="I20" s="640"/>
      <c r="J20" s="645">
        <v>18.52967375711517</v>
      </c>
      <c r="K20" s="644">
        <v>19.056487649386302</v>
      </c>
      <c r="L20" s="645">
        <v>19.57249895286466</v>
      </c>
      <c r="M20" s="644">
        <v>20.473926278953456</v>
      </c>
      <c r="N20" s="644">
        <v>21.221224586017083</v>
      </c>
      <c r="O20" s="646">
        <v>21.129488669506934</v>
      </c>
      <c r="P20" s="648">
        <v>21.31128936680633</v>
      </c>
      <c r="Q20" s="642">
        <v>21.13401071175566</v>
      </c>
      <c r="R20" s="643">
        <v>21.18724244661596</v>
      </c>
      <c r="S20" s="647">
        <v>22.158919687286783</v>
      </c>
      <c r="T20" s="647">
        <v>21.207888730403496</v>
      </c>
      <c r="U20" s="647">
        <v>20.906272296481525</v>
      </c>
      <c r="V20" s="647">
        <v>21.223977047144967</v>
      </c>
      <c r="W20" s="644">
        <v>21.56079762748135</v>
      </c>
      <c r="X20" s="642">
        <v>21.69033319900352</v>
      </c>
      <c r="Y20" s="641">
        <v>21.13140217962965</v>
      </c>
      <c r="Z20" s="641">
        <v>21.224904154351854</v>
      </c>
      <c r="AA20" s="641">
        <v>21.773996440915354</v>
      </c>
      <c r="AB20" s="641">
        <v>21.964070834322843</v>
      </c>
      <c r="AC20" s="1077"/>
      <c r="AD20" s="628"/>
    </row>
    <row r="21" spans="1:30" ht="13.5">
      <c r="A21" s="609"/>
      <c r="B21" s="629">
        <v>239</v>
      </c>
      <c r="E21" s="608"/>
      <c r="F21" s="689"/>
      <c r="G21" s="690">
        <v>239</v>
      </c>
      <c r="H21" s="691" t="s">
        <v>174</v>
      </c>
      <c r="I21" s="692"/>
      <c r="J21" s="697">
        <v>15.005415564962972</v>
      </c>
      <c r="K21" s="696">
        <v>15.830320665308133</v>
      </c>
      <c r="L21" s="697">
        <v>16.42239497074851</v>
      </c>
      <c r="M21" s="696">
        <v>17.66709598718347</v>
      </c>
      <c r="N21" s="696">
        <v>18.478046895158</v>
      </c>
      <c r="O21" s="698">
        <v>19.013513922272537</v>
      </c>
      <c r="P21" s="700">
        <v>17.997320773269966</v>
      </c>
      <c r="Q21" s="694">
        <v>19.459776038323827</v>
      </c>
      <c r="R21" s="695">
        <v>19.25775092223053</v>
      </c>
      <c r="S21" s="699">
        <v>19.2394927197054</v>
      </c>
      <c r="T21" s="699">
        <v>16.60736285589562</v>
      </c>
      <c r="U21" s="699">
        <v>16.179993754224196</v>
      </c>
      <c r="V21" s="699">
        <v>17.681403283852713</v>
      </c>
      <c r="W21" s="696">
        <v>19.193084945411993</v>
      </c>
      <c r="X21" s="694">
        <v>18.851154915478254</v>
      </c>
      <c r="Y21" s="693">
        <v>18.532924362269</v>
      </c>
      <c r="Z21" s="693">
        <v>18.845996642672063</v>
      </c>
      <c r="AA21" s="693">
        <v>19.809567449678344</v>
      </c>
      <c r="AB21" s="693">
        <v>19.964526361263566</v>
      </c>
      <c r="AC21" s="1079"/>
      <c r="AD21" s="628"/>
    </row>
    <row r="22" spans="1:30" ht="13.5">
      <c r="A22" s="701"/>
      <c r="B22" s="702">
        <v>25</v>
      </c>
      <c r="E22" s="703"/>
      <c r="F22" s="704">
        <v>25</v>
      </c>
      <c r="G22" s="704" t="s">
        <v>175</v>
      </c>
      <c r="H22" s="705"/>
      <c r="I22" s="706"/>
      <c r="J22" s="682">
        <v>25.120452704201632</v>
      </c>
      <c r="K22" s="681">
        <v>24.811504461964102</v>
      </c>
      <c r="L22" s="682">
        <v>25.875695300331767</v>
      </c>
      <c r="M22" s="681">
        <v>27.148796754677345</v>
      </c>
      <c r="N22" s="681">
        <v>28.047939676259954</v>
      </c>
      <c r="O22" s="683">
        <v>27.86135510548879</v>
      </c>
      <c r="P22" s="685">
        <v>28.225857974873776</v>
      </c>
      <c r="Q22" s="679">
        <v>27.92335532990546</v>
      </c>
      <c r="R22" s="680">
        <v>28.071343213343226</v>
      </c>
      <c r="S22" s="684">
        <v>29.154151165306814</v>
      </c>
      <c r="T22" s="684">
        <v>28.34389080048257</v>
      </c>
      <c r="U22" s="684">
        <v>27.75223510073439</v>
      </c>
      <c r="V22" s="684">
        <v>28.068383735962243</v>
      </c>
      <c r="W22" s="681">
        <v>28.360306669306915</v>
      </c>
      <c r="X22" s="679">
        <v>28.472185184243777</v>
      </c>
      <c r="Y22" s="678">
        <v>28.244209278715797</v>
      </c>
      <c r="Z22" s="678">
        <v>28.114413368388835</v>
      </c>
      <c r="AA22" s="678">
        <v>28.493782232462788</v>
      </c>
      <c r="AB22" s="678">
        <v>28.464124808794125</v>
      </c>
      <c r="AC22" s="1081"/>
      <c r="AD22" s="628"/>
    </row>
    <row r="23" spans="1:30" ht="13.5">
      <c r="A23" s="701"/>
      <c r="B23" s="702">
        <v>31</v>
      </c>
      <c r="E23" s="707"/>
      <c r="F23" s="708">
        <v>31</v>
      </c>
      <c r="G23" s="709" t="s">
        <v>176</v>
      </c>
      <c r="H23" s="710"/>
      <c r="I23" s="711"/>
      <c r="J23" s="667">
        <v>20.507467127322606</v>
      </c>
      <c r="K23" s="666">
        <v>20.894965229744667</v>
      </c>
      <c r="L23" s="667">
        <v>21.46318856945161</v>
      </c>
      <c r="M23" s="666">
        <v>22.314362533062493</v>
      </c>
      <c r="N23" s="666">
        <v>23.020459727202933</v>
      </c>
      <c r="O23" s="668">
        <v>22.733819530635266</v>
      </c>
      <c r="P23" s="670">
        <v>23.3082616677491</v>
      </c>
      <c r="Q23" s="664">
        <v>22.898488972567336</v>
      </c>
      <c r="R23" s="665">
        <v>23.039951994131453</v>
      </c>
      <c r="S23" s="669">
        <v>24.333948456635184</v>
      </c>
      <c r="T23" s="669">
        <v>23.450999536731214</v>
      </c>
      <c r="U23" s="669">
        <v>22.971320292936113</v>
      </c>
      <c r="V23" s="669">
        <v>23.134476253170703</v>
      </c>
      <c r="W23" s="666">
        <v>23.256607471557096</v>
      </c>
      <c r="X23" s="664">
        <v>23.451751684567714</v>
      </c>
      <c r="Y23" s="663">
        <v>23.038040761692276</v>
      </c>
      <c r="Z23" s="663">
        <v>22.986602141482358</v>
      </c>
      <c r="AA23" s="663">
        <v>23.352488674625928</v>
      </c>
      <c r="AB23" s="663">
        <v>23.436689832357448</v>
      </c>
      <c r="AC23" s="1080"/>
      <c r="AD23" s="628"/>
    </row>
    <row r="24" spans="1:30" ht="13.5">
      <c r="A24" s="701"/>
      <c r="B24" s="702">
        <v>32</v>
      </c>
      <c r="E24" s="707"/>
      <c r="F24" s="712">
        <v>32</v>
      </c>
      <c r="G24" s="704" t="s">
        <v>177</v>
      </c>
      <c r="H24" s="705"/>
      <c r="I24" s="706"/>
      <c r="J24" s="682">
        <v>21.06305350387163</v>
      </c>
      <c r="K24" s="681">
        <v>21.333453082691648</v>
      </c>
      <c r="L24" s="682">
        <v>21.799574779813224</v>
      </c>
      <c r="M24" s="681">
        <v>22.53989985503063</v>
      </c>
      <c r="N24" s="681">
        <v>23.130942325065433</v>
      </c>
      <c r="O24" s="683">
        <v>22.913662689287072</v>
      </c>
      <c r="P24" s="685">
        <v>23.353889210791273</v>
      </c>
      <c r="Q24" s="679">
        <v>23.18492452320224</v>
      </c>
      <c r="R24" s="680">
        <v>23.24096071359275</v>
      </c>
      <c r="S24" s="684">
        <v>24.39048593773957</v>
      </c>
      <c r="T24" s="684">
        <v>23.33763090053331</v>
      </c>
      <c r="U24" s="684">
        <v>22.830644112464217</v>
      </c>
      <c r="V24" s="684">
        <v>23.09589028199</v>
      </c>
      <c r="W24" s="681">
        <v>23.239785498189722</v>
      </c>
      <c r="X24" s="679">
        <v>23.552705347690566</v>
      </c>
      <c r="Y24" s="678">
        <v>23.016503670830595</v>
      </c>
      <c r="Z24" s="678">
        <v>23.049439730940918</v>
      </c>
      <c r="AA24" s="678">
        <v>23.321800579094692</v>
      </c>
      <c r="AB24" s="678">
        <v>23.236193596040152</v>
      </c>
      <c r="AC24" s="1081"/>
      <c r="AD24" s="628"/>
    </row>
    <row r="25" spans="1:30" ht="13.5">
      <c r="A25" s="701"/>
      <c r="B25" s="702">
        <v>325</v>
      </c>
      <c r="E25" s="707"/>
      <c r="F25" s="713"/>
      <c r="G25" s="704">
        <v>325</v>
      </c>
      <c r="H25" s="676" t="s">
        <v>178</v>
      </c>
      <c r="I25" s="706"/>
      <c r="J25" s="682">
        <v>17.94903271306019</v>
      </c>
      <c r="K25" s="681">
        <v>18.026885166813365</v>
      </c>
      <c r="L25" s="682">
        <v>18.356049668151428</v>
      </c>
      <c r="M25" s="681">
        <v>18.897467141994557</v>
      </c>
      <c r="N25" s="681">
        <v>19.313460900804788</v>
      </c>
      <c r="O25" s="683">
        <v>19.03972910398601</v>
      </c>
      <c r="P25" s="685">
        <v>19.593714432531964</v>
      </c>
      <c r="Q25" s="679">
        <v>19.309493238799707</v>
      </c>
      <c r="R25" s="680">
        <v>19.367972306360883</v>
      </c>
      <c r="S25" s="684">
        <v>20.53152130403113</v>
      </c>
      <c r="T25" s="684">
        <v>19.70533560457286</v>
      </c>
      <c r="U25" s="684">
        <v>19.17822669104205</v>
      </c>
      <c r="V25" s="684">
        <v>19.4427265730229</v>
      </c>
      <c r="W25" s="681">
        <v>19.2168674326509</v>
      </c>
      <c r="X25" s="679">
        <v>19.979686140560048</v>
      </c>
      <c r="Y25" s="678">
        <v>19.233133555978867</v>
      </c>
      <c r="Z25" s="678">
        <v>19.049548186664254</v>
      </c>
      <c r="AA25" s="678">
        <v>19.04839746348742</v>
      </c>
      <c r="AB25" s="678">
        <v>18.849800595085707</v>
      </c>
      <c r="AC25" s="1081"/>
      <c r="AD25" s="628"/>
    </row>
    <row r="26" spans="1:30" ht="13.5">
      <c r="A26" s="701"/>
      <c r="B26" s="702">
        <v>33</v>
      </c>
      <c r="E26" s="707"/>
      <c r="F26" s="714">
        <v>33</v>
      </c>
      <c r="G26" s="704" t="s">
        <v>179</v>
      </c>
      <c r="H26" s="705"/>
      <c r="I26" s="706"/>
      <c r="J26" s="682">
        <v>22.0152497960024</v>
      </c>
      <c r="K26" s="681">
        <v>22.705615987376536</v>
      </c>
      <c r="L26" s="682">
        <v>23.34837039744734</v>
      </c>
      <c r="M26" s="681">
        <v>24.179843582472287</v>
      </c>
      <c r="N26" s="681">
        <v>24.937110682568672</v>
      </c>
      <c r="O26" s="683">
        <v>24.98206337765437</v>
      </c>
      <c r="P26" s="685">
        <v>24.893765755607546</v>
      </c>
      <c r="Q26" s="679">
        <v>24.46551223861609</v>
      </c>
      <c r="R26" s="680">
        <v>24.475027962022683</v>
      </c>
      <c r="S26" s="684">
        <v>25.72119108315705</v>
      </c>
      <c r="T26" s="684">
        <v>25.197489910483046</v>
      </c>
      <c r="U26" s="684">
        <v>24.681569768277793</v>
      </c>
      <c r="V26" s="684">
        <v>24.81390827516869</v>
      </c>
      <c r="W26" s="681">
        <v>25.107390500987687</v>
      </c>
      <c r="X26" s="679">
        <v>25.284521084698596</v>
      </c>
      <c r="Y26" s="678">
        <v>24.515664106239434</v>
      </c>
      <c r="Z26" s="678">
        <v>24.71780424291201</v>
      </c>
      <c r="AA26" s="678">
        <v>25.18281154391921</v>
      </c>
      <c r="AB26" s="678">
        <v>25.82155764852849</v>
      </c>
      <c r="AC26" s="1081"/>
      <c r="AD26" s="628"/>
    </row>
    <row r="27" spans="1:30" ht="13.5">
      <c r="A27" s="701"/>
      <c r="B27" s="702">
        <v>39</v>
      </c>
      <c r="E27" s="703"/>
      <c r="F27" s="701">
        <v>39</v>
      </c>
      <c r="G27" s="715" t="s">
        <v>180</v>
      </c>
      <c r="H27" s="716"/>
      <c r="I27" s="717"/>
      <c r="J27" s="697">
        <v>19.664844816173193</v>
      </c>
      <c r="K27" s="696">
        <v>20.58413593684762</v>
      </c>
      <c r="L27" s="697">
        <v>20.8477607127224</v>
      </c>
      <c r="M27" s="696">
        <v>21.218337933566815</v>
      </c>
      <c r="N27" s="696">
        <v>21.740537726916322</v>
      </c>
      <c r="O27" s="698">
        <v>21.93367454108684</v>
      </c>
      <c r="P27" s="700">
        <v>21.558575039906927</v>
      </c>
      <c r="Q27" s="694">
        <v>21.403876796399288</v>
      </c>
      <c r="R27" s="695">
        <v>21.284016699759754</v>
      </c>
      <c r="S27" s="699">
        <v>22.338426868620406</v>
      </c>
      <c r="T27" s="699">
        <v>21.74110304682466</v>
      </c>
      <c r="U27" s="699">
        <v>21.263386583036766</v>
      </c>
      <c r="V27" s="699">
        <v>21.29903757923209</v>
      </c>
      <c r="W27" s="696">
        <v>21.761952381216474</v>
      </c>
      <c r="X27" s="694">
        <v>21.783360323229914</v>
      </c>
      <c r="Y27" s="693">
        <v>21.141394000025038</v>
      </c>
      <c r="Z27" s="693">
        <v>21.45623790390702</v>
      </c>
      <c r="AA27" s="693">
        <v>22.004498563367726</v>
      </c>
      <c r="AB27" s="693">
        <v>22.414903293544953</v>
      </c>
      <c r="AC27" s="1079"/>
      <c r="AD27" s="628"/>
    </row>
    <row r="28" spans="1:30" ht="13.5">
      <c r="A28" s="701"/>
      <c r="B28" s="702">
        <v>396</v>
      </c>
      <c r="E28" s="703"/>
      <c r="F28" s="718"/>
      <c r="G28" s="701">
        <v>396</v>
      </c>
      <c r="H28" s="610" t="s">
        <v>181</v>
      </c>
      <c r="I28" s="719"/>
      <c r="J28" s="655">
        <v>26.043145884320413</v>
      </c>
      <c r="K28" s="654">
        <v>26.59874921500881</v>
      </c>
      <c r="L28" s="655">
        <v>27.433943871329838</v>
      </c>
      <c r="M28" s="654">
        <v>28.41844473006006</v>
      </c>
      <c r="N28" s="654">
        <v>29.028068945583545</v>
      </c>
      <c r="O28" s="628">
        <v>28.943626104988002</v>
      </c>
      <c r="P28" s="657">
        <v>29.10972070972057</v>
      </c>
      <c r="Q28" s="652">
        <v>29.149014596112554</v>
      </c>
      <c r="R28" s="653">
        <v>29.23142089940656</v>
      </c>
      <c r="S28" s="656">
        <v>30.516510110402482</v>
      </c>
      <c r="T28" s="656">
        <v>29.100595946468967</v>
      </c>
      <c r="U28" s="656">
        <v>28.35889897838162</v>
      </c>
      <c r="V28" s="656">
        <v>28.315890078522603</v>
      </c>
      <c r="W28" s="654">
        <v>28.190642393074764</v>
      </c>
      <c r="X28" s="652">
        <v>28.715528195252777</v>
      </c>
      <c r="Y28" s="651">
        <v>27.907172928910235</v>
      </c>
      <c r="Z28" s="651">
        <v>28.038229202203684</v>
      </c>
      <c r="AA28" s="651">
        <v>28.203601554937542</v>
      </c>
      <c r="AB28" s="651">
        <v>28.056736639412385</v>
      </c>
      <c r="AC28" s="1078"/>
      <c r="AD28" s="628"/>
    </row>
    <row r="29" spans="1:30" ht="13.5">
      <c r="A29" s="701"/>
      <c r="B29" s="702">
        <v>399</v>
      </c>
      <c r="E29" s="703"/>
      <c r="F29" s="720"/>
      <c r="G29" s="721">
        <v>399</v>
      </c>
      <c r="H29" s="722" t="s">
        <v>182</v>
      </c>
      <c r="I29" s="723"/>
      <c r="J29" s="728">
        <v>20.484509852636453</v>
      </c>
      <c r="K29" s="727">
        <v>20.060881439864925</v>
      </c>
      <c r="L29" s="728">
        <v>17.605399736684557</v>
      </c>
      <c r="M29" s="727">
        <v>15.5261245748542</v>
      </c>
      <c r="N29" s="727">
        <v>14.740310401944125</v>
      </c>
      <c r="O29" s="729">
        <v>14.734485325349631</v>
      </c>
      <c r="P29" s="731">
        <v>14.74602623392163</v>
      </c>
      <c r="Q29" s="725">
        <v>14.59676548509189</v>
      </c>
      <c r="R29" s="726">
        <v>14.681910437590199</v>
      </c>
      <c r="S29" s="730">
        <v>15.416894261608567</v>
      </c>
      <c r="T29" s="730">
        <v>14.78500675009643</v>
      </c>
      <c r="U29" s="730">
        <v>14.465646203203372</v>
      </c>
      <c r="V29" s="730">
        <v>14.517895131932217</v>
      </c>
      <c r="W29" s="727">
        <v>14.628284733893599</v>
      </c>
      <c r="X29" s="725">
        <v>14.756969606532154</v>
      </c>
      <c r="Y29" s="724">
        <v>14.520591688039914</v>
      </c>
      <c r="Z29" s="724">
        <v>14.50671466092348</v>
      </c>
      <c r="AA29" s="724">
        <v>14.654206083964716</v>
      </c>
      <c r="AB29" s="724">
        <v>14.692266400713079</v>
      </c>
      <c r="AC29" s="1082"/>
      <c r="AD29" s="628"/>
    </row>
    <row r="30" spans="1:30" ht="13.5">
      <c r="A30" s="701"/>
      <c r="B30" s="702">
        <v>42</v>
      </c>
      <c r="E30" s="703"/>
      <c r="F30" s="701">
        <v>42</v>
      </c>
      <c r="G30" s="701" t="s">
        <v>183</v>
      </c>
      <c r="H30" s="733"/>
      <c r="I30" s="719"/>
      <c r="J30" s="655">
        <v>29.219513002800817</v>
      </c>
      <c r="K30" s="654">
        <v>29.935763426668103</v>
      </c>
      <c r="L30" s="655">
        <v>31.25497568631181</v>
      </c>
      <c r="M30" s="654">
        <v>32.51548624670395</v>
      </c>
      <c r="N30" s="654">
        <v>33.54050241335444</v>
      </c>
      <c r="O30" s="628">
        <v>33.242462366078115</v>
      </c>
      <c r="P30" s="657">
        <v>33.834471512084704</v>
      </c>
      <c r="Q30" s="652">
        <v>33.73504589695342</v>
      </c>
      <c r="R30" s="653">
        <v>33.58593953571863</v>
      </c>
      <c r="S30" s="656">
        <v>34.675330916080554</v>
      </c>
      <c r="T30" s="656">
        <v>33.567080286018765</v>
      </c>
      <c r="U30" s="656">
        <v>33.56352824637055</v>
      </c>
      <c r="V30" s="656">
        <v>33.84089204819772</v>
      </c>
      <c r="W30" s="654">
        <v>34.03194956104968</v>
      </c>
      <c r="X30" s="652">
        <v>34.16019545247247</v>
      </c>
      <c r="Y30" s="651">
        <v>33.83722629837433</v>
      </c>
      <c r="Z30" s="651">
        <v>33.71642525205859</v>
      </c>
      <c r="AA30" s="651">
        <v>34.33836426196146</v>
      </c>
      <c r="AB30" s="651">
        <v>34.0795318529969</v>
      </c>
      <c r="AC30" s="1078"/>
      <c r="AD30" s="628"/>
    </row>
    <row r="31" spans="1:30" ht="13.5">
      <c r="A31" s="701"/>
      <c r="B31" s="702">
        <v>422</v>
      </c>
      <c r="E31" s="703"/>
      <c r="F31" s="701"/>
      <c r="G31" s="734">
        <v>422</v>
      </c>
      <c r="H31" s="639" t="s">
        <v>184</v>
      </c>
      <c r="I31" s="735"/>
      <c r="J31" s="645">
        <v>21.75624875661481</v>
      </c>
      <c r="K31" s="644">
        <v>21.470466697146257</v>
      </c>
      <c r="L31" s="645">
        <v>20.961029398988757</v>
      </c>
      <c r="M31" s="644">
        <v>20.53834170301675</v>
      </c>
      <c r="N31" s="644">
        <v>20.065838180693643</v>
      </c>
      <c r="O31" s="646">
        <v>20.182647302354038</v>
      </c>
      <c r="P31" s="648">
        <v>19.948112278946645</v>
      </c>
      <c r="Q31" s="642">
        <v>20.132864894850258</v>
      </c>
      <c r="R31" s="643">
        <v>20.00279658178249</v>
      </c>
      <c r="S31" s="647">
        <v>20.562477331102837</v>
      </c>
      <c r="T31" s="647">
        <v>19.82804888026121</v>
      </c>
      <c r="U31" s="647">
        <v>19.52545322466053</v>
      </c>
      <c r="V31" s="647">
        <v>19.62206853409328</v>
      </c>
      <c r="W31" s="644">
        <v>19.422806023196568</v>
      </c>
      <c r="X31" s="642">
        <v>19.81385889713515</v>
      </c>
      <c r="Y31" s="641">
        <v>19.442316349821898</v>
      </c>
      <c r="Z31" s="641">
        <v>19.207651151912057</v>
      </c>
      <c r="AA31" s="641">
        <v>19.379495945012184</v>
      </c>
      <c r="AB31" s="641">
        <v>19.256439508989754</v>
      </c>
      <c r="AC31" s="1077"/>
      <c r="AD31" s="628"/>
    </row>
    <row r="32" spans="1:30" ht="13.5">
      <c r="A32" s="701"/>
      <c r="B32" s="702">
        <v>429</v>
      </c>
      <c r="E32" s="703"/>
      <c r="F32" s="736"/>
      <c r="G32" s="737">
        <v>429</v>
      </c>
      <c r="H32" s="691" t="s">
        <v>185</v>
      </c>
      <c r="I32" s="717"/>
      <c r="J32" s="697">
        <v>36.63350828094829</v>
      </c>
      <c r="K32" s="696">
        <v>37.78939353449028</v>
      </c>
      <c r="L32" s="697">
        <v>40.26558684542637</v>
      </c>
      <c r="M32" s="696">
        <v>42.17580992759592</v>
      </c>
      <c r="N32" s="696">
        <v>43.44978735473787</v>
      </c>
      <c r="O32" s="698">
        <v>43.06112937479525</v>
      </c>
      <c r="P32" s="700">
        <v>43.826628939057166</v>
      </c>
      <c r="Q32" s="694">
        <v>43.63985874475452</v>
      </c>
      <c r="R32" s="695">
        <v>43.39286656282192</v>
      </c>
      <c r="S32" s="699">
        <v>44.68338550692232</v>
      </c>
      <c r="T32" s="699">
        <v>43.708715685891676</v>
      </c>
      <c r="U32" s="699">
        <v>43.51375599285872</v>
      </c>
      <c r="V32" s="699">
        <v>43.96066914726775</v>
      </c>
      <c r="W32" s="696">
        <v>44.198194247482576</v>
      </c>
      <c r="X32" s="694">
        <v>44.32281259461096</v>
      </c>
      <c r="Y32" s="693">
        <v>43.85342821884801</v>
      </c>
      <c r="Z32" s="693">
        <v>44.07653902400402</v>
      </c>
      <c r="AA32" s="693">
        <v>44.49969583961491</v>
      </c>
      <c r="AB32" s="693">
        <v>44.20008503093679</v>
      </c>
      <c r="AC32" s="1079"/>
      <c r="AD32" s="628"/>
    </row>
    <row r="33" spans="1:30" ht="13.5">
      <c r="A33" s="701"/>
      <c r="B33" s="702">
        <v>44</v>
      </c>
      <c r="E33" s="703"/>
      <c r="F33" s="738">
        <v>44</v>
      </c>
      <c r="G33" s="739" t="s">
        <v>186</v>
      </c>
      <c r="H33" s="740"/>
      <c r="I33" s="741"/>
      <c r="J33" s="746">
        <v>11.358806944569002</v>
      </c>
      <c r="K33" s="745">
        <v>11.861546162036214</v>
      </c>
      <c r="L33" s="746">
        <v>12.347700743249522</v>
      </c>
      <c r="M33" s="745">
        <v>13.039317560914716</v>
      </c>
      <c r="N33" s="745">
        <v>13.723379340392034</v>
      </c>
      <c r="O33" s="747">
        <v>13.798482231814887</v>
      </c>
      <c r="P33" s="749">
        <v>13.661257705348289</v>
      </c>
      <c r="Q33" s="743">
        <v>12.711571558663056</v>
      </c>
      <c r="R33" s="744">
        <v>12.523816158999193</v>
      </c>
      <c r="S33" s="748">
        <v>13.311729316089593</v>
      </c>
      <c r="T33" s="748">
        <v>14.000734339242964</v>
      </c>
      <c r="U33" s="748">
        <v>14.237621679922889</v>
      </c>
      <c r="V33" s="748">
        <v>14.721960176183279</v>
      </c>
      <c r="W33" s="745">
        <v>13.71931584898763</v>
      </c>
      <c r="X33" s="743">
        <v>13.894137917081798</v>
      </c>
      <c r="Y33" s="742">
        <v>13.128564691618818</v>
      </c>
      <c r="Z33" s="742">
        <v>13.144055645270175</v>
      </c>
      <c r="AA33" s="742">
        <v>13.833222861271674</v>
      </c>
      <c r="AB33" s="742">
        <v>14.884826061232335</v>
      </c>
      <c r="AC33" s="1083"/>
      <c r="AD33" s="628"/>
    </row>
    <row r="34" spans="1:30" ht="13.5">
      <c r="A34" s="701"/>
      <c r="B34" s="702">
        <v>52</v>
      </c>
      <c r="E34" s="703"/>
      <c r="F34" s="739">
        <v>52</v>
      </c>
      <c r="G34" s="739" t="s">
        <v>187</v>
      </c>
      <c r="H34" s="740"/>
      <c r="I34" s="741"/>
      <c r="J34" s="752">
        <v>15.78880738091495</v>
      </c>
      <c r="K34" s="751">
        <v>16.50487767807981</v>
      </c>
      <c r="L34" s="746">
        <v>16.94624025604865</v>
      </c>
      <c r="M34" s="745">
        <v>17.713067924137775</v>
      </c>
      <c r="N34" s="745">
        <v>18.430918263237867</v>
      </c>
      <c r="O34" s="747">
        <v>18.765840167423374</v>
      </c>
      <c r="P34" s="749">
        <v>18.133705334812966</v>
      </c>
      <c r="Q34" s="743">
        <v>17.86460736282966</v>
      </c>
      <c r="R34" s="744">
        <v>17.4260823160145</v>
      </c>
      <c r="S34" s="748">
        <v>18.584970244156974</v>
      </c>
      <c r="T34" s="748">
        <v>18.0822322894148</v>
      </c>
      <c r="U34" s="748">
        <v>18.139627315893232</v>
      </c>
      <c r="V34" s="748">
        <v>18.651968279016117</v>
      </c>
      <c r="W34" s="745">
        <v>19.04526514371637</v>
      </c>
      <c r="X34" s="743">
        <v>18.83119062049597</v>
      </c>
      <c r="Y34" s="742">
        <v>18.463950874606073</v>
      </c>
      <c r="Z34" s="742">
        <v>18.721814648010344</v>
      </c>
      <c r="AA34" s="742">
        <v>19.433309828553885</v>
      </c>
      <c r="AB34" s="742">
        <v>19.798731451250653</v>
      </c>
      <c r="AC34" s="1083"/>
      <c r="AD34" s="628"/>
    </row>
    <row r="35" spans="1:30" ht="13.5">
      <c r="A35" s="701"/>
      <c r="B35" s="702">
        <v>61</v>
      </c>
      <c r="E35" s="703"/>
      <c r="F35" s="701">
        <v>61</v>
      </c>
      <c r="G35" s="701" t="s">
        <v>188</v>
      </c>
      <c r="H35" s="733"/>
      <c r="I35" s="719"/>
      <c r="J35" s="655">
        <v>5.328656497072469</v>
      </c>
      <c r="K35" s="654">
        <v>5.457127312487722</v>
      </c>
      <c r="L35" s="655">
        <v>5.579647867360333</v>
      </c>
      <c r="M35" s="654">
        <v>5.695586816172964</v>
      </c>
      <c r="N35" s="654">
        <v>5.775799942994955</v>
      </c>
      <c r="O35" s="628">
        <v>5.85187817524533</v>
      </c>
      <c r="P35" s="657">
        <v>5.711711360654446</v>
      </c>
      <c r="Q35" s="652">
        <v>5.623660186091005</v>
      </c>
      <c r="R35" s="653">
        <v>5.579077230164866</v>
      </c>
      <c r="S35" s="656">
        <v>5.855720969199381</v>
      </c>
      <c r="T35" s="656">
        <v>5.776048046230387</v>
      </c>
      <c r="U35" s="656">
        <v>5.67551326023532</v>
      </c>
      <c r="V35" s="656">
        <v>5.753506459348757</v>
      </c>
      <c r="W35" s="654">
        <v>5.810063008507806</v>
      </c>
      <c r="X35" s="652">
        <v>5.843107804742826</v>
      </c>
      <c r="Y35" s="651">
        <v>5.6858173499590405</v>
      </c>
      <c r="Z35" s="651">
        <v>5.683398837777122</v>
      </c>
      <c r="AA35" s="651">
        <v>5.787308787464649</v>
      </c>
      <c r="AB35" s="651">
        <v>6.124482402028538</v>
      </c>
      <c r="AC35" s="1078"/>
      <c r="AD35" s="628"/>
    </row>
    <row r="36" spans="1:30" ht="13.5">
      <c r="A36" s="701"/>
      <c r="B36" s="702">
        <v>613</v>
      </c>
      <c r="E36" s="703"/>
      <c r="F36" s="701"/>
      <c r="G36" s="734">
        <v>613</v>
      </c>
      <c r="H36" s="639" t="s">
        <v>189</v>
      </c>
      <c r="I36" s="735"/>
      <c r="J36" s="645">
        <v>4.26305088197996</v>
      </c>
      <c r="K36" s="644">
        <v>4.278206953058478</v>
      </c>
      <c r="L36" s="645">
        <v>4.326719509313354</v>
      </c>
      <c r="M36" s="644">
        <v>4.384072957701977</v>
      </c>
      <c r="N36" s="644">
        <v>4.409410235876639</v>
      </c>
      <c r="O36" s="646">
        <v>4.379685949308429</v>
      </c>
      <c r="P36" s="648">
        <v>4.436204153857153</v>
      </c>
      <c r="Q36" s="642">
        <v>4.380016619531204</v>
      </c>
      <c r="R36" s="643">
        <v>4.387412318799461</v>
      </c>
      <c r="S36" s="647">
        <v>4.576543064841417</v>
      </c>
      <c r="T36" s="647">
        <v>4.428351112176882</v>
      </c>
      <c r="U36" s="647">
        <v>4.397032072586438</v>
      </c>
      <c r="V36" s="647">
        <v>4.437954690243014</v>
      </c>
      <c r="W36" s="644">
        <v>4.415964851173294</v>
      </c>
      <c r="X36" s="642">
        <v>4.493828543841259</v>
      </c>
      <c r="Y36" s="641">
        <v>4.434203044019408</v>
      </c>
      <c r="Z36" s="641">
        <v>4.354975496369493</v>
      </c>
      <c r="AA36" s="641">
        <v>4.348732690932075</v>
      </c>
      <c r="AB36" s="641">
        <v>4.454671848972793</v>
      </c>
      <c r="AC36" s="1077"/>
      <c r="AD36" s="628"/>
    </row>
    <row r="37" spans="1:30" ht="13.5">
      <c r="A37" s="701"/>
      <c r="B37" s="702">
        <v>614</v>
      </c>
      <c r="E37" s="703"/>
      <c r="F37" s="701"/>
      <c r="G37" s="753">
        <v>614</v>
      </c>
      <c r="H37" s="610" t="s">
        <v>190</v>
      </c>
      <c r="I37" s="719"/>
      <c r="J37" s="655">
        <v>6.472594398538698</v>
      </c>
      <c r="K37" s="654">
        <v>6.678954647328834</v>
      </c>
      <c r="L37" s="655">
        <v>6.910576482170949</v>
      </c>
      <c r="M37" s="654">
        <v>7.080450121168359</v>
      </c>
      <c r="N37" s="654">
        <v>7.14612861485787</v>
      </c>
      <c r="O37" s="628">
        <v>7.518202779224421</v>
      </c>
      <c r="P37" s="657">
        <v>6.868169507369767</v>
      </c>
      <c r="Q37" s="652">
        <v>6.727983513431593</v>
      </c>
      <c r="R37" s="653">
        <v>6.519183240844073</v>
      </c>
      <c r="S37" s="656">
        <v>6.949262179479582</v>
      </c>
      <c r="T37" s="656">
        <v>7.064619437467855</v>
      </c>
      <c r="U37" s="656">
        <v>6.953013503055534</v>
      </c>
      <c r="V37" s="656">
        <v>7.036790670321179</v>
      </c>
      <c r="W37" s="654">
        <v>7.29193393732629</v>
      </c>
      <c r="X37" s="652">
        <v>7.200799844685669</v>
      </c>
      <c r="Y37" s="651">
        <v>6.916782913625501</v>
      </c>
      <c r="Z37" s="651">
        <v>7.0497865677895355</v>
      </c>
      <c r="AA37" s="651">
        <v>7.447808958506603</v>
      </c>
      <c r="AB37" s="651">
        <v>8.16604031335071</v>
      </c>
      <c r="AC37" s="1078"/>
      <c r="AD37" s="628"/>
    </row>
    <row r="38" spans="1:30" ht="13.5">
      <c r="A38" s="701"/>
      <c r="B38" s="702">
        <v>62</v>
      </c>
      <c r="E38" s="703"/>
      <c r="F38" s="754">
        <v>62</v>
      </c>
      <c r="G38" s="704" t="s">
        <v>191</v>
      </c>
      <c r="H38" s="705"/>
      <c r="I38" s="706"/>
      <c r="J38" s="682">
        <v>7.9037737419839535</v>
      </c>
      <c r="K38" s="681">
        <v>8.80167463022913</v>
      </c>
      <c r="L38" s="682">
        <v>9.118196984963657</v>
      </c>
      <c r="M38" s="681">
        <v>9.49440239549285</v>
      </c>
      <c r="N38" s="681">
        <v>9.292549238136408</v>
      </c>
      <c r="O38" s="683">
        <v>10.349660345351536</v>
      </c>
      <c r="P38" s="685">
        <v>8.547871055826219</v>
      </c>
      <c r="Q38" s="679">
        <v>8.680062759252005</v>
      </c>
      <c r="R38" s="680">
        <v>7.609233981005683</v>
      </c>
      <c r="S38" s="684">
        <v>8.14859708040779</v>
      </c>
      <c r="T38" s="684">
        <v>8.71770411746998</v>
      </c>
      <c r="U38" s="684">
        <v>9.255174707081565</v>
      </c>
      <c r="V38" s="684">
        <v>9.665935490417539</v>
      </c>
      <c r="W38" s="681">
        <v>10.01513069713802</v>
      </c>
      <c r="X38" s="679">
        <v>9.764047417946763</v>
      </c>
      <c r="Y38" s="678">
        <v>9.423804670722728</v>
      </c>
      <c r="Z38" s="678">
        <v>9.786720385864587</v>
      </c>
      <c r="AA38" s="678">
        <v>10.371136145427212</v>
      </c>
      <c r="AB38" s="678">
        <v>10.813327029699602</v>
      </c>
      <c r="AC38" s="1081"/>
      <c r="AD38" s="628"/>
    </row>
    <row r="39" spans="1:30" ht="13.5">
      <c r="A39" s="701"/>
      <c r="B39" s="702">
        <v>624</v>
      </c>
      <c r="E39" s="703"/>
      <c r="F39" s="701"/>
      <c r="G39" s="753">
        <v>624</v>
      </c>
      <c r="H39" s="610" t="s">
        <v>192</v>
      </c>
      <c r="I39" s="719"/>
      <c r="J39" s="655">
        <v>5.16963285297572</v>
      </c>
      <c r="K39" s="654">
        <v>5.204222633695825</v>
      </c>
      <c r="L39" s="655">
        <v>5.223213355989999</v>
      </c>
      <c r="M39" s="654">
        <v>5.3049185903853076</v>
      </c>
      <c r="N39" s="654">
        <v>5.288052603722895</v>
      </c>
      <c r="O39" s="628">
        <v>5.362841749639089</v>
      </c>
      <c r="P39" s="657">
        <v>5.225263282055537</v>
      </c>
      <c r="Q39" s="652">
        <v>5.272230281094515</v>
      </c>
      <c r="R39" s="653">
        <v>5.223901759513133</v>
      </c>
      <c r="S39" s="656">
        <v>5.367622679973565</v>
      </c>
      <c r="T39" s="656">
        <v>5.161477655207442</v>
      </c>
      <c r="U39" s="656">
        <v>5.130217980547315</v>
      </c>
      <c r="V39" s="656">
        <v>5.188191698904618</v>
      </c>
      <c r="W39" s="654">
        <v>5.232864169394425</v>
      </c>
      <c r="X39" s="652">
        <v>5.239603677716284</v>
      </c>
      <c r="Y39" s="651">
        <v>5.170909016095128</v>
      </c>
      <c r="Z39" s="651">
        <v>5.1741379222338</v>
      </c>
      <c r="AA39" s="651">
        <v>5.243889118148928</v>
      </c>
      <c r="AB39" s="651">
        <v>5.357198881005193</v>
      </c>
      <c r="AC39" s="1078"/>
      <c r="AD39" s="628"/>
    </row>
    <row r="40" spans="1:30" ht="14.25" thickBot="1">
      <c r="A40" s="701"/>
      <c r="B40" s="702">
        <v>625</v>
      </c>
      <c r="E40" s="755"/>
      <c r="F40" s="756"/>
      <c r="G40" s="757">
        <v>625</v>
      </c>
      <c r="H40" s="758" t="s">
        <v>193</v>
      </c>
      <c r="I40" s="759"/>
      <c r="J40" s="764">
        <v>5.304094468401875</v>
      </c>
      <c r="K40" s="762">
        <v>6.477314704995287</v>
      </c>
      <c r="L40" s="764">
        <v>7.645423087989581</v>
      </c>
      <c r="M40" s="762">
        <v>7.836429452363447</v>
      </c>
      <c r="N40" s="762">
        <v>7.351453328269721</v>
      </c>
      <c r="O40" s="765">
        <v>9.708091969772328</v>
      </c>
      <c r="P40" s="767">
        <v>6.524450419632233</v>
      </c>
      <c r="Q40" s="760">
        <v>6.334092442715254</v>
      </c>
      <c r="R40" s="761">
        <v>5.555000125494658</v>
      </c>
      <c r="S40" s="766">
        <v>5.965030404326049</v>
      </c>
      <c r="T40" s="766">
        <v>7.142993573032548</v>
      </c>
      <c r="U40" s="766">
        <v>9.112137072637417</v>
      </c>
      <c r="V40" s="766">
        <v>10.664711707357327</v>
      </c>
      <c r="W40" s="762">
        <v>11.312247225163935</v>
      </c>
      <c r="X40" s="760">
        <v>11.198437529390374</v>
      </c>
      <c r="Y40" s="763">
        <v>10.565610358363935</v>
      </c>
      <c r="Z40" s="763">
        <v>10.946901919763722</v>
      </c>
      <c r="AA40" s="763">
        <v>11.668548736555488</v>
      </c>
      <c r="AB40" s="763">
        <v>12.313342724176668</v>
      </c>
      <c r="AC40" s="1084"/>
      <c r="AD40" s="628"/>
    </row>
    <row r="41" spans="1:31" ht="13.5" customHeight="1">
      <c r="A41" s="701"/>
      <c r="B41" s="702"/>
      <c r="D41" s="18"/>
      <c r="E41" s="769" t="s">
        <v>137</v>
      </c>
      <c r="F41" s="701"/>
      <c r="G41" s="1601" t="s">
        <v>148</v>
      </c>
      <c r="H41" s="1602"/>
      <c r="I41" s="1602"/>
      <c r="J41" s="1602"/>
      <c r="K41" s="1602"/>
      <c r="L41" s="1602"/>
      <c r="M41" s="1602"/>
      <c r="N41" s="1602"/>
      <c r="O41" s="1602"/>
      <c r="P41" s="1602"/>
      <c r="Q41" s="1602"/>
      <c r="R41" s="1602"/>
      <c r="S41" s="1602"/>
      <c r="T41" s="1602"/>
      <c r="U41" s="1602"/>
      <c r="V41" s="1602"/>
      <c r="W41" s="1602"/>
      <c r="X41" s="1602"/>
      <c r="Y41" s="1602"/>
      <c r="Z41" s="1602"/>
      <c r="AA41" s="1602"/>
      <c r="AB41" s="1602"/>
      <c r="AC41" s="1602"/>
      <c r="AD41" s="1085"/>
      <c r="AE41" s="1085"/>
    </row>
    <row r="42" spans="1:31" ht="13.5">
      <c r="A42" s="701"/>
      <c r="B42" s="702"/>
      <c r="D42" s="18"/>
      <c r="E42" s="769"/>
      <c r="F42" s="701"/>
      <c r="G42" s="1603"/>
      <c r="H42" s="1603"/>
      <c r="I42" s="1603"/>
      <c r="J42" s="1603"/>
      <c r="K42" s="1603"/>
      <c r="L42" s="1603"/>
      <c r="M42" s="1603"/>
      <c r="N42" s="1603"/>
      <c r="O42" s="1603"/>
      <c r="P42" s="1603"/>
      <c r="Q42" s="1603"/>
      <c r="R42" s="1603"/>
      <c r="S42" s="1603"/>
      <c r="T42" s="1603"/>
      <c r="U42" s="1603"/>
      <c r="V42" s="1603"/>
      <c r="W42" s="1603"/>
      <c r="X42" s="1603"/>
      <c r="Y42" s="1603"/>
      <c r="Z42" s="1603"/>
      <c r="AA42" s="1603"/>
      <c r="AB42" s="1603"/>
      <c r="AC42" s="1603"/>
      <c r="AD42" s="1085"/>
      <c r="AE42" s="1085"/>
    </row>
    <row r="43" spans="2:30" ht="13.5">
      <c r="B43" s="770"/>
      <c r="E43" s="609"/>
      <c r="F43" s="609"/>
      <c r="G43" s="609"/>
      <c r="H43" s="610"/>
      <c r="I43" s="701"/>
      <c r="J43" s="772"/>
      <c r="K43" s="772"/>
      <c r="L43" s="773"/>
      <c r="M43" s="773"/>
      <c r="N43" s="773"/>
      <c r="O43" s="773"/>
      <c r="P43" s="773"/>
      <c r="Q43" s="773"/>
      <c r="R43" s="773"/>
      <c r="S43" s="773"/>
      <c r="T43" s="773"/>
      <c r="U43" s="773"/>
      <c r="V43" s="773"/>
      <c r="W43" s="773"/>
      <c r="X43" s="773"/>
      <c r="Y43" s="773"/>
      <c r="Z43" s="773"/>
      <c r="AA43" s="773"/>
      <c r="AB43" s="773"/>
      <c r="AC43" s="773"/>
      <c r="AD43" s="773"/>
    </row>
    <row r="44" spans="2:30" ht="17.25">
      <c r="B44" s="770"/>
      <c r="E44" s="1" t="s">
        <v>205</v>
      </c>
      <c r="F44" s="701"/>
      <c r="G44" s="701"/>
      <c r="H44" s="733"/>
      <c r="I44" s="701"/>
      <c r="J44" s="772"/>
      <c r="K44" s="772"/>
      <c r="L44" s="773"/>
      <c r="M44" s="773"/>
      <c r="N44" s="773"/>
      <c r="O44" s="773"/>
      <c r="P44" s="773"/>
      <c r="Q44" s="773"/>
      <c r="R44" s="773"/>
      <c r="S44" s="773"/>
      <c r="T44" s="773"/>
      <c r="U44" s="773"/>
      <c r="V44" s="773"/>
      <c r="W44" s="773"/>
      <c r="X44" s="773"/>
      <c r="Y44" s="773"/>
      <c r="Z44" s="773"/>
      <c r="AA44" s="773"/>
      <c r="AB44" s="773"/>
      <c r="AC44" s="206" t="s">
        <v>152</v>
      </c>
      <c r="AD44" s="773"/>
    </row>
    <row r="45" spans="2:30" ht="14.25" thickBot="1">
      <c r="B45" s="770"/>
      <c r="E45" s="2"/>
      <c r="F45" s="774"/>
      <c r="G45" s="774"/>
      <c r="H45" s="774"/>
      <c r="I45" s="774"/>
      <c r="J45" s="774"/>
      <c r="K45" s="774"/>
      <c r="L45" s="774"/>
      <c r="M45" s="774"/>
      <c r="N45" s="774"/>
      <c r="O45" s="774"/>
      <c r="P45" s="774"/>
      <c r="Q45" s="774"/>
      <c r="R45" s="774"/>
      <c r="S45" s="774"/>
      <c r="T45" s="774"/>
      <c r="U45" s="774"/>
      <c r="V45" s="774"/>
      <c r="W45" s="774"/>
      <c r="X45" s="774"/>
      <c r="Y45" s="774"/>
      <c r="Z45" s="774"/>
      <c r="AA45" s="774"/>
      <c r="AB45" s="774"/>
      <c r="AC45" s="895" t="s">
        <v>108</v>
      </c>
      <c r="AD45" s="774"/>
    </row>
    <row r="46" spans="1:31" ht="13.5">
      <c r="A46" s="896"/>
      <c r="B46" s="775"/>
      <c r="C46" s="209"/>
      <c r="D46" s="209"/>
      <c r="E46" s="897"/>
      <c r="F46" s="898"/>
      <c r="G46" s="898"/>
      <c r="H46" s="899"/>
      <c r="I46" s="900"/>
      <c r="J46" s="12" t="s">
        <v>4</v>
      </c>
      <c r="K46" s="16" t="s">
        <v>5</v>
      </c>
      <c r="L46" s="16" t="s">
        <v>6</v>
      </c>
      <c r="M46" s="16" t="s">
        <v>7</v>
      </c>
      <c r="N46" s="16" t="s">
        <v>8</v>
      </c>
      <c r="O46" s="14"/>
      <c r="P46" s="14"/>
      <c r="Q46" s="14"/>
      <c r="R46" s="14"/>
      <c r="S46" s="14"/>
      <c r="T46" s="14"/>
      <c r="U46" s="14"/>
      <c r="V46" s="14"/>
      <c r="W46" s="16" t="s">
        <v>9</v>
      </c>
      <c r="X46" s="12"/>
      <c r="Y46" s="12"/>
      <c r="Z46" s="12"/>
      <c r="AA46" s="12"/>
      <c r="AB46" s="12"/>
      <c r="AC46" s="440"/>
      <c r="AD46" s="776"/>
      <c r="AE46" s="1586" t="s">
        <v>10</v>
      </c>
    </row>
    <row r="47" spans="1:31" ht="13.5">
      <c r="A47" s="26"/>
      <c r="B47" s="777"/>
      <c r="C47" s="212"/>
      <c r="D47" s="212"/>
      <c r="E47" s="594"/>
      <c r="F47" s="595"/>
      <c r="G47" s="595"/>
      <c r="H47" s="596"/>
      <c r="I47" s="597"/>
      <c r="J47" s="26" t="s">
        <v>11</v>
      </c>
      <c r="K47" s="25" t="s">
        <v>12</v>
      </c>
      <c r="L47" s="25" t="s">
        <v>14</v>
      </c>
      <c r="M47" s="25" t="s">
        <v>14</v>
      </c>
      <c r="N47" s="32" t="s">
        <v>81</v>
      </c>
      <c r="O47" s="32" t="s">
        <v>15</v>
      </c>
      <c r="P47" s="29" t="s">
        <v>83</v>
      </c>
      <c r="Q47" s="28"/>
      <c r="R47" s="23"/>
      <c r="S47" s="23"/>
      <c r="T47" s="23"/>
      <c r="U47" s="23"/>
      <c r="V47" s="23"/>
      <c r="W47" s="32" t="s">
        <v>118</v>
      </c>
      <c r="X47" s="23"/>
      <c r="Y47" s="23"/>
      <c r="Z47" s="23"/>
      <c r="AA47" s="23"/>
      <c r="AB47" s="23"/>
      <c r="AC47" s="441"/>
      <c r="AD47" s="778"/>
      <c r="AE47" s="1587"/>
    </row>
    <row r="48" spans="2:31" ht="14.25" thickBot="1">
      <c r="B48" s="770"/>
      <c r="E48" s="599"/>
      <c r="F48" s="600"/>
      <c r="G48" s="600"/>
      <c r="H48" s="601"/>
      <c r="I48" s="602"/>
      <c r="J48" s="42"/>
      <c r="K48" s="42"/>
      <c r="L48" s="45"/>
      <c r="M48" s="49"/>
      <c r="N48" s="49" t="s">
        <v>33</v>
      </c>
      <c r="O48" s="42"/>
      <c r="P48" s="42"/>
      <c r="Q48" s="469" t="s">
        <v>30</v>
      </c>
      <c r="R48" s="47" t="s">
        <v>19</v>
      </c>
      <c r="S48" s="51" t="s">
        <v>20</v>
      </c>
      <c r="T48" s="51" t="s">
        <v>21</v>
      </c>
      <c r="U48" s="51" t="s">
        <v>22</v>
      </c>
      <c r="V48" s="51" t="s">
        <v>23</v>
      </c>
      <c r="W48" s="49" t="s">
        <v>43</v>
      </c>
      <c r="X48" s="547" t="s">
        <v>34</v>
      </c>
      <c r="Y48" s="604" t="s">
        <v>35</v>
      </c>
      <c r="Z48" s="604" t="s">
        <v>26</v>
      </c>
      <c r="AA48" s="604" t="s">
        <v>27</v>
      </c>
      <c r="AB48" s="605" t="s">
        <v>28</v>
      </c>
      <c r="AC48" s="444"/>
      <c r="AD48" s="779"/>
      <c r="AE48" s="1588"/>
    </row>
    <row r="49" spans="2:31" ht="13.5">
      <c r="B49" s="770"/>
      <c r="E49" s="608" t="s">
        <v>159</v>
      </c>
      <c r="F49" s="609"/>
      <c r="G49" s="609"/>
      <c r="H49" s="610"/>
      <c r="I49" s="611"/>
      <c r="J49" s="901">
        <v>6.1963802108472805</v>
      </c>
      <c r="K49" s="904">
        <v>3.2203454419576616</v>
      </c>
      <c r="L49" s="905">
        <v>3.522609635840439</v>
      </c>
      <c r="M49" s="904">
        <v>5.3171944943046725</v>
      </c>
      <c r="N49" s="912">
        <v>4.481766656395266</v>
      </c>
      <c r="O49" s="912">
        <v>4.06602543867011</v>
      </c>
      <c r="P49" s="904">
        <v>4.688781234115112</v>
      </c>
      <c r="Q49" s="1074">
        <v>4.181337658035446</v>
      </c>
      <c r="R49" s="903">
        <v>4.719294358173329</v>
      </c>
      <c r="S49" s="908">
        <v>5.221584299286661</v>
      </c>
      <c r="T49" s="908">
        <v>7.663454673257505</v>
      </c>
      <c r="U49" s="908">
        <v>4.033965470739929</v>
      </c>
      <c r="V49" s="908">
        <v>2.7349557032506624</v>
      </c>
      <c r="W49" s="912">
        <v>0.6057639143882767</v>
      </c>
      <c r="X49" s="907">
        <v>0.6142429402918737</v>
      </c>
      <c r="Y49" s="903">
        <v>-0.2544148101256809</v>
      </c>
      <c r="Z49" s="903">
        <v>0.15183705793522506</v>
      </c>
      <c r="AA49" s="903">
        <v>0.1963516182117928</v>
      </c>
      <c r="AB49" s="906">
        <v>2.4107868968712722</v>
      </c>
      <c r="AC49" s="1086"/>
      <c r="AD49" s="780"/>
      <c r="AE49" s="781">
        <v>-3.876002742006989</v>
      </c>
    </row>
    <row r="50" spans="2:31" ht="13.5">
      <c r="B50" s="770"/>
      <c r="E50" s="608"/>
      <c r="F50" s="630">
        <v>11</v>
      </c>
      <c r="G50" s="631" t="s">
        <v>160</v>
      </c>
      <c r="H50" s="632"/>
      <c r="I50" s="633"/>
      <c r="J50" s="901">
        <v>5.24202128241626</v>
      </c>
      <c r="K50" s="901">
        <v>2.6445675374990856</v>
      </c>
      <c r="L50" s="905">
        <v>2.4139066040376207</v>
      </c>
      <c r="M50" s="901">
        <v>10.131855365721108</v>
      </c>
      <c r="N50" s="912">
        <v>4.549662287558334</v>
      </c>
      <c r="O50" s="912">
        <v>4.515707540518505</v>
      </c>
      <c r="P50" s="901">
        <v>4.53506254778587</v>
      </c>
      <c r="Q50" s="906">
        <v>3.870873834527174</v>
      </c>
      <c r="R50" s="903">
        <v>4.299630284090554</v>
      </c>
      <c r="S50" s="908">
        <v>4.257836017369314</v>
      </c>
      <c r="T50" s="908">
        <v>7.122961113307568</v>
      </c>
      <c r="U50" s="908">
        <v>4.5939220747184635</v>
      </c>
      <c r="V50" s="908">
        <v>3.3637225364235235</v>
      </c>
      <c r="W50" s="912">
        <v>1.7450922743672095</v>
      </c>
      <c r="X50" s="907">
        <v>1.718641789972878</v>
      </c>
      <c r="Y50" s="903">
        <v>1.583520552472379</v>
      </c>
      <c r="Z50" s="903">
        <v>1.4615689180115794</v>
      </c>
      <c r="AA50" s="903">
        <v>1.2100430455787006</v>
      </c>
      <c r="AB50" s="906">
        <v>2.751963177862791</v>
      </c>
      <c r="AC50" s="1086"/>
      <c r="AD50" s="780"/>
      <c r="AE50" s="782">
        <v>-2.8045700131911246</v>
      </c>
    </row>
    <row r="51" spans="2:31" ht="13.5">
      <c r="B51" s="770"/>
      <c r="E51" s="608"/>
      <c r="F51" s="637"/>
      <c r="G51" s="638">
        <v>112</v>
      </c>
      <c r="H51" s="639" t="s">
        <v>161</v>
      </c>
      <c r="I51" s="640"/>
      <c r="J51" s="913">
        <v>1.5310420963296139</v>
      </c>
      <c r="K51" s="913">
        <v>1.0969892459076505</v>
      </c>
      <c r="L51" s="916">
        <v>0.9382324168192611</v>
      </c>
      <c r="M51" s="913">
        <v>18.7008607959109</v>
      </c>
      <c r="N51" s="920">
        <v>5.02647642059496</v>
      </c>
      <c r="O51" s="920">
        <v>6.535967861503778</v>
      </c>
      <c r="P51" s="913">
        <v>3.7681661786087517</v>
      </c>
      <c r="Q51" s="917">
        <v>4.903234311692103</v>
      </c>
      <c r="R51" s="915">
        <v>4.4829274292188614</v>
      </c>
      <c r="S51" s="919">
        <v>2.9513211289066703</v>
      </c>
      <c r="T51" s="919">
        <v>3.6379928472176033</v>
      </c>
      <c r="U51" s="919">
        <v>3.643214299506397</v>
      </c>
      <c r="V51" s="919">
        <v>3.2291509231537106</v>
      </c>
      <c r="W51" s="920">
        <v>3.0112741749203877</v>
      </c>
      <c r="X51" s="918">
        <v>3.0312476768730647</v>
      </c>
      <c r="Y51" s="915">
        <v>3.0272314413591204</v>
      </c>
      <c r="Z51" s="915">
        <v>3.310625076390437</v>
      </c>
      <c r="AA51" s="915">
        <v>2.9894693793976046</v>
      </c>
      <c r="AB51" s="917">
        <v>2.648288450957523</v>
      </c>
      <c r="AC51" s="1087"/>
      <c r="AD51" s="780"/>
      <c r="AE51" s="783">
        <v>-2.0152022456745726</v>
      </c>
    </row>
    <row r="52" spans="2:31" ht="13.5">
      <c r="B52" s="770"/>
      <c r="E52" s="608"/>
      <c r="F52" s="637"/>
      <c r="G52" s="650">
        <v>114</v>
      </c>
      <c r="H52" s="610" t="s">
        <v>162</v>
      </c>
      <c r="I52" s="611"/>
      <c r="J52" s="922">
        <v>7.1865001256849865</v>
      </c>
      <c r="K52" s="922">
        <v>2.9080233555115456</v>
      </c>
      <c r="L52" s="925">
        <v>3.8517231803220966</v>
      </c>
      <c r="M52" s="922">
        <v>4.89739849784435</v>
      </c>
      <c r="N52" s="928">
        <v>4.656776050817939</v>
      </c>
      <c r="O52" s="928">
        <v>3.503543244525119</v>
      </c>
      <c r="P52" s="922">
        <v>5.526098492807137</v>
      </c>
      <c r="Q52" s="773">
        <v>2.166362992454694</v>
      </c>
      <c r="R52" s="924">
        <v>2.7953785646472227</v>
      </c>
      <c r="S52" s="927">
        <v>5.099314832643358</v>
      </c>
      <c r="T52" s="927">
        <v>11.44937994694071</v>
      </c>
      <c r="U52" s="927">
        <v>7.133503117552337</v>
      </c>
      <c r="V52" s="927">
        <v>4.995228471604904</v>
      </c>
      <c r="W52" s="928">
        <v>1.5103058305426345</v>
      </c>
      <c r="X52" s="926">
        <v>1.851708926147694</v>
      </c>
      <c r="Y52" s="924">
        <v>0.6885592383767829</v>
      </c>
      <c r="Z52" s="924">
        <v>0.7113164668938907</v>
      </c>
      <c r="AA52" s="924">
        <v>0.1722321748909934</v>
      </c>
      <c r="AB52" s="773">
        <v>4.351781460134575</v>
      </c>
      <c r="AC52" s="1088"/>
      <c r="AD52" s="780"/>
      <c r="AE52" s="784">
        <v>-3.1464702202753045</v>
      </c>
    </row>
    <row r="53" spans="2:31" ht="13.5">
      <c r="B53" s="770"/>
      <c r="E53" s="608"/>
      <c r="F53" s="637"/>
      <c r="G53" s="650">
        <v>116</v>
      </c>
      <c r="H53" s="610" t="s">
        <v>163</v>
      </c>
      <c r="I53" s="611"/>
      <c r="J53" s="922">
        <v>2.95105875850939</v>
      </c>
      <c r="K53" s="922">
        <v>2.4335019331567764</v>
      </c>
      <c r="L53" s="925">
        <v>0.5345683750268364</v>
      </c>
      <c r="M53" s="922">
        <v>6.030032944013513</v>
      </c>
      <c r="N53" s="928">
        <v>2.984846973389992</v>
      </c>
      <c r="O53" s="928">
        <v>3.2319747689886356</v>
      </c>
      <c r="P53" s="922">
        <v>2.8318986389031977</v>
      </c>
      <c r="Q53" s="773">
        <v>3.170164825516366</v>
      </c>
      <c r="R53" s="924">
        <v>2.9560223439458184</v>
      </c>
      <c r="S53" s="927">
        <v>1.704508823701829</v>
      </c>
      <c r="T53" s="927">
        <v>3.8990420053322623</v>
      </c>
      <c r="U53" s="927">
        <v>3.2940950519421506</v>
      </c>
      <c r="V53" s="927">
        <v>2.227132450060452</v>
      </c>
      <c r="W53" s="928">
        <v>2.7313906730167616</v>
      </c>
      <c r="X53" s="926">
        <v>2.7078428401875385</v>
      </c>
      <c r="Y53" s="924">
        <v>2.556197576905248</v>
      </c>
      <c r="Z53" s="924">
        <v>2.918956657755288</v>
      </c>
      <c r="AA53" s="924">
        <v>2.9671615710613963</v>
      </c>
      <c r="AB53" s="773">
        <v>2.4557674313013393</v>
      </c>
      <c r="AC53" s="1088"/>
      <c r="AD53" s="780"/>
      <c r="AE53" s="784">
        <v>-0.2534563003732302</v>
      </c>
    </row>
    <row r="54" spans="2:31" ht="13.5">
      <c r="B54" s="770"/>
      <c r="E54" s="608"/>
      <c r="F54" s="637"/>
      <c r="G54" s="650">
        <v>117</v>
      </c>
      <c r="H54" s="610" t="s">
        <v>164</v>
      </c>
      <c r="I54" s="611"/>
      <c r="J54" s="922">
        <v>3.0493845207169556</v>
      </c>
      <c r="K54" s="922">
        <v>2.3101718510968112</v>
      </c>
      <c r="L54" s="925">
        <v>2.0342293544411945</v>
      </c>
      <c r="M54" s="922">
        <v>6.648119360017617</v>
      </c>
      <c r="N54" s="928">
        <v>3.01528958651582</v>
      </c>
      <c r="O54" s="928">
        <v>3.7635277127842244</v>
      </c>
      <c r="P54" s="922">
        <v>2.405156696887886</v>
      </c>
      <c r="Q54" s="773">
        <v>3.5008313350462146</v>
      </c>
      <c r="R54" s="924">
        <v>3.092760234805283</v>
      </c>
      <c r="S54" s="927">
        <v>1.528700579587408</v>
      </c>
      <c r="T54" s="927">
        <v>2.202289226012766</v>
      </c>
      <c r="U54" s="927">
        <v>2.3778112300116305</v>
      </c>
      <c r="V54" s="927">
        <v>1.9484283022371756</v>
      </c>
      <c r="W54" s="928">
        <v>1.6801664200875024</v>
      </c>
      <c r="X54" s="926">
        <v>1.7259688732966936</v>
      </c>
      <c r="Y54" s="924">
        <v>1.639442986132778</v>
      </c>
      <c r="Z54" s="924">
        <v>2.021366921127523</v>
      </c>
      <c r="AA54" s="924">
        <v>1.7373476640569692</v>
      </c>
      <c r="AB54" s="773">
        <v>1.2164055547581256</v>
      </c>
      <c r="AC54" s="1088"/>
      <c r="AD54" s="780"/>
      <c r="AE54" s="784">
        <v>-1.3351231664283176</v>
      </c>
    </row>
    <row r="55" spans="2:31" ht="13.5">
      <c r="B55" s="770"/>
      <c r="E55" s="608"/>
      <c r="F55" s="637"/>
      <c r="G55" s="650">
        <v>119</v>
      </c>
      <c r="H55" s="610" t="s">
        <v>165</v>
      </c>
      <c r="I55" s="611"/>
      <c r="J55" s="922">
        <v>3.173086077122079</v>
      </c>
      <c r="K55" s="922">
        <v>2.5899840494892743</v>
      </c>
      <c r="L55" s="925">
        <v>2.444525478693137</v>
      </c>
      <c r="M55" s="922">
        <v>4.137370066317189</v>
      </c>
      <c r="N55" s="928">
        <v>1.678459945910376</v>
      </c>
      <c r="O55" s="928">
        <v>2.2861070674000104</v>
      </c>
      <c r="P55" s="922">
        <v>1.2170501200440924</v>
      </c>
      <c r="Q55" s="773">
        <v>2.2792755421151014</v>
      </c>
      <c r="R55" s="924">
        <v>1.9313403573990797</v>
      </c>
      <c r="S55" s="927">
        <v>0.291236072994451</v>
      </c>
      <c r="T55" s="927">
        <v>0.8784013188888906</v>
      </c>
      <c r="U55" s="927">
        <v>1.0098293225924806</v>
      </c>
      <c r="V55" s="927">
        <v>1.0653709933460362</v>
      </c>
      <c r="W55" s="928">
        <v>-0.3970094773527535</v>
      </c>
      <c r="X55" s="926">
        <v>1.2851829820352094</v>
      </c>
      <c r="Y55" s="924">
        <v>1.4591119024230323</v>
      </c>
      <c r="Z55" s="924">
        <v>1.0934382733491788</v>
      </c>
      <c r="AA55" s="924">
        <v>-1.7407595582208586</v>
      </c>
      <c r="AB55" s="773">
        <v>-3.5481440138742784</v>
      </c>
      <c r="AC55" s="1089"/>
      <c r="AD55" s="780"/>
      <c r="AE55" s="784">
        <v>-2.0754694232631294</v>
      </c>
    </row>
    <row r="56" spans="2:31" ht="13.5">
      <c r="B56" s="770"/>
      <c r="E56" s="608"/>
      <c r="F56" s="630">
        <v>21</v>
      </c>
      <c r="G56" s="660" t="s">
        <v>166</v>
      </c>
      <c r="H56" s="661"/>
      <c r="I56" s="662"/>
      <c r="J56" s="931">
        <v>4.229968340236027</v>
      </c>
      <c r="K56" s="931">
        <v>3.3708177437995204</v>
      </c>
      <c r="L56" s="934">
        <v>2.7713248995139708</v>
      </c>
      <c r="M56" s="931">
        <v>3.7261646735513096</v>
      </c>
      <c r="N56" s="938">
        <v>2.8533477910924745</v>
      </c>
      <c r="O56" s="938">
        <v>3.0645215309828444</v>
      </c>
      <c r="P56" s="931">
        <v>2.7438211127016814</v>
      </c>
      <c r="Q56" s="935">
        <v>3.342771479639069</v>
      </c>
      <c r="R56" s="933">
        <v>3.410948995357458</v>
      </c>
      <c r="S56" s="937">
        <v>1.9849139260804094</v>
      </c>
      <c r="T56" s="937">
        <v>2.509250397646454</v>
      </c>
      <c r="U56" s="937">
        <v>2.8911022063664547</v>
      </c>
      <c r="V56" s="937">
        <v>2.52851946531581</v>
      </c>
      <c r="W56" s="938">
        <v>2.4602337705284754</v>
      </c>
      <c r="X56" s="936">
        <v>2.425783282622902</v>
      </c>
      <c r="Y56" s="933">
        <v>2.548369009250891</v>
      </c>
      <c r="Z56" s="933">
        <v>2.780878989030157</v>
      </c>
      <c r="AA56" s="933">
        <v>2.469931566162373</v>
      </c>
      <c r="AB56" s="935">
        <v>2.04620822752193</v>
      </c>
      <c r="AC56" s="1090"/>
      <c r="AD56" s="780"/>
      <c r="AE56" s="785">
        <v>-0.39311402056399913</v>
      </c>
    </row>
    <row r="57" spans="2:31" ht="13.5">
      <c r="B57" s="770"/>
      <c r="E57" s="608"/>
      <c r="F57" s="672"/>
      <c r="G57" s="609">
        <v>212</v>
      </c>
      <c r="H57" s="610" t="s">
        <v>167</v>
      </c>
      <c r="I57" s="611"/>
      <c r="J57" s="922">
        <v>3.986006091215174</v>
      </c>
      <c r="K57" s="922">
        <v>3.061925685787557</v>
      </c>
      <c r="L57" s="925">
        <v>2.730019860778725</v>
      </c>
      <c r="M57" s="922">
        <v>3.710422528820075</v>
      </c>
      <c r="N57" s="928">
        <v>2.6869438267038532</v>
      </c>
      <c r="O57" s="928">
        <v>2.9075968368827745</v>
      </c>
      <c r="P57" s="922">
        <v>2.550768854757564</v>
      </c>
      <c r="Q57" s="773">
        <v>3.0912397472705777</v>
      </c>
      <c r="R57" s="924">
        <v>3.2752610261129718</v>
      </c>
      <c r="S57" s="927">
        <v>1.7187568262441886</v>
      </c>
      <c r="T57" s="927">
        <v>2.3017004653498248</v>
      </c>
      <c r="U57" s="927">
        <v>2.7661535372465806</v>
      </c>
      <c r="V57" s="927">
        <v>2.3772385133786713</v>
      </c>
      <c r="W57" s="928">
        <v>2.303352955516843</v>
      </c>
      <c r="X57" s="926">
        <v>2.041043032317276</v>
      </c>
      <c r="Y57" s="924">
        <v>2.506508240862189</v>
      </c>
      <c r="Z57" s="924">
        <v>2.6157899786085466</v>
      </c>
      <c r="AA57" s="924">
        <v>2.274939117455915</v>
      </c>
      <c r="AB57" s="773">
        <v>2.068338616317618</v>
      </c>
      <c r="AC57" s="1088"/>
      <c r="AD57" s="780"/>
      <c r="AE57" s="784">
        <v>-0.3835908711870104</v>
      </c>
    </row>
    <row r="58" spans="2:31" ht="13.5">
      <c r="B58" s="770"/>
      <c r="E58" s="608"/>
      <c r="F58" s="672"/>
      <c r="G58" s="609">
        <v>214</v>
      </c>
      <c r="H58" s="610" t="s">
        <v>168</v>
      </c>
      <c r="I58" s="611"/>
      <c r="J58" s="922">
        <v>4.365252001953749</v>
      </c>
      <c r="K58" s="922">
        <v>3.4737663657520983</v>
      </c>
      <c r="L58" s="925">
        <v>2.7604582134929814</v>
      </c>
      <c r="M58" s="922">
        <v>3.5517986876027976</v>
      </c>
      <c r="N58" s="928">
        <v>2.695378956028563</v>
      </c>
      <c r="O58" s="928">
        <v>2.8703902076630357</v>
      </c>
      <c r="P58" s="922">
        <v>2.6177612253923</v>
      </c>
      <c r="Q58" s="773">
        <v>3.1930750954565923</v>
      </c>
      <c r="R58" s="924">
        <v>3.345113013310538</v>
      </c>
      <c r="S58" s="927">
        <v>1.8620343537791229</v>
      </c>
      <c r="T58" s="927">
        <v>2.362090937686432</v>
      </c>
      <c r="U58" s="927">
        <v>2.771065485231631</v>
      </c>
      <c r="V58" s="927">
        <v>2.3803938211337794</v>
      </c>
      <c r="W58" s="928">
        <v>2.3667345366709895</v>
      </c>
      <c r="X58" s="926">
        <v>2.2980426129827833</v>
      </c>
      <c r="Y58" s="924">
        <v>2.501575844043316</v>
      </c>
      <c r="Z58" s="924">
        <v>2.698528248207765</v>
      </c>
      <c r="AA58" s="924">
        <v>2.385023114860985</v>
      </c>
      <c r="AB58" s="773">
        <v>1.9247190023869933</v>
      </c>
      <c r="AC58" s="1088"/>
      <c r="AD58" s="780"/>
      <c r="AE58" s="784">
        <v>-0.32864441935757327</v>
      </c>
    </row>
    <row r="59" spans="2:31" ht="13.5">
      <c r="B59" s="770"/>
      <c r="E59" s="608"/>
      <c r="F59" s="672"/>
      <c r="G59" s="609">
        <v>217</v>
      </c>
      <c r="H59" s="610" t="s">
        <v>169</v>
      </c>
      <c r="I59" s="611"/>
      <c r="J59" s="922">
        <v>4.1385691939073155</v>
      </c>
      <c r="K59" s="922">
        <v>3.237290041851182</v>
      </c>
      <c r="L59" s="925">
        <v>2.791871719621085</v>
      </c>
      <c r="M59" s="922">
        <v>3.6332069619863034</v>
      </c>
      <c r="N59" s="928">
        <v>2.7678033653201624</v>
      </c>
      <c r="O59" s="928">
        <v>2.9154518144691224</v>
      </c>
      <c r="P59" s="922">
        <v>2.709373193733441</v>
      </c>
      <c r="Q59" s="773">
        <v>3.2760935205641033</v>
      </c>
      <c r="R59" s="924">
        <v>3.331653852566987</v>
      </c>
      <c r="S59" s="927">
        <v>1.9430434435148811</v>
      </c>
      <c r="T59" s="927">
        <v>2.4495765350071395</v>
      </c>
      <c r="U59" s="927">
        <v>2.893117728564647</v>
      </c>
      <c r="V59" s="927">
        <v>2.5549159118146605</v>
      </c>
      <c r="W59" s="928">
        <v>2.6266732652566844</v>
      </c>
      <c r="X59" s="926">
        <v>2.475615167569444</v>
      </c>
      <c r="Y59" s="924">
        <v>2.6811088991663183</v>
      </c>
      <c r="Z59" s="924">
        <v>2.931119036530191</v>
      </c>
      <c r="AA59" s="924">
        <v>2.702990519564011</v>
      </c>
      <c r="AB59" s="773">
        <v>2.315425604232601</v>
      </c>
      <c r="AC59" s="1088"/>
      <c r="AD59" s="780"/>
      <c r="AE59" s="784">
        <v>-0.14113010006347793</v>
      </c>
    </row>
    <row r="60" spans="2:31" ht="13.5">
      <c r="B60" s="770"/>
      <c r="E60" s="608"/>
      <c r="F60" s="673"/>
      <c r="G60" s="609">
        <v>218</v>
      </c>
      <c r="H60" s="610" t="s">
        <v>170</v>
      </c>
      <c r="I60" s="611"/>
      <c r="J60" s="922">
        <v>4.338849060786245</v>
      </c>
      <c r="K60" s="922">
        <v>3.6420438716687897</v>
      </c>
      <c r="L60" s="925">
        <v>2.676224035931739</v>
      </c>
      <c r="M60" s="922">
        <v>4.032964170832926</v>
      </c>
      <c r="N60" s="928">
        <v>3.300336972054879</v>
      </c>
      <c r="O60" s="928">
        <v>3.6922033359914366</v>
      </c>
      <c r="P60" s="922">
        <v>3.0490690159138154</v>
      </c>
      <c r="Q60" s="773">
        <v>3.6224253253083134</v>
      </c>
      <c r="R60" s="924">
        <v>3.797475600858462</v>
      </c>
      <c r="S60" s="927">
        <v>2.3317463165461874</v>
      </c>
      <c r="T60" s="927">
        <v>2.7874026400959906</v>
      </c>
      <c r="U60" s="927">
        <v>3.194535565688639</v>
      </c>
      <c r="V60" s="927">
        <v>2.7954630692532447</v>
      </c>
      <c r="W60" s="928">
        <v>2.540115690007866</v>
      </c>
      <c r="X60" s="926">
        <v>2.5048165911865965</v>
      </c>
      <c r="Y60" s="924">
        <v>2.7495138565704593</v>
      </c>
      <c r="Z60" s="924">
        <v>2.8778969946830983</v>
      </c>
      <c r="AA60" s="924">
        <v>2.486977101139118</v>
      </c>
      <c r="AB60" s="773">
        <v>2.0726157361794435</v>
      </c>
      <c r="AC60" s="1088"/>
      <c r="AD60" s="780"/>
      <c r="AE60" s="784">
        <v>-0.7602212820470129</v>
      </c>
    </row>
    <row r="61" spans="2:31" ht="13.5">
      <c r="B61" s="770"/>
      <c r="E61" s="608"/>
      <c r="F61" s="674">
        <v>22</v>
      </c>
      <c r="G61" s="675" t="s">
        <v>171</v>
      </c>
      <c r="H61" s="676"/>
      <c r="I61" s="677"/>
      <c r="J61" s="940">
        <v>3.5771866188787413</v>
      </c>
      <c r="K61" s="940">
        <v>0.021380639363897558</v>
      </c>
      <c r="L61" s="943">
        <v>1.5220786060528297</v>
      </c>
      <c r="M61" s="940">
        <v>1.5916207076443811</v>
      </c>
      <c r="N61" s="947">
        <v>3.271695026584183</v>
      </c>
      <c r="O61" s="947">
        <v>2.023179133228325</v>
      </c>
      <c r="P61" s="940">
        <v>3.608178851031596</v>
      </c>
      <c r="Q61" s="944">
        <v>2.3495831476487012</v>
      </c>
      <c r="R61" s="942">
        <v>2.026254880140087</v>
      </c>
      <c r="S61" s="946">
        <v>2.834951166935852</v>
      </c>
      <c r="T61" s="946">
        <v>10.63168175500742</v>
      </c>
      <c r="U61" s="946">
        <v>4.309119575554774</v>
      </c>
      <c r="V61" s="946">
        <v>0.7782353215708042</v>
      </c>
      <c r="W61" s="947">
        <v>-3.49127232574034</v>
      </c>
      <c r="X61" s="945">
        <v>-2.8078446744823538</v>
      </c>
      <c r="Y61" s="942">
        <v>-5.69471733893171</v>
      </c>
      <c r="Z61" s="942">
        <v>-4.200772926943486</v>
      </c>
      <c r="AA61" s="942">
        <v>-4.263954650984317</v>
      </c>
      <c r="AB61" s="944">
        <v>1.7183625940923832</v>
      </c>
      <c r="AC61" s="1091"/>
      <c r="AD61" s="780"/>
      <c r="AE61" s="786">
        <v>-6.762967352324523</v>
      </c>
    </row>
    <row r="62" spans="2:31" ht="13.5">
      <c r="B62" s="770"/>
      <c r="E62" s="608"/>
      <c r="F62" s="687">
        <v>23</v>
      </c>
      <c r="G62" s="688" t="s">
        <v>172</v>
      </c>
      <c r="H62" s="639"/>
      <c r="I62" s="640"/>
      <c r="J62" s="913">
        <v>4.191008977951199</v>
      </c>
      <c r="K62" s="913">
        <v>2.310218807387244</v>
      </c>
      <c r="L62" s="916">
        <v>3.0265487833352154</v>
      </c>
      <c r="M62" s="913">
        <v>5.269051099944079</v>
      </c>
      <c r="N62" s="920">
        <v>4.155523882146483</v>
      </c>
      <c r="O62" s="920">
        <v>4.062990589386246</v>
      </c>
      <c r="P62" s="913">
        <v>4.19004774492474</v>
      </c>
      <c r="Q62" s="917">
        <v>4.547294655084997</v>
      </c>
      <c r="R62" s="915">
        <v>6.216207681594895</v>
      </c>
      <c r="S62" s="919">
        <v>8.160904663298211</v>
      </c>
      <c r="T62" s="919">
        <v>3.9527139240066163</v>
      </c>
      <c r="U62" s="919">
        <v>0.6250124018811931</v>
      </c>
      <c r="V62" s="919">
        <v>1.654888341952713</v>
      </c>
      <c r="W62" s="920">
        <v>1.3510568368267997</v>
      </c>
      <c r="X62" s="918">
        <v>1.1417013971741312</v>
      </c>
      <c r="Y62" s="915">
        <v>0.7015802154702868</v>
      </c>
      <c r="Z62" s="915">
        <v>1.187804840035227</v>
      </c>
      <c r="AA62" s="915">
        <v>1.334593395805726</v>
      </c>
      <c r="AB62" s="917">
        <v>2.3804389756195974</v>
      </c>
      <c r="AC62" s="1087"/>
      <c r="AD62" s="780"/>
      <c r="AE62" s="783">
        <v>-2.804467045319683</v>
      </c>
    </row>
    <row r="63" spans="2:31" ht="13.5">
      <c r="B63" s="770"/>
      <c r="E63" s="608"/>
      <c r="F63" s="637"/>
      <c r="G63" s="638">
        <v>232</v>
      </c>
      <c r="H63" s="639" t="s">
        <v>173</v>
      </c>
      <c r="I63" s="640"/>
      <c r="J63" s="913">
        <v>4.240871129699784</v>
      </c>
      <c r="K63" s="913">
        <v>2.816725732459588</v>
      </c>
      <c r="L63" s="916">
        <v>2.7077985879259074</v>
      </c>
      <c r="M63" s="913">
        <v>4.605581169066113</v>
      </c>
      <c r="N63" s="920">
        <v>3.6499999896542903</v>
      </c>
      <c r="O63" s="920">
        <v>3.5543975205391547</v>
      </c>
      <c r="P63" s="913">
        <v>3.7747533942875577</v>
      </c>
      <c r="Q63" s="917">
        <v>3.926930233209063</v>
      </c>
      <c r="R63" s="915">
        <v>4.436092971654517</v>
      </c>
      <c r="S63" s="919">
        <v>4.240103024635431</v>
      </c>
      <c r="T63" s="919">
        <v>4.561257698994538</v>
      </c>
      <c r="U63" s="919">
        <v>3.019411032752771</v>
      </c>
      <c r="V63" s="919">
        <v>2.6438418873545686</v>
      </c>
      <c r="W63" s="920">
        <v>2.3647136433559126</v>
      </c>
      <c r="X63" s="918">
        <v>2.282157718010211</v>
      </c>
      <c r="Y63" s="915">
        <v>2.0839366322904453</v>
      </c>
      <c r="Z63" s="915">
        <v>2.4179445592930193</v>
      </c>
      <c r="AA63" s="915">
        <v>2.1351367992565713</v>
      </c>
      <c r="AB63" s="917">
        <v>2.8717908683156708</v>
      </c>
      <c r="AC63" s="1087"/>
      <c r="AD63" s="780"/>
      <c r="AE63" s="783">
        <v>-1.2852863462983777</v>
      </c>
    </row>
    <row r="64" spans="2:31" ht="13.5">
      <c r="B64" s="770"/>
      <c r="E64" s="608"/>
      <c r="F64" s="689"/>
      <c r="G64" s="690">
        <v>239</v>
      </c>
      <c r="H64" s="691" t="s">
        <v>174</v>
      </c>
      <c r="I64" s="692"/>
      <c r="J64" s="949">
        <v>3.2377291951948024</v>
      </c>
      <c r="K64" s="949">
        <v>1.1843803447855805</v>
      </c>
      <c r="L64" s="952">
        <v>3.7401283142539086</v>
      </c>
      <c r="M64" s="949">
        <v>7.57929046678035</v>
      </c>
      <c r="N64" s="956">
        <v>4.590176611724019</v>
      </c>
      <c r="O64" s="956">
        <v>4.167632885390688</v>
      </c>
      <c r="P64" s="949">
        <v>4.697961498811722</v>
      </c>
      <c r="Q64" s="953">
        <v>4.140083137524357</v>
      </c>
      <c r="R64" s="951">
        <v>7.972002451250404</v>
      </c>
      <c r="S64" s="955">
        <v>16.78750662840008</v>
      </c>
      <c r="T64" s="955">
        <v>2.780580591131809</v>
      </c>
      <c r="U64" s="955">
        <v>-4.01594172623399</v>
      </c>
      <c r="V64" s="955">
        <v>0.8537600475487039</v>
      </c>
      <c r="W64" s="956">
        <v>1.682638058222949</v>
      </c>
      <c r="X64" s="954">
        <v>1.6996077050624194</v>
      </c>
      <c r="Y64" s="951">
        <v>1.1975995608956254</v>
      </c>
      <c r="Z64" s="951">
        <v>1.5052139940539604</v>
      </c>
      <c r="AA64" s="951">
        <v>2.0383255375296727</v>
      </c>
      <c r="AB64" s="953">
        <v>1.9640858162236157</v>
      </c>
      <c r="AC64" s="1089"/>
      <c r="AD64" s="780"/>
      <c r="AE64" s="787">
        <v>-2.9075385535010696</v>
      </c>
    </row>
    <row r="65" spans="2:31" ht="13.5">
      <c r="B65" s="770"/>
      <c r="E65" s="703"/>
      <c r="F65" s="704">
        <v>25</v>
      </c>
      <c r="G65" s="704" t="s">
        <v>175</v>
      </c>
      <c r="H65" s="705"/>
      <c r="I65" s="706"/>
      <c r="J65" s="940">
        <v>4.851914845886284</v>
      </c>
      <c r="K65" s="940">
        <v>0.1804789886257936</v>
      </c>
      <c r="L65" s="943">
        <v>4.289102420206177</v>
      </c>
      <c r="M65" s="940">
        <v>4.920066647752094</v>
      </c>
      <c r="N65" s="947">
        <v>3.3119070790041434</v>
      </c>
      <c r="O65" s="947">
        <v>3.8844578552206457</v>
      </c>
      <c r="P65" s="940">
        <v>2.8824281185641496</v>
      </c>
      <c r="Q65" s="944">
        <v>4.014189411008886</v>
      </c>
      <c r="R65" s="942">
        <v>4.095740407527785</v>
      </c>
      <c r="S65" s="946">
        <v>1.8598887339510242</v>
      </c>
      <c r="T65" s="946">
        <v>2.336025232404765</v>
      </c>
      <c r="U65" s="946">
        <v>2.8264777416254816</v>
      </c>
      <c r="V65" s="946">
        <v>2.403749392341055</v>
      </c>
      <c r="W65" s="947">
        <v>2.0259607066065968</v>
      </c>
      <c r="X65" s="945">
        <v>1.7584084566493203</v>
      </c>
      <c r="Y65" s="942">
        <v>3.0256031996746486</v>
      </c>
      <c r="Z65" s="942">
        <v>2.170442502195371</v>
      </c>
      <c r="AA65" s="942">
        <v>1.6533513579480683</v>
      </c>
      <c r="AB65" s="944">
        <v>1.568462745539179</v>
      </c>
      <c r="AC65" s="1092"/>
      <c r="AD65" s="780"/>
      <c r="AE65" s="786">
        <v>-1.2859463723975466</v>
      </c>
    </row>
    <row r="66" spans="2:31" ht="13.5">
      <c r="B66" s="770"/>
      <c r="E66" s="707"/>
      <c r="F66" s="708">
        <v>31</v>
      </c>
      <c r="G66" s="709" t="s">
        <v>176</v>
      </c>
      <c r="H66" s="710"/>
      <c r="I66" s="711"/>
      <c r="J66" s="931">
        <v>4.857315541140977</v>
      </c>
      <c r="K66" s="931">
        <v>3.4733641870781753</v>
      </c>
      <c r="L66" s="934">
        <v>2.719427065128869</v>
      </c>
      <c r="M66" s="931">
        <v>3.9657386452931433</v>
      </c>
      <c r="N66" s="938">
        <v>3.1643171212900967</v>
      </c>
      <c r="O66" s="938">
        <v>3.4968412541168306</v>
      </c>
      <c r="P66" s="931">
        <v>2.953249406335928</v>
      </c>
      <c r="Q66" s="935">
        <v>3.654562494671424</v>
      </c>
      <c r="R66" s="933">
        <v>3.694874920717325</v>
      </c>
      <c r="S66" s="937">
        <v>2.237307277066108</v>
      </c>
      <c r="T66" s="937">
        <v>2.912134007437558</v>
      </c>
      <c r="U66" s="937">
        <v>2.9107215786389844</v>
      </c>
      <c r="V66" s="937">
        <v>2.5425812862907122</v>
      </c>
      <c r="W66" s="938">
        <v>2.5902651335442073</v>
      </c>
      <c r="X66" s="936">
        <v>2.599224286440318</v>
      </c>
      <c r="Y66" s="933">
        <v>2.537908689700913</v>
      </c>
      <c r="Z66" s="933">
        <v>2.7615999268449656</v>
      </c>
      <c r="AA66" s="933">
        <v>2.5117543403473803</v>
      </c>
      <c r="AB66" s="935">
        <v>2.5083096098082365</v>
      </c>
      <c r="AC66" s="1093"/>
      <c r="AD66" s="780"/>
      <c r="AE66" s="785">
        <v>-0.5740519877458894</v>
      </c>
    </row>
    <row r="67" spans="2:31" ht="13.5">
      <c r="B67" s="770"/>
      <c r="E67" s="707"/>
      <c r="F67" s="712">
        <v>32</v>
      </c>
      <c r="G67" s="704" t="s">
        <v>177</v>
      </c>
      <c r="H67" s="705"/>
      <c r="I67" s="706"/>
      <c r="J67" s="940">
        <v>3.5777987479290942</v>
      </c>
      <c r="K67" s="940">
        <v>2.3362172870128433</v>
      </c>
      <c r="L67" s="943">
        <v>2.184933190678592</v>
      </c>
      <c r="M67" s="940">
        <v>3.3960528253191455</v>
      </c>
      <c r="N67" s="947">
        <v>2.6222053950381365</v>
      </c>
      <c r="O67" s="947">
        <v>2.911828145620518</v>
      </c>
      <c r="P67" s="940">
        <v>2.4379702897316946</v>
      </c>
      <c r="Q67" s="944">
        <v>3.2833412601677594</v>
      </c>
      <c r="R67" s="942">
        <v>3.6046481924612976</v>
      </c>
      <c r="S67" s="946">
        <v>2.5297566950244317</v>
      </c>
      <c r="T67" s="946">
        <v>1.848505306276678</v>
      </c>
      <c r="U67" s="946">
        <v>1.789703233435759</v>
      </c>
      <c r="V67" s="946">
        <v>1.6977459881646126</v>
      </c>
      <c r="W67" s="947">
        <v>1.7664810064517553</v>
      </c>
      <c r="X67" s="945">
        <v>2.057410865728329</v>
      </c>
      <c r="Y67" s="942">
        <v>1.8171497334571853</v>
      </c>
      <c r="Z67" s="942">
        <v>2.0653833426779613</v>
      </c>
      <c r="AA67" s="942">
        <v>1.6329679239491668</v>
      </c>
      <c r="AB67" s="944">
        <v>1.2480898566371366</v>
      </c>
      <c r="AC67" s="1092"/>
      <c r="AD67" s="780"/>
      <c r="AE67" s="786">
        <v>-0.8557243885863812</v>
      </c>
    </row>
    <row r="68" spans="2:31" ht="13.5">
      <c r="B68" s="770"/>
      <c r="E68" s="707"/>
      <c r="F68" s="713"/>
      <c r="G68" s="704">
        <v>325</v>
      </c>
      <c r="H68" s="676" t="s">
        <v>178</v>
      </c>
      <c r="I68" s="706"/>
      <c r="J68" s="940">
        <v>2.962958338231317</v>
      </c>
      <c r="K68" s="940">
        <v>1.992256953438499</v>
      </c>
      <c r="L68" s="943">
        <v>1.8259643764971543</v>
      </c>
      <c r="M68" s="940">
        <v>2.949531536638375</v>
      </c>
      <c r="N68" s="947">
        <v>2.201320185845418</v>
      </c>
      <c r="O68" s="947">
        <v>2.4507812568094636</v>
      </c>
      <c r="P68" s="940">
        <v>2.1178182766790314</v>
      </c>
      <c r="Q68" s="944">
        <v>3.1524050464487914</v>
      </c>
      <c r="R68" s="942">
        <v>3.0314013643157267</v>
      </c>
      <c r="S68" s="946">
        <v>0.999241272539038</v>
      </c>
      <c r="T68" s="946">
        <v>1.9448278950847708</v>
      </c>
      <c r="U68" s="946">
        <v>1.7236564351726855</v>
      </c>
      <c r="V68" s="946">
        <v>2.042105036874176</v>
      </c>
      <c r="W68" s="947">
        <v>1.2085331033257631</v>
      </c>
      <c r="X68" s="945">
        <v>1.8289289034946137</v>
      </c>
      <c r="Y68" s="942">
        <v>1.3796067087156132</v>
      </c>
      <c r="Z68" s="942">
        <v>1.8521063503699082</v>
      </c>
      <c r="AA68" s="942">
        <v>0.9782214749153155</v>
      </c>
      <c r="AB68" s="944">
        <v>0.18170840766690333</v>
      </c>
      <c r="AC68" s="1091"/>
      <c r="AD68" s="780"/>
      <c r="AE68" s="786">
        <v>-0.992787082519655</v>
      </c>
    </row>
    <row r="69" spans="2:31" ht="13.5">
      <c r="B69" s="770"/>
      <c r="E69" s="707"/>
      <c r="F69" s="714">
        <v>33</v>
      </c>
      <c r="G69" s="704" t="s">
        <v>179</v>
      </c>
      <c r="H69" s="705"/>
      <c r="I69" s="706"/>
      <c r="J69" s="940">
        <v>4.71624463893086</v>
      </c>
      <c r="K69" s="940">
        <v>3.1091573134088577</v>
      </c>
      <c r="L69" s="943">
        <v>2.8308168799655107</v>
      </c>
      <c r="M69" s="940">
        <v>3.56116153235196</v>
      </c>
      <c r="N69" s="947">
        <v>3.131811409422525</v>
      </c>
      <c r="O69" s="947">
        <v>2.9921076236159223</v>
      </c>
      <c r="P69" s="940">
        <v>3.237758171917335</v>
      </c>
      <c r="Q69" s="944">
        <v>2.729183728936718</v>
      </c>
      <c r="R69" s="942">
        <v>3.410927290516952</v>
      </c>
      <c r="S69" s="946">
        <v>2.6905354444049436</v>
      </c>
      <c r="T69" s="946">
        <v>4.818455901544894</v>
      </c>
      <c r="U69" s="946">
        <v>3.656215014548252</v>
      </c>
      <c r="V69" s="946">
        <v>2.4914976987109583</v>
      </c>
      <c r="W69" s="947">
        <v>0.6433368272209776</v>
      </c>
      <c r="X69" s="945">
        <v>0.8339741231662998</v>
      </c>
      <c r="Y69" s="942">
        <v>0.5886478649136393</v>
      </c>
      <c r="Z69" s="942">
        <v>0.3153212438378432</v>
      </c>
      <c r="AA69" s="942">
        <v>-0.3883913631813414</v>
      </c>
      <c r="AB69" s="944">
        <v>1.8867069160166494</v>
      </c>
      <c r="AC69" s="1092"/>
      <c r="AD69" s="780"/>
      <c r="AE69" s="786">
        <v>-2.4884745822015475</v>
      </c>
    </row>
    <row r="70" spans="2:31" ht="13.5">
      <c r="B70" s="770"/>
      <c r="E70" s="703"/>
      <c r="F70" s="701">
        <v>39</v>
      </c>
      <c r="G70" s="715" t="s">
        <v>180</v>
      </c>
      <c r="H70" s="716"/>
      <c r="I70" s="717"/>
      <c r="J70" s="949">
        <v>7.818310306635382</v>
      </c>
      <c r="K70" s="949">
        <v>3.994223947807953</v>
      </c>
      <c r="L70" s="952">
        <v>1.2807182030063586</v>
      </c>
      <c r="M70" s="949">
        <v>1.777539688558818</v>
      </c>
      <c r="N70" s="956">
        <v>2.4610777478635697</v>
      </c>
      <c r="O70" s="956">
        <v>2.09393387728727</v>
      </c>
      <c r="P70" s="949">
        <v>2.710903264625827</v>
      </c>
      <c r="Q70" s="953">
        <v>2.522376154203428</v>
      </c>
      <c r="R70" s="951">
        <v>3.107898013616989</v>
      </c>
      <c r="S70" s="955">
        <v>2.740800298326306</v>
      </c>
      <c r="T70" s="955">
        <v>4.343210112544838</v>
      </c>
      <c r="U70" s="955">
        <v>2.65669268848913</v>
      </c>
      <c r="V70" s="955">
        <v>1.2032782612114516</v>
      </c>
      <c r="W70" s="956">
        <v>-0.6600695369470202</v>
      </c>
      <c r="X70" s="954">
        <v>-0.5706900029782247</v>
      </c>
      <c r="Y70" s="951">
        <v>-0.7659323795877242</v>
      </c>
      <c r="Z70" s="951">
        <v>-0.7814681892500914</v>
      </c>
      <c r="AA70" s="951">
        <v>-1.045136706866515</v>
      </c>
      <c r="AB70" s="953">
        <v>-0.16871180660477592</v>
      </c>
      <c r="AC70" s="1094"/>
      <c r="AD70" s="780"/>
      <c r="AE70" s="787">
        <v>-3.12114728481059</v>
      </c>
    </row>
    <row r="71" spans="2:31" ht="13.5">
      <c r="B71" s="770"/>
      <c r="E71" s="703"/>
      <c r="F71" s="718"/>
      <c r="G71" s="701">
        <v>396</v>
      </c>
      <c r="H71" s="610" t="s">
        <v>181</v>
      </c>
      <c r="I71" s="719"/>
      <c r="J71" s="922">
        <v>4.125944954718861</v>
      </c>
      <c r="K71" s="922">
        <v>3.212337582082057</v>
      </c>
      <c r="L71" s="925">
        <v>3.139977183023916</v>
      </c>
      <c r="M71" s="922">
        <v>3.588623142730441</v>
      </c>
      <c r="N71" s="928">
        <v>2.145170931464264</v>
      </c>
      <c r="O71" s="928">
        <v>3.0024601215042566</v>
      </c>
      <c r="P71" s="922">
        <v>1.411788437285736</v>
      </c>
      <c r="Q71" s="773">
        <v>3.168610785548765</v>
      </c>
      <c r="R71" s="924">
        <v>3.0897623466897812</v>
      </c>
      <c r="S71" s="927">
        <v>1.2572382635859327</v>
      </c>
      <c r="T71" s="927">
        <v>0.9879867111558127</v>
      </c>
      <c r="U71" s="927">
        <v>0.7111736158317541</v>
      </c>
      <c r="V71" s="927">
        <v>-0.43296445650427984</v>
      </c>
      <c r="W71" s="928">
        <v>-2.479174521458134</v>
      </c>
      <c r="X71" s="926">
        <v>-1.5214352364401407</v>
      </c>
      <c r="Y71" s="924">
        <v>-1.728065309856973</v>
      </c>
      <c r="Z71" s="924">
        <v>-2.049157573103585</v>
      </c>
      <c r="AA71" s="924">
        <v>-3.157047893626128</v>
      </c>
      <c r="AB71" s="773">
        <v>-3.9221203085057397</v>
      </c>
      <c r="AC71" s="1088"/>
      <c r="AD71" s="780"/>
      <c r="AE71" s="784">
        <v>-4.624345452922398</v>
      </c>
    </row>
    <row r="72" spans="2:31" ht="13.5">
      <c r="B72" s="770"/>
      <c r="E72" s="703"/>
      <c r="F72" s="720"/>
      <c r="G72" s="721">
        <v>399</v>
      </c>
      <c r="H72" s="722" t="s">
        <v>182</v>
      </c>
      <c r="I72" s="723"/>
      <c r="J72" s="960">
        <v>7.6545457800018255</v>
      </c>
      <c r="K72" s="960">
        <v>-0.019433536894325698</v>
      </c>
      <c r="L72" s="963">
        <v>-12.240148622287563</v>
      </c>
      <c r="M72" s="960">
        <v>-11.81043993847949</v>
      </c>
      <c r="N72" s="967">
        <v>-5.061238360683788</v>
      </c>
      <c r="O72" s="967">
        <v>-6.706374631492537</v>
      </c>
      <c r="P72" s="960">
        <v>-3.5108177736268686</v>
      </c>
      <c r="Q72" s="964">
        <v>-3.828919012454776</v>
      </c>
      <c r="R72" s="962">
        <v>-3.3181335527446265</v>
      </c>
      <c r="S72" s="966">
        <v>-4.370298686238783</v>
      </c>
      <c r="T72" s="966">
        <v>-3.6131543730875535</v>
      </c>
      <c r="U72" s="966">
        <v>-3.0727476163206546</v>
      </c>
      <c r="V72" s="966">
        <v>-2.7349526119403436</v>
      </c>
      <c r="W72" s="967">
        <v>-0.7351631979907296</v>
      </c>
      <c r="X72" s="965">
        <v>-1.6873993389620097</v>
      </c>
      <c r="Y72" s="962">
        <v>-1.0568865490395893</v>
      </c>
      <c r="Z72" s="962">
        <v>-0.4748174551546498</v>
      </c>
      <c r="AA72" s="962">
        <v>-0.20444797420650218</v>
      </c>
      <c r="AB72" s="964">
        <v>-0.3121210034152426</v>
      </c>
      <c r="AC72" s="1095"/>
      <c r="AD72" s="780"/>
      <c r="AE72" s="788">
        <v>4.3260751626930585</v>
      </c>
    </row>
    <row r="73" spans="2:31" ht="13.5">
      <c r="B73" s="770"/>
      <c r="E73" s="703"/>
      <c r="F73" s="701">
        <v>42</v>
      </c>
      <c r="G73" s="701" t="s">
        <v>183</v>
      </c>
      <c r="H73" s="733"/>
      <c r="I73" s="719"/>
      <c r="J73" s="922">
        <v>6.748089586060516</v>
      </c>
      <c r="K73" s="922">
        <v>4.190754430779748</v>
      </c>
      <c r="L73" s="925">
        <v>4.4068101449134645</v>
      </c>
      <c r="M73" s="922">
        <v>4.032991652411312</v>
      </c>
      <c r="N73" s="928">
        <v>3.152393782068671</v>
      </c>
      <c r="O73" s="928">
        <v>3.603912203331319</v>
      </c>
      <c r="P73" s="922">
        <v>2.803159948377541</v>
      </c>
      <c r="Q73" s="773">
        <v>3.78021770349811</v>
      </c>
      <c r="R73" s="924">
        <v>3.505520469544109</v>
      </c>
      <c r="S73" s="927">
        <v>2.1703638324367773</v>
      </c>
      <c r="T73" s="927">
        <v>2.449893855720674</v>
      </c>
      <c r="U73" s="927">
        <v>3.0187660190919274</v>
      </c>
      <c r="V73" s="927">
        <v>2.0804490257296493</v>
      </c>
      <c r="W73" s="928">
        <v>2.5901301460307877</v>
      </c>
      <c r="X73" s="926">
        <v>2.5244664950940034</v>
      </c>
      <c r="Y73" s="924">
        <v>3.1876137959398676</v>
      </c>
      <c r="Z73" s="924">
        <v>1.2573730538851322</v>
      </c>
      <c r="AA73" s="924">
        <v>3.211951994713843</v>
      </c>
      <c r="AB73" s="773">
        <v>2.7826829618809086</v>
      </c>
      <c r="AC73" s="1096"/>
      <c r="AD73" s="780"/>
      <c r="AE73" s="784">
        <v>-0.5622636360378834</v>
      </c>
    </row>
    <row r="74" spans="2:31" ht="13.5">
      <c r="B74" s="770"/>
      <c r="E74" s="703"/>
      <c r="F74" s="701"/>
      <c r="G74" s="734">
        <v>422</v>
      </c>
      <c r="H74" s="639" t="s">
        <v>184</v>
      </c>
      <c r="I74" s="735"/>
      <c r="J74" s="913">
        <v>1.2615603825435784</v>
      </c>
      <c r="K74" s="913">
        <v>-0.8515488306263421</v>
      </c>
      <c r="L74" s="916">
        <v>-2.3727350939474974</v>
      </c>
      <c r="M74" s="913">
        <v>-2.016540733406913</v>
      </c>
      <c r="N74" s="920">
        <v>-2.3005923708714278</v>
      </c>
      <c r="O74" s="920">
        <v>-1.8612964930789389</v>
      </c>
      <c r="P74" s="913">
        <v>-2.7519891363879054</v>
      </c>
      <c r="Q74" s="917">
        <v>-1.187068037587082</v>
      </c>
      <c r="R74" s="915">
        <v>-1.7463918370108757</v>
      </c>
      <c r="S74" s="919">
        <v>-3.389667275350547</v>
      </c>
      <c r="T74" s="919">
        <v>-3.1063278086497945</v>
      </c>
      <c r="U74" s="919">
        <v>-3.230900712601965</v>
      </c>
      <c r="V74" s="919">
        <v>-3.7473098310721156</v>
      </c>
      <c r="W74" s="920">
        <v>-3.752771349004462</v>
      </c>
      <c r="X74" s="918">
        <v>-3.366528350339266</v>
      </c>
      <c r="Y74" s="915">
        <v>-3.615885452570609</v>
      </c>
      <c r="Z74" s="915">
        <v>-4.011921596178354</v>
      </c>
      <c r="AA74" s="915">
        <v>-4.005488293134874</v>
      </c>
      <c r="AB74" s="917">
        <v>-3.7607325448709332</v>
      </c>
      <c r="AC74" s="1087"/>
      <c r="AD74" s="780"/>
      <c r="AE74" s="783">
        <v>-1.452178978133034</v>
      </c>
    </row>
    <row r="75" spans="2:31" ht="13.5">
      <c r="B75" s="770"/>
      <c r="E75" s="703"/>
      <c r="F75" s="736"/>
      <c r="G75" s="737">
        <v>429</v>
      </c>
      <c r="H75" s="691" t="s">
        <v>185</v>
      </c>
      <c r="I75" s="717"/>
      <c r="J75" s="949">
        <v>8.467157965700494</v>
      </c>
      <c r="K75" s="949">
        <v>5.256792179448311</v>
      </c>
      <c r="L75" s="952">
        <v>6.5526145813270915</v>
      </c>
      <c r="M75" s="949">
        <v>4.744058715703346</v>
      </c>
      <c r="N75" s="956">
        <v>3.020635357872237</v>
      </c>
      <c r="O75" s="956">
        <v>3.4374985912475893</v>
      </c>
      <c r="P75" s="949">
        <v>2.7134531311746457</v>
      </c>
      <c r="Q75" s="953">
        <v>3.294411513521993</v>
      </c>
      <c r="R75" s="951">
        <v>3.193160197005426</v>
      </c>
      <c r="S75" s="955">
        <v>2.0621670834998866</v>
      </c>
      <c r="T75" s="955">
        <v>2.5367528923743663</v>
      </c>
      <c r="U75" s="955">
        <v>3.091588753568743</v>
      </c>
      <c r="V75" s="955">
        <v>2.2900324884198966</v>
      </c>
      <c r="W75" s="956">
        <v>2.7914780023345287</v>
      </c>
      <c r="X75" s="954">
        <v>2.613564299666521</v>
      </c>
      <c r="Y75" s="951">
        <v>3.3769277499949624</v>
      </c>
      <c r="Z75" s="951">
        <v>1.5985495173816986</v>
      </c>
      <c r="AA75" s="951">
        <v>3.297852206787809</v>
      </c>
      <c r="AB75" s="953">
        <v>3.0951634939534927</v>
      </c>
      <c r="AC75" s="1089"/>
      <c r="AD75" s="780"/>
      <c r="AE75" s="787">
        <v>-0.22915735553770844</v>
      </c>
    </row>
    <row r="76" spans="2:31" ht="13.5">
      <c r="B76" s="770"/>
      <c r="E76" s="703"/>
      <c r="F76" s="738">
        <v>44</v>
      </c>
      <c r="G76" s="739" t="s">
        <v>186</v>
      </c>
      <c r="H76" s="740"/>
      <c r="I76" s="741"/>
      <c r="J76" s="970">
        <v>1.8265357031040281</v>
      </c>
      <c r="K76" s="970">
        <v>2.4611412587344574</v>
      </c>
      <c r="L76" s="973">
        <v>4.098576817660444</v>
      </c>
      <c r="M76" s="970">
        <v>5.601178972881257</v>
      </c>
      <c r="N76" s="977">
        <v>5.24614709536479</v>
      </c>
      <c r="O76" s="977">
        <v>5.96572261919529</v>
      </c>
      <c r="P76" s="970">
        <v>4.670344927535524</v>
      </c>
      <c r="Q76" s="974">
        <v>8.483569659894812</v>
      </c>
      <c r="R76" s="972">
        <v>9.730790299579894</v>
      </c>
      <c r="S76" s="976">
        <v>7.719578483100108</v>
      </c>
      <c r="T76" s="976">
        <v>10.484143029144732</v>
      </c>
      <c r="U76" s="976">
        <v>-1.2183940267094897</v>
      </c>
      <c r="V76" s="976">
        <v>0.288998211496434</v>
      </c>
      <c r="W76" s="977">
        <v>-0.36209476063676505</v>
      </c>
      <c r="X76" s="975">
        <v>-2.4954974103833933</v>
      </c>
      <c r="Y76" s="972">
        <v>-1.7847417663418383</v>
      </c>
      <c r="Z76" s="972">
        <v>0.5712362971645462</v>
      </c>
      <c r="AA76" s="972">
        <v>0.49146760107622356</v>
      </c>
      <c r="AB76" s="974">
        <v>3.3422223306886423</v>
      </c>
      <c r="AC76" s="1097"/>
      <c r="AD76" s="780"/>
      <c r="AE76" s="789">
        <v>-5.6082418560015554</v>
      </c>
    </row>
    <row r="77" spans="2:31" ht="13.5">
      <c r="B77" s="770"/>
      <c r="E77" s="703"/>
      <c r="F77" s="739">
        <v>52</v>
      </c>
      <c r="G77" s="739" t="s">
        <v>187</v>
      </c>
      <c r="H77" s="740"/>
      <c r="I77" s="741"/>
      <c r="J77" s="979">
        <v>4.8297377975650875</v>
      </c>
      <c r="K77" s="979">
        <v>2.457976353862918</v>
      </c>
      <c r="L77" s="973">
        <v>2.6741341958263263</v>
      </c>
      <c r="M77" s="970">
        <v>4.525060759807289</v>
      </c>
      <c r="N77" s="977">
        <v>4.052659551549908</v>
      </c>
      <c r="O77" s="977">
        <v>3.2569832788412185</v>
      </c>
      <c r="P77" s="970">
        <v>4.501264116651811</v>
      </c>
      <c r="Q77" s="974">
        <v>1.1563493867082002</v>
      </c>
      <c r="R77" s="972">
        <v>1.0350888630848516</v>
      </c>
      <c r="S77" s="976">
        <v>3.619582106678223</v>
      </c>
      <c r="T77" s="976">
        <v>10.327528486918283</v>
      </c>
      <c r="U77" s="976">
        <v>6.320896152925371</v>
      </c>
      <c r="V77" s="976">
        <v>4.861993247231908</v>
      </c>
      <c r="W77" s="977">
        <v>1.5965064020473392</v>
      </c>
      <c r="X77" s="975">
        <v>1.9455510383568253</v>
      </c>
      <c r="Y77" s="972">
        <v>1.2951609585700368</v>
      </c>
      <c r="Z77" s="972">
        <v>0.6627818505611174</v>
      </c>
      <c r="AA77" s="972">
        <v>1.0249576320057798</v>
      </c>
      <c r="AB77" s="974">
        <v>3.078685476282928</v>
      </c>
      <c r="AC77" s="1097"/>
      <c r="AD77" s="780"/>
      <c r="AE77" s="789">
        <v>-2.456153149502569</v>
      </c>
    </row>
    <row r="78" spans="2:31" ht="13.5">
      <c r="B78" s="770"/>
      <c r="E78" s="703"/>
      <c r="F78" s="701">
        <v>61</v>
      </c>
      <c r="G78" s="701" t="s">
        <v>188</v>
      </c>
      <c r="H78" s="733"/>
      <c r="I78" s="719"/>
      <c r="J78" s="922">
        <v>2.736828029825773</v>
      </c>
      <c r="K78" s="922">
        <v>1.5325477855905092</v>
      </c>
      <c r="L78" s="925">
        <v>2.245147453170901</v>
      </c>
      <c r="M78" s="922">
        <v>2.0778900670568703</v>
      </c>
      <c r="N78" s="928">
        <v>1.4083382346876192</v>
      </c>
      <c r="O78" s="928">
        <v>1.242238360330873</v>
      </c>
      <c r="P78" s="922">
        <v>1.3960970263374008</v>
      </c>
      <c r="Q78" s="773">
        <v>0.8289581812504281</v>
      </c>
      <c r="R78" s="924">
        <v>1.139089400994024</v>
      </c>
      <c r="S78" s="927">
        <v>1.5779367250652427</v>
      </c>
      <c r="T78" s="927">
        <v>3.8978753200207166</v>
      </c>
      <c r="U78" s="927">
        <v>1.0087193373579737</v>
      </c>
      <c r="V78" s="927">
        <v>0.21974312418714703</v>
      </c>
      <c r="W78" s="928">
        <v>-0.5035115395416767</v>
      </c>
      <c r="X78" s="926">
        <v>-0.8415022861096588</v>
      </c>
      <c r="Y78" s="924">
        <v>-2.362382934093773</v>
      </c>
      <c r="Z78" s="924">
        <v>-0.8287457187652478</v>
      </c>
      <c r="AA78" s="924">
        <v>-0.4622572057676564</v>
      </c>
      <c r="AB78" s="773">
        <v>2.908205828956426</v>
      </c>
      <c r="AC78" s="1096"/>
      <c r="AD78" s="780"/>
      <c r="AE78" s="784">
        <v>-1.911849774229296</v>
      </c>
    </row>
    <row r="79" spans="2:31" ht="13.5">
      <c r="B79" s="770"/>
      <c r="E79" s="703"/>
      <c r="F79" s="701"/>
      <c r="G79" s="734">
        <v>613</v>
      </c>
      <c r="H79" s="639" t="s">
        <v>189</v>
      </c>
      <c r="I79" s="735"/>
      <c r="J79" s="913">
        <v>1.2903486551446122</v>
      </c>
      <c r="K79" s="913">
        <v>1.2485980553923355</v>
      </c>
      <c r="L79" s="916">
        <v>1.1339459915606511</v>
      </c>
      <c r="M79" s="913">
        <v>1.3255642817882887</v>
      </c>
      <c r="N79" s="920">
        <v>0.5779392455171148</v>
      </c>
      <c r="O79" s="920">
        <v>1.0152926093227421</v>
      </c>
      <c r="P79" s="913">
        <v>0.3220789887126898</v>
      </c>
      <c r="Q79" s="917">
        <v>0.16387776670295295</v>
      </c>
      <c r="R79" s="915">
        <v>-0.015902473624251456</v>
      </c>
      <c r="S79" s="919">
        <v>0.2680213177677615</v>
      </c>
      <c r="T79" s="919">
        <v>0.7500241642730288</v>
      </c>
      <c r="U79" s="919">
        <v>0.4484062627941654</v>
      </c>
      <c r="V79" s="919">
        <v>0.6856042322597489</v>
      </c>
      <c r="W79" s="920">
        <v>0.9316571055988447</v>
      </c>
      <c r="X79" s="918">
        <v>1.571780534005626</v>
      </c>
      <c r="Y79" s="915">
        <v>-0.7355195471341176</v>
      </c>
      <c r="Z79" s="915">
        <v>0.8137548922280615</v>
      </c>
      <c r="AA79" s="915">
        <v>1.212241335418284</v>
      </c>
      <c r="AB79" s="917">
        <v>1.9773901270784222</v>
      </c>
      <c r="AC79" s="1098"/>
      <c r="AD79" s="790"/>
      <c r="AE79" s="783">
        <v>0.3537178600817299</v>
      </c>
    </row>
    <row r="80" spans="2:31" ht="13.5">
      <c r="B80" s="770"/>
      <c r="E80" s="703"/>
      <c r="F80" s="701"/>
      <c r="G80" s="753">
        <v>614</v>
      </c>
      <c r="H80" s="610" t="s">
        <v>190</v>
      </c>
      <c r="I80" s="719"/>
      <c r="J80" s="922">
        <v>3.557798888290449</v>
      </c>
      <c r="K80" s="922">
        <v>-0.4856927506513813</v>
      </c>
      <c r="L80" s="925">
        <v>3.4679354340989477</v>
      </c>
      <c r="M80" s="922">
        <v>2.4581688580638428</v>
      </c>
      <c r="N80" s="928">
        <v>0.9276033665310734</v>
      </c>
      <c r="O80" s="928">
        <v>0.6794543313732078</v>
      </c>
      <c r="P80" s="922">
        <v>0.6144310363436034</v>
      </c>
      <c r="Q80" s="773">
        <v>-0.7061404521610655</v>
      </c>
      <c r="R80" s="924">
        <v>-0.9921236424219302</v>
      </c>
      <c r="S80" s="927">
        <v>-0.25011721142723786</v>
      </c>
      <c r="T80" s="927">
        <v>6.1652677981523</v>
      </c>
      <c r="U80" s="927">
        <v>1.454491579297951</v>
      </c>
      <c r="V80" s="927">
        <v>-1.0785128464505647</v>
      </c>
      <c r="W80" s="928">
        <v>-2.8572545285214943</v>
      </c>
      <c r="X80" s="926">
        <v>-2.8335748163378867</v>
      </c>
      <c r="Y80" s="924">
        <v>-4.296442250210262</v>
      </c>
      <c r="Z80" s="924">
        <v>-3.8255505165361114</v>
      </c>
      <c r="AA80" s="924">
        <v>-3.8979477562490388</v>
      </c>
      <c r="AB80" s="773">
        <v>2.397051128668963</v>
      </c>
      <c r="AC80" s="1096"/>
      <c r="AD80" s="790"/>
      <c r="AE80" s="784">
        <v>-3.7848578950525678</v>
      </c>
    </row>
    <row r="81" spans="2:31" ht="13.5">
      <c r="B81" s="770"/>
      <c r="E81" s="703"/>
      <c r="F81" s="754">
        <v>62</v>
      </c>
      <c r="G81" s="704" t="s">
        <v>191</v>
      </c>
      <c r="H81" s="705"/>
      <c r="I81" s="706"/>
      <c r="J81" s="940">
        <v>11.88593684575666</v>
      </c>
      <c r="K81" s="940">
        <v>2.93697447201572</v>
      </c>
      <c r="L81" s="943">
        <v>3.5961605947967996</v>
      </c>
      <c r="M81" s="940">
        <v>4.125875007411821</v>
      </c>
      <c r="N81" s="947">
        <v>-2.12602277582279</v>
      </c>
      <c r="O81" s="947">
        <v>0.22341811900837172</v>
      </c>
      <c r="P81" s="940">
        <v>-4.183439369973627</v>
      </c>
      <c r="Q81" s="944">
        <v>-16.073580050335693</v>
      </c>
      <c r="R81" s="942">
        <v>-22.344259399606813</v>
      </c>
      <c r="S81" s="946">
        <v>-11.504225472264125</v>
      </c>
      <c r="T81" s="946">
        <v>14.922455965278104</v>
      </c>
      <c r="U81" s="946">
        <v>8.727673086999758</v>
      </c>
      <c r="V81" s="946">
        <v>7.497662329379082</v>
      </c>
      <c r="W81" s="947">
        <v>-3.1609219442289174</v>
      </c>
      <c r="X81" s="945">
        <v>-1.3176729664531877</v>
      </c>
      <c r="Y81" s="942">
        <v>-5.044063745208774</v>
      </c>
      <c r="Z81" s="942">
        <v>-6.1124256216218384</v>
      </c>
      <c r="AA81" s="942">
        <v>-4.820706786553899</v>
      </c>
      <c r="AB81" s="944">
        <v>2.0316286398138317</v>
      </c>
      <c r="AC81" s="1092"/>
      <c r="AD81" s="780"/>
      <c r="AE81" s="786">
        <v>-1.0348991684061275</v>
      </c>
    </row>
    <row r="82" spans="2:31" ht="13.5">
      <c r="B82" s="770"/>
      <c r="E82" s="703"/>
      <c r="F82" s="701"/>
      <c r="G82" s="753">
        <v>624</v>
      </c>
      <c r="H82" s="610" t="s">
        <v>192</v>
      </c>
      <c r="I82" s="719"/>
      <c r="J82" s="922">
        <v>1.3580347296013144</v>
      </c>
      <c r="K82" s="922">
        <v>-0.42379760665251354</v>
      </c>
      <c r="L82" s="925">
        <v>0.364909874746985</v>
      </c>
      <c r="M82" s="922">
        <v>1.5642714326729248</v>
      </c>
      <c r="N82" s="928">
        <v>-0.3179311119492212</v>
      </c>
      <c r="O82" s="928">
        <v>0.025995861498856243</v>
      </c>
      <c r="P82" s="922">
        <v>-0.7181700302311782</v>
      </c>
      <c r="Q82" s="773">
        <v>-1.1026726001446718</v>
      </c>
      <c r="R82" s="924">
        <v>-0.5738508513985181</v>
      </c>
      <c r="S82" s="927">
        <v>0.4164214407900033</v>
      </c>
      <c r="T82" s="927">
        <v>0.620269912554491</v>
      </c>
      <c r="U82" s="927">
        <v>-1.8504664194135785</v>
      </c>
      <c r="V82" s="927">
        <v>-2.0191215628970127</v>
      </c>
      <c r="W82" s="928">
        <v>-2.3311010792173903</v>
      </c>
      <c r="X82" s="926">
        <v>-2.2945099789256034</v>
      </c>
      <c r="Y82" s="924">
        <v>-3.4116393238377754</v>
      </c>
      <c r="Z82" s="924">
        <v>-2.9838765068009536</v>
      </c>
      <c r="AA82" s="924">
        <v>-2.3607212254287475</v>
      </c>
      <c r="AB82" s="773">
        <v>-0.21891399593577887</v>
      </c>
      <c r="AC82" s="1096"/>
      <c r="AD82" s="790"/>
      <c r="AE82" s="784">
        <v>-2.013169967268169</v>
      </c>
    </row>
    <row r="83" spans="2:31" ht="14.25" thickBot="1">
      <c r="B83" s="770"/>
      <c r="E83" s="755"/>
      <c r="F83" s="756"/>
      <c r="G83" s="757">
        <v>625</v>
      </c>
      <c r="H83" s="758" t="s">
        <v>193</v>
      </c>
      <c r="I83" s="759"/>
      <c r="J83" s="981">
        <v>17.04747842682991</v>
      </c>
      <c r="K83" s="981">
        <v>14.504440154475404</v>
      </c>
      <c r="L83" s="984">
        <v>18.03383710989759</v>
      </c>
      <c r="M83" s="981">
        <v>2.4983099323034708</v>
      </c>
      <c r="N83" s="988">
        <v>-6.18873846873538</v>
      </c>
      <c r="O83" s="988">
        <v>-3.843377303355169</v>
      </c>
      <c r="P83" s="981">
        <v>-6.707103111277945</v>
      </c>
      <c r="Q83" s="985">
        <v>-43.23460295321582</v>
      </c>
      <c r="R83" s="983">
        <v>-45.596184587014726</v>
      </c>
      <c r="S83" s="987">
        <v>-24.895789002262944</v>
      </c>
      <c r="T83" s="987">
        <v>26.991738850340795</v>
      </c>
      <c r="U83" s="987">
        <v>41.095506698711404</v>
      </c>
      <c r="V83" s="987">
        <v>51.930066077981394</v>
      </c>
      <c r="W83" s="988">
        <v>13.339353102940393</v>
      </c>
      <c r="X83" s="986">
        <v>23.69097605042468</v>
      </c>
      <c r="Y83" s="983">
        <v>7.6654337612854135</v>
      </c>
      <c r="Z83" s="983">
        <v>3.2032764644796003</v>
      </c>
      <c r="AA83" s="983">
        <v>5.163014652274626</v>
      </c>
      <c r="AB83" s="985">
        <v>25.945957252388027</v>
      </c>
      <c r="AC83" s="1099"/>
      <c r="AD83" s="790"/>
      <c r="AE83" s="791">
        <v>19.528091571675773</v>
      </c>
    </row>
    <row r="84" ht="13.5">
      <c r="B84" s="770"/>
    </row>
  </sheetData>
  <sheetProtection/>
  <mergeCells count="2">
    <mergeCell ref="G41:AC42"/>
    <mergeCell ref="AE46:AE48"/>
  </mergeCells>
  <printOptions/>
  <pageMargins left="0.5905511811023623" right="0.3937007874015748" top="0.984251968503937" bottom="0.984251968503937" header="0.5118110236220472" footer="0.5118110236220472"/>
  <pageSetup fitToHeight="2" horizontalDpi="1200" verticalDpi="1200" orientation="landscape" paperSize="9" scale="63" r:id="rId1"/>
  <headerFooter alignWithMargins="0">
    <oddFooter xml:space="preserve">&amp;C&amp;P / &amp;N </oddFooter>
  </headerFooter>
  <rowBreaks count="1" manualBreakCount="1">
    <brk id="43" min="4" max="117" man="1"/>
  </rowBreaks>
</worksheet>
</file>

<file path=xl/worksheets/sheet13.xml><?xml version="1.0" encoding="utf-8"?>
<worksheet xmlns="http://schemas.openxmlformats.org/spreadsheetml/2006/main" xmlns:r="http://schemas.openxmlformats.org/officeDocument/2006/relationships">
  <sheetPr codeName="Sheet15"/>
  <dimension ref="A2:AE85"/>
  <sheetViews>
    <sheetView tabSelected="1" view="pageBreakPreview" zoomScale="55" zoomScaleNormal="70" zoomScaleSheetLayoutView="55" workbookViewId="0" topLeftCell="A1">
      <selection activeCell="I8" sqref="I8"/>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8" width="9.00390625" style="0" customWidth="1"/>
    <col min="29" max="29" width="0.12890625" style="0" customWidth="1"/>
    <col min="30" max="30" width="2.50390625" style="0" customWidth="1"/>
  </cols>
  <sheetData>
    <row r="2" spans="3:30" ht="17.25">
      <c r="C2" s="18"/>
      <c r="E2" s="1" t="s">
        <v>206</v>
      </c>
      <c r="F2" s="2"/>
      <c r="G2" s="2"/>
      <c r="H2" s="2"/>
      <c r="I2" s="2"/>
      <c r="J2" s="2"/>
      <c r="K2" s="2"/>
      <c r="L2" s="2"/>
      <c r="AC2" s="206" t="s">
        <v>152</v>
      </c>
      <c r="AD2" s="2"/>
    </row>
    <row r="3" spans="3:30" ht="14.25" customHeight="1" thickBot="1">
      <c r="C3" s="18"/>
      <c r="E3" s="1"/>
      <c r="F3" s="2"/>
      <c r="G3" s="2"/>
      <c r="H3" s="2"/>
      <c r="I3" s="2"/>
      <c r="J3" s="2"/>
      <c r="K3" s="2"/>
      <c r="L3" s="2"/>
      <c r="AC3" s="208" t="s">
        <v>78</v>
      </c>
      <c r="AD3" s="2"/>
    </row>
    <row r="4" spans="1:30" ht="13.5">
      <c r="A4" s="587"/>
      <c r="B4" s="588"/>
      <c r="C4" s="588"/>
      <c r="D4" s="588"/>
      <c r="E4" s="589"/>
      <c r="F4" s="590"/>
      <c r="G4" s="590"/>
      <c r="H4" s="591"/>
      <c r="I4" s="592"/>
      <c r="J4" s="12" t="s">
        <v>4</v>
      </c>
      <c r="K4" s="16" t="s">
        <v>5</v>
      </c>
      <c r="L4" s="16" t="s">
        <v>6</v>
      </c>
      <c r="M4" s="16" t="s">
        <v>7</v>
      </c>
      <c r="N4" s="16" t="s">
        <v>8</v>
      </c>
      <c r="O4" s="14"/>
      <c r="P4" s="14"/>
      <c r="Q4" s="14"/>
      <c r="R4" s="14"/>
      <c r="S4" s="14"/>
      <c r="T4" s="14"/>
      <c r="U4" s="14"/>
      <c r="V4" s="14"/>
      <c r="W4" s="16" t="s">
        <v>9</v>
      </c>
      <c r="X4" s="12"/>
      <c r="Y4" s="12"/>
      <c r="Z4" s="12"/>
      <c r="AA4" s="12"/>
      <c r="AB4" s="12"/>
      <c r="AC4" s="440"/>
      <c r="AD4" s="18"/>
    </row>
    <row r="5" spans="1:30" ht="13.5">
      <c r="A5" s="26"/>
      <c r="B5" s="212"/>
      <c r="C5" s="212"/>
      <c r="D5" s="212"/>
      <c r="E5" s="594"/>
      <c r="F5" s="595"/>
      <c r="G5" s="595"/>
      <c r="H5" s="596"/>
      <c r="I5" s="597"/>
      <c r="J5" s="26" t="s">
        <v>11</v>
      </c>
      <c r="K5" s="25" t="s">
        <v>12</v>
      </c>
      <c r="L5" s="25" t="s">
        <v>14</v>
      </c>
      <c r="M5" s="25" t="s">
        <v>14</v>
      </c>
      <c r="N5" s="25" t="s">
        <v>81</v>
      </c>
      <c r="O5" s="26" t="s">
        <v>15</v>
      </c>
      <c r="P5" s="29" t="s">
        <v>83</v>
      </c>
      <c r="Q5" s="30"/>
      <c r="R5" s="23"/>
      <c r="S5" s="23"/>
      <c r="T5" s="23"/>
      <c r="U5" s="23"/>
      <c r="V5" s="23"/>
      <c r="W5" s="32" t="s">
        <v>118</v>
      </c>
      <c r="X5" s="23"/>
      <c r="Y5" s="23"/>
      <c r="Z5" s="23"/>
      <c r="AA5" s="23"/>
      <c r="AB5" s="23"/>
      <c r="AC5" s="441"/>
      <c r="AD5" s="18"/>
    </row>
    <row r="6" spans="5:30" ht="14.25" thickBot="1">
      <c r="E6" s="599"/>
      <c r="F6" s="600"/>
      <c r="G6" s="600"/>
      <c r="H6" s="601"/>
      <c r="I6" s="602"/>
      <c r="J6" s="42"/>
      <c r="K6" s="42"/>
      <c r="L6" s="43"/>
      <c r="M6" s="42"/>
      <c r="N6" s="42"/>
      <c r="O6" s="42"/>
      <c r="P6" s="42"/>
      <c r="Q6" s="603" t="s">
        <v>30</v>
      </c>
      <c r="R6" s="51" t="s">
        <v>19</v>
      </c>
      <c r="S6" s="51" t="s">
        <v>20</v>
      </c>
      <c r="T6" s="51" t="s">
        <v>21</v>
      </c>
      <c r="U6" s="51" t="s">
        <v>22</v>
      </c>
      <c r="V6" s="48" t="s">
        <v>23</v>
      </c>
      <c r="W6" s="43"/>
      <c r="X6" s="547" t="s">
        <v>34</v>
      </c>
      <c r="Y6" s="605" t="s">
        <v>35</v>
      </c>
      <c r="Z6" s="546" t="s">
        <v>26</v>
      </c>
      <c r="AA6" s="546" t="s">
        <v>27</v>
      </c>
      <c r="AB6" s="604" t="s">
        <v>28</v>
      </c>
      <c r="AC6" s="444"/>
      <c r="AD6" s="18"/>
    </row>
    <row r="7" spans="2:30" ht="13.5">
      <c r="B7" s="607">
        <v>0</v>
      </c>
      <c r="E7" s="608" t="s">
        <v>159</v>
      </c>
      <c r="F7" s="609"/>
      <c r="G7" s="609"/>
      <c r="H7" s="610"/>
      <c r="I7" s="611"/>
      <c r="J7" s="800">
        <v>93.05440253324599</v>
      </c>
      <c r="K7" s="797">
        <v>87.63839589256033</v>
      </c>
      <c r="L7" s="800">
        <v>90.21792734029727</v>
      </c>
      <c r="M7" s="797">
        <v>87.52310306539495</v>
      </c>
      <c r="N7" s="806">
        <v>90.16371094523569</v>
      </c>
      <c r="O7" s="806">
        <v>89.46829468163106</v>
      </c>
      <c r="P7" s="806">
        <v>90.82523324241185</v>
      </c>
      <c r="Q7" s="807">
        <v>90.09688384738807</v>
      </c>
      <c r="R7" s="805">
        <v>90.77413330303384</v>
      </c>
      <c r="S7" s="805">
        <v>90.14437774736174</v>
      </c>
      <c r="T7" s="805">
        <v>91.27973716111056</v>
      </c>
      <c r="U7" s="805">
        <v>91.07916343520468</v>
      </c>
      <c r="V7" s="796">
        <v>91.62404601409928</v>
      </c>
      <c r="W7" s="804">
        <v>84.58078021623474</v>
      </c>
      <c r="X7" s="807">
        <v>84.16432883130511</v>
      </c>
      <c r="Y7" s="802">
        <v>84.31216750260131</v>
      </c>
      <c r="Z7" s="802">
        <v>84.48215665938157</v>
      </c>
      <c r="AA7" s="802">
        <v>84.82604369749971</v>
      </c>
      <c r="AB7" s="802">
        <v>85.13325482934756</v>
      </c>
      <c r="AC7" s="1100"/>
      <c r="AD7" s="809"/>
    </row>
    <row r="8" spans="1:30" ht="13.5">
      <c r="A8" s="609"/>
      <c r="B8" s="629">
        <v>11</v>
      </c>
      <c r="E8" s="608"/>
      <c r="F8" s="630">
        <v>11</v>
      </c>
      <c r="G8" s="631" t="s">
        <v>160</v>
      </c>
      <c r="H8" s="632"/>
      <c r="I8" s="633"/>
      <c r="J8" s="800">
        <v>71.08988581163234</v>
      </c>
      <c r="K8" s="798">
        <v>69.9165649961402</v>
      </c>
      <c r="L8" s="800">
        <v>73.8960312490936</v>
      </c>
      <c r="M8" s="798">
        <v>73.0159824021539</v>
      </c>
      <c r="N8" s="811">
        <v>77.05802689384835</v>
      </c>
      <c r="O8" s="811">
        <v>76.08959180880836</v>
      </c>
      <c r="P8" s="811">
        <v>77.99939970346593</v>
      </c>
      <c r="Q8" s="794">
        <v>76.85310987610657</v>
      </c>
      <c r="R8" s="810">
        <v>77.29747783809506</v>
      </c>
      <c r="S8" s="810">
        <v>77.60083606163973</v>
      </c>
      <c r="T8" s="810">
        <v>78.70432389064439</v>
      </c>
      <c r="U8" s="810">
        <v>78.41149683695807</v>
      </c>
      <c r="V8" s="799">
        <v>79.16797290317061</v>
      </c>
      <c r="W8" s="801">
        <v>77.42823501054278</v>
      </c>
      <c r="X8" s="794">
        <v>76.30870858827201</v>
      </c>
      <c r="Y8" s="793">
        <v>76.36751744391292</v>
      </c>
      <c r="Z8" s="793">
        <v>77.23904840153091</v>
      </c>
      <c r="AA8" s="793">
        <v>78.40948324618068</v>
      </c>
      <c r="AB8" s="793">
        <v>78.77364081355557</v>
      </c>
      <c r="AC8" s="1101"/>
      <c r="AD8" s="809"/>
    </row>
    <row r="9" spans="1:30" ht="13.5">
      <c r="A9" s="609"/>
      <c r="B9" s="629">
        <v>112</v>
      </c>
      <c r="E9" s="608"/>
      <c r="F9" s="637"/>
      <c r="G9" s="638">
        <v>112</v>
      </c>
      <c r="H9" s="639" t="s">
        <v>161</v>
      </c>
      <c r="I9" s="640"/>
      <c r="J9" s="818">
        <v>34.10432063838746</v>
      </c>
      <c r="K9" s="817">
        <v>32.45542397032674</v>
      </c>
      <c r="L9" s="818">
        <v>32.799029190091666</v>
      </c>
      <c r="M9" s="817">
        <v>30.70624200509991</v>
      </c>
      <c r="N9" s="821">
        <v>31.039704391442605</v>
      </c>
      <c r="O9" s="821">
        <v>30.98206091256131</v>
      </c>
      <c r="P9" s="821">
        <v>31.096250716601496</v>
      </c>
      <c r="Q9" s="814">
        <v>31.052884514977773</v>
      </c>
      <c r="R9" s="820">
        <v>31.056845066477447</v>
      </c>
      <c r="S9" s="820">
        <v>31.19708730463323</v>
      </c>
      <c r="T9" s="820">
        <v>31.13673841902884</v>
      </c>
      <c r="U9" s="820">
        <v>31.089048438970146</v>
      </c>
      <c r="V9" s="816">
        <v>31.042998832349305</v>
      </c>
      <c r="W9" s="819">
        <v>29.526323736726237</v>
      </c>
      <c r="X9" s="814">
        <v>29.513953487059254</v>
      </c>
      <c r="Y9" s="813">
        <v>29.52684996608187</v>
      </c>
      <c r="Z9" s="813">
        <v>29.509827414030333</v>
      </c>
      <c r="AA9" s="813">
        <v>29.531377145509445</v>
      </c>
      <c r="AB9" s="813">
        <v>29.549838222674193</v>
      </c>
      <c r="AC9" s="1102"/>
      <c r="AD9" s="809"/>
    </row>
    <row r="10" spans="1:30" ht="13.5">
      <c r="A10" s="609"/>
      <c r="B10" s="629">
        <v>114</v>
      </c>
      <c r="E10" s="608"/>
      <c r="F10" s="637"/>
      <c r="G10" s="650">
        <v>114</v>
      </c>
      <c r="H10" s="610" t="s">
        <v>162</v>
      </c>
      <c r="I10" s="611"/>
      <c r="J10" s="828">
        <v>66.20005416145699</v>
      </c>
      <c r="K10" s="827">
        <v>61.94057778823314</v>
      </c>
      <c r="L10" s="828">
        <v>63.66023809819814</v>
      </c>
      <c r="M10" s="827">
        <v>63.63525540116239</v>
      </c>
      <c r="N10" s="830">
        <v>66.87327864682943</v>
      </c>
      <c r="O10" s="830">
        <v>66.43290145104847</v>
      </c>
      <c r="P10" s="830">
        <v>67.30338201046621</v>
      </c>
      <c r="Q10" s="824">
        <v>66.88449999752264</v>
      </c>
      <c r="R10" s="829">
        <v>66.79758583123876</v>
      </c>
      <c r="S10" s="829">
        <v>67.17291157459331</v>
      </c>
      <c r="T10" s="829">
        <v>67.45501332046912</v>
      </c>
      <c r="U10" s="829">
        <v>67.62843779707292</v>
      </c>
      <c r="V10" s="826">
        <v>67.90887698881927</v>
      </c>
      <c r="W10" s="809">
        <v>64.26078915016748</v>
      </c>
      <c r="X10" s="824">
        <v>63.73572673338826</v>
      </c>
      <c r="Y10" s="823">
        <v>63.54771730256805</v>
      </c>
      <c r="Z10" s="823">
        <v>64.22343558065175</v>
      </c>
      <c r="AA10" s="823">
        <v>64.68452676147315</v>
      </c>
      <c r="AB10" s="823">
        <v>65.11147462811317</v>
      </c>
      <c r="AC10" s="1103"/>
      <c r="AD10" s="809"/>
    </row>
    <row r="11" spans="1:30" ht="13.5">
      <c r="A11" s="609"/>
      <c r="B11" s="629">
        <v>116</v>
      </c>
      <c r="E11" s="608"/>
      <c r="F11" s="637"/>
      <c r="G11" s="650">
        <v>116</v>
      </c>
      <c r="H11" s="610" t="s">
        <v>163</v>
      </c>
      <c r="I11" s="611"/>
      <c r="J11" s="828">
        <v>151.17505701703564</v>
      </c>
      <c r="K11" s="827">
        <v>144.9630548528194</v>
      </c>
      <c r="L11" s="828">
        <v>146.6282213365373</v>
      </c>
      <c r="M11" s="827">
        <v>144.04676291864288</v>
      </c>
      <c r="N11" s="830">
        <v>148.38053416594573</v>
      </c>
      <c r="O11" s="830">
        <v>147.3469968731878</v>
      </c>
      <c r="P11" s="830">
        <v>149.40533992054517</v>
      </c>
      <c r="Q11" s="824">
        <v>147.43149440737864</v>
      </c>
      <c r="R11" s="829">
        <v>149.41236674707554</v>
      </c>
      <c r="S11" s="829">
        <v>149.2791411378908</v>
      </c>
      <c r="T11" s="829">
        <v>151.96016056402757</v>
      </c>
      <c r="U11" s="829">
        <v>148.61076190372808</v>
      </c>
      <c r="V11" s="826">
        <v>149.81718254596797</v>
      </c>
      <c r="W11" s="809">
        <v>148.87056632122028</v>
      </c>
      <c r="X11" s="824">
        <v>147.67652077932885</v>
      </c>
      <c r="Y11" s="823">
        <v>147.34809624217613</v>
      </c>
      <c r="Z11" s="823">
        <v>149.5455918889231</v>
      </c>
      <c r="AA11" s="823">
        <v>150.04792992551353</v>
      </c>
      <c r="AB11" s="823">
        <v>149.63203023624183</v>
      </c>
      <c r="AC11" s="1103"/>
      <c r="AD11" s="809"/>
    </row>
    <row r="12" spans="1:30" ht="13.5">
      <c r="A12" s="609"/>
      <c r="B12" s="629">
        <v>117</v>
      </c>
      <c r="E12" s="608"/>
      <c r="F12" s="637"/>
      <c r="G12" s="650">
        <v>117</v>
      </c>
      <c r="H12" s="610" t="s">
        <v>164</v>
      </c>
      <c r="I12" s="611"/>
      <c r="J12" s="828">
        <v>78.00259097903214</v>
      </c>
      <c r="K12" s="827">
        <v>78.06863749554985</v>
      </c>
      <c r="L12" s="828">
        <v>83.86383212998724</v>
      </c>
      <c r="M12" s="827">
        <v>82.9394603629162</v>
      </c>
      <c r="N12" s="830">
        <v>86.971050189266</v>
      </c>
      <c r="O12" s="830">
        <v>85.34031381373332</v>
      </c>
      <c r="P12" s="830">
        <v>88.5720574215243</v>
      </c>
      <c r="Q12" s="824">
        <v>86.96699253601678</v>
      </c>
      <c r="R12" s="829">
        <v>87.59647676327985</v>
      </c>
      <c r="S12" s="829">
        <v>88.39583588957711</v>
      </c>
      <c r="T12" s="829">
        <v>89.16407579688811</v>
      </c>
      <c r="U12" s="829">
        <v>89.44126251613308</v>
      </c>
      <c r="V12" s="826">
        <v>89.9089352820296</v>
      </c>
      <c r="W12" s="809">
        <v>87.22893611534076</v>
      </c>
      <c r="X12" s="824">
        <v>85.61830461775914</v>
      </c>
      <c r="Y12" s="823">
        <v>86.47947105277373</v>
      </c>
      <c r="Z12" s="823">
        <v>86.99898354376573</v>
      </c>
      <c r="AA12" s="823">
        <v>88.28158093386506</v>
      </c>
      <c r="AB12" s="823">
        <v>88.75237033842784</v>
      </c>
      <c r="AC12" s="1103"/>
      <c r="AD12" s="809"/>
    </row>
    <row r="13" spans="1:30" ht="13.5">
      <c r="A13" s="609"/>
      <c r="B13" s="629">
        <v>119</v>
      </c>
      <c r="E13" s="608"/>
      <c r="F13" s="637"/>
      <c r="G13" s="650">
        <v>119</v>
      </c>
      <c r="H13" s="610" t="s">
        <v>165</v>
      </c>
      <c r="I13" s="611"/>
      <c r="J13" s="828">
        <v>444.17279518102947</v>
      </c>
      <c r="K13" s="827">
        <v>422.9131278373113</v>
      </c>
      <c r="L13" s="828">
        <v>430.30225306788066</v>
      </c>
      <c r="M13" s="827">
        <v>429.41249175434257</v>
      </c>
      <c r="N13" s="830">
        <v>447.8018800973262</v>
      </c>
      <c r="O13" s="830">
        <v>442.0448514705839</v>
      </c>
      <c r="P13" s="830">
        <v>453.2301993472752</v>
      </c>
      <c r="Q13" s="824">
        <v>446.43889281950413</v>
      </c>
      <c r="R13" s="829">
        <v>450.02790961537374</v>
      </c>
      <c r="S13" s="829">
        <v>449.8524113095672</v>
      </c>
      <c r="T13" s="829">
        <v>458.42334265192136</v>
      </c>
      <c r="U13" s="829">
        <v>455.9749811439741</v>
      </c>
      <c r="V13" s="826">
        <v>458.83326267519044</v>
      </c>
      <c r="W13" s="809">
        <v>453.8650766116704</v>
      </c>
      <c r="X13" s="824">
        <v>454.4687961024865</v>
      </c>
      <c r="Y13" s="823">
        <v>456.2335062111149</v>
      </c>
      <c r="Z13" s="823">
        <v>457.5885880432697</v>
      </c>
      <c r="AA13" s="823">
        <v>453.09891745606166</v>
      </c>
      <c r="AB13" s="823">
        <v>448.52697029025654</v>
      </c>
      <c r="AC13" s="1104"/>
      <c r="AD13" s="809"/>
    </row>
    <row r="14" spans="1:30" ht="13.5">
      <c r="A14" s="609"/>
      <c r="B14" s="629">
        <v>21</v>
      </c>
      <c r="E14" s="608"/>
      <c r="F14" s="630">
        <v>21</v>
      </c>
      <c r="G14" s="660" t="s">
        <v>166</v>
      </c>
      <c r="H14" s="661"/>
      <c r="I14" s="662"/>
      <c r="J14" s="838">
        <v>96.98771505523953</v>
      </c>
      <c r="K14" s="837">
        <v>90.29442709964223</v>
      </c>
      <c r="L14" s="838">
        <v>91.87720133244233</v>
      </c>
      <c r="M14" s="837">
        <v>86.61808701947031</v>
      </c>
      <c r="N14" s="841">
        <v>88.3813998298478</v>
      </c>
      <c r="O14" s="841">
        <v>87.98561512504891</v>
      </c>
      <c r="P14" s="841">
        <v>88.7636532787699</v>
      </c>
      <c r="Q14" s="834">
        <v>88.34669586550893</v>
      </c>
      <c r="R14" s="840">
        <v>88.62937713739451</v>
      </c>
      <c r="S14" s="840">
        <v>88.76243440199663</v>
      </c>
      <c r="T14" s="840">
        <v>89.00866245898331</v>
      </c>
      <c r="U14" s="840">
        <v>88.95335832952446</v>
      </c>
      <c r="V14" s="836">
        <v>88.90355309963847</v>
      </c>
      <c r="W14" s="839">
        <v>81.20689043811839</v>
      </c>
      <c r="X14" s="834">
        <v>81.20708218278504</v>
      </c>
      <c r="Y14" s="833">
        <v>81.20862776546657</v>
      </c>
      <c r="Z14" s="833">
        <v>81.19675934996937</v>
      </c>
      <c r="AA14" s="833">
        <v>81.20303986957585</v>
      </c>
      <c r="AB14" s="833">
        <v>81.21919060472823</v>
      </c>
      <c r="AC14" s="1105"/>
      <c r="AD14" s="809"/>
    </row>
    <row r="15" spans="1:30" ht="13.5">
      <c r="A15" s="609"/>
      <c r="B15" s="629">
        <v>212</v>
      </c>
      <c r="E15" s="608"/>
      <c r="F15" s="672"/>
      <c r="G15" s="609">
        <v>212</v>
      </c>
      <c r="H15" s="610" t="s">
        <v>167</v>
      </c>
      <c r="I15" s="611"/>
      <c r="J15" s="828">
        <v>128.86675393677382</v>
      </c>
      <c r="K15" s="827">
        <v>119.70421314981976</v>
      </c>
      <c r="L15" s="828">
        <v>119.42038409899048</v>
      </c>
      <c r="M15" s="827">
        <v>111.08556287737163</v>
      </c>
      <c r="N15" s="830">
        <v>109.82411797189162</v>
      </c>
      <c r="O15" s="830">
        <v>110.37307593201474</v>
      </c>
      <c r="P15" s="830">
        <v>109.2874034967227</v>
      </c>
      <c r="Q15" s="824">
        <v>109.65454276169218</v>
      </c>
      <c r="R15" s="829">
        <v>109.72821459391957</v>
      </c>
      <c r="S15" s="829">
        <v>109.28867992558249</v>
      </c>
      <c r="T15" s="829">
        <v>109.9112955707885</v>
      </c>
      <c r="U15" s="829">
        <v>108.8138874576785</v>
      </c>
      <c r="V15" s="826">
        <v>108.37491486308235</v>
      </c>
      <c r="W15" s="809">
        <v>99.01889103994809</v>
      </c>
      <c r="X15" s="824">
        <v>99.80469114421915</v>
      </c>
      <c r="Y15" s="823">
        <v>99.21041881543918</v>
      </c>
      <c r="Z15" s="823">
        <v>98.86131555334478</v>
      </c>
      <c r="AA15" s="823">
        <v>98.63489861362024</v>
      </c>
      <c r="AB15" s="823">
        <v>98.5634266225635</v>
      </c>
      <c r="AC15" s="1103"/>
      <c r="AD15" s="809"/>
    </row>
    <row r="16" spans="1:30" ht="13.5">
      <c r="A16" s="609"/>
      <c r="B16" s="629">
        <v>214</v>
      </c>
      <c r="E16" s="608"/>
      <c r="F16" s="672"/>
      <c r="G16" s="609">
        <v>214</v>
      </c>
      <c r="H16" s="610" t="s">
        <v>168</v>
      </c>
      <c r="I16" s="611"/>
      <c r="J16" s="828">
        <v>126.47334641014282</v>
      </c>
      <c r="K16" s="827">
        <v>118.61522624926913</v>
      </c>
      <c r="L16" s="828">
        <v>121.40510980077072</v>
      </c>
      <c r="M16" s="827">
        <v>112.74970587214395</v>
      </c>
      <c r="N16" s="830">
        <v>114.60657710675824</v>
      </c>
      <c r="O16" s="830">
        <v>114.19270439134276</v>
      </c>
      <c r="P16" s="830">
        <v>115.00440356999401</v>
      </c>
      <c r="Q16" s="824">
        <v>114.3951358676708</v>
      </c>
      <c r="R16" s="829">
        <v>114.6513176541226</v>
      </c>
      <c r="S16" s="829">
        <v>114.97588533665629</v>
      </c>
      <c r="T16" s="829">
        <v>115.24984967121294</v>
      </c>
      <c r="U16" s="829">
        <v>115.36279510481118</v>
      </c>
      <c r="V16" s="826">
        <v>115.40236960097462</v>
      </c>
      <c r="W16" s="809">
        <v>106.32556674337019</v>
      </c>
      <c r="X16" s="824">
        <v>106.40522407762161</v>
      </c>
      <c r="Y16" s="823">
        <v>106.43161668861055</v>
      </c>
      <c r="Z16" s="823">
        <v>106.33377793675683</v>
      </c>
      <c r="AA16" s="823">
        <v>106.23789850254461</v>
      </c>
      <c r="AB16" s="823">
        <v>106.2243306652218</v>
      </c>
      <c r="AC16" s="1103"/>
      <c r="AD16" s="809"/>
    </row>
    <row r="17" spans="1:30" ht="13.5">
      <c r="A17" s="609"/>
      <c r="B17" s="629">
        <v>217</v>
      </c>
      <c r="E17" s="608"/>
      <c r="F17" s="672"/>
      <c r="G17" s="609">
        <v>217</v>
      </c>
      <c r="H17" s="610" t="s">
        <v>169</v>
      </c>
      <c r="I17" s="611"/>
      <c r="J17" s="828">
        <v>72.14658664536573</v>
      </c>
      <c r="K17" s="827">
        <v>66.7710410437696</v>
      </c>
      <c r="L17" s="828">
        <v>67.05495325631858</v>
      </c>
      <c r="M17" s="827">
        <v>61.975836379532744</v>
      </c>
      <c r="N17" s="830">
        <v>61.111492432955416</v>
      </c>
      <c r="O17" s="830">
        <v>61.28532664361647</v>
      </c>
      <c r="P17" s="830">
        <v>60.94173270679675</v>
      </c>
      <c r="Q17" s="824">
        <v>60.99257862774417</v>
      </c>
      <c r="R17" s="829">
        <v>61.068793456232335</v>
      </c>
      <c r="S17" s="829">
        <v>61.09903579721581</v>
      </c>
      <c r="T17" s="829">
        <v>61.147923469713554</v>
      </c>
      <c r="U17" s="829">
        <v>60.86921909097039</v>
      </c>
      <c r="V17" s="826">
        <v>60.49262123860447</v>
      </c>
      <c r="W17" s="809">
        <v>52.03864468486329</v>
      </c>
      <c r="X17" s="824">
        <v>52.50607165212701</v>
      </c>
      <c r="Y17" s="823">
        <v>52.24398917845862</v>
      </c>
      <c r="Z17" s="823">
        <v>52.011000261459785</v>
      </c>
      <c r="AA17" s="823">
        <v>51.78133930019645</v>
      </c>
      <c r="AB17" s="823">
        <v>51.63909253874223</v>
      </c>
      <c r="AC17" s="1103"/>
      <c r="AD17" s="809"/>
    </row>
    <row r="18" spans="1:30" ht="13.5">
      <c r="A18" s="609"/>
      <c r="B18" s="629">
        <v>218</v>
      </c>
      <c r="E18" s="608"/>
      <c r="F18" s="673"/>
      <c r="G18" s="609">
        <v>218</v>
      </c>
      <c r="H18" s="610" t="s">
        <v>170</v>
      </c>
      <c r="I18" s="611"/>
      <c r="J18" s="828">
        <v>125.39313894150624</v>
      </c>
      <c r="K18" s="827">
        <v>111.84624243891125</v>
      </c>
      <c r="L18" s="828">
        <v>110.17496175192619</v>
      </c>
      <c r="M18" s="827">
        <v>103.22345067052602</v>
      </c>
      <c r="N18" s="830">
        <v>104.2027824760124</v>
      </c>
      <c r="O18" s="830">
        <v>104.15562808028213</v>
      </c>
      <c r="P18" s="830">
        <v>104.24713177168074</v>
      </c>
      <c r="Q18" s="824">
        <v>104.26848301028616</v>
      </c>
      <c r="R18" s="829">
        <v>104.26273518740426</v>
      </c>
      <c r="S18" s="829">
        <v>104.26560457443877</v>
      </c>
      <c r="T18" s="829">
        <v>104.4229962700991</v>
      </c>
      <c r="U18" s="829">
        <v>104.21650768685369</v>
      </c>
      <c r="V18" s="826">
        <v>104.06232953830151</v>
      </c>
      <c r="W18" s="809">
        <v>94.89503166378114</v>
      </c>
      <c r="X18" s="824">
        <v>94.98592805073744</v>
      </c>
      <c r="Y18" s="823">
        <v>94.852778220838</v>
      </c>
      <c r="Z18" s="823">
        <v>94.94879136103364</v>
      </c>
      <c r="AA18" s="823">
        <v>94.84118255042503</v>
      </c>
      <c r="AB18" s="823">
        <v>94.8425231371368</v>
      </c>
      <c r="AC18" s="1103"/>
      <c r="AD18" s="809"/>
    </row>
    <row r="19" spans="1:30" ht="13.5">
      <c r="A19" s="609"/>
      <c r="B19" s="629">
        <v>22</v>
      </c>
      <c r="E19" s="608"/>
      <c r="F19" s="674">
        <v>22</v>
      </c>
      <c r="G19" s="675" t="s">
        <v>171</v>
      </c>
      <c r="H19" s="676"/>
      <c r="I19" s="677"/>
      <c r="J19" s="848">
        <v>40.769423594229295</v>
      </c>
      <c r="K19" s="847">
        <v>38.301738241844056</v>
      </c>
      <c r="L19" s="848">
        <v>37.88633988494396</v>
      </c>
      <c r="M19" s="847">
        <v>35.929782165755874</v>
      </c>
      <c r="N19" s="851">
        <v>36.126497604302074</v>
      </c>
      <c r="O19" s="851">
        <v>36.64751953135037</v>
      </c>
      <c r="P19" s="851">
        <v>35.71164107646483</v>
      </c>
      <c r="Q19" s="844">
        <v>35.90144364624086</v>
      </c>
      <c r="R19" s="850">
        <v>35.62064511984811</v>
      </c>
      <c r="S19" s="850">
        <v>35.516147463285186</v>
      </c>
      <c r="T19" s="850">
        <v>36.45150101536728</v>
      </c>
      <c r="U19" s="850">
        <v>35.71729697395822</v>
      </c>
      <c r="V19" s="846">
        <v>35.206747209649436</v>
      </c>
      <c r="W19" s="849">
        <v>32.98776423635986</v>
      </c>
      <c r="X19" s="844">
        <v>32.46588187319839</v>
      </c>
      <c r="Y19" s="843">
        <v>32.39383559122139</v>
      </c>
      <c r="Z19" s="843">
        <v>32.73299104255914</v>
      </c>
      <c r="AA19" s="843">
        <v>33.43221404684005</v>
      </c>
      <c r="AB19" s="843">
        <v>34.313623120847424</v>
      </c>
      <c r="AC19" s="1106"/>
      <c r="AD19" s="809"/>
    </row>
    <row r="20" spans="1:30" ht="13.5">
      <c r="A20" s="609"/>
      <c r="B20" s="629">
        <v>23</v>
      </c>
      <c r="E20" s="608"/>
      <c r="F20" s="687">
        <v>23</v>
      </c>
      <c r="G20" s="688" t="s">
        <v>172</v>
      </c>
      <c r="H20" s="639"/>
      <c r="I20" s="640"/>
      <c r="J20" s="818">
        <v>56.38959502644197</v>
      </c>
      <c r="K20" s="817">
        <v>52.529786917717516</v>
      </c>
      <c r="L20" s="818">
        <v>54.25141254310003</v>
      </c>
      <c r="M20" s="817">
        <v>52.5780014951852</v>
      </c>
      <c r="N20" s="821">
        <v>54.482845452125424</v>
      </c>
      <c r="O20" s="821">
        <v>54.269389856669605</v>
      </c>
      <c r="P20" s="821">
        <v>54.68937059884049</v>
      </c>
      <c r="Q20" s="814">
        <v>54.506545335486116</v>
      </c>
      <c r="R20" s="820">
        <v>54.72346658570908</v>
      </c>
      <c r="S20" s="820">
        <v>54.59100312404383</v>
      </c>
      <c r="T20" s="820">
        <v>54.90397061502481</v>
      </c>
      <c r="U20" s="820">
        <v>54.67169375542886</v>
      </c>
      <c r="V20" s="816">
        <v>54.75839793515561</v>
      </c>
      <c r="W20" s="819">
        <v>49.878462685047985</v>
      </c>
      <c r="X20" s="814">
        <v>49.68587153724383</v>
      </c>
      <c r="Y20" s="813">
        <v>49.66471410006301</v>
      </c>
      <c r="Z20" s="813">
        <v>49.83392500381256</v>
      </c>
      <c r="AA20" s="813">
        <v>50.073990410434256</v>
      </c>
      <c r="AB20" s="813">
        <v>50.12538671841987</v>
      </c>
      <c r="AC20" s="1102"/>
      <c r="AD20" s="809"/>
    </row>
    <row r="21" spans="1:30" ht="13.5">
      <c r="A21" s="609"/>
      <c r="B21" s="629">
        <v>232</v>
      </c>
      <c r="E21" s="608"/>
      <c r="F21" s="637"/>
      <c r="G21" s="638">
        <v>232</v>
      </c>
      <c r="H21" s="639" t="s">
        <v>173</v>
      </c>
      <c r="I21" s="640"/>
      <c r="J21" s="818">
        <v>77.23755041294848</v>
      </c>
      <c r="K21" s="817">
        <v>70.79708883375672</v>
      </c>
      <c r="L21" s="818">
        <v>73.42304467538243</v>
      </c>
      <c r="M21" s="817">
        <v>70.91625225071348</v>
      </c>
      <c r="N21" s="821">
        <v>73.29348171130651</v>
      </c>
      <c r="O21" s="821">
        <v>72.89777479092083</v>
      </c>
      <c r="P21" s="821">
        <v>73.67866594198699</v>
      </c>
      <c r="Q21" s="814">
        <v>73.38930804589657</v>
      </c>
      <c r="R21" s="820">
        <v>73.62173236159563</v>
      </c>
      <c r="S21" s="820">
        <v>73.66660865682908</v>
      </c>
      <c r="T21" s="820">
        <v>73.95155540562254</v>
      </c>
      <c r="U21" s="820">
        <v>73.79835172007019</v>
      </c>
      <c r="V21" s="816">
        <v>73.67467881099458</v>
      </c>
      <c r="W21" s="819">
        <v>65.94406925164787</v>
      </c>
      <c r="X21" s="814">
        <v>66.0346930120236</v>
      </c>
      <c r="Y21" s="813">
        <v>65.72796617392399</v>
      </c>
      <c r="Z21" s="813">
        <v>65.87513216164494</v>
      </c>
      <c r="AA21" s="813">
        <v>65.96750175468061</v>
      </c>
      <c r="AB21" s="813">
        <v>66.09532689766066</v>
      </c>
      <c r="AC21" s="1102"/>
      <c r="AD21" s="809"/>
    </row>
    <row r="22" spans="1:30" ht="13.5">
      <c r="A22" s="609"/>
      <c r="B22" s="629">
        <v>239</v>
      </c>
      <c r="E22" s="608"/>
      <c r="F22" s="689"/>
      <c r="G22" s="690">
        <v>239</v>
      </c>
      <c r="H22" s="691" t="s">
        <v>174</v>
      </c>
      <c r="I22" s="692"/>
      <c r="J22" s="858">
        <v>88.01197721831284</v>
      </c>
      <c r="K22" s="857">
        <v>84.67552708681215</v>
      </c>
      <c r="L22" s="858">
        <v>86.54030648955039</v>
      </c>
      <c r="M22" s="857">
        <v>85.24011187237234</v>
      </c>
      <c r="N22" s="861">
        <v>89.34835156971508</v>
      </c>
      <c r="O22" s="861">
        <v>88.93196508954826</v>
      </c>
      <c r="P22" s="861">
        <v>89.74327794393766</v>
      </c>
      <c r="Q22" s="854">
        <v>88.53612994452848</v>
      </c>
      <c r="R22" s="860">
        <v>90.35191963562366</v>
      </c>
      <c r="S22" s="860">
        <v>89.12419881728812</v>
      </c>
      <c r="T22" s="860">
        <v>90.17544641818206</v>
      </c>
      <c r="U22" s="860">
        <v>89.07759306661247</v>
      </c>
      <c r="V22" s="856">
        <v>91.17615103323504</v>
      </c>
      <c r="W22" s="859">
        <v>86.53696416910788</v>
      </c>
      <c r="X22" s="854">
        <v>84.50716738826645</v>
      </c>
      <c r="Y22" s="853">
        <v>86.11368483837987</v>
      </c>
      <c r="Z22" s="853">
        <v>86.71410110401742</v>
      </c>
      <c r="AA22" s="853">
        <v>88.05020909301214</v>
      </c>
      <c r="AB22" s="853">
        <v>87.33740458730476</v>
      </c>
      <c r="AC22" s="1104"/>
      <c r="AD22" s="809"/>
    </row>
    <row r="23" spans="1:30" ht="13.5">
      <c r="A23" s="701"/>
      <c r="B23" s="702">
        <v>25</v>
      </c>
      <c r="E23" s="703"/>
      <c r="F23" s="704">
        <v>25</v>
      </c>
      <c r="G23" s="704" t="s">
        <v>175</v>
      </c>
      <c r="H23" s="705"/>
      <c r="I23" s="706"/>
      <c r="J23" s="848">
        <v>159.98389386692813</v>
      </c>
      <c r="K23" s="847">
        <v>144.96645265363344</v>
      </c>
      <c r="L23" s="848">
        <v>151.06025829667058</v>
      </c>
      <c r="M23" s="847">
        <v>146.92464361003928</v>
      </c>
      <c r="N23" s="851">
        <v>149.64804927129583</v>
      </c>
      <c r="O23" s="851">
        <v>149.22364657306008</v>
      </c>
      <c r="P23" s="851">
        <v>150.04751369680304</v>
      </c>
      <c r="Q23" s="844">
        <v>149.281514625107</v>
      </c>
      <c r="R23" s="850">
        <v>149.6382652622606</v>
      </c>
      <c r="S23" s="850">
        <v>149.97538345725368</v>
      </c>
      <c r="T23" s="850">
        <v>150.51623217239552</v>
      </c>
      <c r="U23" s="850">
        <v>150.41913767955037</v>
      </c>
      <c r="V23" s="846">
        <v>150.44401778836462</v>
      </c>
      <c r="W23" s="849">
        <v>140.0842688021117</v>
      </c>
      <c r="X23" s="844">
        <v>140.51949910174525</v>
      </c>
      <c r="Y23" s="843">
        <v>140.36272209996756</v>
      </c>
      <c r="Z23" s="843">
        <v>140.08622385965472</v>
      </c>
      <c r="AA23" s="843">
        <v>139.8277155058528</v>
      </c>
      <c r="AB23" s="843">
        <v>139.61286658788848</v>
      </c>
      <c r="AC23" s="1106"/>
      <c r="AD23" s="809"/>
    </row>
    <row r="24" spans="1:30" ht="13.5">
      <c r="A24" s="701"/>
      <c r="B24" s="702">
        <v>31</v>
      </c>
      <c r="E24" s="707"/>
      <c r="F24" s="708">
        <v>31</v>
      </c>
      <c r="G24" s="709" t="s">
        <v>176</v>
      </c>
      <c r="H24" s="710"/>
      <c r="I24" s="711"/>
      <c r="J24" s="838">
        <v>54.876995061467994</v>
      </c>
      <c r="K24" s="837">
        <v>50.54620977557501</v>
      </c>
      <c r="L24" s="838">
        <v>49.73108414361442</v>
      </c>
      <c r="M24" s="837">
        <v>45.715874362416855</v>
      </c>
      <c r="N24" s="841">
        <v>45.07609698696211</v>
      </c>
      <c r="O24" s="841">
        <v>45.443483185634605</v>
      </c>
      <c r="P24" s="841">
        <v>44.71631287132968</v>
      </c>
      <c r="Q24" s="834">
        <v>44.88890031143393</v>
      </c>
      <c r="R24" s="840">
        <v>44.90028394281416</v>
      </c>
      <c r="S24" s="840">
        <v>44.794424976625386</v>
      </c>
      <c r="T24" s="840">
        <v>44.83857302166124</v>
      </c>
      <c r="U24" s="840">
        <v>44.57011553073888</v>
      </c>
      <c r="V24" s="836">
        <v>44.31779364268411</v>
      </c>
      <c r="W24" s="839">
        <v>40.46928973306002</v>
      </c>
      <c r="X24" s="834">
        <v>40.94624491836926</v>
      </c>
      <c r="Y24" s="833">
        <v>40.56367853216206</v>
      </c>
      <c r="Z24" s="833">
        <v>40.477373241902725</v>
      </c>
      <c r="AA24" s="833">
        <v>40.22159372747917</v>
      </c>
      <c r="AB24" s="833">
        <v>40.14232423038781</v>
      </c>
      <c r="AC24" s="1105"/>
      <c r="AD24" s="809"/>
    </row>
    <row r="25" spans="1:30" ht="13.5">
      <c r="A25" s="701"/>
      <c r="B25" s="702">
        <v>32</v>
      </c>
      <c r="E25" s="707"/>
      <c r="F25" s="712">
        <v>32</v>
      </c>
      <c r="G25" s="704" t="s">
        <v>177</v>
      </c>
      <c r="H25" s="705"/>
      <c r="I25" s="706"/>
      <c r="J25" s="848">
        <v>115.7624849645441</v>
      </c>
      <c r="K25" s="847">
        <v>112.30014378283033</v>
      </c>
      <c r="L25" s="848">
        <v>115.58196010991627</v>
      </c>
      <c r="M25" s="847">
        <v>114.37618634341244</v>
      </c>
      <c r="N25" s="851">
        <v>117.62277700441335</v>
      </c>
      <c r="O25" s="851">
        <v>116.79555445976862</v>
      </c>
      <c r="P25" s="851">
        <v>118.4555757215245</v>
      </c>
      <c r="Q25" s="844">
        <v>117.0382314803666</v>
      </c>
      <c r="R25" s="850">
        <v>118.49887607248301</v>
      </c>
      <c r="S25" s="850">
        <v>118.66012583143886</v>
      </c>
      <c r="T25" s="850">
        <v>119.78732264077645</v>
      </c>
      <c r="U25" s="850">
        <v>118.22171215558679</v>
      </c>
      <c r="V25" s="846">
        <v>118.65465794961617</v>
      </c>
      <c r="W25" s="849">
        <v>110.98467534710434</v>
      </c>
      <c r="X25" s="844">
        <v>111.64096637211384</v>
      </c>
      <c r="Y25" s="843">
        <v>110.37633892887534</v>
      </c>
      <c r="Z25" s="843">
        <v>110.17037184332749</v>
      </c>
      <c r="AA25" s="843">
        <v>110.70252588643288</v>
      </c>
      <c r="AB25" s="843">
        <v>111.95563704512011</v>
      </c>
      <c r="AC25" s="1106"/>
      <c r="AD25" s="809"/>
    </row>
    <row r="26" spans="1:30" ht="13.5">
      <c r="A26" s="701"/>
      <c r="B26" s="702">
        <v>325</v>
      </c>
      <c r="E26" s="707"/>
      <c r="F26" s="713"/>
      <c r="G26" s="704">
        <v>325</v>
      </c>
      <c r="H26" s="676" t="s">
        <v>178</v>
      </c>
      <c r="I26" s="706"/>
      <c r="J26" s="848">
        <v>737.5923592292473</v>
      </c>
      <c r="K26" s="847">
        <v>686.7176726479146</v>
      </c>
      <c r="L26" s="848">
        <v>677.6259076579174</v>
      </c>
      <c r="M26" s="847">
        <v>639.5875149913243</v>
      </c>
      <c r="N26" s="851">
        <v>628.8357903534613</v>
      </c>
      <c r="O26" s="851">
        <v>627.1652589898467</v>
      </c>
      <c r="P26" s="851">
        <v>630.4977652919988</v>
      </c>
      <c r="Q26" s="844">
        <v>621.9460481915509</v>
      </c>
      <c r="R26" s="850">
        <v>629.7642700276305</v>
      </c>
      <c r="S26" s="850">
        <v>628.6642630228639</v>
      </c>
      <c r="T26" s="850">
        <v>637.4718974373709</v>
      </c>
      <c r="U26" s="850">
        <v>633.0284635284529</v>
      </c>
      <c r="V26" s="846">
        <v>633.3073562761117</v>
      </c>
      <c r="W26" s="849">
        <v>580.448192264583</v>
      </c>
      <c r="X26" s="844">
        <v>593.3498327642423</v>
      </c>
      <c r="Y26" s="843">
        <v>589.154559358806</v>
      </c>
      <c r="Z26" s="843">
        <v>583.5792443250522</v>
      </c>
      <c r="AA26" s="843">
        <v>573.8952303899478</v>
      </c>
      <c r="AB26" s="843">
        <v>564.7994066191388</v>
      </c>
      <c r="AC26" s="1106"/>
      <c r="AD26" s="809"/>
    </row>
    <row r="27" spans="1:30" ht="13.5">
      <c r="A27" s="701"/>
      <c r="B27" s="702">
        <v>33</v>
      </c>
      <c r="E27" s="707"/>
      <c r="F27" s="714">
        <v>33</v>
      </c>
      <c r="G27" s="704" t="s">
        <v>179</v>
      </c>
      <c r="H27" s="705"/>
      <c r="I27" s="706"/>
      <c r="J27" s="848">
        <v>90.63258338492703</v>
      </c>
      <c r="K27" s="847">
        <v>85.44483475369404</v>
      </c>
      <c r="L27" s="848">
        <v>90.22032614999924</v>
      </c>
      <c r="M27" s="847">
        <v>90.4961065539437</v>
      </c>
      <c r="N27" s="851">
        <v>95.4849941846507</v>
      </c>
      <c r="O27" s="851">
        <v>94.49941253974512</v>
      </c>
      <c r="P27" s="851">
        <v>96.43869653942525</v>
      </c>
      <c r="Q27" s="844">
        <v>95.35156752583805</v>
      </c>
      <c r="R27" s="850">
        <v>95.9484648140699</v>
      </c>
      <c r="S27" s="850">
        <v>96.65020728292605</v>
      </c>
      <c r="T27" s="850">
        <v>96.82926515991375</v>
      </c>
      <c r="U27" s="850">
        <v>96.69413495688772</v>
      </c>
      <c r="V27" s="846">
        <v>97.16161290406681</v>
      </c>
      <c r="W27" s="849">
        <v>90.22258622585395</v>
      </c>
      <c r="X27" s="844">
        <v>89.6247643857621</v>
      </c>
      <c r="Y27" s="843">
        <v>89.77375573832639</v>
      </c>
      <c r="Z27" s="843">
        <v>90.1830500964251</v>
      </c>
      <c r="AA27" s="843">
        <v>90.48527001794305</v>
      </c>
      <c r="AB27" s="843">
        <v>91.0316483174672</v>
      </c>
      <c r="AC27" s="1106"/>
      <c r="AD27" s="809"/>
    </row>
    <row r="28" spans="1:30" ht="13.5">
      <c r="A28" s="701"/>
      <c r="B28" s="702">
        <v>39</v>
      </c>
      <c r="E28" s="703"/>
      <c r="F28" s="701">
        <v>39</v>
      </c>
      <c r="G28" s="715" t="s">
        <v>180</v>
      </c>
      <c r="H28" s="716"/>
      <c r="I28" s="717"/>
      <c r="J28" s="858">
        <v>113.35954146930094</v>
      </c>
      <c r="K28" s="857">
        <v>107.57709055329752</v>
      </c>
      <c r="L28" s="858">
        <v>113.30133549447717</v>
      </c>
      <c r="M28" s="857">
        <v>112.24852696040728</v>
      </c>
      <c r="N28" s="861">
        <v>115.38719002616064</v>
      </c>
      <c r="O28" s="861">
        <v>115.30248286739007</v>
      </c>
      <c r="P28" s="861">
        <v>115.46838492332633</v>
      </c>
      <c r="Q28" s="854">
        <v>114.37083297157703</v>
      </c>
      <c r="R28" s="860">
        <v>114.94886695575973</v>
      </c>
      <c r="S28" s="860">
        <v>114.34724419706521</v>
      </c>
      <c r="T28" s="860">
        <v>116.87248286086542</v>
      </c>
      <c r="U28" s="860">
        <v>115.63406549054709</v>
      </c>
      <c r="V28" s="856">
        <v>116.75059284740473</v>
      </c>
      <c r="W28" s="859">
        <v>108.91622403768966</v>
      </c>
      <c r="X28" s="854">
        <v>108.02994922223657</v>
      </c>
      <c r="Y28" s="853">
        <v>108.65985694284153</v>
      </c>
      <c r="Z28" s="853">
        <v>108.6659927098736</v>
      </c>
      <c r="AA28" s="853">
        <v>109.34132010090585</v>
      </c>
      <c r="AB28" s="853">
        <v>109.89210246479765</v>
      </c>
      <c r="AC28" s="1104"/>
      <c r="AD28" s="809"/>
    </row>
    <row r="29" spans="1:30" ht="13.5">
      <c r="A29" s="701"/>
      <c r="B29" s="702">
        <v>396</v>
      </c>
      <c r="E29" s="703"/>
      <c r="F29" s="718"/>
      <c r="G29" s="701">
        <v>396</v>
      </c>
      <c r="H29" s="610" t="s">
        <v>181</v>
      </c>
      <c r="I29" s="719"/>
      <c r="J29" s="828">
        <v>90.65164956512643</v>
      </c>
      <c r="K29" s="827">
        <v>84.08634744546714</v>
      </c>
      <c r="L29" s="828">
        <v>85.97383218345016</v>
      </c>
      <c r="M29" s="827">
        <v>82.06003222496109</v>
      </c>
      <c r="N29" s="830">
        <v>82.50407070961586</v>
      </c>
      <c r="O29" s="830">
        <v>82.32586062098994</v>
      </c>
      <c r="P29" s="830">
        <v>82.67540722300288</v>
      </c>
      <c r="Q29" s="824">
        <v>82.12897880196512</v>
      </c>
      <c r="R29" s="829">
        <v>82.09549491312531</v>
      </c>
      <c r="S29" s="829">
        <v>82.37159588162756</v>
      </c>
      <c r="T29" s="829">
        <v>82.72803310041631</v>
      </c>
      <c r="U29" s="829">
        <v>83.13758434080047</v>
      </c>
      <c r="V29" s="826">
        <v>83.58311359295439</v>
      </c>
      <c r="W29" s="809">
        <v>77.90997767810825</v>
      </c>
      <c r="X29" s="824">
        <v>77.55182916547759</v>
      </c>
      <c r="Y29" s="823">
        <v>77.75017880598062</v>
      </c>
      <c r="Z29" s="823">
        <v>77.76729685773506</v>
      </c>
      <c r="AA29" s="823">
        <v>78.14851705999895</v>
      </c>
      <c r="AB29" s="823">
        <v>78.32311522527057</v>
      </c>
      <c r="AC29" s="1103"/>
      <c r="AD29" s="809"/>
    </row>
    <row r="30" spans="1:30" ht="13.5">
      <c r="A30" s="701"/>
      <c r="B30" s="702">
        <v>399</v>
      </c>
      <c r="E30" s="703"/>
      <c r="F30" s="720"/>
      <c r="G30" s="721">
        <v>399</v>
      </c>
      <c r="H30" s="722" t="s">
        <v>182</v>
      </c>
      <c r="I30" s="723"/>
      <c r="J30" s="867">
        <v>245.8434493013083</v>
      </c>
      <c r="K30" s="866">
        <v>233.34181834855121</v>
      </c>
      <c r="L30" s="867">
        <v>261.72553985400873</v>
      </c>
      <c r="M30" s="866">
        <v>295.224753906586</v>
      </c>
      <c r="N30" s="870">
        <v>321.7582314352579</v>
      </c>
      <c r="O30" s="870">
        <v>317.0177110443324</v>
      </c>
      <c r="P30" s="870">
        <v>326.4062066213818</v>
      </c>
      <c r="Q30" s="863">
        <v>320.21675654629666</v>
      </c>
      <c r="R30" s="869">
        <v>323.8606235900443</v>
      </c>
      <c r="S30" s="869">
        <v>322.27952386394617</v>
      </c>
      <c r="T30" s="869">
        <v>334.00301267210534</v>
      </c>
      <c r="U30" s="869">
        <v>328.8775508522293</v>
      </c>
      <c r="V30" s="865">
        <v>330.06543608509156</v>
      </c>
      <c r="W30" s="868">
        <v>309.24788880740215</v>
      </c>
      <c r="X30" s="863">
        <v>306.1182716834123</v>
      </c>
      <c r="Y30" s="862">
        <v>309.9593031391078</v>
      </c>
      <c r="Z30" s="862">
        <v>306.9530056844348</v>
      </c>
      <c r="AA30" s="862">
        <v>310.4484617632546</v>
      </c>
      <c r="AB30" s="862">
        <v>312.8830653537569</v>
      </c>
      <c r="AC30" s="1107"/>
      <c r="AD30" s="809"/>
    </row>
    <row r="31" spans="1:30" ht="13.5">
      <c r="A31" s="701"/>
      <c r="B31" s="702">
        <v>42</v>
      </c>
      <c r="E31" s="703"/>
      <c r="F31" s="701">
        <v>42</v>
      </c>
      <c r="G31" s="701" t="s">
        <v>183</v>
      </c>
      <c r="H31" s="733"/>
      <c r="I31" s="719"/>
      <c r="J31" s="828">
        <v>1248.276864036559</v>
      </c>
      <c r="K31" s="827">
        <v>1221.1808663502688</v>
      </c>
      <c r="L31" s="828">
        <v>1262.4596431090188</v>
      </c>
      <c r="M31" s="827">
        <v>1266.2707686428337</v>
      </c>
      <c r="N31" s="830">
        <v>1300.3521116283396</v>
      </c>
      <c r="O31" s="830">
        <v>1291.9004506505769</v>
      </c>
      <c r="P31" s="830">
        <v>1308.5424701648622</v>
      </c>
      <c r="Q31" s="824">
        <v>1295.941850802801</v>
      </c>
      <c r="R31" s="829">
        <v>1307.5184153152543</v>
      </c>
      <c r="S31" s="829">
        <v>1302.2292627280071</v>
      </c>
      <c r="T31" s="829">
        <v>1321.293661573611</v>
      </c>
      <c r="U31" s="829">
        <v>1306.9089618078187</v>
      </c>
      <c r="V31" s="826">
        <v>1317.512716686</v>
      </c>
      <c r="W31" s="809">
        <v>1249.1627756624657</v>
      </c>
      <c r="X31" s="824">
        <v>1249.2206108195371</v>
      </c>
      <c r="Y31" s="823">
        <v>1241.2496495700898</v>
      </c>
      <c r="Z31" s="823">
        <v>1251.4341846844668</v>
      </c>
      <c r="AA31" s="823">
        <v>1243.202102475512</v>
      </c>
      <c r="AB31" s="823">
        <v>1260.3582014436026</v>
      </c>
      <c r="AC31" s="1103"/>
      <c r="AD31" s="809"/>
    </row>
    <row r="32" spans="1:30" ht="13.5">
      <c r="A32" s="701"/>
      <c r="B32" s="702">
        <v>422</v>
      </c>
      <c r="E32" s="703"/>
      <c r="F32" s="701"/>
      <c r="G32" s="734">
        <v>422</v>
      </c>
      <c r="H32" s="639" t="s">
        <v>184</v>
      </c>
      <c r="I32" s="735"/>
      <c r="J32" s="818">
        <v>1474.979497751508</v>
      </c>
      <c r="K32" s="817">
        <v>1468.6086604758839</v>
      </c>
      <c r="L32" s="818">
        <v>1564.3185168395319</v>
      </c>
      <c r="M32" s="817">
        <v>1598.0216395014031</v>
      </c>
      <c r="N32" s="821">
        <v>1650.8268319965553</v>
      </c>
      <c r="O32" s="821">
        <v>1633.543839977878</v>
      </c>
      <c r="P32" s="821">
        <v>1668.450265478103</v>
      </c>
      <c r="Q32" s="814">
        <v>1645.525299416326</v>
      </c>
      <c r="R32" s="820">
        <v>1647.9663746574377</v>
      </c>
      <c r="S32" s="820">
        <v>1651.0778087839178</v>
      </c>
      <c r="T32" s="820">
        <v>1688.441787737504</v>
      </c>
      <c r="U32" s="820">
        <v>1694.3309838731952</v>
      </c>
      <c r="V32" s="816">
        <v>1685.8631428488638</v>
      </c>
      <c r="W32" s="819">
        <v>1675.374508164912</v>
      </c>
      <c r="X32" s="814">
        <v>1668.4833626253253</v>
      </c>
      <c r="Y32" s="813">
        <v>1660.4158745757522</v>
      </c>
      <c r="Z32" s="813">
        <v>1696.8843660197406</v>
      </c>
      <c r="AA32" s="813">
        <v>1658.9410569496206</v>
      </c>
      <c r="AB32" s="813">
        <v>1692.0777358071132</v>
      </c>
      <c r="AC32" s="1102"/>
      <c r="AD32" s="809"/>
    </row>
    <row r="33" spans="1:30" ht="13.5">
      <c r="A33" s="701"/>
      <c r="B33" s="702">
        <v>429</v>
      </c>
      <c r="E33" s="703"/>
      <c r="F33" s="736"/>
      <c r="G33" s="737">
        <v>429</v>
      </c>
      <c r="H33" s="691" t="s">
        <v>185</v>
      </c>
      <c r="I33" s="717"/>
      <c r="J33" s="858">
        <v>1153.6200918705867</v>
      </c>
      <c r="K33" s="857">
        <v>1122.2643366612076</v>
      </c>
      <c r="L33" s="858">
        <v>1143.9644114463867</v>
      </c>
      <c r="M33" s="857">
        <v>1146.9662365230558</v>
      </c>
      <c r="N33" s="861">
        <v>1185.8886663844894</v>
      </c>
      <c r="O33" s="861">
        <v>1177.017019026337</v>
      </c>
      <c r="P33" s="861">
        <v>1194.340342615481</v>
      </c>
      <c r="Q33" s="854">
        <v>1182.222179994163</v>
      </c>
      <c r="R33" s="860">
        <v>1198.8399977488834</v>
      </c>
      <c r="S33" s="860">
        <v>1191.3292398004273</v>
      </c>
      <c r="T33" s="860">
        <v>1203.1873527047721</v>
      </c>
      <c r="U33" s="860">
        <v>1185.8833603808862</v>
      </c>
      <c r="V33" s="856">
        <v>1204.2450795262148</v>
      </c>
      <c r="W33" s="859">
        <v>1122.8862840500094</v>
      </c>
      <c r="X33" s="854">
        <v>1120.7551403266332</v>
      </c>
      <c r="Y33" s="853">
        <v>1116.474750605787</v>
      </c>
      <c r="Z33" s="853">
        <v>1116.6647609875474</v>
      </c>
      <c r="AA33" s="853">
        <v>1123.8057556037909</v>
      </c>
      <c r="AB33" s="853">
        <v>1136.031179359101</v>
      </c>
      <c r="AC33" s="1104"/>
      <c r="AD33" s="809"/>
    </row>
    <row r="34" spans="1:30" ht="13.5">
      <c r="A34" s="701"/>
      <c r="B34" s="702">
        <v>44</v>
      </c>
      <c r="E34" s="703"/>
      <c r="F34" s="738">
        <v>44</v>
      </c>
      <c r="G34" s="739" t="s">
        <v>186</v>
      </c>
      <c r="H34" s="740"/>
      <c r="I34" s="741"/>
      <c r="J34" s="877">
        <v>130.57458465193307</v>
      </c>
      <c r="K34" s="876">
        <v>123.99886629802708</v>
      </c>
      <c r="L34" s="877">
        <v>128.44003644894352</v>
      </c>
      <c r="M34" s="876">
        <v>124.90774624891276</v>
      </c>
      <c r="N34" s="880">
        <v>129.24181024179015</v>
      </c>
      <c r="O34" s="880">
        <v>129.26719716427627</v>
      </c>
      <c r="P34" s="880">
        <v>129.2206004252421</v>
      </c>
      <c r="Q34" s="873">
        <v>127.99078568343586</v>
      </c>
      <c r="R34" s="879">
        <v>127.35331698079598</v>
      </c>
      <c r="S34" s="879">
        <v>126.40290423276872</v>
      </c>
      <c r="T34" s="879">
        <v>130.31259945557466</v>
      </c>
      <c r="U34" s="879">
        <v>130.3470159574453</v>
      </c>
      <c r="V34" s="875">
        <v>131.4443698104498</v>
      </c>
      <c r="W34" s="878">
        <v>118.79921592332252</v>
      </c>
      <c r="X34" s="873">
        <v>117.73330757703135</v>
      </c>
      <c r="Y34" s="872">
        <v>117.51830001764938</v>
      </c>
      <c r="Z34" s="872">
        <v>118.23346742975637</v>
      </c>
      <c r="AA34" s="872">
        <v>119.61027985066598</v>
      </c>
      <c r="AB34" s="872">
        <v>121.64106586368598</v>
      </c>
      <c r="AC34" s="1108"/>
      <c r="AD34" s="809"/>
    </row>
    <row r="35" spans="1:30" ht="13.5">
      <c r="A35" s="701"/>
      <c r="B35" s="702">
        <v>52</v>
      </c>
      <c r="E35" s="703"/>
      <c r="F35" s="739">
        <v>52</v>
      </c>
      <c r="G35" s="739" t="s">
        <v>187</v>
      </c>
      <c r="H35" s="740"/>
      <c r="I35" s="741"/>
      <c r="J35" s="883">
        <v>110.64258054434525</v>
      </c>
      <c r="K35" s="882">
        <v>104.49099085755135</v>
      </c>
      <c r="L35" s="877">
        <v>102.49515807779386</v>
      </c>
      <c r="M35" s="876">
        <v>96.98521853368356</v>
      </c>
      <c r="N35" s="880">
        <v>95.20409527085697</v>
      </c>
      <c r="O35" s="880">
        <v>95.61182263610792</v>
      </c>
      <c r="P35" s="880">
        <v>94.82966110949876</v>
      </c>
      <c r="Q35" s="873">
        <v>94.81807651078108</v>
      </c>
      <c r="R35" s="879">
        <v>94.58096726646431</v>
      </c>
      <c r="S35" s="879">
        <v>94.57514829830382</v>
      </c>
      <c r="T35" s="879">
        <v>94.82260385178031</v>
      </c>
      <c r="U35" s="879">
        <v>95.00670532683282</v>
      </c>
      <c r="V35" s="875">
        <v>95.1737035681326</v>
      </c>
      <c r="W35" s="878">
        <v>90.413463176416</v>
      </c>
      <c r="X35" s="873">
        <v>90.28375896327537</v>
      </c>
      <c r="Y35" s="872">
        <v>90.28453585854015</v>
      </c>
      <c r="Z35" s="872">
        <v>90.2908628087065</v>
      </c>
      <c r="AA35" s="872">
        <v>90.45958965468208</v>
      </c>
      <c r="AB35" s="872">
        <v>90.74726252556604</v>
      </c>
      <c r="AC35" s="1108"/>
      <c r="AD35" s="809"/>
    </row>
    <row r="36" spans="1:30" ht="13.5">
      <c r="A36" s="701"/>
      <c r="B36" s="702">
        <v>61</v>
      </c>
      <c r="E36" s="703"/>
      <c r="F36" s="701">
        <v>61</v>
      </c>
      <c r="G36" s="701" t="s">
        <v>188</v>
      </c>
      <c r="H36" s="733"/>
      <c r="I36" s="719"/>
      <c r="J36" s="828">
        <v>227.2764012245772</v>
      </c>
      <c r="K36" s="827">
        <v>210.32524284708455</v>
      </c>
      <c r="L36" s="828">
        <v>209.6026845364709</v>
      </c>
      <c r="M36" s="827">
        <v>198.6319669933631</v>
      </c>
      <c r="N36" s="830">
        <v>201.7248734385454</v>
      </c>
      <c r="O36" s="830">
        <v>198.35721769849067</v>
      </c>
      <c r="P36" s="830">
        <v>204.6314178635342</v>
      </c>
      <c r="Q36" s="824">
        <v>204.60315349448078</v>
      </c>
      <c r="R36" s="829">
        <v>206.93973023741265</v>
      </c>
      <c r="S36" s="829">
        <v>204.52909296265102</v>
      </c>
      <c r="T36" s="829">
        <v>202.23298813019645</v>
      </c>
      <c r="U36" s="829">
        <v>204.66825320786822</v>
      </c>
      <c r="V36" s="826">
        <v>204.6637949478486</v>
      </c>
      <c r="W36" s="809">
        <v>184.93524591630612</v>
      </c>
      <c r="X36" s="824">
        <v>185.3488377574341</v>
      </c>
      <c r="Y36" s="823">
        <v>186.2237166750342</v>
      </c>
      <c r="Z36" s="823">
        <v>185.5021900312049</v>
      </c>
      <c r="AA36" s="823">
        <v>185.07020037845956</v>
      </c>
      <c r="AB36" s="823">
        <v>181.98228006189385</v>
      </c>
      <c r="AC36" s="1103"/>
      <c r="AD36" s="809"/>
    </row>
    <row r="37" spans="1:30" ht="13.5">
      <c r="A37" s="701"/>
      <c r="B37" s="702">
        <v>613</v>
      </c>
      <c r="E37" s="703"/>
      <c r="F37" s="701"/>
      <c r="G37" s="734">
        <v>613</v>
      </c>
      <c r="H37" s="639" t="s">
        <v>189</v>
      </c>
      <c r="I37" s="735"/>
      <c r="J37" s="818">
        <v>241.7146696391742</v>
      </c>
      <c r="K37" s="817">
        <v>222.79172516575602</v>
      </c>
      <c r="L37" s="818">
        <v>222.96744750073216</v>
      </c>
      <c r="M37" s="817">
        <v>214.5973861448478</v>
      </c>
      <c r="N37" s="821">
        <v>215.42786570047355</v>
      </c>
      <c r="O37" s="821">
        <v>213.41797826926302</v>
      </c>
      <c r="P37" s="821">
        <v>217.21652639759853</v>
      </c>
      <c r="Q37" s="814">
        <v>215.55368228578894</v>
      </c>
      <c r="R37" s="820">
        <v>217.10015477166198</v>
      </c>
      <c r="S37" s="820">
        <v>217.8880587344714</v>
      </c>
      <c r="T37" s="820">
        <v>214.2665223164462</v>
      </c>
      <c r="U37" s="820">
        <v>218.91972850532736</v>
      </c>
      <c r="V37" s="816">
        <v>219.19472188832515</v>
      </c>
      <c r="W37" s="819">
        <v>196.3233719840357</v>
      </c>
      <c r="X37" s="814">
        <v>195.5819171975727</v>
      </c>
      <c r="Y37" s="813">
        <v>194.809228573449</v>
      </c>
      <c r="Z37" s="813">
        <v>195.9559564052053</v>
      </c>
      <c r="AA37" s="813">
        <v>198.46410591014063</v>
      </c>
      <c r="AB37" s="813">
        <v>196.9994439972265</v>
      </c>
      <c r="AC37" s="1102"/>
      <c r="AD37" s="809"/>
    </row>
    <row r="38" spans="1:30" ht="13.5">
      <c r="A38" s="701"/>
      <c r="B38" s="702">
        <v>614</v>
      </c>
      <c r="E38" s="703"/>
      <c r="F38" s="701"/>
      <c r="G38" s="753">
        <v>614</v>
      </c>
      <c r="H38" s="610" t="s">
        <v>190</v>
      </c>
      <c r="I38" s="719"/>
      <c r="J38" s="828">
        <v>230.19792485881214</v>
      </c>
      <c r="K38" s="827">
        <v>211.6110760285157</v>
      </c>
      <c r="L38" s="828">
        <v>206.5687852835816</v>
      </c>
      <c r="M38" s="827">
        <v>188.94820467659605</v>
      </c>
      <c r="N38" s="830">
        <v>192.71040251183155</v>
      </c>
      <c r="O38" s="830">
        <v>187.54901014858586</v>
      </c>
      <c r="P38" s="830">
        <v>196.93116873591515</v>
      </c>
      <c r="Q38" s="824">
        <v>199.69605851617922</v>
      </c>
      <c r="R38" s="829">
        <v>202.24031449974822</v>
      </c>
      <c r="S38" s="829">
        <v>197.37606384650493</v>
      </c>
      <c r="T38" s="829">
        <v>193.65888462130934</v>
      </c>
      <c r="U38" s="829">
        <v>193.72786353648542</v>
      </c>
      <c r="V38" s="826">
        <v>194.33587363350227</v>
      </c>
      <c r="W38" s="809">
        <v>175.7883765893913</v>
      </c>
      <c r="X38" s="824">
        <v>176.23336979388003</v>
      </c>
      <c r="Y38" s="823">
        <v>180.0354819422148</v>
      </c>
      <c r="Z38" s="823">
        <v>177.46513415131363</v>
      </c>
      <c r="AA38" s="823">
        <v>174.42066704900915</v>
      </c>
      <c r="AB38" s="823">
        <v>169.1436447728785</v>
      </c>
      <c r="AC38" s="1103"/>
      <c r="AD38" s="809"/>
    </row>
    <row r="39" spans="1:30" ht="13.5">
      <c r="A39" s="701"/>
      <c r="B39" s="702">
        <v>62</v>
      </c>
      <c r="E39" s="703"/>
      <c r="F39" s="754">
        <v>62</v>
      </c>
      <c r="G39" s="704" t="s">
        <v>191</v>
      </c>
      <c r="H39" s="705"/>
      <c r="I39" s="706"/>
      <c r="J39" s="848">
        <v>576.5191241919272</v>
      </c>
      <c r="K39" s="847">
        <v>529.0447156330537</v>
      </c>
      <c r="L39" s="848">
        <v>530.7125151163636</v>
      </c>
      <c r="M39" s="847">
        <v>517.5799086936538</v>
      </c>
      <c r="N39" s="851">
        <v>530.986362315568</v>
      </c>
      <c r="O39" s="851">
        <v>530.5499057722928</v>
      </c>
      <c r="P39" s="851">
        <v>531.358631542869</v>
      </c>
      <c r="Q39" s="844">
        <v>536.3630126952374</v>
      </c>
      <c r="R39" s="850">
        <v>537.6093311885026</v>
      </c>
      <c r="S39" s="850">
        <v>521.3230068176305</v>
      </c>
      <c r="T39" s="850">
        <v>528.4965113450355</v>
      </c>
      <c r="U39" s="850">
        <v>532.3685775517818</v>
      </c>
      <c r="V39" s="846">
        <v>532.3333880448236</v>
      </c>
      <c r="W39" s="849">
        <v>507.9092124233141</v>
      </c>
      <c r="X39" s="844">
        <v>505.06484759417316</v>
      </c>
      <c r="Y39" s="843">
        <v>508.28250456727847</v>
      </c>
      <c r="Z39" s="843">
        <v>511.50844396468705</v>
      </c>
      <c r="AA39" s="843">
        <v>506.2378137974312</v>
      </c>
      <c r="AB39" s="843">
        <v>508.5676483544086</v>
      </c>
      <c r="AC39" s="1106"/>
      <c r="AD39" s="809"/>
    </row>
    <row r="40" spans="1:30" ht="13.5">
      <c r="A40" s="701"/>
      <c r="B40" s="702">
        <v>624</v>
      </c>
      <c r="E40" s="703"/>
      <c r="F40" s="701"/>
      <c r="G40" s="753">
        <v>624</v>
      </c>
      <c r="H40" s="610" t="s">
        <v>192</v>
      </c>
      <c r="I40" s="719"/>
      <c r="J40" s="828">
        <v>503.02880310662107</v>
      </c>
      <c r="K40" s="827">
        <v>470.4446676365804</v>
      </c>
      <c r="L40" s="828">
        <v>481.21521129644543</v>
      </c>
      <c r="M40" s="827">
        <v>469.91030100937274</v>
      </c>
      <c r="N40" s="830">
        <v>480.2569979958669</v>
      </c>
      <c r="O40" s="830">
        <v>479.9227750434748</v>
      </c>
      <c r="P40" s="830">
        <v>480.54498327772677</v>
      </c>
      <c r="Q40" s="824">
        <v>478.1184124785617</v>
      </c>
      <c r="R40" s="829">
        <v>480.4057193667574</v>
      </c>
      <c r="S40" s="829">
        <v>480.2565789780318</v>
      </c>
      <c r="T40" s="829">
        <v>481.829307929875</v>
      </c>
      <c r="U40" s="829">
        <v>480.48531800609766</v>
      </c>
      <c r="V40" s="826">
        <v>482.00586764416846</v>
      </c>
      <c r="W40" s="809">
        <v>442.6240720672528</v>
      </c>
      <c r="X40" s="824">
        <v>440.22453533911676</v>
      </c>
      <c r="Y40" s="823">
        <v>442.7569440177118</v>
      </c>
      <c r="Z40" s="823">
        <v>444.821924867179</v>
      </c>
      <c r="AA40" s="823">
        <v>443.3768681932681</v>
      </c>
      <c r="AB40" s="823">
        <v>442.01518566060446</v>
      </c>
      <c r="AC40" s="1103"/>
      <c r="AD40" s="809"/>
    </row>
    <row r="41" spans="1:30" ht="14.25" thickBot="1">
      <c r="A41" s="701"/>
      <c r="B41" s="702">
        <v>625</v>
      </c>
      <c r="E41" s="755"/>
      <c r="F41" s="756"/>
      <c r="G41" s="757">
        <v>625</v>
      </c>
      <c r="H41" s="758" t="s">
        <v>193</v>
      </c>
      <c r="I41" s="759"/>
      <c r="J41" s="889">
        <v>1142.0925261501814</v>
      </c>
      <c r="K41" s="887">
        <v>1232.3626505254992</v>
      </c>
      <c r="L41" s="889">
        <v>1320.3370203239049</v>
      </c>
      <c r="M41" s="887">
        <v>1251.7173578592872</v>
      </c>
      <c r="N41" s="892">
        <v>1138.669426343186</v>
      </c>
      <c r="O41" s="892">
        <v>1386.0294658685534</v>
      </c>
      <c r="P41" s="892">
        <v>1009.5077922308561</v>
      </c>
      <c r="Q41" s="884">
        <v>994.4243654711591</v>
      </c>
      <c r="R41" s="891">
        <v>842.8227690345516</v>
      </c>
      <c r="S41" s="891">
        <v>884.6567462166852</v>
      </c>
      <c r="T41" s="891">
        <v>1076.771854639067</v>
      </c>
      <c r="U41" s="891">
        <v>1310.3473063785316</v>
      </c>
      <c r="V41" s="886">
        <v>1433.2277948563017</v>
      </c>
      <c r="W41" s="890">
        <v>1450.9877279648288</v>
      </c>
      <c r="X41" s="884">
        <v>1433.4844111769548</v>
      </c>
      <c r="Y41" s="888">
        <v>1434.023009857182</v>
      </c>
      <c r="Z41" s="888">
        <v>1439.5540588454326</v>
      </c>
      <c r="AA41" s="888">
        <v>1462.4892291520246</v>
      </c>
      <c r="AB41" s="888">
        <v>1485.2565051666652</v>
      </c>
      <c r="AC41" s="1109"/>
      <c r="AD41" s="809"/>
    </row>
    <row r="42" spans="1:31" ht="13.5" customHeight="1">
      <c r="A42" s="701"/>
      <c r="B42" s="702"/>
      <c r="D42" s="18"/>
      <c r="E42" s="769" t="s">
        <v>137</v>
      </c>
      <c r="F42" s="701"/>
      <c r="G42" s="1598" t="s">
        <v>150</v>
      </c>
      <c r="H42" s="1599"/>
      <c r="I42" s="1599"/>
      <c r="J42" s="1599"/>
      <c r="K42" s="1599"/>
      <c r="L42" s="1599"/>
      <c r="M42" s="1599"/>
      <c r="N42" s="1599"/>
      <c r="O42" s="1599"/>
      <c r="P42" s="1599"/>
      <c r="Q42" s="1599"/>
      <c r="R42" s="1599"/>
      <c r="S42" s="1599"/>
      <c r="T42" s="1599"/>
      <c r="U42" s="1599"/>
      <c r="V42" s="1599"/>
      <c r="W42" s="1599"/>
      <c r="X42" s="1599"/>
      <c r="Y42" s="1599"/>
      <c r="Z42" s="1599"/>
      <c r="AA42" s="1599"/>
      <c r="AB42" s="1599"/>
      <c r="AC42" s="1599"/>
      <c r="AD42" s="894"/>
      <c r="AE42" s="894"/>
    </row>
    <row r="43" spans="2:31" ht="13.5">
      <c r="B43" s="770"/>
      <c r="E43" s="609"/>
      <c r="F43" s="609"/>
      <c r="G43" s="1600"/>
      <c r="H43" s="1600"/>
      <c r="I43" s="1600"/>
      <c r="J43" s="1600"/>
      <c r="K43" s="1600"/>
      <c r="L43" s="1600"/>
      <c r="M43" s="1600"/>
      <c r="N43" s="1600"/>
      <c r="O43" s="1600"/>
      <c r="P43" s="1600"/>
      <c r="Q43" s="1600"/>
      <c r="R43" s="1600"/>
      <c r="S43" s="1600"/>
      <c r="T43" s="1600"/>
      <c r="U43" s="1600"/>
      <c r="V43" s="1600"/>
      <c r="W43" s="1600"/>
      <c r="X43" s="1600"/>
      <c r="Y43" s="1600"/>
      <c r="Z43" s="1600"/>
      <c r="AA43" s="1600"/>
      <c r="AB43" s="1600"/>
      <c r="AC43" s="1600"/>
      <c r="AD43" s="894"/>
      <c r="AE43" s="894"/>
    </row>
    <row r="44" spans="2:31" ht="13.5">
      <c r="B44" s="770"/>
      <c r="E44" s="609"/>
      <c r="F44" s="609"/>
      <c r="G44" s="894"/>
      <c r="H44" s="894"/>
      <c r="I44" s="894"/>
      <c r="J44" s="894"/>
      <c r="K44" s="894"/>
      <c r="L44" s="894"/>
      <c r="M44" s="894"/>
      <c r="N44" s="894"/>
      <c r="O44" s="894"/>
      <c r="P44" s="894"/>
      <c r="Q44" s="894"/>
      <c r="R44" s="894"/>
      <c r="S44" s="894"/>
      <c r="T44" s="894"/>
      <c r="U44" s="894"/>
      <c r="V44" s="894"/>
      <c r="W44" s="894"/>
      <c r="X44" s="894"/>
      <c r="Y44" s="894"/>
      <c r="Z44" s="894"/>
      <c r="AA44" s="894"/>
      <c r="AB44" s="894"/>
      <c r="AC44" s="894"/>
      <c r="AD44" s="894"/>
      <c r="AE44" s="894"/>
    </row>
    <row r="45" spans="2:30" ht="17.25">
      <c r="B45" s="770"/>
      <c r="E45" s="1" t="s">
        <v>207</v>
      </c>
      <c r="F45" s="701"/>
      <c r="G45" s="701"/>
      <c r="H45" s="733"/>
      <c r="I45" s="701"/>
      <c r="J45" s="772"/>
      <c r="K45" s="772"/>
      <c r="L45" s="773"/>
      <c r="M45" s="773"/>
      <c r="N45" s="773"/>
      <c r="O45" s="773"/>
      <c r="P45" s="773"/>
      <c r="Q45" s="773"/>
      <c r="R45" s="773"/>
      <c r="S45" s="773"/>
      <c r="T45" s="773"/>
      <c r="U45" s="773"/>
      <c r="V45" s="773"/>
      <c r="W45" s="773"/>
      <c r="X45" s="773"/>
      <c r="Y45" s="773"/>
      <c r="Z45" s="773"/>
      <c r="AA45" s="773"/>
      <c r="AB45" s="773"/>
      <c r="AC45" s="206" t="s">
        <v>152</v>
      </c>
      <c r="AD45" s="773"/>
    </row>
    <row r="46" spans="2:30" ht="14.25" thickBot="1">
      <c r="B46" s="770"/>
      <c r="E46" s="2"/>
      <c r="F46" s="774"/>
      <c r="G46" s="774"/>
      <c r="H46" s="774"/>
      <c r="I46" s="774"/>
      <c r="J46" s="774"/>
      <c r="K46" s="774"/>
      <c r="L46" s="774"/>
      <c r="M46" s="774"/>
      <c r="N46" s="774"/>
      <c r="O46" s="774"/>
      <c r="P46" s="774"/>
      <c r="Q46" s="774"/>
      <c r="R46" s="774"/>
      <c r="S46" s="774"/>
      <c r="T46" s="774"/>
      <c r="U46" s="774"/>
      <c r="V46" s="774"/>
      <c r="W46" s="774"/>
      <c r="X46" s="774"/>
      <c r="Y46" s="774"/>
      <c r="Z46" s="774"/>
      <c r="AA46" s="774"/>
      <c r="AB46" s="774"/>
      <c r="AC46" s="895" t="s">
        <v>108</v>
      </c>
      <c r="AD46" s="774"/>
    </row>
    <row r="47" spans="1:31" ht="13.5">
      <c r="A47" s="896"/>
      <c r="B47" s="775"/>
      <c r="C47" s="209"/>
      <c r="D47" s="209"/>
      <c r="E47" s="897"/>
      <c r="F47" s="898"/>
      <c r="G47" s="898"/>
      <c r="H47" s="899"/>
      <c r="I47" s="900"/>
      <c r="J47" s="12" t="s">
        <v>4</v>
      </c>
      <c r="K47" s="16" t="s">
        <v>5</v>
      </c>
      <c r="L47" s="16" t="s">
        <v>6</v>
      </c>
      <c r="M47" s="16" t="s">
        <v>7</v>
      </c>
      <c r="N47" s="16" t="s">
        <v>8</v>
      </c>
      <c r="O47" s="14"/>
      <c r="P47" s="14"/>
      <c r="Q47" s="14"/>
      <c r="R47" s="14"/>
      <c r="S47" s="14"/>
      <c r="T47" s="14"/>
      <c r="U47" s="14"/>
      <c r="V47" s="14"/>
      <c r="W47" s="16" t="s">
        <v>9</v>
      </c>
      <c r="X47" s="12"/>
      <c r="Y47" s="12"/>
      <c r="Z47" s="12"/>
      <c r="AA47" s="12"/>
      <c r="AB47" s="12"/>
      <c r="AC47" s="440"/>
      <c r="AD47" s="776"/>
      <c r="AE47" s="1586" t="s">
        <v>10</v>
      </c>
    </row>
    <row r="48" spans="1:31" ht="13.5">
      <c r="A48" s="26"/>
      <c r="B48" s="777"/>
      <c r="C48" s="212"/>
      <c r="D48" s="212"/>
      <c r="E48" s="594"/>
      <c r="F48" s="595"/>
      <c r="G48" s="595"/>
      <c r="H48" s="596"/>
      <c r="I48" s="597"/>
      <c r="J48" s="26" t="s">
        <v>11</v>
      </c>
      <c r="K48" s="25" t="s">
        <v>12</v>
      </c>
      <c r="L48" s="25" t="s">
        <v>14</v>
      </c>
      <c r="M48" s="25" t="s">
        <v>14</v>
      </c>
      <c r="N48" s="25" t="s">
        <v>81</v>
      </c>
      <c r="O48" s="26" t="s">
        <v>15</v>
      </c>
      <c r="P48" s="29" t="s">
        <v>83</v>
      </c>
      <c r="Q48" s="28"/>
      <c r="R48" s="23"/>
      <c r="S48" s="23"/>
      <c r="T48" s="23"/>
      <c r="U48" s="23"/>
      <c r="V48" s="23"/>
      <c r="W48" s="32" t="s">
        <v>118</v>
      </c>
      <c r="X48" s="23"/>
      <c r="Y48" s="23"/>
      <c r="Z48" s="23"/>
      <c r="AA48" s="23"/>
      <c r="AB48" s="23"/>
      <c r="AC48" s="441"/>
      <c r="AD48" s="778"/>
      <c r="AE48" s="1587"/>
    </row>
    <row r="49" spans="2:31" ht="14.25" thickBot="1">
      <c r="B49" s="770"/>
      <c r="E49" s="599"/>
      <c r="F49" s="600"/>
      <c r="G49" s="600"/>
      <c r="H49" s="601"/>
      <c r="I49" s="602"/>
      <c r="J49" s="42"/>
      <c r="K49" s="42"/>
      <c r="L49" s="43"/>
      <c r="M49" s="42"/>
      <c r="N49" s="49" t="s">
        <v>33</v>
      </c>
      <c r="O49" s="42"/>
      <c r="P49" s="470"/>
      <c r="Q49" s="469" t="s">
        <v>30</v>
      </c>
      <c r="R49" s="47" t="s">
        <v>19</v>
      </c>
      <c r="S49" s="51" t="s">
        <v>20</v>
      </c>
      <c r="T49" s="51" t="s">
        <v>21</v>
      </c>
      <c r="U49" s="51" t="s">
        <v>22</v>
      </c>
      <c r="V49" s="51" t="s">
        <v>23</v>
      </c>
      <c r="W49" s="550" t="s">
        <v>43</v>
      </c>
      <c r="X49" s="547" t="s">
        <v>34</v>
      </c>
      <c r="Y49" s="605" t="s">
        <v>35</v>
      </c>
      <c r="Z49" s="604" t="s">
        <v>26</v>
      </c>
      <c r="AA49" s="605" t="s">
        <v>27</v>
      </c>
      <c r="AB49" s="604" t="s">
        <v>28</v>
      </c>
      <c r="AC49" s="444"/>
      <c r="AD49" s="779"/>
      <c r="AE49" s="1588"/>
    </row>
    <row r="50" spans="2:31" ht="13.5">
      <c r="B50" s="770"/>
      <c r="E50" s="608" t="s">
        <v>159</v>
      </c>
      <c r="F50" s="609"/>
      <c r="G50" s="609"/>
      <c r="H50" s="610"/>
      <c r="I50" s="611"/>
      <c r="J50" s="901">
        <v>2.049019427206929</v>
      </c>
      <c r="K50" s="904">
        <v>-5.297561829350883</v>
      </c>
      <c r="L50" s="905">
        <v>2.9433804914678063</v>
      </c>
      <c r="M50" s="904">
        <v>-2.987016388369881</v>
      </c>
      <c r="N50" s="904">
        <v>3.017040972447873</v>
      </c>
      <c r="O50" s="904">
        <v>3.1907440846894133</v>
      </c>
      <c r="P50" s="904">
        <v>2.9413762788767173</v>
      </c>
      <c r="Q50" s="1110">
        <v>3.600332409652836</v>
      </c>
      <c r="R50" s="1073">
        <v>4.543586384093743</v>
      </c>
      <c r="S50" s="1072">
        <v>3.6528870365210793</v>
      </c>
      <c r="T50" s="1072">
        <v>2.6160775976505164</v>
      </c>
      <c r="U50" s="1072">
        <v>1.8788030887426572</v>
      </c>
      <c r="V50" s="1072">
        <v>1.6311279881317233</v>
      </c>
      <c r="W50" s="904">
        <v>-5.387366127737209</v>
      </c>
      <c r="X50" s="910">
        <v>-5.787750950929777</v>
      </c>
      <c r="Y50" s="1072">
        <v>-5.383301827173639</v>
      </c>
      <c r="Z50" s="1073">
        <v>-5.2341929704871575</v>
      </c>
      <c r="AA50" s="1072">
        <v>-5.315240249745955</v>
      </c>
      <c r="AB50" s="1072">
        <v>-5.193179966281235</v>
      </c>
      <c r="AC50" s="1100"/>
      <c r="AD50" s="780"/>
      <c r="AE50" s="781">
        <v>-8.404407100185082</v>
      </c>
    </row>
    <row r="51" spans="2:31" ht="13.5">
      <c r="B51" s="770"/>
      <c r="E51" s="608"/>
      <c r="F51" s="630">
        <v>11</v>
      </c>
      <c r="G51" s="631" t="s">
        <v>160</v>
      </c>
      <c r="H51" s="632"/>
      <c r="I51" s="633"/>
      <c r="J51" s="901">
        <v>5.113523041531195</v>
      </c>
      <c r="K51" s="901">
        <v>-1.1858217735857721</v>
      </c>
      <c r="L51" s="905">
        <v>5.691735932926747</v>
      </c>
      <c r="M51" s="901">
        <v>-1.1909284329129548</v>
      </c>
      <c r="N51" s="901">
        <v>5.535835249646951</v>
      </c>
      <c r="O51" s="901">
        <v>4.984340866246441</v>
      </c>
      <c r="P51" s="901">
        <v>6.136009684931921</v>
      </c>
      <c r="Q51" s="907">
        <v>5.277594348164925</v>
      </c>
      <c r="R51" s="903">
        <v>6.178284980711069</v>
      </c>
      <c r="S51" s="902">
        <v>6.354687805349201</v>
      </c>
      <c r="T51" s="902">
        <v>6.7580690162333354</v>
      </c>
      <c r="U51" s="902">
        <v>6.2569549802572055</v>
      </c>
      <c r="V51" s="902">
        <v>6.103557668273879</v>
      </c>
      <c r="W51" s="901">
        <v>2.003404368476936</v>
      </c>
      <c r="X51" s="907">
        <v>1.300670994570936</v>
      </c>
      <c r="Y51" s="902">
        <v>1.7357522774725709</v>
      </c>
      <c r="Z51" s="903">
        <v>1.9849315787936774</v>
      </c>
      <c r="AA51" s="902">
        <v>2.1677337932657963</v>
      </c>
      <c r="AB51" s="902">
        <v>2.8217491586440673</v>
      </c>
      <c r="AC51" s="1101"/>
      <c r="AD51" s="780"/>
      <c r="AE51" s="782">
        <v>-3.532430881170015</v>
      </c>
    </row>
    <row r="52" spans="2:31" ht="13.5">
      <c r="B52" s="770"/>
      <c r="E52" s="608"/>
      <c r="F52" s="637"/>
      <c r="G52" s="638">
        <v>112</v>
      </c>
      <c r="H52" s="639" t="s">
        <v>161</v>
      </c>
      <c r="I52" s="640"/>
      <c r="J52" s="913">
        <v>2.0941681895742192</v>
      </c>
      <c r="K52" s="913">
        <v>-4.295491549950725</v>
      </c>
      <c r="L52" s="916">
        <v>1.0586989098619455</v>
      </c>
      <c r="M52" s="913">
        <v>-6.380637587968522</v>
      </c>
      <c r="N52" s="913">
        <v>1.0859758946969578</v>
      </c>
      <c r="O52" s="913">
        <v>1.2704609312649495</v>
      </c>
      <c r="P52" s="913">
        <v>0.9414613517721904</v>
      </c>
      <c r="Q52" s="918">
        <v>1.2194387620697995</v>
      </c>
      <c r="R52" s="915">
        <v>1.0858405307777588</v>
      </c>
      <c r="S52" s="914">
        <v>1.0960481868735883</v>
      </c>
      <c r="T52" s="914">
        <v>0.9826416813881451</v>
      </c>
      <c r="U52" s="914">
        <v>0.8236946527726872</v>
      </c>
      <c r="V52" s="914">
        <v>0.4817956958286942</v>
      </c>
      <c r="W52" s="913">
        <v>-4.664571063933991</v>
      </c>
      <c r="X52" s="918">
        <v>-4.3693629391454465</v>
      </c>
      <c r="Y52" s="914">
        <v>-4.6028860679955415</v>
      </c>
      <c r="Z52" s="915">
        <v>-4.7148726649505335</v>
      </c>
      <c r="AA52" s="914">
        <v>-4.836480491550148</v>
      </c>
      <c r="AB52" s="914">
        <v>-4.796271678017007</v>
      </c>
      <c r="AC52" s="1102"/>
      <c r="AD52" s="780"/>
      <c r="AE52" s="783">
        <v>-5.750546958630949</v>
      </c>
    </row>
    <row r="53" spans="2:31" ht="13.5">
      <c r="B53" s="770"/>
      <c r="E53" s="608"/>
      <c r="F53" s="637"/>
      <c r="G53" s="650">
        <v>114</v>
      </c>
      <c r="H53" s="610" t="s">
        <v>162</v>
      </c>
      <c r="I53" s="611"/>
      <c r="J53" s="922">
        <v>1.1913027454789358</v>
      </c>
      <c r="K53" s="922">
        <v>-7.265512541645791</v>
      </c>
      <c r="L53" s="925">
        <v>2.776306536636284</v>
      </c>
      <c r="M53" s="922">
        <v>-0.03924380081208767</v>
      </c>
      <c r="N53" s="922">
        <v>5.08841085850014</v>
      </c>
      <c r="O53" s="922">
        <v>4.326903832378562</v>
      </c>
      <c r="P53" s="922">
        <v>5.826596769167921</v>
      </c>
      <c r="Q53" s="926">
        <v>5.012191650353017</v>
      </c>
      <c r="R53" s="924">
        <v>5.34364897792922</v>
      </c>
      <c r="S53" s="923">
        <v>6.0963962494471815</v>
      </c>
      <c r="T53" s="923">
        <v>7.349848967703039</v>
      </c>
      <c r="U53" s="923">
        <v>6.040669881276074</v>
      </c>
      <c r="V53" s="923">
        <v>5.199212552136913</v>
      </c>
      <c r="W53" s="922">
        <v>-2.951032541554511</v>
      </c>
      <c r="X53" s="926">
        <v>-2.3168680214061794</v>
      </c>
      <c r="Y53" s="923">
        <v>-2.4366823052620674</v>
      </c>
      <c r="Z53" s="924">
        <v>-2.6523426450636833</v>
      </c>
      <c r="AA53" s="923">
        <v>-3.8187451118430005</v>
      </c>
      <c r="AB53" s="923">
        <v>-3.465705701612535</v>
      </c>
      <c r="AC53" s="1103"/>
      <c r="AD53" s="780"/>
      <c r="AE53" s="784">
        <v>-8.039443400054651</v>
      </c>
    </row>
    <row r="54" spans="2:31" ht="13.5">
      <c r="B54" s="770"/>
      <c r="E54" s="608"/>
      <c r="F54" s="637"/>
      <c r="G54" s="650">
        <v>116</v>
      </c>
      <c r="H54" s="610" t="s">
        <v>163</v>
      </c>
      <c r="I54" s="611"/>
      <c r="J54" s="922">
        <v>1.917433110662941</v>
      </c>
      <c r="K54" s="922">
        <v>-3.9084736883603597</v>
      </c>
      <c r="L54" s="925">
        <v>1.1486833561893093</v>
      </c>
      <c r="M54" s="922">
        <v>-1.7605467722134591</v>
      </c>
      <c r="N54" s="922">
        <v>3.0085863503580157</v>
      </c>
      <c r="O54" s="922">
        <v>2.5896594992781985</v>
      </c>
      <c r="P54" s="922">
        <v>3.4477546247196926</v>
      </c>
      <c r="Q54" s="926">
        <v>2.7233261274774634</v>
      </c>
      <c r="R54" s="924">
        <v>4.136835210726659</v>
      </c>
      <c r="S54" s="923">
        <v>3.848061209217363</v>
      </c>
      <c r="T54" s="923">
        <v>3.4131156917758148</v>
      </c>
      <c r="U54" s="923">
        <v>3.2925941601411353</v>
      </c>
      <c r="V54" s="923">
        <v>3.3713507465627544</v>
      </c>
      <c r="W54" s="922">
        <v>1.0408750385260674</v>
      </c>
      <c r="X54" s="926">
        <v>0.7724883073690307</v>
      </c>
      <c r="Y54" s="923">
        <v>0.94131142437422</v>
      </c>
      <c r="Z54" s="924">
        <v>1.241476433602486</v>
      </c>
      <c r="AA54" s="923">
        <v>0.8707941417512757</v>
      </c>
      <c r="AB54" s="923">
        <v>1.387295693537979</v>
      </c>
      <c r="AC54" s="1088"/>
      <c r="AD54" s="780"/>
      <c r="AE54" s="784">
        <v>-1.9677113118319483</v>
      </c>
    </row>
    <row r="55" spans="2:31" ht="13.5">
      <c r="B55" s="770"/>
      <c r="E55" s="608"/>
      <c r="F55" s="637"/>
      <c r="G55" s="650">
        <v>117</v>
      </c>
      <c r="H55" s="610" t="s">
        <v>164</v>
      </c>
      <c r="I55" s="611"/>
      <c r="J55" s="922">
        <v>7.745995195735176</v>
      </c>
      <c r="K55" s="922">
        <v>1.9223470347266414</v>
      </c>
      <c r="L55" s="925">
        <v>7.423204529178236</v>
      </c>
      <c r="M55" s="922">
        <v>-1.102229344395198</v>
      </c>
      <c r="N55" s="922">
        <v>4.860882635007343</v>
      </c>
      <c r="O55" s="922">
        <v>4.451592390383553</v>
      </c>
      <c r="P55" s="922">
        <v>5.384986998037974</v>
      </c>
      <c r="Q55" s="926">
        <v>4.4806832591644365</v>
      </c>
      <c r="R55" s="924">
        <v>5.146547825825181</v>
      </c>
      <c r="S55" s="923">
        <v>5.246841639481701</v>
      </c>
      <c r="T55" s="923">
        <v>5.678955081350196</v>
      </c>
      <c r="U55" s="923">
        <v>5.755050796209105</v>
      </c>
      <c r="V55" s="923">
        <v>6.096902709018252</v>
      </c>
      <c r="W55" s="922">
        <v>2.4818844191874234</v>
      </c>
      <c r="X55" s="926">
        <v>1.131759641277469</v>
      </c>
      <c r="Y55" s="923">
        <v>1.7924520747563406</v>
      </c>
      <c r="Z55" s="924">
        <v>2.6858153273714294</v>
      </c>
      <c r="AA55" s="923">
        <v>3.34970039502214</v>
      </c>
      <c r="AB55" s="923">
        <v>3.418890304820465</v>
      </c>
      <c r="AC55" s="1088"/>
      <c r="AD55" s="780"/>
      <c r="AE55" s="784">
        <v>-2.3789982158199194</v>
      </c>
    </row>
    <row r="56" spans="2:31" ht="13.5">
      <c r="B56" s="770"/>
      <c r="E56" s="608"/>
      <c r="F56" s="637"/>
      <c r="G56" s="650">
        <v>119</v>
      </c>
      <c r="H56" s="610" t="s">
        <v>165</v>
      </c>
      <c r="I56" s="611"/>
      <c r="J56" s="922">
        <v>1.0536982881474017</v>
      </c>
      <c r="K56" s="922">
        <v>-4.407858030947892</v>
      </c>
      <c r="L56" s="925">
        <v>1.7471969405054324</v>
      </c>
      <c r="M56" s="922">
        <v>-0.20677589001554963</v>
      </c>
      <c r="N56" s="922">
        <v>4.282453048316029</v>
      </c>
      <c r="O56" s="922">
        <v>3.6130566523957697</v>
      </c>
      <c r="P56" s="922">
        <v>4.971374779082339</v>
      </c>
      <c r="Q56" s="926">
        <v>3.9619778366667333</v>
      </c>
      <c r="R56" s="924">
        <v>4.641477270089098</v>
      </c>
      <c r="S56" s="923">
        <v>4.8349230763846265</v>
      </c>
      <c r="T56" s="923">
        <v>5.143644234717584</v>
      </c>
      <c r="U56" s="923">
        <v>5.706979794501137</v>
      </c>
      <c r="V56" s="923">
        <v>5.6073693751168605</v>
      </c>
      <c r="W56" s="922">
        <v>2.870921259977294</v>
      </c>
      <c r="X56" s="926">
        <v>4.077337146938049</v>
      </c>
      <c r="Y56" s="923">
        <v>3.857000045433452</v>
      </c>
      <c r="Z56" s="924">
        <v>3.544460000932176</v>
      </c>
      <c r="AA56" s="923">
        <v>1.9577278206315611</v>
      </c>
      <c r="AB56" s="923">
        <v>1.1234876016205533</v>
      </c>
      <c r="AC56" s="1089"/>
      <c r="AD56" s="780"/>
      <c r="AE56" s="784">
        <v>-1.4115317883387348</v>
      </c>
    </row>
    <row r="57" spans="2:31" ht="13.5">
      <c r="B57" s="770"/>
      <c r="E57" s="608"/>
      <c r="F57" s="630">
        <v>21</v>
      </c>
      <c r="G57" s="660" t="s">
        <v>166</v>
      </c>
      <c r="H57" s="661"/>
      <c r="I57" s="662"/>
      <c r="J57" s="931">
        <v>2.3337617207980514</v>
      </c>
      <c r="K57" s="931">
        <v>-6.32721675316769</v>
      </c>
      <c r="L57" s="934">
        <v>1.752903566300347</v>
      </c>
      <c r="M57" s="931">
        <v>-5.724068905780868</v>
      </c>
      <c r="N57" s="931">
        <v>2.0357328025278605</v>
      </c>
      <c r="O57" s="931">
        <v>2.076257435852199</v>
      </c>
      <c r="P57" s="931">
        <v>2.0392801489015397</v>
      </c>
      <c r="Q57" s="936">
        <v>2.2610421494133277</v>
      </c>
      <c r="R57" s="933">
        <v>2.3332280067865554</v>
      </c>
      <c r="S57" s="932">
        <v>2.137296464127303</v>
      </c>
      <c r="T57" s="932">
        <v>2.0887946009956124</v>
      </c>
      <c r="U57" s="932">
        <v>1.9315801581651044</v>
      </c>
      <c r="V57" s="932">
        <v>1.5690889600136444</v>
      </c>
      <c r="W57" s="931">
        <v>-7.665913775245073</v>
      </c>
      <c r="X57" s="936">
        <v>-7.4131836312197095</v>
      </c>
      <c r="Y57" s="932">
        <v>-7.597208055383845</v>
      </c>
      <c r="Z57" s="933">
        <v>-7.709572822131463</v>
      </c>
      <c r="AA57" s="932">
        <v>-7.750184240593697</v>
      </c>
      <c r="AB57" s="932">
        <v>-7.863371205378357</v>
      </c>
      <c r="AC57" s="1090"/>
      <c r="AD57" s="780"/>
      <c r="AE57" s="785">
        <v>-9.701646577772934</v>
      </c>
    </row>
    <row r="58" spans="2:31" ht="13.5">
      <c r="B58" s="770"/>
      <c r="E58" s="608"/>
      <c r="F58" s="672"/>
      <c r="G58" s="609">
        <v>212</v>
      </c>
      <c r="H58" s="610" t="s">
        <v>167</v>
      </c>
      <c r="I58" s="611"/>
      <c r="J58" s="922">
        <v>0.2689818299226232</v>
      </c>
      <c r="K58" s="922">
        <v>-7.0040359148586475</v>
      </c>
      <c r="L58" s="925">
        <v>-0.2371086558783304</v>
      </c>
      <c r="M58" s="922">
        <v>-6.979395757687328</v>
      </c>
      <c r="N58" s="922">
        <v>-1.1355615192520787</v>
      </c>
      <c r="O58" s="922">
        <v>-0.9326711642783465</v>
      </c>
      <c r="P58" s="922">
        <v>-1.357224645803214</v>
      </c>
      <c r="Q58" s="926">
        <v>-1.3597585182299383</v>
      </c>
      <c r="R58" s="924">
        <v>-0.5964698449516419</v>
      </c>
      <c r="S58" s="923">
        <v>-1.2817418307667339</v>
      </c>
      <c r="T58" s="923">
        <v>-1.3227249914234278</v>
      </c>
      <c r="U58" s="923">
        <v>-1.4927645456829453</v>
      </c>
      <c r="V58" s="923">
        <v>-2.021295709728122</v>
      </c>
      <c r="W58" s="922">
        <v>-10.349964272557216</v>
      </c>
      <c r="X58" s="926">
        <v>-9.914145508867136</v>
      </c>
      <c r="Y58" s="915">
        <v>-10.139180966277536</v>
      </c>
      <c r="Z58" s="924">
        <v>-10.438627352900212</v>
      </c>
      <c r="AA58" s="914">
        <v>-10.71078546142094</v>
      </c>
      <c r="AB58" s="923">
        <v>-10.547619880669757</v>
      </c>
      <c r="AC58" s="1088"/>
      <c r="AD58" s="780"/>
      <c r="AE58" s="784">
        <v>-9.214402753305137</v>
      </c>
    </row>
    <row r="59" spans="2:31" ht="13.5">
      <c r="B59" s="770"/>
      <c r="E59" s="608"/>
      <c r="F59" s="672"/>
      <c r="G59" s="609">
        <v>214</v>
      </c>
      <c r="H59" s="610" t="s">
        <v>168</v>
      </c>
      <c r="I59" s="611"/>
      <c r="J59" s="922">
        <v>3.7658891443201696</v>
      </c>
      <c r="K59" s="922">
        <v>-5.434394848153232</v>
      </c>
      <c r="L59" s="925">
        <v>2.3520450449073564</v>
      </c>
      <c r="M59" s="922">
        <v>-7.129357193309687</v>
      </c>
      <c r="N59" s="922">
        <v>1.6468967437661775</v>
      </c>
      <c r="O59" s="922">
        <v>1.7855057633198044</v>
      </c>
      <c r="P59" s="922">
        <v>1.5600848322857672</v>
      </c>
      <c r="Q59" s="926">
        <v>1.764545242198082</v>
      </c>
      <c r="R59" s="924">
        <v>1.7094219152291998</v>
      </c>
      <c r="S59" s="923">
        <v>1.6506778256526502</v>
      </c>
      <c r="T59" s="923">
        <v>1.5467871781511064</v>
      </c>
      <c r="U59" s="923">
        <v>1.484652547451219</v>
      </c>
      <c r="V59" s="923">
        <v>1.2816809804219247</v>
      </c>
      <c r="W59" s="922">
        <v>-6.889579888316263</v>
      </c>
      <c r="X59" s="926">
        <v>-6.770351504721859</v>
      </c>
      <c r="Y59" s="924">
        <v>-6.838329509243167</v>
      </c>
      <c r="Z59" s="924">
        <v>-6.910312145913451</v>
      </c>
      <c r="AA59" s="923">
        <v>-6.939336704419873</v>
      </c>
      <c r="AB59" s="773">
        <v>-6.990853117767372</v>
      </c>
      <c r="AC59" s="1088"/>
      <c r="AD59" s="780"/>
      <c r="AE59" s="784">
        <v>-8.53647663208244</v>
      </c>
    </row>
    <row r="60" spans="2:31" ht="13.5">
      <c r="B60" s="770"/>
      <c r="E60" s="608"/>
      <c r="F60" s="672"/>
      <c r="G60" s="609">
        <v>217</v>
      </c>
      <c r="H60" s="610" t="s">
        <v>169</v>
      </c>
      <c r="I60" s="611"/>
      <c r="J60" s="922">
        <v>1.2068433791736908</v>
      </c>
      <c r="K60" s="922">
        <v>-7.128293560410299</v>
      </c>
      <c r="L60" s="925">
        <v>0.4252026149523118</v>
      </c>
      <c r="M60" s="922">
        <v>-7.57455882098796</v>
      </c>
      <c r="N60" s="922">
        <v>-1.3946466834012199</v>
      </c>
      <c r="O60" s="922">
        <v>-1.8922979383476246</v>
      </c>
      <c r="P60" s="922">
        <v>-0.9674587380571609</v>
      </c>
      <c r="Q60" s="926">
        <v>-0.7057242517526561</v>
      </c>
      <c r="R60" s="924">
        <v>-0.5924102686709176</v>
      </c>
      <c r="S60" s="923">
        <v>-0.7091146396407737</v>
      </c>
      <c r="T60" s="923">
        <v>-0.7510342362686515</v>
      </c>
      <c r="U60" s="923">
        <v>-1.1373641497412166</v>
      </c>
      <c r="V60" s="923">
        <v>-1.8569865781572332</v>
      </c>
      <c r="W60" s="922">
        <v>-15.177933235485781</v>
      </c>
      <c r="X60" s="926">
        <v>-14.759735568377764</v>
      </c>
      <c r="Y60" s="924">
        <v>-15.079977910530346</v>
      </c>
      <c r="Z60" s="924">
        <v>-15.223577814834954</v>
      </c>
      <c r="AA60" s="923">
        <v>-15.391719344362656</v>
      </c>
      <c r="AB60" s="773">
        <v>-15.455093225603832</v>
      </c>
      <c r="AC60" s="1088"/>
      <c r="AD60" s="780"/>
      <c r="AE60" s="784">
        <v>-13.783286552084562</v>
      </c>
    </row>
    <row r="61" spans="2:31" ht="13.5">
      <c r="B61" s="770"/>
      <c r="E61" s="608"/>
      <c r="F61" s="673"/>
      <c r="G61" s="609">
        <v>218</v>
      </c>
      <c r="H61" s="610" t="s">
        <v>170</v>
      </c>
      <c r="I61" s="611"/>
      <c r="J61" s="922">
        <v>-1.24641985059516</v>
      </c>
      <c r="K61" s="922">
        <v>-11.065815375212793</v>
      </c>
      <c r="L61" s="925">
        <v>-1.4942662806914484</v>
      </c>
      <c r="M61" s="922">
        <v>-6.309519849938724</v>
      </c>
      <c r="N61" s="922">
        <v>0.9487493385706074</v>
      </c>
      <c r="O61" s="922">
        <v>1.380310795327233</v>
      </c>
      <c r="P61" s="922">
        <v>0.5877340635747288</v>
      </c>
      <c r="Q61" s="926">
        <v>0.9243273248893189</v>
      </c>
      <c r="R61" s="924">
        <v>0.9645139003417853</v>
      </c>
      <c r="S61" s="923">
        <v>0.6681621714997164</v>
      </c>
      <c r="T61" s="923">
        <v>0.5599866422600854</v>
      </c>
      <c r="U61" s="923">
        <v>0.4030753613002531</v>
      </c>
      <c r="V61" s="923">
        <v>0.0700073021911578</v>
      </c>
      <c r="W61" s="922">
        <v>-8.886340916005182</v>
      </c>
      <c r="X61" s="926">
        <v>-8.727430653488327</v>
      </c>
      <c r="Y61" s="924">
        <v>-8.842341295276796</v>
      </c>
      <c r="Z61" s="924">
        <v>-8.858967687302894</v>
      </c>
      <c r="AA61" s="923">
        <v>-9.016859870274658</v>
      </c>
      <c r="AB61" s="773">
        <v>-8.981733628018262</v>
      </c>
      <c r="AC61" s="1088"/>
      <c r="AD61" s="780"/>
      <c r="AE61" s="784">
        <v>-9.835090254575789</v>
      </c>
    </row>
    <row r="62" spans="2:31" ht="13.5">
      <c r="B62" s="770"/>
      <c r="E62" s="608"/>
      <c r="F62" s="674">
        <v>22</v>
      </c>
      <c r="G62" s="675" t="s">
        <v>171</v>
      </c>
      <c r="H62" s="676"/>
      <c r="I62" s="677"/>
      <c r="J62" s="940">
        <v>-0.39318453647190665</v>
      </c>
      <c r="K62" s="940">
        <v>-7.533200565311972</v>
      </c>
      <c r="L62" s="943">
        <v>-1.084541788357484</v>
      </c>
      <c r="M62" s="940">
        <v>-5.164282760303323</v>
      </c>
      <c r="N62" s="940">
        <v>0.5474996693235994</v>
      </c>
      <c r="O62" s="940">
        <v>0.17031249124640624</v>
      </c>
      <c r="P62" s="940">
        <v>0.6793579461861725</v>
      </c>
      <c r="Q62" s="945">
        <v>1.176326677690497</v>
      </c>
      <c r="R62" s="942">
        <v>1.664562873969487</v>
      </c>
      <c r="S62" s="941">
        <v>1.4612773982776446</v>
      </c>
      <c r="T62" s="941">
        <v>1.9381132040187907</v>
      </c>
      <c r="U62" s="941">
        <v>-0.04408116438915499</v>
      </c>
      <c r="V62" s="941">
        <v>-1.9992559818803244</v>
      </c>
      <c r="W62" s="940">
        <v>-9.836671871806843</v>
      </c>
      <c r="X62" s="945">
        <v>-10.284813812930338</v>
      </c>
      <c r="Y62" s="942">
        <v>-10.295439138817272</v>
      </c>
      <c r="Z62" s="942">
        <v>-9.96089048030477</v>
      </c>
      <c r="AA62" s="941">
        <v>-9.74314947500963</v>
      </c>
      <c r="AB62" s="944">
        <v>-8.410311532855573</v>
      </c>
      <c r="AC62" s="1091"/>
      <c r="AD62" s="780"/>
      <c r="AE62" s="786">
        <v>-10.384171541130442</v>
      </c>
    </row>
    <row r="63" spans="2:31" ht="13.5">
      <c r="B63" s="770"/>
      <c r="E63" s="608"/>
      <c r="F63" s="687">
        <v>23</v>
      </c>
      <c r="G63" s="688" t="s">
        <v>172</v>
      </c>
      <c r="H63" s="639"/>
      <c r="I63" s="640"/>
      <c r="J63" s="913">
        <v>4.303207818592512</v>
      </c>
      <c r="K63" s="913">
        <v>-6.175109783559421</v>
      </c>
      <c r="L63" s="916">
        <v>3.277427391965759</v>
      </c>
      <c r="M63" s="913">
        <v>-3.0845483453272067</v>
      </c>
      <c r="N63" s="913">
        <v>3.622891518831608</v>
      </c>
      <c r="O63" s="913">
        <v>3.975450708819835</v>
      </c>
      <c r="P63" s="913">
        <v>3.3506569728238986</v>
      </c>
      <c r="Q63" s="918">
        <v>3.9918291731007685</v>
      </c>
      <c r="R63" s="915">
        <v>4.110539374356392</v>
      </c>
      <c r="S63" s="914">
        <v>3.8374333944940986</v>
      </c>
      <c r="T63" s="914">
        <v>3.2028757993932544</v>
      </c>
      <c r="U63" s="914">
        <v>2.6765167842504383</v>
      </c>
      <c r="V63" s="914">
        <v>2.341746287953285</v>
      </c>
      <c r="W63" s="913">
        <v>-8.001964778675529</v>
      </c>
      <c r="X63" s="918">
        <v>-7.6061408631318415</v>
      </c>
      <c r="Y63" s="915">
        <v>-7.92442719453399</v>
      </c>
      <c r="Z63" s="915">
        <v>-8.059107433217008</v>
      </c>
      <c r="AA63" s="914">
        <v>-8.27924263994798</v>
      </c>
      <c r="AB63" s="917">
        <v>-8.13559130808143</v>
      </c>
      <c r="AC63" s="1087"/>
      <c r="AD63" s="780"/>
      <c r="AE63" s="783">
        <v>-11.624856297507137</v>
      </c>
    </row>
    <row r="64" spans="2:31" ht="13.5">
      <c r="B64" s="770"/>
      <c r="E64" s="608"/>
      <c r="F64" s="637"/>
      <c r="G64" s="638">
        <v>232</v>
      </c>
      <c r="H64" s="639" t="s">
        <v>173</v>
      </c>
      <c r="I64" s="640"/>
      <c r="J64" s="913">
        <v>5.233884215085112</v>
      </c>
      <c r="K64" s="913">
        <v>-7.270765693074253</v>
      </c>
      <c r="L64" s="916">
        <v>3.7091296900524924</v>
      </c>
      <c r="M64" s="913">
        <v>-3.414176619550389</v>
      </c>
      <c r="N64" s="913">
        <v>3.3521645393621498</v>
      </c>
      <c r="O64" s="913">
        <v>3.8399697211676767</v>
      </c>
      <c r="P64" s="913">
        <v>2.975925944492758</v>
      </c>
      <c r="Q64" s="918">
        <v>3.5906089821776135</v>
      </c>
      <c r="R64" s="915">
        <v>3.484163176512439</v>
      </c>
      <c r="S64" s="914">
        <v>3.129998270873074</v>
      </c>
      <c r="T64" s="914">
        <v>3.0947233315012284</v>
      </c>
      <c r="U64" s="914">
        <v>2.6862225912519904</v>
      </c>
      <c r="V64" s="914">
        <v>1.9802605642925641</v>
      </c>
      <c r="W64" s="913">
        <v>-9.457866192659651</v>
      </c>
      <c r="X64" s="918">
        <v>-8.951640995509948</v>
      </c>
      <c r="Y64" s="915">
        <v>-9.324688218974487</v>
      </c>
      <c r="Z64" s="915">
        <v>-9.49204684022827</v>
      </c>
      <c r="AA64" s="914">
        <v>-9.933504031214497</v>
      </c>
      <c r="AB64" s="917">
        <v>-9.580277469162397</v>
      </c>
      <c r="AC64" s="1087"/>
      <c r="AD64" s="780"/>
      <c r="AE64" s="783">
        <v>-12.8100307320218</v>
      </c>
    </row>
    <row r="65" spans="2:31" ht="13.5">
      <c r="B65" s="770"/>
      <c r="E65" s="608"/>
      <c r="F65" s="689"/>
      <c r="G65" s="690">
        <v>239</v>
      </c>
      <c r="H65" s="691" t="s">
        <v>174</v>
      </c>
      <c r="I65" s="692"/>
      <c r="J65" s="949">
        <v>1.7852917532083694</v>
      </c>
      <c r="K65" s="949">
        <v>-4.242658954166615</v>
      </c>
      <c r="L65" s="952">
        <v>2.202264889153156</v>
      </c>
      <c r="M65" s="949">
        <v>-1.5024150825431093</v>
      </c>
      <c r="N65" s="949">
        <v>4.819608523618442</v>
      </c>
      <c r="O65" s="949">
        <v>4.295069618226066</v>
      </c>
      <c r="P65" s="949">
        <v>5.314423116923209</v>
      </c>
      <c r="Q65" s="954">
        <v>4.572664765858249</v>
      </c>
      <c r="R65" s="951">
        <v>6.019483277010025</v>
      </c>
      <c r="S65" s="950">
        <v>7.282376442072888</v>
      </c>
      <c r="T65" s="950">
        <v>4.990222356979245</v>
      </c>
      <c r="U65" s="950">
        <v>3.968046665427096</v>
      </c>
      <c r="V65" s="950">
        <v>4.811192812141201</v>
      </c>
      <c r="W65" s="949">
        <v>-2.4618606168309896</v>
      </c>
      <c r="X65" s="954">
        <v>-3.0317308868576873</v>
      </c>
      <c r="Y65" s="951">
        <v>-2.1495267809745258</v>
      </c>
      <c r="Z65" s="951">
        <v>-2.471692033730676</v>
      </c>
      <c r="AA65" s="950">
        <v>-1.980313776069039</v>
      </c>
      <c r="AB65" s="953">
        <v>-2.622500313843048</v>
      </c>
      <c r="AC65" s="1089"/>
      <c r="AD65" s="780"/>
      <c r="AE65" s="787">
        <v>-7.281469140449431</v>
      </c>
    </row>
    <row r="66" spans="2:31" ht="13.5">
      <c r="B66" s="770"/>
      <c r="E66" s="703"/>
      <c r="F66" s="704">
        <v>25</v>
      </c>
      <c r="G66" s="704" t="s">
        <v>175</v>
      </c>
      <c r="H66" s="705"/>
      <c r="I66" s="706"/>
      <c r="J66" s="940">
        <v>-1.2805634582982464</v>
      </c>
      <c r="K66" s="940">
        <v>-9.766064052808943</v>
      </c>
      <c r="L66" s="943">
        <v>4.203597129880109</v>
      </c>
      <c r="M66" s="940">
        <v>-2.737725152375475</v>
      </c>
      <c r="N66" s="940">
        <v>1.85360712426494</v>
      </c>
      <c r="O66" s="940">
        <v>2.455094372207512</v>
      </c>
      <c r="P66" s="940">
        <v>1.3766846678615252</v>
      </c>
      <c r="Q66" s="945">
        <v>1.782140885579878</v>
      </c>
      <c r="R66" s="942">
        <v>1.651789349107574</v>
      </c>
      <c r="S66" s="941">
        <v>1.4903508242271215</v>
      </c>
      <c r="T66" s="941">
        <v>1.4282361545133995</v>
      </c>
      <c r="U66" s="941">
        <v>1.124361566228032</v>
      </c>
      <c r="V66" s="941">
        <v>0.8737382430800125</v>
      </c>
      <c r="W66" s="940">
        <v>-6.138571264063302</v>
      </c>
      <c r="X66" s="945">
        <v>-5.966237636996922</v>
      </c>
      <c r="Y66" s="942">
        <v>-6.06165561535461</v>
      </c>
      <c r="Z66" s="942">
        <v>-6.113602877389113</v>
      </c>
      <c r="AA66" s="941">
        <v>-6.299773310664946</v>
      </c>
      <c r="AB66" s="944">
        <v>-6.256198307665699</v>
      </c>
      <c r="AC66" s="1092"/>
      <c r="AD66" s="780"/>
      <c r="AE66" s="786">
        <v>-7.992178388328242</v>
      </c>
    </row>
    <row r="67" spans="2:31" ht="13.5">
      <c r="B67" s="770"/>
      <c r="E67" s="707"/>
      <c r="F67" s="708">
        <v>31</v>
      </c>
      <c r="G67" s="709" t="s">
        <v>176</v>
      </c>
      <c r="H67" s="710"/>
      <c r="I67" s="711"/>
      <c r="J67" s="931">
        <v>-1.4471642774741582</v>
      </c>
      <c r="K67" s="931">
        <v>-8.121759877815649</v>
      </c>
      <c r="L67" s="934">
        <v>-1.6126345290373791</v>
      </c>
      <c r="M67" s="931">
        <v>-8.073843251842973</v>
      </c>
      <c r="N67" s="931">
        <v>-1.3994643750720996</v>
      </c>
      <c r="O67" s="931">
        <v>-1.129554250860295</v>
      </c>
      <c r="P67" s="931">
        <v>-1.7061397436842185</v>
      </c>
      <c r="Q67" s="936">
        <v>-1.4826019336246787</v>
      </c>
      <c r="R67" s="933">
        <v>-1.1284949230250731</v>
      </c>
      <c r="S67" s="932">
        <v>-1.5262302811979112</v>
      </c>
      <c r="T67" s="932">
        <v>-1.6434454324170105</v>
      </c>
      <c r="U67" s="932">
        <v>-1.8997428744368534</v>
      </c>
      <c r="V67" s="932">
        <v>-2.5177302943528588</v>
      </c>
      <c r="W67" s="931">
        <v>-11.025325584630139</v>
      </c>
      <c r="X67" s="936">
        <v>-10.559496539052049</v>
      </c>
      <c r="Y67" s="933">
        <v>-10.930081067679822</v>
      </c>
      <c r="Z67" s="933">
        <v>-11.146027108776181</v>
      </c>
      <c r="AA67" s="932">
        <v>-11.437283402003231</v>
      </c>
      <c r="AB67" s="935">
        <v>-11.044766102427928</v>
      </c>
      <c r="AC67" s="1093"/>
      <c r="AD67" s="780"/>
      <c r="AE67" s="785">
        <v>-9.625861209558039</v>
      </c>
    </row>
    <row r="68" spans="2:31" ht="13.5">
      <c r="B68" s="770"/>
      <c r="E68" s="707"/>
      <c r="F68" s="712">
        <v>32</v>
      </c>
      <c r="G68" s="704" t="s">
        <v>177</v>
      </c>
      <c r="H68" s="705"/>
      <c r="I68" s="706"/>
      <c r="J68" s="940">
        <v>3.543366348154919</v>
      </c>
      <c r="K68" s="940">
        <v>-2.090599424735558</v>
      </c>
      <c r="L68" s="943">
        <v>2.922361643127033</v>
      </c>
      <c r="M68" s="940">
        <v>-1.0432196904751834</v>
      </c>
      <c r="N68" s="940">
        <v>2.8385197695375837</v>
      </c>
      <c r="O68" s="940">
        <v>3.319919350210739</v>
      </c>
      <c r="P68" s="940">
        <v>2.4694667568925155</v>
      </c>
      <c r="Q68" s="945">
        <v>2.5760502908084106</v>
      </c>
      <c r="R68" s="942">
        <v>3.728346875609958</v>
      </c>
      <c r="S68" s="941">
        <v>2.619450776856894</v>
      </c>
      <c r="T68" s="941">
        <v>2.426571911383647</v>
      </c>
      <c r="U68" s="941">
        <v>1.4189733579675874</v>
      </c>
      <c r="V68" s="941">
        <v>2.148780430304882</v>
      </c>
      <c r="W68" s="940">
        <v>-4.876201593920001</v>
      </c>
      <c r="X68" s="945">
        <v>-5.353985658033224</v>
      </c>
      <c r="Y68" s="942">
        <v>-5.213983320289046</v>
      </c>
      <c r="Z68" s="942">
        <v>-4.472678719271897</v>
      </c>
      <c r="AA68" s="941">
        <v>-4.580339943873085</v>
      </c>
      <c r="AB68" s="944">
        <v>-4.832265927366137</v>
      </c>
      <c r="AC68" s="1092"/>
      <c r="AD68" s="780"/>
      <c r="AE68" s="786">
        <v>-7.714721363457585</v>
      </c>
    </row>
    <row r="69" spans="2:31" ht="13.5">
      <c r="B69" s="770"/>
      <c r="E69" s="707"/>
      <c r="F69" s="713"/>
      <c r="G69" s="704">
        <v>325</v>
      </c>
      <c r="H69" s="676" t="s">
        <v>178</v>
      </c>
      <c r="I69" s="706"/>
      <c r="J69" s="940">
        <v>-0.9858826965129737</v>
      </c>
      <c r="K69" s="940">
        <v>-6.484833182136867</v>
      </c>
      <c r="L69" s="943">
        <v>-1.3239451017679897</v>
      </c>
      <c r="M69" s="940">
        <v>-5.613479684988064</v>
      </c>
      <c r="N69" s="940">
        <v>-1.6810404183716372</v>
      </c>
      <c r="O69" s="940">
        <v>-1.798863881215425</v>
      </c>
      <c r="P69" s="940">
        <v>-1.5500421656273886</v>
      </c>
      <c r="Q69" s="945">
        <v>-1.5573503261348378</v>
      </c>
      <c r="R69" s="942">
        <v>-1.0784535154030124</v>
      </c>
      <c r="S69" s="941">
        <v>-1.7033745157047377</v>
      </c>
      <c r="T69" s="941">
        <v>-1.6314915300010995</v>
      </c>
      <c r="U69" s="941">
        <v>-1.5602721890214468</v>
      </c>
      <c r="V69" s="941">
        <v>-1.6341235788295307</v>
      </c>
      <c r="W69" s="940">
        <v>-7.775638483998094</v>
      </c>
      <c r="X69" s="945">
        <v>-7.520704157256006</v>
      </c>
      <c r="Y69" s="942">
        <v>-7.62417917428273</v>
      </c>
      <c r="Z69" s="942">
        <v>-7.530533940760762</v>
      </c>
      <c r="AA69" s="941">
        <v>-7.595367575337434</v>
      </c>
      <c r="AB69" s="944">
        <v>-8.49897120213896</v>
      </c>
      <c r="AC69" s="1091"/>
      <c r="AD69" s="780"/>
      <c r="AE69" s="786">
        <v>-6.094598065626457</v>
      </c>
    </row>
    <row r="70" spans="2:31" ht="13.5">
      <c r="B70" s="770"/>
      <c r="E70" s="707"/>
      <c r="F70" s="714">
        <v>33</v>
      </c>
      <c r="G70" s="704" t="s">
        <v>179</v>
      </c>
      <c r="H70" s="705"/>
      <c r="I70" s="706"/>
      <c r="J70" s="940">
        <v>2.8880022818076014</v>
      </c>
      <c r="K70" s="940">
        <v>-5.084971167622882</v>
      </c>
      <c r="L70" s="943">
        <v>5.588976103788113</v>
      </c>
      <c r="M70" s="940">
        <v>0.30567435933001263</v>
      </c>
      <c r="N70" s="940">
        <v>5.512820187168131</v>
      </c>
      <c r="O70" s="940">
        <v>5.773513221902277</v>
      </c>
      <c r="P70" s="940">
        <v>5.384566980247143</v>
      </c>
      <c r="Q70" s="945">
        <v>5.83324265269907</v>
      </c>
      <c r="R70" s="942">
        <v>5.9057896555692935</v>
      </c>
      <c r="S70" s="941">
        <v>5.579711096630049</v>
      </c>
      <c r="T70" s="941">
        <v>5.779969955489008</v>
      </c>
      <c r="U70" s="941">
        <v>4.937019341409325</v>
      </c>
      <c r="V70" s="941">
        <v>4.450189568503944</v>
      </c>
      <c r="W70" s="940">
        <v>-4.295672135568566</v>
      </c>
      <c r="X70" s="945">
        <v>-3.9300624521892615</v>
      </c>
      <c r="Y70" s="942">
        <v>-4.210551223753697</v>
      </c>
      <c r="Z70" s="942">
        <v>-4.506334931288407</v>
      </c>
      <c r="AA70" s="941">
        <v>-4.586064040284953</v>
      </c>
      <c r="AB70" s="944">
        <v>-4.239821406305651</v>
      </c>
      <c r="AC70" s="1092"/>
      <c r="AD70" s="780"/>
      <c r="AE70" s="786">
        <v>-9.808492322736697</v>
      </c>
    </row>
    <row r="71" spans="2:31" ht="13.5">
      <c r="B71" s="770"/>
      <c r="E71" s="703"/>
      <c r="F71" s="701">
        <v>39</v>
      </c>
      <c r="G71" s="715" t="s">
        <v>180</v>
      </c>
      <c r="H71" s="716"/>
      <c r="I71" s="717"/>
      <c r="J71" s="949">
        <v>4.003126470198865</v>
      </c>
      <c r="K71" s="949">
        <v>-4.807047682047454</v>
      </c>
      <c r="L71" s="952">
        <v>5.321063166644805</v>
      </c>
      <c r="M71" s="949">
        <v>-0.9292110542873644</v>
      </c>
      <c r="N71" s="949">
        <v>2.7961730552245427</v>
      </c>
      <c r="O71" s="949">
        <v>3.3619418672368653</v>
      </c>
      <c r="P71" s="949">
        <v>2.3086950666384354</v>
      </c>
      <c r="Q71" s="954">
        <v>1.6028080227413568</v>
      </c>
      <c r="R71" s="951">
        <v>2.7919621415928617</v>
      </c>
      <c r="S71" s="950">
        <v>2.438181957034942</v>
      </c>
      <c r="T71" s="950">
        <v>2.837200356439368</v>
      </c>
      <c r="U71" s="950">
        <v>2.229527876160077</v>
      </c>
      <c r="V71" s="950">
        <v>2.0673300885358117</v>
      </c>
      <c r="W71" s="949">
        <v>-5.393877287953046</v>
      </c>
      <c r="X71" s="954">
        <v>-5.519483260080122</v>
      </c>
      <c r="Y71" s="951">
        <v>-5.531575086501164</v>
      </c>
      <c r="Z71" s="951">
        <v>-5.383513299834604</v>
      </c>
      <c r="AA71" s="950">
        <v>-5.7486433112213575</v>
      </c>
      <c r="AB71" s="953">
        <v>-4.75855512582163</v>
      </c>
      <c r="AC71" s="1094"/>
      <c r="AD71" s="780"/>
      <c r="AE71" s="787">
        <v>-8.190050343177589</v>
      </c>
    </row>
    <row r="72" spans="2:31" ht="13.5">
      <c r="B72" s="770"/>
      <c r="E72" s="703"/>
      <c r="F72" s="718"/>
      <c r="G72" s="701">
        <v>396</v>
      </c>
      <c r="H72" s="610" t="s">
        <v>181</v>
      </c>
      <c r="I72" s="719"/>
      <c r="J72" s="922">
        <v>3.6583213310060927</v>
      </c>
      <c r="K72" s="922">
        <v>-6.645572128908157</v>
      </c>
      <c r="L72" s="925">
        <v>2.244698212402568</v>
      </c>
      <c r="M72" s="922">
        <v>-4.552315348858528</v>
      </c>
      <c r="N72" s="922">
        <v>0.5411141972714262</v>
      </c>
      <c r="O72" s="922">
        <v>0.5148185779859915</v>
      </c>
      <c r="P72" s="922">
        <v>0.581995075144107</v>
      </c>
      <c r="Q72" s="926">
        <v>0.12614894440891078</v>
      </c>
      <c r="R72" s="924">
        <v>0.012048681189114063</v>
      </c>
      <c r="S72" s="923">
        <v>0.181179914476445</v>
      </c>
      <c r="T72" s="923">
        <v>0.7070714443673012</v>
      </c>
      <c r="U72" s="923">
        <v>1.0568053343089616</v>
      </c>
      <c r="V72" s="923">
        <v>1.4203887442041605</v>
      </c>
      <c r="W72" s="922">
        <v>-5.386942731767363</v>
      </c>
      <c r="X72" s="926">
        <v>-5.855601184688567</v>
      </c>
      <c r="Y72" s="924">
        <v>-5.765097794270929</v>
      </c>
      <c r="Z72" s="924">
        <v>-5.430205954613484</v>
      </c>
      <c r="AA72" s="923">
        <v>-5.094225591387797</v>
      </c>
      <c r="AB72" s="773">
        <v>-4.807647069598872</v>
      </c>
      <c r="AC72" s="1088"/>
      <c r="AD72" s="780"/>
      <c r="AE72" s="784">
        <v>-5.928056929038789</v>
      </c>
    </row>
    <row r="73" spans="2:31" ht="13.5">
      <c r="B73" s="770"/>
      <c r="E73" s="703"/>
      <c r="F73" s="720"/>
      <c r="G73" s="721">
        <v>399</v>
      </c>
      <c r="H73" s="722" t="s">
        <v>182</v>
      </c>
      <c r="I73" s="723"/>
      <c r="J73" s="960">
        <v>-2.1439391433838892</v>
      </c>
      <c r="K73" s="960">
        <v>-5.10992348830402</v>
      </c>
      <c r="L73" s="963">
        <v>12.164009737448666</v>
      </c>
      <c r="M73" s="960">
        <v>12.79936763957511</v>
      </c>
      <c r="N73" s="960">
        <v>8.98755174746205</v>
      </c>
      <c r="O73" s="960">
        <v>11.885592851403004</v>
      </c>
      <c r="P73" s="960">
        <v>6.527758413338248</v>
      </c>
      <c r="Q73" s="965">
        <v>7.19512484307981</v>
      </c>
      <c r="R73" s="962">
        <v>7.115110330153655</v>
      </c>
      <c r="S73" s="961">
        <v>6.956990590419039</v>
      </c>
      <c r="T73" s="961">
        <v>6.592573599658692</v>
      </c>
      <c r="U73" s="961">
        <v>6.287353028892937</v>
      </c>
      <c r="V73" s="961">
        <v>5.230453617983841</v>
      </c>
      <c r="W73" s="960">
        <v>-2.278072818401995</v>
      </c>
      <c r="X73" s="965">
        <v>-2.426639385878204</v>
      </c>
      <c r="Y73" s="962">
        <v>-2.270647467652978</v>
      </c>
      <c r="Z73" s="962">
        <v>-2.1783893609420346</v>
      </c>
      <c r="AA73" s="961">
        <v>-2.3821892107215206</v>
      </c>
      <c r="AB73" s="964">
        <v>-2.1084195517008624</v>
      </c>
      <c r="AC73" s="1095"/>
      <c r="AD73" s="780"/>
      <c r="AE73" s="788">
        <v>-11.265624565864044</v>
      </c>
    </row>
    <row r="74" spans="2:31" ht="13.5">
      <c r="B74" s="770"/>
      <c r="E74" s="703"/>
      <c r="F74" s="701">
        <v>42</v>
      </c>
      <c r="G74" s="701" t="s">
        <v>183</v>
      </c>
      <c r="H74" s="733"/>
      <c r="I74" s="719"/>
      <c r="J74" s="922">
        <v>2.6761156446691814</v>
      </c>
      <c r="K74" s="922">
        <v>-1.5119485429338368</v>
      </c>
      <c r="L74" s="925">
        <v>3.3802344841939345</v>
      </c>
      <c r="M74" s="922">
        <v>0.30188097929446656</v>
      </c>
      <c r="N74" s="922">
        <v>2.6914735639071665</v>
      </c>
      <c r="O74" s="922">
        <v>2.664870740258877</v>
      </c>
      <c r="P74" s="922">
        <v>2.760948456429446</v>
      </c>
      <c r="Q74" s="926">
        <v>2.458325293585574</v>
      </c>
      <c r="R74" s="924">
        <v>3.227190654379015</v>
      </c>
      <c r="S74" s="923">
        <v>2.806544906457006</v>
      </c>
      <c r="T74" s="923">
        <v>2.4204662329447757</v>
      </c>
      <c r="U74" s="923">
        <v>2.288884554554329</v>
      </c>
      <c r="V74" s="923">
        <v>3.380885645200891</v>
      </c>
      <c r="W74" s="922">
        <v>-3.161053051829512</v>
      </c>
      <c r="X74" s="926">
        <v>-3.386402721378019</v>
      </c>
      <c r="Y74" s="924">
        <v>-3.4586771815469177</v>
      </c>
      <c r="Z74" s="924">
        <v>-1.776117466437114</v>
      </c>
      <c r="AA74" s="923">
        <v>-4.089024114267104</v>
      </c>
      <c r="AB74" s="773">
        <v>-3.067622820397034</v>
      </c>
      <c r="AC74" s="1096"/>
      <c r="AD74" s="780"/>
      <c r="AE74" s="784">
        <v>-5.852526615736679</v>
      </c>
    </row>
    <row r="75" spans="2:31" ht="13.5">
      <c r="B75" s="770"/>
      <c r="E75" s="703"/>
      <c r="F75" s="701"/>
      <c r="G75" s="734">
        <v>422</v>
      </c>
      <c r="H75" s="639" t="s">
        <v>184</v>
      </c>
      <c r="I75" s="735"/>
      <c r="J75" s="913">
        <v>4.642086050402341</v>
      </c>
      <c r="K75" s="913">
        <v>0.6840088970520952</v>
      </c>
      <c r="L75" s="916">
        <v>6.517042895051048</v>
      </c>
      <c r="M75" s="913">
        <v>2.154492342771931</v>
      </c>
      <c r="N75" s="913">
        <v>3.3044103527676754</v>
      </c>
      <c r="O75" s="913">
        <v>3.2047473505078585</v>
      </c>
      <c r="P75" s="913">
        <v>3.4700421767036005</v>
      </c>
      <c r="Q75" s="918">
        <v>2.554033057879053</v>
      </c>
      <c r="R75" s="915">
        <v>3.315669079091549</v>
      </c>
      <c r="S75" s="914">
        <v>3.2252505007074745</v>
      </c>
      <c r="T75" s="914">
        <v>3.7084832159299026</v>
      </c>
      <c r="U75" s="914">
        <v>3.939030033183286</v>
      </c>
      <c r="V75" s="914">
        <v>4.202953124809483</v>
      </c>
      <c r="W75" s="913">
        <v>2.6353792758740724</v>
      </c>
      <c r="X75" s="918">
        <v>2.0592811556084456</v>
      </c>
      <c r="Y75" s="915">
        <v>2.859466074551875</v>
      </c>
      <c r="Z75" s="915">
        <v>3.3949709981464338</v>
      </c>
      <c r="AA75" s="914">
        <v>2.214519400041297</v>
      </c>
      <c r="AB75" s="917">
        <v>2.6380630676521264</v>
      </c>
      <c r="AC75" s="1087"/>
      <c r="AD75" s="780"/>
      <c r="AE75" s="783">
        <v>-0.669031076893603</v>
      </c>
    </row>
    <row r="76" spans="2:31" ht="13.5">
      <c r="B76" s="770"/>
      <c r="E76" s="703"/>
      <c r="F76" s="736"/>
      <c r="G76" s="737">
        <v>429</v>
      </c>
      <c r="H76" s="691" t="s">
        <v>185</v>
      </c>
      <c r="I76" s="717"/>
      <c r="J76" s="949">
        <v>2.4287397583771906</v>
      </c>
      <c r="K76" s="949">
        <v>-2.1150514281330715</v>
      </c>
      <c r="L76" s="952">
        <v>1.9335974668622242</v>
      </c>
      <c r="M76" s="949">
        <v>0.26240546005043086</v>
      </c>
      <c r="N76" s="949">
        <v>3.3935113887418282</v>
      </c>
      <c r="O76" s="949">
        <v>3.3763386721451525</v>
      </c>
      <c r="P76" s="949">
        <v>3.463172111103532</v>
      </c>
      <c r="Q76" s="954">
        <v>3.3120653241762312</v>
      </c>
      <c r="R76" s="951">
        <v>4.2778614076336225</v>
      </c>
      <c r="S76" s="950">
        <v>3.5184304736431784</v>
      </c>
      <c r="T76" s="950">
        <v>2.780438771679755</v>
      </c>
      <c r="U76" s="950">
        <v>2.758138447846278</v>
      </c>
      <c r="V76" s="950">
        <v>4.136914490133094</v>
      </c>
      <c r="W76" s="949">
        <v>-4.381276180472</v>
      </c>
      <c r="X76" s="954">
        <v>-4.728062034464273</v>
      </c>
      <c r="Y76" s="951">
        <v>-4.799206055045474</v>
      </c>
      <c r="Z76" s="951">
        <v>-3.002540791082538</v>
      </c>
      <c r="AA76" s="950">
        <v>-5.2729253981245705</v>
      </c>
      <c r="AB76" s="953">
        <v>-4.086145407354408</v>
      </c>
      <c r="AC76" s="1089"/>
      <c r="AD76" s="780"/>
      <c r="AE76" s="787">
        <v>-7.774787569213828</v>
      </c>
    </row>
    <row r="77" spans="2:31" ht="13.5">
      <c r="B77" s="770"/>
      <c r="E77" s="703"/>
      <c r="F77" s="738">
        <v>44</v>
      </c>
      <c r="G77" s="739" t="s">
        <v>186</v>
      </c>
      <c r="H77" s="740"/>
      <c r="I77" s="741"/>
      <c r="J77" s="970">
        <v>0.8726842558178447</v>
      </c>
      <c r="K77" s="970">
        <v>-6.00094167376308</v>
      </c>
      <c r="L77" s="973">
        <v>3.581621577283002</v>
      </c>
      <c r="M77" s="970">
        <v>-2.75014730429082</v>
      </c>
      <c r="N77" s="970">
        <v>3.469812019696988</v>
      </c>
      <c r="O77" s="970">
        <v>4.071374148018506</v>
      </c>
      <c r="P77" s="970">
        <v>3.0505152540161475</v>
      </c>
      <c r="Q77" s="975">
        <v>4.689609349470075</v>
      </c>
      <c r="R77" s="972">
        <v>5.522909783569247</v>
      </c>
      <c r="S77" s="971">
        <v>5.08910069446236</v>
      </c>
      <c r="T77" s="971">
        <v>5.081887183234386</v>
      </c>
      <c r="U77" s="971">
        <v>1.3618730797917777</v>
      </c>
      <c r="V77" s="971">
        <v>0.45303025461988966</v>
      </c>
      <c r="W77" s="970">
        <v>-7.956231479199758</v>
      </c>
      <c r="X77" s="975">
        <v>-9.12791965847859</v>
      </c>
      <c r="Y77" s="972">
        <v>-7.910522612081763</v>
      </c>
      <c r="Z77" s="972">
        <v>-7.470072063618375</v>
      </c>
      <c r="AA77" s="971">
        <v>-7.581670133833683</v>
      </c>
      <c r="AB77" s="974">
        <v>-7.228103498125847</v>
      </c>
      <c r="AC77" s="1097"/>
      <c r="AD77" s="780"/>
      <c r="AE77" s="789">
        <v>-11.426043498896746</v>
      </c>
    </row>
    <row r="78" spans="2:31" ht="13.5">
      <c r="B78" s="770"/>
      <c r="E78" s="703"/>
      <c r="F78" s="739">
        <v>52</v>
      </c>
      <c r="G78" s="739" t="s">
        <v>187</v>
      </c>
      <c r="H78" s="740"/>
      <c r="I78" s="741"/>
      <c r="J78" s="979">
        <v>-2.2351844471274944</v>
      </c>
      <c r="K78" s="979">
        <v>-6.144539667962192</v>
      </c>
      <c r="L78" s="973">
        <v>-1.910052496753849</v>
      </c>
      <c r="M78" s="970">
        <v>-5.375804718431922</v>
      </c>
      <c r="N78" s="970">
        <v>-1.8364894050406377</v>
      </c>
      <c r="O78" s="970">
        <v>-1.9206310513278595</v>
      </c>
      <c r="P78" s="970">
        <v>-1.8087906266007536</v>
      </c>
      <c r="Q78" s="975">
        <v>-2.0673004199024803</v>
      </c>
      <c r="R78" s="972">
        <v>-2.208883666707422</v>
      </c>
      <c r="S78" s="971">
        <v>-2.1158002962234406</v>
      </c>
      <c r="T78" s="971">
        <v>-1.4857719913479173</v>
      </c>
      <c r="U78" s="971">
        <v>-1.6258162500729014</v>
      </c>
      <c r="V78" s="971">
        <v>-1.365035606966373</v>
      </c>
      <c r="W78" s="970">
        <v>-5.498939813529859</v>
      </c>
      <c r="X78" s="975">
        <v>-5.89878027898709</v>
      </c>
      <c r="Y78" s="972">
        <v>-5.590743116178743</v>
      </c>
      <c r="Z78" s="972">
        <v>-5.536228017065952</v>
      </c>
      <c r="AA78" s="971">
        <v>-5.323882784808816</v>
      </c>
      <c r="AB78" s="974">
        <v>-5.139500701948592</v>
      </c>
      <c r="AC78" s="1097"/>
      <c r="AD78" s="780"/>
      <c r="AE78" s="789">
        <v>-3.662450408489221</v>
      </c>
    </row>
    <row r="79" spans="2:31" ht="13.5">
      <c r="B79" s="770"/>
      <c r="E79" s="703"/>
      <c r="F79" s="701">
        <v>61</v>
      </c>
      <c r="G79" s="701" t="s">
        <v>188</v>
      </c>
      <c r="H79" s="733"/>
      <c r="I79" s="719"/>
      <c r="J79" s="922">
        <v>-0.24195651437551646</v>
      </c>
      <c r="K79" s="922">
        <v>-5.836483388044911</v>
      </c>
      <c r="L79" s="925">
        <v>-0.34354331455070053</v>
      </c>
      <c r="M79" s="922">
        <v>-5.2340539279681195</v>
      </c>
      <c r="N79" s="922">
        <v>1.5571040714134625</v>
      </c>
      <c r="O79" s="922">
        <v>2.0531514417189385</v>
      </c>
      <c r="P79" s="922">
        <v>1.3676399532370311</v>
      </c>
      <c r="Q79" s="926">
        <v>2.387482028918626</v>
      </c>
      <c r="R79" s="924">
        <v>2.767759131548715</v>
      </c>
      <c r="S79" s="923">
        <v>0.8658829405351156</v>
      </c>
      <c r="T79" s="923">
        <v>-0.48299096409782294</v>
      </c>
      <c r="U79" s="923">
        <v>1.1356286203935042</v>
      </c>
      <c r="V79" s="923">
        <v>1.5795122594164894</v>
      </c>
      <c r="W79" s="922">
        <v>-6.751479165105209</v>
      </c>
      <c r="X79" s="926">
        <v>-6.536282164950151</v>
      </c>
      <c r="Y79" s="924">
        <v>-6.586460980298924</v>
      </c>
      <c r="Z79" s="924">
        <v>-6.522320709739077</v>
      </c>
      <c r="AA79" s="923">
        <v>-6.6453634275717235</v>
      </c>
      <c r="AB79" s="773">
        <v>-7.663816154075974</v>
      </c>
      <c r="AC79" s="1096"/>
      <c r="AD79" s="780"/>
      <c r="AE79" s="784">
        <v>-8.308583236518672</v>
      </c>
    </row>
    <row r="80" spans="2:31" ht="13.5">
      <c r="B80" s="770"/>
      <c r="E80" s="703"/>
      <c r="F80" s="701"/>
      <c r="G80" s="734">
        <v>613</v>
      </c>
      <c r="H80" s="639" t="s">
        <v>189</v>
      </c>
      <c r="I80" s="735"/>
      <c r="J80" s="913">
        <v>-0.07663959609395476</v>
      </c>
      <c r="K80" s="913">
        <v>-7.452951909729052</v>
      </c>
      <c r="L80" s="916">
        <v>0.07887291812359365</v>
      </c>
      <c r="M80" s="913">
        <v>-3.7539387250046303</v>
      </c>
      <c r="N80" s="913">
        <v>0.3869942549371075</v>
      </c>
      <c r="O80" s="913">
        <v>0.17479274223927632</v>
      </c>
      <c r="P80" s="913">
        <v>0.6618612997635154</v>
      </c>
      <c r="Q80" s="918">
        <v>0.6957342858166982</v>
      </c>
      <c r="R80" s="915">
        <v>1.0436541679894447</v>
      </c>
      <c r="S80" s="914">
        <v>0.2716317637060115</v>
      </c>
      <c r="T80" s="914">
        <v>0.04396830149701714</v>
      </c>
      <c r="U80" s="914">
        <v>0.9740515393967115</v>
      </c>
      <c r="V80" s="914">
        <v>0.8746015997896279</v>
      </c>
      <c r="W80" s="913">
        <v>-8.009760644119723</v>
      </c>
      <c r="X80" s="918">
        <v>-7.900576099823468</v>
      </c>
      <c r="Y80" s="915">
        <v>-8.154893427691817</v>
      </c>
      <c r="Z80" s="915">
        <v>-8.028201757027418</v>
      </c>
      <c r="AA80" s="914">
        <v>-7.815983505984889</v>
      </c>
      <c r="AB80" s="917">
        <v>-8.141262317119043</v>
      </c>
      <c r="AC80" s="1098"/>
      <c r="AD80" s="790"/>
      <c r="AE80" s="783">
        <v>-8.39675489905683</v>
      </c>
    </row>
    <row r="81" spans="2:31" ht="13.5">
      <c r="B81" s="770"/>
      <c r="E81" s="703"/>
      <c r="F81" s="701"/>
      <c r="G81" s="753">
        <v>614</v>
      </c>
      <c r="H81" s="610" t="s">
        <v>190</v>
      </c>
      <c r="I81" s="719"/>
      <c r="J81" s="922">
        <v>-2.4371277264411617</v>
      </c>
      <c r="K81" s="922">
        <v>-6.227195031646886</v>
      </c>
      <c r="L81" s="925">
        <v>-2.382810408399706</v>
      </c>
      <c r="M81" s="922">
        <v>-8.530127425978563</v>
      </c>
      <c r="N81" s="922">
        <v>1.991126532096402</v>
      </c>
      <c r="O81" s="922">
        <v>2.6042737168932035</v>
      </c>
      <c r="P81" s="922">
        <v>1.8393399575919887</v>
      </c>
      <c r="Q81" s="926">
        <v>3.8732496122381974</v>
      </c>
      <c r="R81" s="924">
        <v>4.0662895951188744</v>
      </c>
      <c r="S81" s="923">
        <v>1.8659876135157134</v>
      </c>
      <c r="T81" s="923">
        <v>-1.3720925367941703</v>
      </c>
      <c r="U81" s="923">
        <v>0.5991041439756799</v>
      </c>
      <c r="V81" s="923">
        <v>1.8362231387652201</v>
      </c>
      <c r="W81" s="922">
        <v>-6.182905777494483</v>
      </c>
      <c r="X81" s="926">
        <v>-6.285515396379694</v>
      </c>
      <c r="Y81" s="924">
        <v>-5.741251156658976</v>
      </c>
      <c r="Z81" s="924">
        <v>-5.4185747811438745</v>
      </c>
      <c r="AA81" s="923">
        <v>-5.499046430022787</v>
      </c>
      <c r="AB81" s="773">
        <v>-8.449098331084429</v>
      </c>
      <c r="AC81" s="1096"/>
      <c r="AD81" s="790"/>
      <c r="AE81" s="784">
        <v>-8.174032309590885</v>
      </c>
    </row>
    <row r="82" spans="2:31" ht="13.5">
      <c r="B82" s="770"/>
      <c r="E82" s="703"/>
      <c r="F82" s="754">
        <v>62</v>
      </c>
      <c r="G82" s="704" t="s">
        <v>191</v>
      </c>
      <c r="H82" s="705"/>
      <c r="I82" s="706"/>
      <c r="J82" s="940">
        <v>3.657623231202436</v>
      </c>
      <c r="K82" s="940">
        <v>-8.213752685592311</v>
      </c>
      <c r="L82" s="943">
        <v>0.31524735698650375</v>
      </c>
      <c r="M82" s="940">
        <v>-2.4745235977392497</v>
      </c>
      <c r="N82" s="940">
        <v>2.590219094043178</v>
      </c>
      <c r="O82" s="940">
        <v>3.215788202012618</v>
      </c>
      <c r="P82" s="940">
        <v>2.1021265574155166</v>
      </c>
      <c r="Q82" s="945">
        <v>6.555622372775943</v>
      </c>
      <c r="R82" s="942">
        <v>6.221605587510439</v>
      </c>
      <c r="S82" s="941">
        <v>1.9251430776516116</v>
      </c>
      <c r="T82" s="941">
        <v>-0.3141522802736034</v>
      </c>
      <c r="U82" s="941">
        <v>0.13872964698850865</v>
      </c>
      <c r="V82" s="941">
        <v>-0.9221071995168018</v>
      </c>
      <c r="W82" s="940">
        <v>-4.60836301881335</v>
      </c>
      <c r="X82" s="945">
        <v>-5.247690030883305</v>
      </c>
      <c r="Y82" s="942">
        <v>-5.004493401234953</v>
      </c>
      <c r="Z82" s="942">
        <v>-4.372983425076242</v>
      </c>
      <c r="AA82" s="941">
        <v>-4.215324079696586</v>
      </c>
      <c r="AB82" s="944">
        <v>-4.2432858316089295</v>
      </c>
      <c r="AC82" s="1092"/>
      <c r="AD82" s="780"/>
      <c r="AE82" s="786">
        <v>-7.198582112856528</v>
      </c>
    </row>
    <row r="83" spans="2:31" ht="13.5">
      <c r="B83" s="770"/>
      <c r="E83" s="703"/>
      <c r="F83" s="701"/>
      <c r="G83" s="753">
        <v>624</v>
      </c>
      <c r="H83" s="610" t="s">
        <v>192</v>
      </c>
      <c r="I83" s="719"/>
      <c r="J83" s="922">
        <v>1.5214366835547253</v>
      </c>
      <c r="K83" s="922">
        <v>-6.0711675930184015</v>
      </c>
      <c r="L83" s="925">
        <v>2.28943899268198</v>
      </c>
      <c r="M83" s="922">
        <v>-2.349242089961379</v>
      </c>
      <c r="N83" s="922">
        <v>2.2018451104964782</v>
      </c>
      <c r="O83" s="922">
        <v>3.4111335830659613</v>
      </c>
      <c r="P83" s="922">
        <v>1.3168754970393195</v>
      </c>
      <c r="Q83" s="926">
        <v>1.634876849638701</v>
      </c>
      <c r="R83" s="924">
        <v>1.528694039691942</v>
      </c>
      <c r="S83" s="923">
        <v>1.4009211120832532</v>
      </c>
      <c r="T83" s="923">
        <v>1.1202516770229494</v>
      </c>
      <c r="U83" s="923">
        <v>1.1387901727660505</v>
      </c>
      <c r="V83" s="923">
        <v>1.0752872466936196</v>
      </c>
      <c r="W83" s="922">
        <v>-7.8928515793759715</v>
      </c>
      <c r="X83" s="926">
        <v>-8.319555592600466</v>
      </c>
      <c r="Y83" s="924">
        <v>-8.02754316215524</v>
      </c>
      <c r="Z83" s="924">
        <v>-7.608602125609735</v>
      </c>
      <c r="AA83" s="923">
        <v>-7.754276167763791</v>
      </c>
      <c r="AB83" s="773">
        <v>-7.725378558080493</v>
      </c>
      <c r="AC83" s="1096"/>
      <c r="AD83" s="790"/>
      <c r="AE83" s="784">
        <v>-10.09469668987245</v>
      </c>
    </row>
    <row r="84" spans="2:31" ht="14.25" thickBot="1">
      <c r="B84" s="770"/>
      <c r="E84" s="755"/>
      <c r="F84" s="756"/>
      <c r="G84" s="757">
        <v>625</v>
      </c>
      <c r="H84" s="758" t="s">
        <v>193</v>
      </c>
      <c r="I84" s="759"/>
      <c r="J84" s="981">
        <v>25.974651631248307</v>
      </c>
      <c r="K84" s="981">
        <v>-2.115855507579809</v>
      </c>
      <c r="L84" s="984">
        <v>7.1386754346126935</v>
      </c>
      <c r="M84" s="981">
        <v>-5.197132353963994</v>
      </c>
      <c r="N84" s="981">
        <v>-9.03142636844457</v>
      </c>
      <c r="O84" s="981">
        <v>-4.1800236312668915</v>
      </c>
      <c r="P84" s="981">
        <v>-11.973950698497703</v>
      </c>
      <c r="Q84" s="986">
        <v>-33.744437826646646</v>
      </c>
      <c r="R84" s="983">
        <v>-41.6719165397212</v>
      </c>
      <c r="S84" s="982">
        <v>-28.807502928145126</v>
      </c>
      <c r="T84" s="982">
        <v>18.886052180112713</v>
      </c>
      <c r="U84" s="982">
        <v>21.188427848776612</v>
      </c>
      <c r="V84" s="982">
        <v>22.57434049432304</v>
      </c>
      <c r="W84" s="981">
        <v>2.849783681734081</v>
      </c>
      <c r="X84" s="986">
        <v>6.841465282082339</v>
      </c>
      <c r="Y84" s="983">
        <v>1.7963301435212458</v>
      </c>
      <c r="Z84" s="983">
        <v>-2.16330196257222</v>
      </c>
      <c r="AA84" s="982">
        <v>-0.5772607451103084</v>
      </c>
      <c r="AB84" s="985">
        <v>7.904311418809229</v>
      </c>
      <c r="AC84" s="1099"/>
      <c r="AD84" s="790"/>
      <c r="AE84" s="791">
        <v>11.881210050178652</v>
      </c>
    </row>
    <row r="85" ht="13.5">
      <c r="B85" s="770"/>
    </row>
  </sheetData>
  <sheetProtection/>
  <mergeCells count="2">
    <mergeCell ref="G42:AC43"/>
    <mergeCell ref="AE47:AE49"/>
  </mergeCells>
  <printOptions/>
  <pageMargins left="0.5905511811023623" right="0.3937007874015748" top="0.984251968503937" bottom="0.984251968503937" header="0.5118110236220472" footer="0.5118110236220472"/>
  <pageSetup fitToHeight="2" horizontalDpi="1200" verticalDpi="1200" orientation="landscape" paperSize="9" scale="63" r:id="rId1"/>
  <headerFooter alignWithMargins="0">
    <oddFooter xml:space="preserve">&amp;C&amp;P / &amp;N </oddFooter>
  </headerFooter>
  <rowBreaks count="1" manualBreakCount="1">
    <brk id="44" min="4" max="117" man="1"/>
  </rowBreaks>
</worksheet>
</file>

<file path=xl/worksheets/sheet14.xml><?xml version="1.0" encoding="utf-8"?>
<worksheet xmlns="http://schemas.openxmlformats.org/spreadsheetml/2006/main" xmlns:r="http://schemas.openxmlformats.org/officeDocument/2006/relationships">
  <sheetPr codeName="Sheet11">
    <pageSetUpPr fitToPage="1"/>
  </sheetPr>
  <dimension ref="A2:AD41"/>
  <sheetViews>
    <sheetView tabSelected="1" zoomScale="70" zoomScaleNormal="70" zoomScalePageLayoutView="0" workbookViewId="0" topLeftCell="A1">
      <selection activeCell="I8" sqref="I8"/>
    </sheetView>
  </sheetViews>
  <sheetFormatPr defaultColWidth="9.00390625" defaultRowHeight="13.5"/>
  <cols>
    <col min="1" max="2" width="2.875" style="0" customWidth="1"/>
    <col min="3" max="3" width="1.37890625" style="0" customWidth="1"/>
    <col min="4" max="4" width="1.4921875" style="0" customWidth="1"/>
    <col min="5" max="5" width="3.00390625" style="0" customWidth="1"/>
    <col min="6" max="6" width="4.00390625" style="0" customWidth="1"/>
    <col min="7" max="7" width="24.625" style="0" customWidth="1"/>
    <col min="8" max="8" width="1.25" style="0" customWidth="1"/>
    <col min="13" max="14" width="9.00390625" style="0" customWidth="1"/>
    <col min="15" max="15" width="9.875" style="0" customWidth="1"/>
    <col min="16" max="20" width="9.00390625" style="0" customWidth="1"/>
    <col min="21" max="27" width="8.875" style="0" customWidth="1"/>
    <col min="28" max="28" width="0.12890625" style="0" customWidth="1"/>
    <col min="29" max="29" width="2.75390625" style="0" customWidth="1"/>
    <col min="30" max="34" width="9.00390625" style="0" customWidth="1"/>
  </cols>
  <sheetData>
    <row r="2" spans="4:30" ht="17.25">
      <c r="D2" s="1" t="s">
        <v>208</v>
      </c>
      <c r="E2" s="2"/>
      <c r="F2" s="2"/>
      <c r="G2" s="2"/>
      <c r="H2" s="2"/>
      <c r="I2" s="2"/>
      <c r="J2" s="2"/>
      <c r="K2" s="2"/>
      <c r="AB2" s="206" t="s">
        <v>152</v>
      </c>
      <c r="AD2" s="2"/>
    </row>
    <row r="3" spans="4:30" ht="14.25" customHeight="1" thickBot="1">
      <c r="D3" s="1"/>
      <c r="E3" s="2"/>
      <c r="F3" s="2"/>
      <c r="G3" s="2"/>
      <c r="H3" s="2"/>
      <c r="I3" s="2"/>
      <c r="J3" s="2"/>
      <c r="K3" s="2"/>
      <c r="AB3" s="208" t="s">
        <v>209</v>
      </c>
      <c r="AD3" s="2"/>
    </row>
    <row r="4" spans="1:29" ht="13.5">
      <c r="A4" s="588"/>
      <c r="B4" s="588"/>
      <c r="C4" s="588"/>
      <c r="D4" s="589"/>
      <c r="E4" s="590"/>
      <c r="F4" s="590"/>
      <c r="G4" s="591"/>
      <c r="H4" s="592"/>
      <c r="I4" s="12" t="s">
        <v>4</v>
      </c>
      <c r="J4" s="16" t="s">
        <v>5</v>
      </c>
      <c r="K4" s="16" t="s">
        <v>153</v>
      </c>
      <c r="L4" s="16" t="s">
        <v>7</v>
      </c>
      <c r="M4" s="16" t="s">
        <v>154</v>
      </c>
      <c r="N4" s="14"/>
      <c r="O4" s="14"/>
      <c r="P4" s="14"/>
      <c r="Q4" s="14"/>
      <c r="R4" s="14"/>
      <c r="S4" s="14"/>
      <c r="T4" s="14"/>
      <c r="U4" s="14"/>
      <c r="V4" s="16" t="s">
        <v>155</v>
      </c>
      <c r="W4" s="12"/>
      <c r="X4" s="12"/>
      <c r="Y4" s="12"/>
      <c r="Z4" s="12"/>
      <c r="AA4" s="12"/>
      <c r="AB4" s="440"/>
      <c r="AC4" s="18"/>
    </row>
    <row r="5" spans="1:29" ht="13.5">
      <c r="A5" s="212"/>
      <c r="B5" s="212"/>
      <c r="C5" s="212"/>
      <c r="D5" s="594"/>
      <c r="E5" s="595"/>
      <c r="F5" s="595"/>
      <c r="G5" s="596"/>
      <c r="H5" s="597"/>
      <c r="I5" s="26" t="s">
        <v>11</v>
      </c>
      <c r="J5" s="25" t="s">
        <v>12</v>
      </c>
      <c r="K5" s="25" t="s">
        <v>14</v>
      </c>
      <c r="L5" s="25" t="s">
        <v>14</v>
      </c>
      <c r="M5" s="25" t="s">
        <v>81</v>
      </c>
      <c r="N5" s="26" t="s">
        <v>15</v>
      </c>
      <c r="O5" s="29" t="s">
        <v>83</v>
      </c>
      <c r="P5" s="28"/>
      <c r="Q5" s="23"/>
      <c r="R5" s="23"/>
      <c r="S5" s="23"/>
      <c r="T5" s="23"/>
      <c r="U5" s="23"/>
      <c r="V5" s="32" t="s">
        <v>17</v>
      </c>
      <c r="W5" s="23"/>
      <c r="X5" s="23"/>
      <c r="Y5" s="23"/>
      <c r="Z5" s="23"/>
      <c r="AA5" s="23"/>
      <c r="AB5" s="441"/>
      <c r="AC5" s="18"/>
    </row>
    <row r="6" spans="4:29" ht="14.25" thickBot="1">
      <c r="D6" s="599"/>
      <c r="E6" s="600"/>
      <c r="F6" s="600"/>
      <c r="G6" s="601"/>
      <c r="H6" s="602"/>
      <c r="I6" s="42"/>
      <c r="J6" s="42"/>
      <c r="K6" s="43"/>
      <c r="L6" s="42"/>
      <c r="M6" s="42"/>
      <c r="N6" s="42"/>
      <c r="O6" s="42"/>
      <c r="P6" s="603" t="s">
        <v>30</v>
      </c>
      <c r="Q6" s="47" t="s">
        <v>19</v>
      </c>
      <c r="R6" s="50" t="s">
        <v>20</v>
      </c>
      <c r="S6" s="51" t="s">
        <v>21</v>
      </c>
      <c r="T6" s="47" t="s">
        <v>22</v>
      </c>
      <c r="U6" s="50" t="s">
        <v>23</v>
      </c>
      <c r="V6" s="42"/>
      <c r="W6" s="56" t="s">
        <v>157</v>
      </c>
      <c r="X6" s="54" t="s">
        <v>158</v>
      </c>
      <c r="Y6" s="54" t="s">
        <v>26</v>
      </c>
      <c r="Z6" s="54" t="s">
        <v>27</v>
      </c>
      <c r="AA6" s="219" t="s">
        <v>28</v>
      </c>
      <c r="AB6" s="444"/>
      <c r="AC6" s="18"/>
    </row>
    <row r="7" spans="1:29" ht="13.5">
      <c r="A7" s="607">
        <v>0</v>
      </c>
      <c r="D7" s="608" t="s">
        <v>159</v>
      </c>
      <c r="E7" s="609"/>
      <c r="F7" s="609"/>
      <c r="G7" s="610"/>
      <c r="H7" s="611"/>
      <c r="I7" s="615">
        <v>4.714872330975115</v>
      </c>
      <c r="J7" s="615">
        <v>5.195534015744339</v>
      </c>
      <c r="K7" s="617">
        <v>5.452524755406801</v>
      </c>
      <c r="L7" s="615">
        <v>6.253108571077142</v>
      </c>
      <c r="M7" s="615">
        <v>6.968505871000885</v>
      </c>
      <c r="N7" s="615">
        <v>6.672763719850493</v>
      </c>
      <c r="O7" s="615">
        <v>7.24563074519962</v>
      </c>
      <c r="P7" s="613">
        <v>6.9405603700671525</v>
      </c>
      <c r="Q7" s="614">
        <v>6.956307999307579</v>
      </c>
      <c r="R7" s="620">
        <v>7.103561305860654</v>
      </c>
      <c r="S7" s="620">
        <v>7.136490765701075</v>
      </c>
      <c r="T7" s="614">
        <v>7.482475549092469</v>
      </c>
      <c r="U7" s="618">
        <v>7.81587992537952</v>
      </c>
      <c r="V7" s="615">
        <v>8.187275176130663</v>
      </c>
      <c r="W7" s="613">
        <v>7.913440935281328</v>
      </c>
      <c r="X7" s="614">
        <v>8.112274747225346</v>
      </c>
      <c r="Y7" s="614">
        <v>8.249698547072985</v>
      </c>
      <c r="Z7" s="614">
        <v>8.302991159042657</v>
      </c>
      <c r="AA7" s="618">
        <v>8.368117581477895</v>
      </c>
      <c r="AB7" s="1076"/>
      <c r="AC7" s="628"/>
    </row>
    <row r="8" spans="1:29" ht="13.5">
      <c r="A8" s="607">
        <v>11</v>
      </c>
      <c r="D8" s="608"/>
      <c r="E8" s="630">
        <v>11</v>
      </c>
      <c r="F8" s="631" t="s">
        <v>160</v>
      </c>
      <c r="G8" s="632"/>
      <c r="H8" s="633"/>
      <c r="I8" s="616">
        <v>2.3114525017708183</v>
      </c>
      <c r="J8" s="616">
        <v>2.4289758870741354</v>
      </c>
      <c r="K8" s="617">
        <v>2.5716759064141006</v>
      </c>
      <c r="L8" s="616">
        <v>3.0316367863587197</v>
      </c>
      <c r="M8" s="616">
        <v>3.1295299007581</v>
      </c>
      <c r="N8" s="616">
        <v>3.0293308377278936</v>
      </c>
      <c r="O8" s="616">
        <v>3.224544160602964</v>
      </c>
      <c r="P8" s="613">
        <v>3.1633251799438744</v>
      </c>
      <c r="Q8" s="614">
        <v>3.208619017056423</v>
      </c>
      <c r="R8" s="614">
        <v>3.186599081408557</v>
      </c>
      <c r="S8" s="614">
        <v>3.16205040013318</v>
      </c>
      <c r="T8" s="614">
        <v>3.2594072136766914</v>
      </c>
      <c r="U8" s="618">
        <v>3.3602511559193378</v>
      </c>
      <c r="V8" s="616">
        <v>3.3688031480658003</v>
      </c>
      <c r="W8" s="613">
        <v>3.328106613438002</v>
      </c>
      <c r="X8" s="614">
        <v>3.4181822655144987</v>
      </c>
      <c r="Y8" s="614">
        <v>3.3991158399998924</v>
      </c>
      <c r="Z8" s="614">
        <v>3.3603418445821385</v>
      </c>
      <c r="AA8" s="618">
        <v>3.3444603571016356</v>
      </c>
      <c r="AB8" s="1076"/>
      <c r="AC8" s="628"/>
    </row>
    <row r="9" spans="1:29" ht="13.5">
      <c r="A9" s="607">
        <v>112</v>
      </c>
      <c r="D9" s="608"/>
      <c r="E9" s="637"/>
      <c r="F9" s="638">
        <v>112</v>
      </c>
      <c r="G9" s="639" t="s">
        <v>161</v>
      </c>
      <c r="H9" s="640"/>
      <c r="I9" s="644">
        <v>3.02567367466157</v>
      </c>
      <c r="J9" s="644">
        <v>3.587181187039209</v>
      </c>
      <c r="K9" s="645">
        <v>4.129317381494727</v>
      </c>
      <c r="L9" s="644">
        <v>4.97741322915474</v>
      </c>
      <c r="M9" s="644">
        <v>5.231796301752588</v>
      </c>
      <c r="N9" s="644">
        <v>5.083353349229011</v>
      </c>
      <c r="O9" s="644">
        <v>5.376879145983259</v>
      </c>
      <c r="P9" s="642">
        <v>5.17406702466416</v>
      </c>
      <c r="Q9" s="643">
        <v>5.214843453912057</v>
      </c>
      <c r="R9" s="643">
        <v>5.248525264277687</v>
      </c>
      <c r="S9" s="643">
        <v>5.336390992212153</v>
      </c>
      <c r="T9" s="643">
        <v>5.508147703197815</v>
      </c>
      <c r="U9" s="646">
        <v>5.771016780390768</v>
      </c>
      <c r="V9" s="644">
        <v>6.067850811778448</v>
      </c>
      <c r="W9" s="642">
        <v>5.861930623867006</v>
      </c>
      <c r="X9" s="643">
        <v>5.9962465613951474</v>
      </c>
      <c r="Y9" s="643">
        <v>6.089115676495705</v>
      </c>
      <c r="Z9" s="643">
        <v>6.179867731627165</v>
      </c>
      <c r="AA9" s="646">
        <v>6.212777277327982</v>
      </c>
      <c r="AB9" s="1077"/>
      <c r="AC9" s="628"/>
    </row>
    <row r="10" spans="1:29" ht="13.5">
      <c r="A10" s="607">
        <v>114</v>
      </c>
      <c r="D10" s="608"/>
      <c r="E10" s="637"/>
      <c r="F10" s="650">
        <v>114</v>
      </c>
      <c r="G10" s="610" t="s">
        <v>162</v>
      </c>
      <c r="H10" s="611"/>
      <c r="I10" s="654">
        <v>4.599799792408239</v>
      </c>
      <c r="J10" s="654">
        <v>4.88776642037671</v>
      </c>
      <c r="K10" s="655">
        <v>5.078751354399581</v>
      </c>
      <c r="L10" s="654">
        <v>5.772352402934607</v>
      </c>
      <c r="M10" s="654">
        <v>5.991329134214487</v>
      </c>
      <c r="N10" s="654">
        <v>5.623701851404924</v>
      </c>
      <c r="O10" s="654">
        <v>6.345735965225922</v>
      </c>
      <c r="P10" s="652">
        <v>6.234341703477689</v>
      </c>
      <c r="Q10" s="653">
        <v>6.506233899148256</v>
      </c>
      <c r="R10" s="653">
        <v>6.274704097213172</v>
      </c>
      <c r="S10" s="653">
        <v>6.2237161635462055</v>
      </c>
      <c r="T10" s="653">
        <v>6.29329527576561</v>
      </c>
      <c r="U10" s="628">
        <v>6.538482956318389</v>
      </c>
      <c r="V10" s="654">
        <v>6.876396884807715</v>
      </c>
      <c r="W10" s="652">
        <v>6.795352233182413</v>
      </c>
      <c r="X10" s="653">
        <v>7.017046474851656</v>
      </c>
      <c r="Y10" s="653">
        <v>6.932413187076008</v>
      </c>
      <c r="Z10" s="653">
        <v>6.8652147215276065</v>
      </c>
      <c r="AA10" s="628">
        <v>6.781053109669548</v>
      </c>
      <c r="AB10" s="1078"/>
      <c r="AC10" s="628"/>
    </row>
    <row r="11" spans="1:29" ht="13.5">
      <c r="A11" s="607">
        <v>116</v>
      </c>
      <c r="D11" s="608"/>
      <c r="E11" s="637"/>
      <c r="F11" s="650">
        <v>116</v>
      </c>
      <c r="G11" s="610" t="s">
        <v>163</v>
      </c>
      <c r="H11" s="611"/>
      <c r="I11" s="654">
        <v>2.0428313144724504</v>
      </c>
      <c r="J11" s="654">
        <v>2.300415604441857</v>
      </c>
      <c r="K11" s="655">
        <v>2.518708037240286</v>
      </c>
      <c r="L11" s="654">
        <v>2.801603003365947</v>
      </c>
      <c r="M11" s="654">
        <v>2.8593826034318632</v>
      </c>
      <c r="N11" s="654">
        <v>2.8405609497553717</v>
      </c>
      <c r="O11" s="654">
        <v>2.877788134397305</v>
      </c>
      <c r="P11" s="652">
        <v>2.862655779381885</v>
      </c>
      <c r="Q11" s="653">
        <v>2.8350191784529577</v>
      </c>
      <c r="R11" s="653">
        <v>2.8462854409955543</v>
      </c>
      <c r="S11" s="653">
        <v>2.8055602407138798</v>
      </c>
      <c r="T11" s="653">
        <v>2.950815466271926</v>
      </c>
      <c r="U11" s="628">
        <v>2.966087048359711</v>
      </c>
      <c r="V11" s="654">
        <v>2.9334321963304153</v>
      </c>
      <c r="W11" s="652">
        <v>2.8820617809830416</v>
      </c>
      <c r="X11" s="653">
        <v>2.962877775100048</v>
      </c>
      <c r="Y11" s="653">
        <v>2.8934953829406567</v>
      </c>
      <c r="Z11" s="653">
        <v>2.9520462215877847</v>
      </c>
      <c r="AA11" s="628">
        <v>2.980009708724207</v>
      </c>
      <c r="AB11" s="1078"/>
      <c r="AC11" s="628"/>
    </row>
    <row r="12" spans="1:29" ht="13.5">
      <c r="A12" s="607">
        <v>117</v>
      </c>
      <c r="D12" s="608"/>
      <c r="E12" s="637"/>
      <c r="F12" s="650">
        <v>117</v>
      </c>
      <c r="G12" s="610" t="s">
        <v>164</v>
      </c>
      <c r="H12" s="611"/>
      <c r="I12" s="654">
        <v>1.152290476811787</v>
      </c>
      <c r="J12" s="654">
        <v>1.2226285567196264</v>
      </c>
      <c r="K12" s="655">
        <v>1.4516747765536084</v>
      </c>
      <c r="L12" s="654">
        <v>2.124827508722552</v>
      </c>
      <c r="M12" s="654">
        <v>2.4220509828441017</v>
      </c>
      <c r="N12" s="654">
        <v>2.349490528717124</v>
      </c>
      <c r="O12" s="654">
        <v>2.4906893636282943</v>
      </c>
      <c r="P12" s="652">
        <v>2.401033784159573</v>
      </c>
      <c r="Q12" s="653">
        <v>2.4174814124040447</v>
      </c>
      <c r="R12" s="653">
        <v>2.414405721699704</v>
      </c>
      <c r="S12" s="653">
        <v>2.45212747994219</v>
      </c>
      <c r="T12" s="653">
        <v>2.5605880451091645</v>
      </c>
      <c r="U12" s="628">
        <v>2.6885575440571663</v>
      </c>
      <c r="V12" s="654">
        <v>2.7230764137470236</v>
      </c>
      <c r="W12" s="652">
        <v>2.665173529073898</v>
      </c>
      <c r="X12" s="653">
        <v>2.7005296426235135</v>
      </c>
      <c r="Y12" s="653">
        <v>2.7369889686909</v>
      </c>
      <c r="Z12" s="653">
        <v>2.744849982963772</v>
      </c>
      <c r="AA12" s="628">
        <v>2.7663090404312642</v>
      </c>
      <c r="AB12" s="1078"/>
      <c r="AC12" s="628"/>
    </row>
    <row r="13" spans="1:29" ht="13.5">
      <c r="A13" s="607">
        <v>119</v>
      </c>
      <c r="D13" s="608"/>
      <c r="E13" s="637"/>
      <c r="F13" s="650">
        <v>119</v>
      </c>
      <c r="G13" s="610" t="s">
        <v>165</v>
      </c>
      <c r="H13" s="611"/>
      <c r="I13" s="654">
        <v>0.17591983646538747</v>
      </c>
      <c r="J13" s="654">
        <v>0.1978450889415025</v>
      </c>
      <c r="K13" s="655">
        <v>0.17996867585114928</v>
      </c>
      <c r="L13" s="654">
        <v>0.1724319018080105</v>
      </c>
      <c r="M13" s="654">
        <v>0.15792036751756322</v>
      </c>
      <c r="N13" s="654">
        <v>0.1605276771128307</v>
      </c>
      <c r="O13" s="654">
        <v>0.15552259989115821</v>
      </c>
      <c r="P13" s="652">
        <v>0.1536916177732774</v>
      </c>
      <c r="Q13" s="653">
        <v>0.15622031390977736</v>
      </c>
      <c r="R13" s="653">
        <v>0.15742795206516447</v>
      </c>
      <c r="S13" s="653">
        <v>0.148086055835527</v>
      </c>
      <c r="T13" s="653">
        <v>0.1570905002183905</v>
      </c>
      <c r="U13" s="628">
        <v>0.16001131825889506</v>
      </c>
      <c r="V13" s="654">
        <v>0.16220636016143017</v>
      </c>
      <c r="W13" s="652">
        <v>0.1631919153111719</v>
      </c>
      <c r="X13" s="653">
        <v>0.16187276408122486</v>
      </c>
      <c r="Y13" s="653">
        <v>0.16476379288431403</v>
      </c>
      <c r="Z13" s="653">
        <v>0.15998554217514935</v>
      </c>
      <c r="AA13" s="628">
        <v>0.16137298019073842</v>
      </c>
      <c r="AB13" s="1079"/>
      <c r="AC13" s="628"/>
    </row>
    <row r="14" spans="1:29" ht="13.5">
      <c r="A14" s="629">
        <v>21</v>
      </c>
      <c r="D14" s="608"/>
      <c r="E14" s="630">
        <v>21</v>
      </c>
      <c r="F14" s="660" t="s">
        <v>166</v>
      </c>
      <c r="G14" s="661"/>
      <c r="H14" s="662"/>
      <c r="I14" s="666">
        <v>2.7844303936864563</v>
      </c>
      <c r="J14" s="666">
        <v>3.228037084020558</v>
      </c>
      <c r="K14" s="667">
        <v>3.4466904405680445</v>
      </c>
      <c r="L14" s="666">
        <v>4.731421171443642</v>
      </c>
      <c r="M14" s="666">
        <v>5.869526657421083</v>
      </c>
      <c r="N14" s="666">
        <v>5.524642811599853</v>
      </c>
      <c r="O14" s="666">
        <v>6.199699816295658</v>
      </c>
      <c r="P14" s="664">
        <v>5.8231824450193725</v>
      </c>
      <c r="Q14" s="665">
        <v>5.904420870238822</v>
      </c>
      <c r="R14" s="665">
        <v>6.025697651081087</v>
      </c>
      <c r="S14" s="665">
        <v>6.1171206495001975</v>
      </c>
      <c r="T14" s="665">
        <v>6.465270861213423</v>
      </c>
      <c r="U14" s="668">
        <v>6.8467261554542365</v>
      </c>
      <c r="V14" s="666">
        <v>7.226028173609943</v>
      </c>
      <c r="W14" s="664">
        <v>6.904496553582319</v>
      </c>
      <c r="X14" s="665">
        <v>7.113199581193705</v>
      </c>
      <c r="Y14" s="665">
        <v>7.2686110214408775</v>
      </c>
      <c r="Z14" s="665">
        <v>7.378042354114164</v>
      </c>
      <c r="AA14" s="668">
        <v>7.472268417904394</v>
      </c>
      <c r="AB14" s="1080"/>
      <c r="AC14" s="628"/>
    </row>
    <row r="15" spans="1:29" ht="13.5">
      <c r="A15" s="607">
        <v>212</v>
      </c>
      <c r="D15" s="608"/>
      <c r="E15" s="672"/>
      <c r="F15" s="609">
        <v>212</v>
      </c>
      <c r="G15" s="610" t="s">
        <v>167</v>
      </c>
      <c r="H15" s="611"/>
      <c r="I15" s="654">
        <v>3.4272595402284445</v>
      </c>
      <c r="J15" s="654">
        <v>3.6543266078629224</v>
      </c>
      <c r="K15" s="655">
        <v>4.07498659140147</v>
      </c>
      <c r="L15" s="654">
        <v>4.988312434537367</v>
      </c>
      <c r="M15" s="654">
        <v>5.558556162363948</v>
      </c>
      <c r="N15" s="654">
        <v>5.318353250893825</v>
      </c>
      <c r="O15" s="654">
        <v>5.795734776180669</v>
      </c>
      <c r="P15" s="652">
        <v>5.564799036131472</v>
      </c>
      <c r="Q15" s="653">
        <v>5.633225779622228</v>
      </c>
      <c r="R15" s="653">
        <v>5.694515237750934</v>
      </c>
      <c r="S15" s="653">
        <v>5.7391753289452785</v>
      </c>
      <c r="T15" s="653">
        <v>5.955233328392061</v>
      </c>
      <c r="U15" s="628">
        <v>6.1894725210843085</v>
      </c>
      <c r="V15" s="654">
        <v>6.594480270887373</v>
      </c>
      <c r="W15" s="652">
        <v>6.239594391361059</v>
      </c>
      <c r="X15" s="653">
        <v>6.466437408580741</v>
      </c>
      <c r="Y15" s="653">
        <v>6.592355185076643</v>
      </c>
      <c r="Z15" s="653">
        <v>6.761864966079546</v>
      </c>
      <c r="AA15" s="628">
        <v>6.9234278367271</v>
      </c>
      <c r="AB15" s="1078"/>
      <c r="AC15" s="628"/>
    </row>
    <row r="16" spans="1:29" ht="13.5">
      <c r="A16" s="607">
        <v>214</v>
      </c>
      <c r="D16" s="608"/>
      <c r="E16" s="672"/>
      <c r="F16" s="609">
        <v>214</v>
      </c>
      <c r="G16" s="610" t="s">
        <v>168</v>
      </c>
      <c r="H16" s="611"/>
      <c r="I16" s="654">
        <v>1.0294564602916167</v>
      </c>
      <c r="J16" s="654">
        <v>1.2119345989221622</v>
      </c>
      <c r="K16" s="655">
        <v>1.294791254445374</v>
      </c>
      <c r="L16" s="654">
        <v>1.511626357808677</v>
      </c>
      <c r="M16" s="654">
        <v>1.6445886696045817</v>
      </c>
      <c r="N16" s="654">
        <v>1.5688611877463983</v>
      </c>
      <c r="O16" s="654">
        <v>1.7168663616496358</v>
      </c>
      <c r="P16" s="652">
        <v>1.6313549069301148</v>
      </c>
      <c r="Q16" s="653">
        <v>1.6570451014364598</v>
      </c>
      <c r="R16" s="653">
        <v>1.6747421647378449</v>
      </c>
      <c r="S16" s="653">
        <v>1.6970849806814936</v>
      </c>
      <c r="T16" s="653">
        <v>1.7761396640735165</v>
      </c>
      <c r="U16" s="628">
        <v>1.8604249288629877</v>
      </c>
      <c r="V16" s="654">
        <v>1.9395358326026977</v>
      </c>
      <c r="W16" s="652">
        <v>1.8391094712608702</v>
      </c>
      <c r="X16" s="653">
        <v>1.9017855797513055</v>
      </c>
      <c r="Y16" s="653">
        <v>1.9564879044788146</v>
      </c>
      <c r="Z16" s="653">
        <v>1.9814376813334151</v>
      </c>
      <c r="AA16" s="628">
        <v>2.021631966070398</v>
      </c>
      <c r="AB16" s="1078"/>
      <c r="AC16" s="628"/>
    </row>
    <row r="17" spans="1:29" ht="13.5">
      <c r="A17" s="607">
        <v>217</v>
      </c>
      <c r="D17" s="608"/>
      <c r="E17" s="672"/>
      <c r="F17" s="609">
        <v>217</v>
      </c>
      <c r="G17" s="610" t="s">
        <v>169</v>
      </c>
      <c r="H17" s="611"/>
      <c r="I17" s="654">
        <v>1.5525212614676136</v>
      </c>
      <c r="J17" s="654">
        <v>2.1084749290243114</v>
      </c>
      <c r="K17" s="655">
        <v>2.560438916933617</v>
      </c>
      <c r="L17" s="654">
        <v>7.44234074817745</v>
      </c>
      <c r="M17" s="654">
        <v>13.166836693127875</v>
      </c>
      <c r="N17" s="654">
        <v>11.675390550615834</v>
      </c>
      <c r="O17" s="654">
        <v>14.631536750184022</v>
      </c>
      <c r="P17" s="652">
        <v>13.033409414225636</v>
      </c>
      <c r="Q17" s="653">
        <v>13.431419419180493</v>
      </c>
      <c r="R17" s="653">
        <v>13.951218769769762</v>
      </c>
      <c r="S17" s="653">
        <v>14.450785364990457</v>
      </c>
      <c r="T17" s="653">
        <v>15.748460088004343</v>
      </c>
      <c r="U17" s="628">
        <v>17.18966862329471</v>
      </c>
      <c r="V17" s="654">
        <v>19.541855835301323</v>
      </c>
      <c r="W17" s="652">
        <v>18.172850055388405</v>
      </c>
      <c r="X17" s="653">
        <v>19.093471644021534</v>
      </c>
      <c r="Y17" s="653">
        <v>19.736893110113922</v>
      </c>
      <c r="Z17" s="653">
        <v>20.19102696150799</v>
      </c>
      <c r="AA17" s="628">
        <v>20.58870933438134</v>
      </c>
      <c r="AB17" s="1078"/>
      <c r="AC17" s="628"/>
    </row>
    <row r="18" spans="1:29" ht="13.5">
      <c r="A18" s="607">
        <v>218</v>
      </c>
      <c r="D18" s="608"/>
      <c r="E18" s="673"/>
      <c r="F18" s="609">
        <v>218</v>
      </c>
      <c r="G18" s="610" t="s">
        <v>170</v>
      </c>
      <c r="H18" s="611"/>
      <c r="I18" s="696">
        <v>5.434040405192094</v>
      </c>
      <c r="J18" s="654">
        <v>6.2835012635294305</v>
      </c>
      <c r="K18" s="655">
        <v>6.440272558473153</v>
      </c>
      <c r="L18" s="654">
        <v>6.677800905719426</v>
      </c>
      <c r="M18" s="654">
        <v>6.476294848273781</v>
      </c>
      <c r="N18" s="654">
        <v>6.418836409732788</v>
      </c>
      <c r="O18" s="654">
        <v>6.530287790022376</v>
      </c>
      <c r="P18" s="652">
        <v>6.3879788462699185</v>
      </c>
      <c r="Q18" s="653">
        <v>6.4088912010802765</v>
      </c>
      <c r="R18" s="653">
        <v>6.432123674631629</v>
      </c>
      <c r="S18" s="653">
        <v>6.4573331857856395</v>
      </c>
      <c r="T18" s="653">
        <v>6.649558538356574</v>
      </c>
      <c r="U18" s="628">
        <v>6.837652162512369</v>
      </c>
      <c r="V18" s="654">
        <v>6.849395128926895</v>
      </c>
      <c r="W18" s="652">
        <v>6.729279991392309</v>
      </c>
      <c r="X18" s="653">
        <v>6.820815098472654</v>
      </c>
      <c r="Y18" s="653">
        <v>6.858409986391354</v>
      </c>
      <c r="Z18" s="653">
        <v>6.903512579548362</v>
      </c>
      <c r="AA18" s="628">
        <v>6.935399304419065</v>
      </c>
      <c r="AB18" s="1078"/>
      <c r="AC18" s="628"/>
    </row>
    <row r="19" spans="1:29" ht="13.5">
      <c r="A19" s="629">
        <v>22</v>
      </c>
      <c r="D19" s="608"/>
      <c r="E19" s="674">
        <v>22</v>
      </c>
      <c r="F19" s="675" t="s">
        <v>171</v>
      </c>
      <c r="G19" s="676"/>
      <c r="H19" s="677"/>
      <c r="I19" s="681">
        <v>13.204515816952215</v>
      </c>
      <c r="J19" s="681">
        <v>13.440505464929144</v>
      </c>
      <c r="K19" s="682">
        <v>13.170540369063472</v>
      </c>
      <c r="L19" s="681">
        <v>14.220627888427995</v>
      </c>
      <c r="M19" s="681">
        <v>14.352562754054501</v>
      </c>
      <c r="N19" s="681">
        <v>13.998673704758017</v>
      </c>
      <c r="O19" s="681">
        <v>14.64172649083722</v>
      </c>
      <c r="P19" s="679">
        <v>14.267469182179626</v>
      </c>
      <c r="Q19" s="680">
        <v>14.188602504240832</v>
      </c>
      <c r="R19" s="680">
        <v>14.238061472186867</v>
      </c>
      <c r="S19" s="680">
        <v>13.816738927318893</v>
      </c>
      <c r="T19" s="680">
        <v>15.07575915053596</v>
      </c>
      <c r="U19" s="683">
        <v>16.277045748525513</v>
      </c>
      <c r="V19" s="681">
        <v>12.459875242669254</v>
      </c>
      <c r="W19" s="679">
        <v>12.121402268848701</v>
      </c>
      <c r="X19" s="680">
        <v>12.482739999059081</v>
      </c>
      <c r="Y19" s="680">
        <v>12.684164817930998</v>
      </c>
      <c r="Z19" s="680">
        <v>12.673490981712726</v>
      </c>
      <c r="AA19" s="683">
        <v>12.368195704445254</v>
      </c>
      <c r="AB19" s="1081"/>
      <c r="AC19" s="628"/>
    </row>
    <row r="20" spans="1:29" ht="13.5">
      <c r="A20" s="629">
        <v>23</v>
      </c>
      <c r="D20" s="608"/>
      <c r="E20" s="687">
        <v>23</v>
      </c>
      <c r="F20" s="688" t="s">
        <v>172</v>
      </c>
      <c r="G20" s="639"/>
      <c r="H20" s="640"/>
      <c r="I20" s="644">
        <v>6.747641824329597</v>
      </c>
      <c r="J20" s="644">
        <v>7.8528970248165395</v>
      </c>
      <c r="K20" s="645">
        <v>8.49163841143943</v>
      </c>
      <c r="L20" s="644">
        <v>9.905716454261027</v>
      </c>
      <c r="M20" s="644">
        <v>11.12521765795321</v>
      </c>
      <c r="N20" s="644">
        <v>10.455554682481077</v>
      </c>
      <c r="O20" s="644">
        <v>11.76816247165467</v>
      </c>
      <c r="P20" s="642">
        <v>11.051268766076266</v>
      </c>
      <c r="Q20" s="643">
        <v>11.172991474572486</v>
      </c>
      <c r="R20" s="643">
        <v>11.393754200720894</v>
      </c>
      <c r="S20" s="643">
        <v>11.5558030663707</v>
      </c>
      <c r="T20" s="643">
        <v>12.307378076573455</v>
      </c>
      <c r="U20" s="646">
        <v>13.092337426344882</v>
      </c>
      <c r="V20" s="644">
        <v>14.470667565976678</v>
      </c>
      <c r="W20" s="642">
        <v>13.885875475288312</v>
      </c>
      <c r="X20" s="643">
        <v>14.277050960439166</v>
      </c>
      <c r="Y20" s="643">
        <v>14.556893290664782</v>
      </c>
      <c r="Z20" s="643">
        <v>14.713729696376065</v>
      </c>
      <c r="AA20" s="646">
        <v>14.928795673533484</v>
      </c>
      <c r="AB20" s="1077"/>
      <c r="AC20" s="628"/>
    </row>
    <row r="21" spans="1:29" ht="13.5">
      <c r="A21" s="607">
        <v>232</v>
      </c>
      <c r="D21" s="608"/>
      <c r="E21" s="637"/>
      <c r="F21" s="638">
        <v>232</v>
      </c>
      <c r="G21" s="639" t="s">
        <v>173</v>
      </c>
      <c r="H21" s="640"/>
      <c r="I21" s="644">
        <v>4.36668136638414</v>
      </c>
      <c r="J21" s="644">
        <v>5.339659240672638</v>
      </c>
      <c r="K21" s="645">
        <v>5.935660729183488</v>
      </c>
      <c r="L21" s="644">
        <v>7.27061825899366</v>
      </c>
      <c r="M21" s="644">
        <v>8.651780120540135</v>
      </c>
      <c r="N21" s="644">
        <v>7.893522642823561</v>
      </c>
      <c r="O21" s="644">
        <v>9.382051151806607</v>
      </c>
      <c r="P21" s="642">
        <v>8.54344725839364</v>
      </c>
      <c r="Q21" s="643">
        <v>8.702795665555904</v>
      </c>
      <c r="R21" s="643">
        <v>8.917526442680044</v>
      </c>
      <c r="S21" s="643">
        <v>9.17932491600394</v>
      </c>
      <c r="T21" s="643">
        <v>10.001475915874169</v>
      </c>
      <c r="U21" s="646">
        <v>10.921489454410631</v>
      </c>
      <c r="V21" s="644">
        <v>12.41784763224223</v>
      </c>
      <c r="W21" s="642">
        <v>11.708134333004333</v>
      </c>
      <c r="X21" s="643">
        <v>12.18925602998565</v>
      </c>
      <c r="Y21" s="643">
        <v>12.520583946718185</v>
      </c>
      <c r="Z21" s="643">
        <v>12.733920321760664</v>
      </c>
      <c r="AA21" s="646">
        <v>12.95113017603842</v>
      </c>
      <c r="AB21" s="1077"/>
      <c r="AC21" s="628"/>
    </row>
    <row r="22" spans="1:29" ht="13.5">
      <c r="A22" s="607">
        <v>239</v>
      </c>
      <c r="D22" s="608"/>
      <c r="E22" s="689"/>
      <c r="F22" s="690">
        <v>239</v>
      </c>
      <c r="G22" s="691" t="s">
        <v>174</v>
      </c>
      <c r="H22" s="692"/>
      <c r="I22" s="696">
        <v>1.2259847911621546</v>
      </c>
      <c r="J22" s="696">
        <v>1.283617774326901</v>
      </c>
      <c r="K22" s="697">
        <v>1.2019964160292453</v>
      </c>
      <c r="L22" s="696">
        <v>1.4294221132978846</v>
      </c>
      <c r="M22" s="696">
        <v>1.770340160298685</v>
      </c>
      <c r="N22" s="696">
        <v>1.6695622135115709</v>
      </c>
      <c r="O22" s="696">
        <v>1.8650600065884777</v>
      </c>
      <c r="P22" s="694">
        <v>1.7579572225018627</v>
      </c>
      <c r="Q22" s="695">
        <v>1.7479280828591266</v>
      </c>
      <c r="R22" s="695">
        <v>1.7831283475305275</v>
      </c>
      <c r="S22" s="695">
        <v>1.8370092023166793</v>
      </c>
      <c r="T22" s="695">
        <v>1.9862624539036173</v>
      </c>
      <c r="U22" s="698">
        <v>2.066051830486486</v>
      </c>
      <c r="V22" s="696">
        <v>2.247927877849946</v>
      </c>
      <c r="W22" s="694">
        <v>2.1940594882232967</v>
      </c>
      <c r="X22" s="695">
        <v>2.2207426773133503</v>
      </c>
      <c r="Y22" s="695">
        <v>2.266899753782646</v>
      </c>
      <c r="Z22" s="695">
        <v>2.245121411924923</v>
      </c>
      <c r="AA22" s="698">
        <v>2.3126770519899624</v>
      </c>
      <c r="AB22" s="1079"/>
      <c r="AC22" s="628"/>
    </row>
    <row r="23" spans="1:29" ht="13.5">
      <c r="A23" s="702">
        <v>25</v>
      </c>
      <c r="D23" s="703"/>
      <c r="E23" s="704">
        <v>25</v>
      </c>
      <c r="F23" s="704" t="s">
        <v>175</v>
      </c>
      <c r="G23" s="705"/>
      <c r="H23" s="706"/>
      <c r="I23" s="681">
        <v>5.120963071687119</v>
      </c>
      <c r="J23" s="681">
        <v>5.420179540634694</v>
      </c>
      <c r="K23" s="682">
        <v>4.9495249139064805</v>
      </c>
      <c r="L23" s="681">
        <v>4.359988798230977</v>
      </c>
      <c r="M23" s="681">
        <v>4.757067093756936</v>
      </c>
      <c r="N23" s="681">
        <v>4.472921553489626</v>
      </c>
      <c r="O23" s="681">
        <v>5.023047510347013</v>
      </c>
      <c r="P23" s="679">
        <v>4.827347130129095</v>
      </c>
      <c r="Q23" s="680">
        <v>4.870673246209288</v>
      </c>
      <c r="R23" s="680">
        <v>4.866864280078884</v>
      </c>
      <c r="S23" s="680">
        <v>4.908715012018821</v>
      </c>
      <c r="T23" s="680">
        <v>5.192486128818564</v>
      </c>
      <c r="U23" s="683">
        <v>5.446030215010827</v>
      </c>
      <c r="V23" s="681">
        <v>5.75469926877534</v>
      </c>
      <c r="W23" s="679">
        <v>5.399183375953032</v>
      </c>
      <c r="X23" s="680">
        <v>5.563399577916689</v>
      </c>
      <c r="Y23" s="680">
        <v>5.775162096406346</v>
      </c>
      <c r="Z23" s="680">
        <v>5.958222308381995</v>
      </c>
      <c r="AA23" s="683">
        <v>6.092034315729684</v>
      </c>
      <c r="AB23" s="1111"/>
      <c r="AC23" s="628"/>
    </row>
    <row r="24" spans="1:29" ht="13.5">
      <c r="A24" s="702">
        <v>31</v>
      </c>
      <c r="D24" s="707"/>
      <c r="E24" s="708">
        <v>31</v>
      </c>
      <c r="F24" s="709" t="s">
        <v>176</v>
      </c>
      <c r="G24" s="710"/>
      <c r="H24" s="711"/>
      <c r="I24" s="666">
        <v>42.04864874007119</v>
      </c>
      <c r="J24" s="666">
        <v>42.641716823719364</v>
      </c>
      <c r="K24" s="667">
        <v>43.380519538346796</v>
      </c>
      <c r="L24" s="666">
        <v>44.61017060181389</v>
      </c>
      <c r="M24" s="666">
        <v>44.997164282077826</v>
      </c>
      <c r="N24" s="666">
        <v>44.87558732508533</v>
      </c>
      <c r="O24" s="666">
        <v>45.118161683384294</v>
      </c>
      <c r="P24" s="664">
        <v>45.05008477087789</v>
      </c>
      <c r="Q24" s="665">
        <v>44.902668592401035</v>
      </c>
      <c r="R24" s="665">
        <v>44.98397393458777</v>
      </c>
      <c r="S24" s="665">
        <v>44.925139554070405</v>
      </c>
      <c r="T24" s="665">
        <v>45.24517810262345</v>
      </c>
      <c r="U24" s="668">
        <v>45.58474774897267</v>
      </c>
      <c r="V24" s="666">
        <v>46.468301154718816</v>
      </c>
      <c r="W24" s="664">
        <v>46.23059715847018</v>
      </c>
      <c r="X24" s="665">
        <v>46.46788059038275</v>
      </c>
      <c r="Y24" s="665">
        <v>46.66744563392425</v>
      </c>
      <c r="Z24" s="665">
        <v>46.52345801990087</v>
      </c>
      <c r="AA24" s="668">
        <v>46.45953530247209</v>
      </c>
      <c r="AB24" s="1112"/>
      <c r="AC24" s="628"/>
    </row>
    <row r="25" spans="1:29" ht="13.5">
      <c r="A25" s="702">
        <v>32</v>
      </c>
      <c r="D25" s="707"/>
      <c r="E25" s="712">
        <v>32</v>
      </c>
      <c r="F25" s="704" t="s">
        <v>177</v>
      </c>
      <c r="G25" s="705"/>
      <c r="H25" s="706"/>
      <c r="I25" s="681">
        <v>2.016003121244785</v>
      </c>
      <c r="J25" s="681">
        <v>2.3112226809081324</v>
      </c>
      <c r="K25" s="682">
        <v>2.233736790592342</v>
      </c>
      <c r="L25" s="681">
        <v>2.6844327711505693</v>
      </c>
      <c r="M25" s="681">
        <v>2.823109769987233</v>
      </c>
      <c r="N25" s="681">
        <v>2.7510492260730044</v>
      </c>
      <c r="O25" s="681">
        <v>2.8946394078476443</v>
      </c>
      <c r="P25" s="679">
        <v>2.8109660573268425</v>
      </c>
      <c r="Q25" s="680">
        <v>2.7811949056667102</v>
      </c>
      <c r="R25" s="680">
        <v>2.787971230255738</v>
      </c>
      <c r="S25" s="680">
        <v>2.894540956801562</v>
      </c>
      <c r="T25" s="680">
        <v>2.950403756292017</v>
      </c>
      <c r="U25" s="683">
        <v>3.1434722925439558</v>
      </c>
      <c r="V25" s="681">
        <v>3.39628883154086</v>
      </c>
      <c r="W25" s="679">
        <v>3.2581565583758194</v>
      </c>
      <c r="X25" s="680">
        <v>3.3889357382662255</v>
      </c>
      <c r="Y25" s="680">
        <v>3.4655135545335054</v>
      </c>
      <c r="Z25" s="680">
        <v>3.43315476366105</v>
      </c>
      <c r="AA25" s="683">
        <v>3.434930303611921</v>
      </c>
      <c r="AB25" s="1111"/>
      <c r="AC25" s="628"/>
    </row>
    <row r="26" spans="1:29" ht="13.5">
      <c r="A26" s="607">
        <v>325</v>
      </c>
      <c r="D26" s="707"/>
      <c r="E26" s="713"/>
      <c r="F26" s="704">
        <v>325</v>
      </c>
      <c r="G26" s="676" t="s">
        <v>178</v>
      </c>
      <c r="H26" s="706"/>
      <c r="I26" s="681">
        <v>1.5110573324539343</v>
      </c>
      <c r="J26" s="681">
        <v>1.6736993109653728</v>
      </c>
      <c r="K26" s="682">
        <v>1.4974147941521903</v>
      </c>
      <c r="L26" s="681">
        <v>1.8130285603662488</v>
      </c>
      <c r="M26" s="681">
        <v>1.9403963932588744</v>
      </c>
      <c r="N26" s="681">
        <v>1.8691390210103884</v>
      </c>
      <c r="O26" s="681">
        <v>2.01091408389513</v>
      </c>
      <c r="P26" s="679">
        <v>1.9519229447140243</v>
      </c>
      <c r="Q26" s="680">
        <v>1.9432871307578419</v>
      </c>
      <c r="R26" s="680">
        <v>1.9473414637618058</v>
      </c>
      <c r="S26" s="680">
        <v>2.0632328507048867</v>
      </c>
      <c r="T26" s="680">
        <v>2.0379169847600265</v>
      </c>
      <c r="U26" s="683">
        <v>2.1263498125787406</v>
      </c>
      <c r="V26" s="681">
        <v>2.197606430799826</v>
      </c>
      <c r="W26" s="679">
        <v>2.1423147400420928</v>
      </c>
      <c r="X26" s="680">
        <v>2.202835786365628</v>
      </c>
      <c r="Y26" s="680">
        <v>2.2442817892487916</v>
      </c>
      <c r="Z26" s="680">
        <v>2.1816223128551155</v>
      </c>
      <c r="AA26" s="683">
        <v>2.219233479913575</v>
      </c>
      <c r="AB26" s="1081"/>
      <c r="AC26" s="628"/>
    </row>
    <row r="27" spans="1:29" ht="13.5">
      <c r="A27" s="702">
        <v>33</v>
      </c>
      <c r="D27" s="707"/>
      <c r="E27" s="714">
        <v>33</v>
      </c>
      <c r="F27" s="704" t="s">
        <v>179</v>
      </c>
      <c r="G27" s="705"/>
      <c r="H27" s="706"/>
      <c r="I27" s="681">
        <v>6.56197477549304</v>
      </c>
      <c r="J27" s="681">
        <v>7.426467786098458</v>
      </c>
      <c r="K27" s="682">
        <v>7.53439715186949</v>
      </c>
      <c r="L27" s="681">
        <v>8.311541870050842</v>
      </c>
      <c r="M27" s="681">
        <v>8.687029654715925</v>
      </c>
      <c r="N27" s="681">
        <v>8.346274112757483</v>
      </c>
      <c r="O27" s="681">
        <v>9.010132626755068</v>
      </c>
      <c r="P27" s="679">
        <v>8.504499709027757</v>
      </c>
      <c r="Q27" s="680">
        <v>8.577290072153518</v>
      </c>
      <c r="R27" s="680">
        <v>8.751975877095694</v>
      </c>
      <c r="S27" s="680">
        <v>8.871468659709018</v>
      </c>
      <c r="T27" s="680">
        <v>9.41209938043159</v>
      </c>
      <c r="U27" s="683">
        <v>9.921414713329725</v>
      </c>
      <c r="V27" s="681">
        <v>10.778150340386409</v>
      </c>
      <c r="W27" s="679">
        <v>10.377148948105045</v>
      </c>
      <c r="X27" s="680">
        <v>10.63275548023485</v>
      </c>
      <c r="Y27" s="680">
        <v>10.858860907053646</v>
      </c>
      <c r="Z27" s="680">
        <v>10.97710314594443</v>
      </c>
      <c r="AA27" s="683">
        <v>11.039511767132494</v>
      </c>
      <c r="AB27" s="1111"/>
      <c r="AC27" s="628"/>
    </row>
    <row r="28" spans="1:29" ht="13.5">
      <c r="A28" s="702">
        <v>39</v>
      </c>
      <c r="D28" s="703"/>
      <c r="E28" s="701">
        <v>39</v>
      </c>
      <c r="F28" s="715" t="s">
        <v>180</v>
      </c>
      <c r="G28" s="716"/>
      <c r="H28" s="717"/>
      <c r="I28" s="696">
        <v>4.473427558953563</v>
      </c>
      <c r="J28" s="696">
        <v>5.301199594259479</v>
      </c>
      <c r="K28" s="697">
        <v>5.6563290625029214</v>
      </c>
      <c r="L28" s="696">
        <v>6.69715175609767</v>
      </c>
      <c r="M28" s="696">
        <v>7.110764755064966</v>
      </c>
      <c r="N28" s="696">
        <v>6.891718058610819</v>
      </c>
      <c r="O28" s="696">
        <v>7.3204273211513105</v>
      </c>
      <c r="P28" s="694">
        <v>7.162906010370299</v>
      </c>
      <c r="Q28" s="695">
        <v>7.1802243751306944</v>
      </c>
      <c r="R28" s="695">
        <v>7.269496211209084</v>
      </c>
      <c r="S28" s="695">
        <v>7.20467701503941</v>
      </c>
      <c r="T28" s="695">
        <v>7.451803672042102</v>
      </c>
      <c r="U28" s="698">
        <v>7.638889906331678</v>
      </c>
      <c r="V28" s="696">
        <v>7.816847828770529</v>
      </c>
      <c r="W28" s="694">
        <v>7.725787248987458</v>
      </c>
      <c r="X28" s="695">
        <v>7.791981793708684</v>
      </c>
      <c r="Y28" s="695">
        <v>7.848573948155395</v>
      </c>
      <c r="Z28" s="695">
        <v>7.841876084930189</v>
      </c>
      <c r="AA28" s="698">
        <v>7.876395090711374</v>
      </c>
      <c r="AB28" s="1113"/>
      <c r="AC28" s="628"/>
    </row>
    <row r="29" spans="1:29" ht="13.5">
      <c r="A29" s="607">
        <v>396</v>
      </c>
      <c r="D29" s="703"/>
      <c r="E29" s="718"/>
      <c r="F29" s="701">
        <v>396</v>
      </c>
      <c r="G29" s="610" t="s">
        <v>181</v>
      </c>
      <c r="H29" s="719"/>
      <c r="I29" s="654">
        <v>3.4711395957127342</v>
      </c>
      <c r="J29" s="654">
        <v>4.8496421493282975</v>
      </c>
      <c r="K29" s="655">
        <v>5.634593215943272</v>
      </c>
      <c r="L29" s="654">
        <v>7.35905639568204</v>
      </c>
      <c r="M29" s="654">
        <v>8.196496842527054</v>
      </c>
      <c r="N29" s="654">
        <v>7.894245585131642</v>
      </c>
      <c r="O29" s="654">
        <v>8.485861637091496</v>
      </c>
      <c r="P29" s="652">
        <v>8.239414771832363</v>
      </c>
      <c r="Q29" s="653">
        <v>8.334350973935223</v>
      </c>
      <c r="R29" s="653">
        <v>8.372283512418646</v>
      </c>
      <c r="S29" s="653">
        <v>8.390548182206317</v>
      </c>
      <c r="T29" s="653">
        <v>8.632958125557742</v>
      </c>
      <c r="U29" s="628">
        <v>8.926442779479107</v>
      </c>
      <c r="V29" s="654">
        <v>9.211456263234513</v>
      </c>
      <c r="W29" s="652">
        <v>8.975795385196273</v>
      </c>
      <c r="X29" s="653">
        <v>9.144943862801755</v>
      </c>
      <c r="Y29" s="653">
        <v>9.293911022824199</v>
      </c>
      <c r="Z29" s="653">
        <v>9.267528139072086</v>
      </c>
      <c r="AA29" s="628">
        <v>9.375629100039</v>
      </c>
      <c r="AB29" s="1078"/>
      <c r="AC29" s="628"/>
    </row>
    <row r="30" spans="1:29" ht="13.5">
      <c r="A30" s="607">
        <v>399</v>
      </c>
      <c r="D30" s="703"/>
      <c r="E30" s="720"/>
      <c r="F30" s="721">
        <v>399</v>
      </c>
      <c r="G30" s="722" t="s">
        <v>182</v>
      </c>
      <c r="H30" s="723"/>
      <c r="I30" s="727">
        <v>2.101914064705377</v>
      </c>
      <c r="J30" s="727">
        <v>2.807090603072201</v>
      </c>
      <c r="K30" s="728">
        <v>3.1502610748461706</v>
      </c>
      <c r="L30" s="727">
        <v>3.6851659515937305</v>
      </c>
      <c r="M30" s="727">
        <v>3.973353482282945</v>
      </c>
      <c r="N30" s="727">
        <v>3.8783682226878704</v>
      </c>
      <c r="O30" s="727">
        <v>4.063805677939444</v>
      </c>
      <c r="P30" s="725">
        <v>3.9964317293266327</v>
      </c>
      <c r="Q30" s="726">
        <v>3.9831089293483335</v>
      </c>
      <c r="R30" s="726">
        <v>4.018742824501321</v>
      </c>
      <c r="S30" s="726">
        <v>4.052697405983685</v>
      </c>
      <c r="T30" s="726">
        <v>4.106913755579222</v>
      </c>
      <c r="U30" s="729">
        <v>4.216625416619195</v>
      </c>
      <c r="V30" s="727">
        <v>4.3131379085220365</v>
      </c>
      <c r="W30" s="725">
        <v>4.181708580357792</v>
      </c>
      <c r="X30" s="726">
        <v>4.247223078142809</v>
      </c>
      <c r="Y30" s="726">
        <v>4.325523487886915</v>
      </c>
      <c r="Z30" s="726">
        <v>4.384881195139048</v>
      </c>
      <c r="AA30" s="729">
        <v>4.421122465555846</v>
      </c>
      <c r="AB30" s="1082"/>
      <c r="AC30" s="628"/>
    </row>
    <row r="31" spans="1:29" ht="13.5">
      <c r="A31" s="702">
        <v>42</v>
      </c>
      <c r="D31" s="703"/>
      <c r="E31" s="701">
        <v>42</v>
      </c>
      <c r="F31" s="701" t="s">
        <v>183</v>
      </c>
      <c r="G31" s="733"/>
      <c r="H31" s="719"/>
      <c r="I31" s="654">
        <v>1.2693315969033092</v>
      </c>
      <c r="J31" s="654">
        <v>1.2923979059705022</v>
      </c>
      <c r="K31" s="655">
        <v>1.2577802301331125</v>
      </c>
      <c r="L31" s="654">
        <v>1.3803351210581933</v>
      </c>
      <c r="M31" s="654">
        <v>3.759381358849959</v>
      </c>
      <c r="N31" s="654">
        <v>2.8211569733504</v>
      </c>
      <c r="O31" s="654">
        <v>4.657034984498277</v>
      </c>
      <c r="P31" s="652">
        <v>4.1040488157377135</v>
      </c>
      <c r="Q31" s="653">
        <v>4.328363646106841</v>
      </c>
      <c r="R31" s="653">
        <v>4.587651834272368</v>
      </c>
      <c r="S31" s="653">
        <v>4.708754702773987</v>
      </c>
      <c r="T31" s="653">
        <v>5.032187493333689</v>
      </c>
      <c r="U31" s="628">
        <v>5.164029194372911</v>
      </c>
      <c r="V31" s="654">
        <v>5.35466997549489</v>
      </c>
      <c r="W31" s="652">
        <v>4.949140990084363</v>
      </c>
      <c r="X31" s="653">
        <v>5.187602774955574</v>
      </c>
      <c r="Y31" s="653">
        <v>5.309811747541122</v>
      </c>
      <c r="Z31" s="653">
        <v>5.559157221578238</v>
      </c>
      <c r="AA31" s="628">
        <v>5.757491243906845</v>
      </c>
      <c r="AB31" s="1114"/>
      <c r="AC31" s="628"/>
    </row>
    <row r="32" spans="1:29" ht="13.5">
      <c r="A32" s="607">
        <v>422</v>
      </c>
      <c r="D32" s="703"/>
      <c r="E32" s="701"/>
      <c r="F32" s="734">
        <v>422</v>
      </c>
      <c r="G32" s="639" t="s">
        <v>184</v>
      </c>
      <c r="H32" s="735"/>
      <c r="I32" s="644">
        <v>0.10950322976595916</v>
      </c>
      <c r="J32" s="644">
        <v>0.09342386971282482</v>
      </c>
      <c r="K32" s="645">
        <v>0.07082242804975472</v>
      </c>
      <c r="L32" s="644">
        <v>0.048426310927185655</v>
      </c>
      <c r="M32" s="644">
        <v>0.022414576143174242</v>
      </c>
      <c r="N32" s="644">
        <v>0.02396394509884008</v>
      </c>
      <c r="O32" s="644">
        <v>0.02086774120446555</v>
      </c>
      <c r="P32" s="642">
        <v>0.023344871215198897</v>
      </c>
      <c r="Q32" s="643">
        <v>0.0193937095101865</v>
      </c>
      <c r="R32" s="643">
        <v>0.02433120337754322</v>
      </c>
      <c r="S32" s="643">
        <v>0.019597417688813103</v>
      </c>
      <c r="T32" s="643">
        <v>0.020493579471353413</v>
      </c>
      <c r="U32" s="646">
        <v>0.017943240258779244</v>
      </c>
      <c r="V32" s="644">
        <v>0.01763457095757081</v>
      </c>
      <c r="W32" s="642">
        <v>0.01825945835776901</v>
      </c>
      <c r="X32" s="643">
        <v>0.016214292259784442</v>
      </c>
      <c r="Y32" s="643">
        <v>0.01831374281546525</v>
      </c>
      <c r="Z32" s="643">
        <v>0.017347135686796796</v>
      </c>
      <c r="AA32" s="646">
        <v>0.017889576059628556</v>
      </c>
      <c r="AB32" s="1077"/>
      <c r="AC32" s="628"/>
    </row>
    <row r="33" spans="1:29" ht="13.5">
      <c r="A33" s="607">
        <v>429</v>
      </c>
      <c r="D33" s="703"/>
      <c r="E33" s="736"/>
      <c r="F33" s="737">
        <v>429</v>
      </c>
      <c r="G33" s="691" t="s">
        <v>185</v>
      </c>
      <c r="H33" s="717"/>
      <c r="I33" s="696">
        <v>2.0073884391374848</v>
      </c>
      <c r="J33" s="696">
        <v>1.9796319143953487</v>
      </c>
      <c r="K33" s="697">
        <v>1.8804388487988908</v>
      </c>
      <c r="L33" s="696">
        <v>1.9886936971797011</v>
      </c>
      <c r="M33" s="696">
        <v>5.404409136854129</v>
      </c>
      <c r="N33" s="696">
        <v>4.0703885048201265</v>
      </c>
      <c r="O33" s="696">
        <v>6.656845786764588</v>
      </c>
      <c r="P33" s="694">
        <v>5.890461310246395</v>
      </c>
      <c r="Q33" s="695">
        <v>6.177734049966188</v>
      </c>
      <c r="R33" s="695">
        <v>6.53548972095107</v>
      </c>
      <c r="S33" s="695">
        <v>6.787050905821984</v>
      </c>
      <c r="T33" s="695">
        <v>7.1927043439893135</v>
      </c>
      <c r="U33" s="698">
        <v>7.328977097985036</v>
      </c>
      <c r="V33" s="696">
        <v>7.666221452110158</v>
      </c>
      <c r="W33" s="694">
        <v>7.14467352305238</v>
      </c>
      <c r="X33" s="695">
        <v>7.432893826712716</v>
      </c>
      <c r="Y33" s="695">
        <v>7.684131596796699</v>
      </c>
      <c r="Z33" s="695">
        <v>7.863587383634598</v>
      </c>
      <c r="AA33" s="698">
        <v>8.18260685109237</v>
      </c>
      <c r="AB33" s="1079"/>
      <c r="AC33" s="628"/>
    </row>
    <row r="34" spans="1:29" ht="13.5">
      <c r="A34" s="702">
        <v>44</v>
      </c>
      <c r="D34" s="703"/>
      <c r="E34" s="738">
        <v>44</v>
      </c>
      <c r="F34" s="739" t="s">
        <v>186</v>
      </c>
      <c r="G34" s="740"/>
      <c r="H34" s="741"/>
      <c r="I34" s="745">
        <v>2.88730767354298</v>
      </c>
      <c r="J34" s="745">
        <v>2.883168046566072</v>
      </c>
      <c r="K34" s="746">
        <v>3.6270660408056234</v>
      </c>
      <c r="L34" s="745">
        <v>4.57142868980378</v>
      </c>
      <c r="M34" s="745">
        <v>5.247855942277034</v>
      </c>
      <c r="N34" s="745">
        <v>4.858069418743783</v>
      </c>
      <c r="O34" s="745">
        <v>5.573625315732306</v>
      </c>
      <c r="P34" s="743">
        <v>5.108869303385764</v>
      </c>
      <c r="Q34" s="744">
        <v>5.188431609689446</v>
      </c>
      <c r="R34" s="744">
        <v>5.329856114076564</v>
      </c>
      <c r="S34" s="744">
        <v>5.479087043986151</v>
      </c>
      <c r="T34" s="744">
        <v>5.806897696723008</v>
      </c>
      <c r="U34" s="747">
        <v>6.114890661361459</v>
      </c>
      <c r="V34" s="745">
        <v>6.548768691903997</v>
      </c>
      <c r="W34" s="743">
        <v>6.392014775733127</v>
      </c>
      <c r="X34" s="744">
        <v>6.536741412994424</v>
      </c>
      <c r="Y34" s="744">
        <v>6.627176316204193</v>
      </c>
      <c r="Z34" s="744">
        <v>6.613305678126059</v>
      </c>
      <c r="AA34" s="747">
        <v>6.6213931065886165</v>
      </c>
      <c r="AB34" s="1115"/>
      <c r="AC34" s="628"/>
    </row>
    <row r="35" spans="1:29" ht="13.5">
      <c r="A35" s="702">
        <v>52</v>
      </c>
      <c r="D35" s="703"/>
      <c r="E35" s="739">
        <v>52</v>
      </c>
      <c r="F35" s="739" t="s">
        <v>187</v>
      </c>
      <c r="G35" s="740"/>
      <c r="H35" s="741"/>
      <c r="I35" s="751">
        <v>0</v>
      </c>
      <c r="J35" s="751">
        <v>0</v>
      </c>
      <c r="K35" s="746">
        <v>0</v>
      </c>
      <c r="L35" s="745">
        <v>0</v>
      </c>
      <c r="M35" s="745">
        <v>0</v>
      </c>
      <c r="N35" s="745">
        <v>0</v>
      </c>
      <c r="O35" s="745">
        <v>0</v>
      </c>
      <c r="P35" s="743">
        <v>0</v>
      </c>
      <c r="Q35" s="744">
        <v>0</v>
      </c>
      <c r="R35" s="744">
        <v>0</v>
      </c>
      <c r="S35" s="744">
        <v>0</v>
      </c>
      <c r="T35" s="744">
        <v>0</v>
      </c>
      <c r="U35" s="747">
        <v>0</v>
      </c>
      <c r="V35" s="745">
        <v>0</v>
      </c>
      <c r="W35" s="743">
        <v>0</v>
      </c>
      <c r="X35" s="744">
        <v>0</v>
      </c>
      <c r="Y35" s="744">
        <v>0</v>
      </c>
      <c r="Z35" s="744">
        <v>0</v>
      </c>
      <c r="AA35" s="747">
        <v>0</v>
      </c>
      <c r="AB35" s="1115"/>
      <c r="AC35" s="628"/>
    </row>
    <row r="36" spans="1:29" ht="13.5">
      <c r="A36" s="702">
        <v>61</v>
      </c>
      <c r="D36" s="703"/>
      <c r="E36" s="701">
        <v>61</v>
      </c>
      <c r="F36" s="701" t="s">
        <v>188</v>
      </c>
      <c r="G36" s="733"/>
      <c r="H36" s="719"/>
      <c r="I36" s="654">
        <v>1.200754805355816</v>
      </c>
      <c r="J36" s="654">
        <v>2.5322391552480283</v>
      </c>
      <c r="K36" s="655">
        <v>4.122730554516754</v>
      </c>
      <c r="L36" s="654">
        <v>5.022894610820171</v>
      </c>
      <c r="M36" s="654">
        <v>5.64982631615114</v>
      </c>
      <c r="N36" s="654">
        <v>5.229001781529092</v>
      </c>
      <c r="O36" s="654">
        <v>6.001893885919412</v>
      </c>
      <c r="P36" s="652">
        <v>5.472737967759148</v>
      </c>
      <c r="Q36" s="653">
        <v>5.551623495006869</v>
      </c>
      <c r="R36" s="653">
        <v>5.781162208148491</v>
      </c>
      <c r="S36" s="653">
        <v>5.945918869282953</v>
      </c>
      <c r="T36" s="653">
        <v>6.35419837343255</v>
      </c>
      <c r="U36" s="628">
        <v>6.885369787187386</v>
      </c>
      <c r="V36" s="654">
        <v>7.352660943804765</v>
      </c>
      <c r="W36" s="652">
        <v>7.219996511517371</v>
      </c>
      <c r="X36" s="653">
        <v>7.315837375183306</v>
      </c>
      <c r="Y36" s="653">
        <v>7.367467335987564</v>
      </c>
      <c r="Z36" s="653">
        <v>7.341874343124357</v>
      </c>
      <c r="AA36" s="628">
        <v>7.565938538846578</v>
      </c>
      <c r="AB36" s="1114"/>
      <c r="AC36" s="628"/>
    </row>
    <row r="37" spans="1:29" ht="13.5">
      <c r="A37" s="607">
        <v>613</v>
      </c>
      <c r="D37" s="703"/>
      <c r="E37" s="701"/>
      <c r="F37" s="734">
        <v>613</v>
      </c>
      <c r="G37" s="639" t="s">
        <v>189</v>
      </c>
      <c r="H37" s="735"/>
      <c r="I37" s="644">
        <v>1.2372428836288358</v>
      </c>
      <c r="J37" s="644">
        <v>1.4433330839777805</v>
      </c>
      <c r="K37" s="645">
        <v>1.8631128562268282</v>
      </c>
      <c r="L37" s="644">
        <v>2.185681496336021</v>
      </c>
      <c r="M37" s="644">
        <v>2.9753194595715136</v>
      </c>
      <c r="N37" s="644">
        <v>2.5362678918021433</v>
      </c>
      <c r="O37" s="644">
        <v>3.359212199694393</v>
      </c>
      <c r="P37" s="642">
        <v>2.77604727498463</v>
      </c>
      <c r="Q37" s="643">
        <v>2.8450409867850013</v>
      </c>
      <c r="R37" s="643">
        <v>3.1484959008460285</v>
      </c>
      <c r="S37" s="643">
        <v>3.3341482243426186</v>
      </c>
      <c r="T37" s="643">
        <v>3.7573823464433627</v>
      </c>
      <c r="U37" s="646">
        <v>4.2224216823738026</v>
      </c>
      <c r="V37" s="644">
        <v>4.758632439253731</v>
      </c>
      <c r="W37" s="642">
        <v>4.649581516861726</v>
      </c>
      <c r="X37" s="643">
        <v>4.755845074748437</v>
      </c>
      <c r="Y37" s="643">
        <v>4.775406019454043</v>
      </c>
      <c r="Z37" s="643">
        <v>4.757151934442879</v>
      </c>
      <c r="AA37" s="646">
        <v>4.880354820771899</v>
      </c>
      <c r="AB37" s="1116"/>
      <c r="AC37" s="1117"/>
    </row>
    <row r="38" spans="1:29" ht="13.5">
      <c r="A38" s="607">
        <v>614</v>
      </c>
      <c r="D38" s="703"/>
      <c r="E38" s="701"/>
      <c r="F38" s="753">
        <v>614</v>
      </c>
      <c r="G38" s="610" t="s">
        <v>190</v>
      </c>
      <c r="H38" s="719"/>
      <c r="I38" s="654">
        <v>0.6021964372423092</v>
      </c>
      <c r="J38" s="654">
        <v>3.298929135197771</v>
      </c>
      <c r="K38" s="655">
        <v>6.388762628655578</v>
      </c>
      <c r="L38" s="654">
        <v>7.958229885651335</v>
      </c>
      <c r="M38" s="654">
        <v>8.194215104570903</v>
      </c>
      <c r="N38" s="654">
        <v>7.889986682327694</v>
      </c>
      <c r="O38" s="654">
        <v>8.431147544485151</v>
      </c>
      <c r="P38" s="652">
        <v>7.809826498071609</v>
      </c>
      <c r="Q38" s="653">
        <v>7.784145971082221</v>
      </c>
      <c r="R38" s="653">
        <v>8.070733418786627</v>
      </c>
      <c r="S38" s="653">
        <v>8.377574322890853</v>
      </c>
      <c r="T38" s="653">
        <v>9.023469015713212</v>
      </c>
      <c r="U38" s="628">
        <v>9.601621140946577</v>
      </c>
      <c r="V38" s="654">
        <v>10.100717704177649</v>
      </c>
      <c r="W38" s="652">
        <v>9.844048734211633</v>
      </c>
      <c r="X38" s="653">
        <v>9.908675203572933</v>
      </c>
      <c r="Y38" s="653">
        <v>10.05346183800175</v>
      </c>
      <c r="Z38" s="653">
        <v>10.248522861805837</v>
      </c>
      <c r="AA38" s="628">
        <v>10.616753291179359</v>
      </c>
      <c r="AB38" s="1114"/>
      <c r="AC38" s="1117"/>
    </row>
    <row r="39" spans="1:29" ht="13.5">
      <c r="A39" s="702">
        <v>62</v>
      </c>
      <c r="D39" s="703"/>
      <c r="E39" s="754">
        <v>62</v>
      </c>
      <c r="F39" s="704" t="s">
        <v>191</v>
      </c>
      <c r="G39" s="705"/>
      <c r="H39" s="706"/>
      <c r="I39" s="681">
        <v>3.7640766957560245</v>
      </c>
      <c r="J39" s="681">
        <v>4.944570996765896</v>
      </c>
      <c r="K39" s="682">
        <v>5.473790343682236</v>
      </c>
      <c r="L39" s="681">
        <v>5.586897279304267</v>
      </c>
      <c r="M39" s="681">
        <v>6.249979111782693</v>
      </c>
      <c r="N39" s="681">
        <v>6.588523497325813</v>
      </c>
      <c r="O39" s="681">
        <v>5.961662114123687</v>
      </c>
      <c r="P39" s="679">
        <v>5.674268152083321</v>
      </c>
      <c r="Q39" s="680">
        <v>4.929353114814932</v>
      </c>
      <c r="R39" s="680">
        <v>5.556074315213009</v>
      </c>
      <c r="S39" s="680">
        <v>5.984657682270926</v>
      </c>
      <c r="T39" s="680">
        <v>6.809179884561185</v>
      </c>
      <c r="U39" s="683">
        <v>7.39455064364065</v>
      </c>
      <c r="V39" s="681">
        <v>7.724817258218544</v>
      </c>
      <c r="W39" s="679">
        <v>7.137012860075161</v>
      </c>
      <c r="X39" s="680">
        <v>7.638346146255442</v>
      </c>
      <c r="Y39" s="680">
        <v>7.888336144389722</v>
      </c>
      <c r="Z39" s="680">
        <v>8.044733700333294</v>
      </c>
      <c r="AA39" s="683">
        <v>7.897321422753357</v>
      </c>
      <c r="AB39" s="1111"/>
      <c r="AC39" s="628"/>
    </row>
    <row r="40" spans="1:29" ht="13.5">
      <c r="A40" s="607">
        <v>624</v>
      </c>
      <c r="D40" s="703"/>
      <c r="E40" s="701"/>
      <c r="F40" s="753">
        <v>624</v>
      </c>
      <c r="G40" s="610" t="s">
        <v>192</v>
      </c>
      <c r="H40" s="719"/>
      <c r="I40" s="654">
        <v>0.9559108815398119</v>
      </c>
      <c r="J40" s="654">
        <v>0.9573630475382271</v>
      </c>
      <c r="K40" s="655">
        <v>1.1638807276430385</v>
      </c>
      <c r="L40" s="654">
        <v>0.9585914929023389</v>
      </c>
      <c r="M40" s="654">
        <v>4.460165456157624</v>
      </c>
      <c r="N40" s="654">
        <v>3.274165711157368</v>
      </c>
      <c r="O40" s="654">
        <v>5.480766315137386</v>
      </c>
      <c r="P40" s="652">
        <v>4.989513828022404</v>
      </c>
      <c r="Q40" s="653">
        <v>5.020454278313768</v>
      </c>
      <c r="R40" s="653">
        <v>5.184462392780934</v>
      </c>
      <c r="S40" s="653">
        <v>5.374443398244971</v>
      </c>
      <c r="T40" s="653">
        <v>5.902204307372529</v>
      </c>
      <c r="U40" s="628">
        <v>6.368195773313146</v>
      </c>
      <c r="V40" s="654">
        <v>6.755347928635396</v>
      </c>
      <c r="W40" s="652">
        <v>6.5363217545166235</v>
      </c>
      <c r="X40" s="653">
        <v>6.7605449920283816</v>
      </c>
      <c r="Y40" s="653">
        <v>6.711413534442482</v>
      </c>
      <c r="Z40" s="653">
        <v>6.867128536896022</v>
      </c>
      <c r="AA40" s="628">
        <v>6.939091180508136</v>
      </c>
      <c r="AB40" s="1114"/>
      <c r="AC40" s="1117"/>
    </row>
    <row r="41" spans="1:29" ht="14.25" thickBot="1">
      <c r="A41" s="607">
        <v>625</v>
      </c>
      <c r="D41" s="755"/>
      <c r="E41" s="756"/>
      <c r="F41" s="757">
        <v>625</v>
      </c>
      <c r="G41" s="758" t="s">
        <v>193</v>
      </c>
      <c r="H41" s="759"/>
      <c r="I41" s="762">
        <v>4.1412388667611095</v>
      </c>
      <c r="J41" s="762">
        <v>4.474221417145837</v>
      </c>
      <c r="K41" s="764">
        <v>3.7313945954873713</v>
      </c>
      <c r="L41" s="762">
        <v>2.747268001170342</v>
      </c>
      <c r="M41" s="762">
        <v>2.012044516565093</v>
      </c>
      <c r="N41" s="762">
        <v>2.3640790222157335</v>
      </c>
      <c r="O41" s="762">
        <v>1.759666216339216</v>
      </c>
      <c r="P41" s="760">
        <v>1.1867517708513542</v>
      </c>
      <c r="Q41" s="761">
        <v>1.1749974686138216</v>
      </c>
      <c r="R41" s="761">
        <v>1.6369546160250004</v>
      </c>
      <c r="S41" s="761">
        <v>1.8993393581403213</v>
      </c>
      <c r="T41" s="761">
        <v>2.490388053884996</v>
      </c>
      <c r="U41" s="765">
        <v>2.9538318870291644</v>
      </c>
      <c r="V41" s="762">
        <v>2.4731231887950536</v>
      </c>
      <c r="W41" s="760">
        <v>2.57805467555681</v>
      </c>
      <c r="X41" s="761">
        <v>3.0874413415656563</v>
      </c>
      <c r="Y41" s="761">
        <v>2.9041150132705567</v>
      </c>
      <c r="Z41" s="761">
        <v>2.1590966378187453</v>
      </c>
      <c r="AA41" s="765">
        <v>1.6877060760810623</v>
      </c>
      <c r="AB41" s="1118"/>
      <c r="AC41" s="1117"/>
    </row>
  </sheetData>
  <sheetProtection/>
  <printOptions/>
  <pageMargins left="0.5905511811023623" right="0.3937007874015748" top="0.984251968503937" bottom="0.984251968503937" header="0.5118110236220472" footer="0.5118110236220472"/>
  <pageSetup fitToHeight="1" fitToWidth="1" horizontalDpi="1200" verticalDpi="1200" orientation="landscape" paperSize="9" scale="66" r:id="rId1"/>
  <headerFooter alignWithMargins="0">
    <oddFooter xml:space="preserve">&amp;C&amp;P / &amp;N </oddFooter>
  </headerFooter>
</worksheet>
</file>

<file path=xl/worksheets/sheet15.xml><?xml version="1.0" encoding="utf-8"?>
<worksheet xmlns="http://schemas.openxmlformats.org/spreadsheetml/2006/main" xmlns:r="http://schemas.openxmlformats.org/officeDocument/2006/relationships">
  <sheetPr codeName="Sheet16">
    <pageSetUpPr fitToPage="1"/>
  </sheetPr>
  <dimension ref="A1:M111"/>
  <sheetViews>
    <sheetView tabSelected="1" zoomScale="55" zoomScaleNormal="55" zoomScalePageLayoutView="0" workbookViewId="0" topLeftCell="A1">
      <selection activeCell="I8" sqref="I8"/>
    </sheetView>
  </sheetViews>
  <sheetFormatPr defaultColWidth="9.00390625" defaultRowHeight="13.5"/>
  <cols>
    <col min="2" max="2" width="10.25390625" style="0" customWidth="1"/>
    <col min="3" max="3" width="15.625" style="1119" customWidth="1"/>
    <col min="4" max="8" width="15.625" style="1122" customWidth="1"/>
    <col min="9" max="9" width="10.125" style="1166" customWidth="1"/>
    <col min="10" max="11" width="20.625" style="0" customWidth="1"/>
    <col min="12" max="13" width="10.625" style="0" customWidth="1"/>
  </cols>
  <sheetData>
    <row r="1" spans="1:12" ht="13.5">
      <c r="A1" s="2"/>
      <c r="B1" s="2"/>
      <c r="C1" s="221"/>
      <c r="D1" s="1120"/>
      <c r="E1" s="1120"/>
      <c r="F1" s="1120"/>
      <c r="G1" s="1120"/>
      <c r="H1" s="1120"/>
      <c r="I1" s="1121"/>
      <c r="J1" s="3"/>
      <c r="K1" s="3"/>
      <c r="L1" s="3"/>
    </row>
    <row r="2" spans="1:13" ht="17.25">
      <c r="A2" s="2"/>
      <c r="B2" s="1" t="s">
        <v>210</v>
      </c>
      <c r="C2" s="221"/>
      <c r="D2" s="1120"/>
      <c r="E2" s="1120"/>
      <c r="F2" s="1120"/>
      <c r="G2" s="1120"/>
      <c r="H2" s="1120"/>
      <c r="I2" s="1" t="s">
        <v>211</v>
      </c>
      <c r="J2" s="221"/>
      <c r="K2" s="1120"/>
      <c r="L2" s="1120"/>
      <c r="M2" s="1120"/>
    </row>
    <row r="3" spans="1:13" ht="14.25">
      <c r="A3" s="2"/>
      <c r="B3" s="5" t="s">
        <v>212</v>
      </c>
      <c r="C3" s="221"/>
      <c r="D3" s="1120"/>
      <c r="E3" s="1120"/>
      <c r="F3" s="1120"/>
      <c r="G3" s="1120"/>
      <c r="H3" s="1120"/>
      <c r="I3" s="5" t="s">
        <v>212</v>
      </c>
      <c r="J3" s="221"/>
      <c r="K3" s="1120"/>
      <c r="L3" s="1120"/>
      <c r="M3" s="1120"/>
    </row>
    <row r="4" spans="1:13" ht="13.5">
      <c r="A4" s="2"/>
      <c r="B4" s="2"/>
      <c r="C4" s="221"/>
      <c r="D4" s="1120"/>
      <c r="E4" s="1120"/>
      <c r="F4" s="1120"/>
      <c r="G4" s="1120"/>
      <c r="H4" s="1120"/>
      <c r="I4" s="2"/>
      <c r="J4" s="221"/>
      <c r="K4" s="1120"/>
      <c r="L4" s="1120"/>
      <c r="M4" s="1120"/>
    </row>
    <row r="5" spans="1:13" ht="27" customHeight="1" thickBot="1">
      <c r="A5" s="2"/>
      <c r="B5" s="4"/>
      <c r="C5" s="233"/>
      <c r="E5" s="1123"/>
      <c r="F5" s="1124" t="s">
        <v>213</v>
      </c>
      <c r="G5" s="1123"/>
      <c r="H5" s="1123"/>
      <c r="I5" s="4"/>
      <c r="J5" s="233"/>
      <c r="K5" s="1123"/>
      <c r="L5" s="1123"/>
      <c r="M5" s="1124" t="s">
        <v>214</v>
      </c>
    </row>
    <row r="6" spans="1:13" ht="18.75" customHeight="1">
      <c r="A6" s="7"/>
      <c r="B6" s="10"/>
      <c r="C6" s="1626" t="s">
        <v>215</v>
      </c>
      <c r="D6" s="1629" t="s">
        <v>216</v>
      </c>
      <c r="E6" s="1630"/>
      <c r="F6" s="1631"/>
      <c r="G6" s="1125"/>
      <c r="H6" s="1125"/>
      <c r="I6" s="1126"/>
      <c r="J6" s="1632" t="s">
        <v>217</v>
      </c>
      <c r="K6" s="1635" t="s">
        <v>219</v>
      </c>
      <c r="L6" s="1630"/>
      <c r="M6" s="1631"/>
    </row>
    <row r="7" spans="1:13" ht="14.25" customHeight="1">
      <c r="A7" s="7"/>
      <c r="B7" s="21"/>
      <c r="C7" s="1627"/>
      <c r="D7" s="1636" t="s">
        <v>220</v>
      </c>
      <c r="E7" s="1638" t="s">
        <v>221</v>
      </c>
      <c r="F7" s="1640" t="s">
        <v>223</v>
      </c>
      <c r="G7"/>
      <c r="H7"/>
      <c r="I7" s="1128"/>
      <c r="J7" s="1633"/>
      <c r="K7" s="1642" t="s">
        <v>224</v>
      </c>
      <c r="L7" s="1643" t="s">
        <v>225</v>
      </c>
      <c r="M7" s="1644"/>
    </row>
    <row r="8" spans="1:13" ht="14.25" customHeight="1" thickBot="1">
      <c r="A8" s="7"/>
      <c r="B8" s="21"/>
      <c r="C8" s="1628"/>
      <c r="D8" s="1637"/>
      <c r="E8" s="1639"/>
      <c r="F8" s="1641"/>
      <c r="G8"/>
      <c r="H8"/>
      <c r="I8" s="1129"/>
      <c r="J8" s="1634"/>
      <c r="K8" s="1637"/>
      <c r="L8" s="1645"/>
      <c r="M8" s="1646"/>
    </row>
    <row r="9" spans="1:13" ht="21" customHeight="1">
      <c r="A9" s="2"/>
      <c r="B9" s="1130" t="s">
        <v>226</v>
      </c>
      <c r="C9" s="1131">
        <v>99.26298941150695</v>
      </c>
      <c r="D9" s="1132">
        <v>7843.635349977256</v>
      </c>
      <c r="E9" s="1132">
        <v>7841.607938147572</v>
      </c>
      <c r="F9" s="1133">
        <v>0.9997415214069468</v>
      </c>
      <c r="G9"/>
      <c r="H9"/>
      <c r="I9" s="1130" t="s">
        <v>226</v>
      </c>
      <c r="J9" s="1134">
        <v>0.4607171313667351</v>
      </c>
      <c r="K9" s="472">
        <v>-1.0107622610023554</v>
      </c>
      <c r="L9" s="1624">
        <v>-1.033467949341869</v>
      </c>
      <c r="M9" s="1625"/>
    </row>
    <row r="10" spans="1:13" ht="13.5">
      <c r="A10" s="2"/>
      <c r="B10" s="1135" t="s">
        <v>227</v>
      </c>
      <c r="C10" s="1136">
        <v>99.44169811770946</v>
      </c>
      <c r="D10" s="1137">
        <v>9215.231821419906</v>
      </c>
      <c r="E10" s="1137">
        <v>9222.151073759103</v>
      </c>
      <c r="F10" s="1138">
        <v>1.0007508495145085</v>
      </c>
      <c r="G10"/>
      <c r="H10"/>
      <c r="I10" s="1135" t="s">
        <v>227</v>
      </c>
      <c r="J10" s="1139">
        <v>0.09314912974623724</v>
      </c>
      <c r="K10" s="1140">
        <v>0.159635887394316</v>
      </c>
      <c r="L10" s="1618">
        <v>0.09198060143992848</v>
      </c>
      <c r="M10" s="1619"/>
    </row>
    <row r="11" spans="1:13" ht="13.5">
      <c r="A11" s="2"/>
      <c r="B11" s="1135" t="s">
        <v>228</v>
      </c>
      <c r="C11" s="1136">
        <v>99.47160957554212</v>
      </c>
      <c r="D11" s="1137">
        <v>7839.927632398859</v>
      </c>
      <c r="E11" s="1137">
        <v>7839.620235775106</v>
      </c>
      <c r="F11" s="1138">
        <v>0.9999607908850482</v>
      </c>
      <c r="G11"/>
      <c r="H11"/>
      <c r="I11" s="1135" t="s">
        <v>228</v>
      </c>
      <c r="J11" s="1139">
        <v>0.12010942072902253</v>
      </c>
      <c r="K11" s="1140">
        <v>1.0463776403266394</v>
      </c>
      <c r="L11" s="1614">
        <v>1.0391101924555954</v>
      </c>
      <c r="M11" s="1615"/>
    </row>
    <row r="12" spans="1:13" ht="13.5">
      <c r="A12" s="2"/>
      <c r="B12" s="1135" t="s">
        <v>229</v>
      </c>
      <c r="C12" s="1136">
        <v>99.44508648415264</v>
      </c>
      <c r="D12" s="1137">
        <v>8500.18409538079</v>
      </c>
      <c r="E12" s="1137">
        <v>8500.409674569308</v>
      </c>
      <c r="F12" s="1138">
        <v>1.0000265381532902</v>
      </c>
      <c r="G12"/>
      <c r="H12"/>
      <c r="I12" s="1135" t="s">
        <v>229</v>
      </c>
      <c r="J12" s="1139">
        <v>-0.004090442800148253</v>
      </c>
      <c r="K12" s="1140">
        <v>-1.492988543888245</v>
      </c>
      <c r="L12" s="1614">
        <v>-1.5463046316055795</v>
      </c>
      <c r="M12" s="1615"/>
    </row>
    <row r="13" spans="1:13" ht="13.5">
      <c r="A13" s="2"/>
      <c r="B13" s="1135" t="s">
        <v>230</v>
      </c>
      <c r="C13" s="1136">
        <v>99.52876150234016</v>
      </c>
      <c r="D13" s="1141">
        <v>7654.276754111119</v>
      </c>
      <c r="E13" s="1141">
        <v>7653.304529021798</v>
      </c>
      <c r="F13" s="1142">
        <v>0.9998729827623755</v>
      </c>
      <c r="G13"/>
      <c r="H13"/>
      <c r="I13" s="1135" t="s">
        <v>230</v>
      </c>
      <c r="J13" s="1139">
        <v>0.6277831719064153</v>
      </c>
      <c r="K13" s="1143">
        <v>-1.3062161890751867</v>
      </c>
      <c r="L13" s="1622">
        <v>-1.6364736732755887</v>
      </c>
      <c r="M13" s="1623"/>
    </row>
    <row r="14" spans="1:13" ht="13.5">
      <c r="A14" s="2"/>
      <c r="B14" s="1144" t="s">
        <v>231</v>
      </c>
      <c r="C14" s="1145">
        <v>99.38093381607192</v>
      </c>
      <c r="D14" s="1146">
        <v>9099.387232421766</v>
      </c>
      <c r="E14" s="1146">
        <v>9104.933302832764</v>
      </c>
      <c r="F14" s="1147">
        <v>1.000609499328838</v>
      </c>
      <c r="G14"/>
      <c r="H14"/>
      <c r="I14" s="1144" t="s">
        <v>231</v>
      </c>
      <c r="J14" s="1148">
        <v>-0.016995419091827557</v>
      </c>
      <c r="K14" s="1149">
        <v>-0.5639078652232001</v>
      </c>
      <c r="L14" s="1616">
        <v>-0.5945296596916592</v>
      </c>
      <c r="M14" s="1617"/>
    </row>
    <row r="15" spans="1:13" ht="13.5">
      <c r="A15" s="2"/>
      <c r="B15" s="1135" t="s">
        <v>232</v>
      </c>
      <c r="C15" s="1136">
        <v>99.4006508372913</v>
      </c>
      <c r="D15" s="1141">
        <v>8023.087599803003</v>
      </c>
      <c r="E15" s="1141">
        <v>8018.178749748132</v>
      </c>
      <c r="F15" s="1142">
        <v>0.9993881594842624</v>
      </c>
      <c r="G15"/>
      <c r="H15"/>
      <c r="I15" s="1135" t="s">
        <v>232</v>
      </c>
      <c r="J15" s="1139">
        <v>-0.012565777404276446</v>
      </c>
      <c r="K15" s="1143">
        <v>-1.175719170508529</v>
      </c>
      <c r="L15" s="1620">
        <v>-1.270355128028882</v>
      </c>
      <c r="M15" s="1621"/>
    </row>
    <row r="16" spans="1:13" ht="13.5">
      <c r="A16" s="2"/>
      <c r="B16" s="1135" t="s">
        <v>233</v>
      </c>
      <c r="C16" s="1136">
        <v>99.49146883325493</v>
      </c>
      <c r="D16" s="1137">
        <v>8559.956753081935</v>
      </c>
      <c r="E16" s="1137">
        <v>8562.005831322875</v>
      </c>
      <c r="F16" s="1138">
        <v>1.0002393795085707</v>
      </c>
      <c r="G16"/>
      <c r="H16"/>
      <c r="I16" s="1135" t="s">
        <v>233</v>
      </c>
      <c r="J16" s="1139">
        <v>0.1243947274430468</v>
      </c>
      <c r="K16" s="1140">
        <v>-1.8062791445733382</v>
      </c>
      <c r="L16" s="1614">
        <v>-1.796625860450149</v>
      </c>
      <c r="M16" s="1615"/>
    </row>
    <row r="17" spans="1:13" ht="13.5">
      <c r="A17" s="2"/>
      <c r="B17" s="1135" t="s">
        <v>234</v>
      </c>
      <c r="C17" s="1136">
        <v>99.09589364060798</v>
      </c>
      <c r="D17" s="1141">
        <v>8595.071111210587</v>
      </c>
      <c r="E17" s="1141">
        <v>8586.457884166784</v>
      </c>
      <c r="F17" s="1142">
        <v>0.9989978876343945</v>
      </c>
      <c r="G17"/>
      <c r="H17"/>
      <c r="I17" s="1135" t="s">
        <v>234</v>
      </c>
      <c r="J17" s="1139">
        <v>1.6637516292402807</v>
      </c>
      <c r="K17" s="1143">
        <v>-2.073796272166831</v>
      </c>
      <c r="L17" s="1622">
        <v>-1.568953972198642</v>
      </c>
      <c r="M17" s="1623"/>
    </row>
    <row r="18" spans="1:13" ht="13.5">
      <c r="A18" s="2"/>
      <c r="B18" s="1135" t="s">
        <v>235</v>
      </c>
      <c r="C18" s="1136">
        <v>99.27232650161841</v>
      </c>
      <c r="D18" s="1137">
        <v>7721.683624556758</v>
      </c>
      <c r="E18" s="1137">
        <v>7717.679480024162</v>
      </c>
      <c r="F18" s="1138">
        <v>0.9994814415188079</v>
      </c>
      <c r="G18"/>
      <c r="H18"/>
      <c r="I18" s="1135" t="s">
        <v>235</v>
      </c>
      <c r="J18" s="1139">
        <v>1.4667648252660541</v>
      </c>
      <c r="K18" s="1140">
        <v>-1.6406893972448842</v>
      </c>
      <c r="L18" s="1614">
        <v>-1.4605598823679031</v>
      </c>
      <c r="M18" s="1615"/>
    </row>
    <row r="19" spans="1:13" ht="13.5">
      <c r="A19" s="2"/>
      <c r="B19" s="1144" t="s">
        <v>236</v>
      </c>
      <c r="C19" s="1145">
        <v>99.17251825455827</v>
      </c>
      <c r="D19" s="1146">
        <v>8090.003720901644</v>
      </c>
      <c r="E19" s="1146">
        <v>8083.397354658846</v>
      </c>
      <c r="F19" s="1147">
        <v>0.9991833914457011</v>
      </c>
      <c r="G19"/>
      <c r="H19"/>
      <c r="I19" s="1144" t="s">
        <v>236</v>
      </c>
      <c r="J19" s="1148">
        <v>0.5182264737716622</v>
      </c>
      <c r="K19" s="1149">
        <v>-1.8337109880251603</v>
      </c>
      <c r="L19" s="1616">
        <v>-1.9871441389575608</v>
      </c>
      <c r="M19" s="1617"/>
    </row>
    <row r="20" spans="1:13" ht="13.5">
      <c r="A20" s="2"/>
      <c r="B20" s="1135" t="s">
        <v>237</v>
      </c>
      <c r="C20" s="1136">
        <v>99.09745747307866</v>
      </c>
      <c r="D20" s="1137">
        <v>7714.792337675512</v>
      </c>
      <c r="E20" s="1137">
        <v>7707.987891669307</v>
      </c>
      <c r="F20" s="1138">
        <v>0.9991180001083146</v>
      </c>
      <c r="G20"/>
      <c r="H20"/>
      <c r="I20" s="1135" t="s">
        <v>237</v>
      </c>
      <c r="J20" s="1139">
        <v>0.18178587111363242</v>
      </c>
      <c r="K20" s="1140">
        <v>-0.4517487518381671</v>
      </c>
      <c r="L20" s="1618">
        <v>-0.4916673692957545</v>
      </c>
      <c r="M20" s="1619"/>
    </row>
    <row r="21" spans="1:13" ht="13.5">
      <c r="A21" s="2"/>
      <c r="B21" s="1135" t="s">
        <v>238</v>
      </c>
      <c r="C21" s="1136">
        <v>99.20618357513666</v>
      </c>
      <c r="D21" s="1137">
        <v>7798.525292989622</v>
      </c>
      <c r="E21" s="1137">
        <v>7793.957326800914</v>
      </c>
      <c r="F21" s="1138">
        <v>0.9994142525648004</v>
      </c>
      <c r="G21"/>
      <c r="H21"/>
      <c r="I21" s="1135" t="s">
        <v>238</v>
      </c>
      <c r="J21" s="1139">
        <v>0.5383589349909101</v>
      </c>
      <c r="K21" s="1140">
        <v>-1.2384192035654422</v>
      </c>
      <c r="L21" s="1614">
        <v>-1.1954123429384538</v>
      </c>
      <c r="M21" s="1615"/>
    </row>
    <row r="22" spans="1:13" ht="13.5">
      <c r="A22" s="2"/>
      <c r="B22" s="1135" t="s">
        <v>239</v>
      </c>
      <c r="C22" s="1136">
        <v>99.25283389333345</v>
      </c>
      <c r="D22" s="1137">
        <v>7637.486766449449</v>
      </c>
      <c r="E22" s="1137">
        <v>7640.547938063036</v>
      </c>
      <c r="F22" s="1138">
        <v>1.0004008087617298</v>
      </c>
      <c r="G22"/>
      <c r="H22"/>
      <c r="I22" s="1135" t="s">
        <v>239</v>
      </c>
      <c r="J22" s="1139">
        <v>0.6797735752803931</v>
      </c>
      <c r="K22" s="1140">
        <v>-1.5906307373979018</v>
      </c>
      <c r="L22" s="1614">
        <v>-1.4263511441011332</v>
      </c>
      <c r="M22" s="1615"/>
    </row>
    <row r="23" spans="1:13" ht="13.5">
      <c r="A23" s="2"/>
      <c r="B23" s="1135" t="s">
        <v>240</v>
      </c>
      <c r="C23" s="1136">
        <v>99.25241321207449</v>
      </c>
      <c r="D23" s="1137">
        <v>7409.057325340118</v>
      </c>
      <c r="E23" s="1137">
        <v>7409.280075392407</v>
      </c>
      <c r="F23" s="1138">
        <v>1.0000300645605111</v>
      </c>
      <c r="G23"/>
      <c r="H23"/>
      <c r="I23" s="1135" t="s">
        <v>240</v>
      </c>
      <c r="J23" s="1139">
        <v>0.3780102572683717</v>
      </c>
      <c r="K23" s="1140">
        <v>-1.3353021217921537</v>
      </c>
      <c r="L23" s="1614">
        <v>-1.3967411645331538</v>
      </c>
      <c r="M23" s="1615"/>
    </row>
    <row r="24" spans="1:13" ht="13.5">
      <c r="A24" s="2"/>
      <c r="B24" s="1144" t="s">
        <v>241</v>
      </c>
      <c r="C24" s="1145">
        <v>99.38992639743901</v>
      </c>
      <c r="D24" s="1146">
        <v>8080.510240824632</v>
      </c>
      <c r="E24" s="1146">
        <v>8073.0569034988275</v>
      </c>
      <c r="F24" s="1147">
        <v>0.9990776155089627</v>
      </c>
      <c r="G24"/>
      <c r="H24"/>
      <c r="I24" s="1144" t="s">
        <v>241</v>
      </c>
      <c r="J24" s="1148">
        <v>0.38176541086916416</v>
      </c>
      <c r="K24" s="1149">
        <v>-1.4618930631373814</v>
      </c>
      <c r="L24" s="1616">
        <v>-1.5792563056116506</v>
      </c>
      <c r="M24" s="1617"/>
    </row>
    <row r="25" spans="1:13" ht="13.5">
      <c r="A25" s="2"/>
      <c r="B25" s="1135" t="s">
        <v>242</v>
      </c>
      <c r="C25" s="1136">
        <v>99.2423084925258</v>
      </c>
      <c r="D25" s="1137">
        <v>8813.52449366963</v>
      </c>
      <c r="E25" s="1137">
        <v>8806.776322652964</v>
      </c>
      <c r="F25" s="1138">
        <v>0.9992343391090007</v>
      </c>
      <c r="G25"/>
      <c r="H25"/>
      <c r="I25" s="1135" t="s">
        <v>242</v>
      </c>
      <c r="J25" s="1139">
        <v>0.872200313875112</v>
      </c>
      <c r="K25" s="1140">
        <v>-1.5262543823232733</v>
      </c>
      <c r="L25" s="1618">
        <v>-1.3066185168766395</v>
      </c>
      <c r="M25" s="1619"/>
    </row>
    <row r="26" spans="1:13" ht="13.5">
      <c r="A26" s="2"/>
      <c r="B26" s="1135" t="s">
        <v>243</v>
      </c>
      <c r="C26" s="1136">
        <v>99.17432405433063</v>
      </c>
      <c r="D26" s="1137">
        <v>10209.735589045109</v>
      </c>
      <c r="E26" s="1137">
        <v>10205.152491324883</v>
      </c>
      <c r="F26" s="1138">
        <v>0.9995511051505444</v>
      </c>
      <c r="G26"/>
      <c r="H26"/>
      <c r="I26" s="1135" t="s">
        <v>243</v>
      </c>
      <c r="J26" s="1139">
        <v>-0.0629471608124561</v>
      </c>
      <c r="K26" s="1140">
        <v>-2.86510055480052</v>
      </c>
      <c r="L26" s="1614">
        <v>-2.996423618238026</v>
      </c>
      <c r="M26" s="1615"/>
    </row>
    <row r="27" spans="1:13" ht="13.5">
      <c r="A27" s="2"/>
      <c r="B27" s="1135" t="s">
        <v>244</v>
      </c>
      <c r="C27" s="1136">
        <v>99.26421924389521</v>
      </c>
      <c r="D27" s="1137">
        <v>9841.15921942729</v>
      </c>
      <c r="E27" s="1137">
        <v>9832.667276349417</v>
      </c>
      <c r="F27" s="1138">
        <v>0.9991370993103018</v>
      </c>
      <c r="G27"/>
      <c r="H27"/>
      <c r="I27" s="1135" t="s">
        <v>244</v>
      </c>
      <c r="J27" s="1139">
        <v>1.5948628186690996</v>
      </c>
      <c r="K27" s="1140">
        <v>-3.163623546189271</v>
      </c>
      <c r="L27" s="1614">
        <v>-2.8493843219604855</v>
      </c>
      <c r="M27" s="1615"/>
    </row>
    <row r="28" spans="1:13" ht="13.5">
      <c r="A28" s="2"/>
      <c r="B28" s="1135" t="s">
        <v>245</v>
      </c>
      <c r="C28" s="1136">
        <v>98.81128929353738</v>
      </c>
      <c r="D28" s="1137">
        <v>8572.188174753008</v>
      </c>
      <c r="E28" s="1137">
        <v>8557.363973915804</v>
      </c>
      <c r="F28" s="1138">
        <v>0.998270663156828</v>
      </c>
      <c r="G28"/>
      <c r="H28"/>
      <c r="I28" s="1135" t="s">
        <v>245</v>
      </c>
      <c r="J28" s="1139">
        <v>0.5454184274590688</v>
      </c>
      <c r="K28" s="1140">
        <v>-2.1861934903215</v>
      </c>
      <c r="L28" s="1614">
        <v>-2.4562352043892304</v>
      </c>
      <c r="M28" s="1615"/>
    </row>
    <row r="29" spans="1:13" ht="13.5">
      <c r="A29" s="2"/>
      <c r="B29" s="1144" t="s">
        <v>246</v>
      </c>
      <c r="C29" s="1145">
        <v>98.62292178294368</v>
      </c>
      <c r="D29" s="1146">
        <v>8979.574017742256</v>
      </c>
      <c r="E29" s="1146">
        <v>8953.0907569583</v>
      </c>
      <c r="F29" s="1147">
        <v>0.9970507219238207</v>
      </c>
      <c r="G29"/>
      <c r="H29"/>
      <c r="I29" s="1144" t="s">
        <v>246</v>
      </c>
      <c r="J29" s="1148">
        <v>-0.2873666132579302</v>
      </c>
      <c r="K29" s="1149">
        <v>-2.177565480155394</v>
      </c>
      <c r="L29" s="1616">
        <v>-2.3912028484520818</v>
      </c>
      <c r="M29" s="1617"/>
    </row>
    <row r="30" spans="1:13" ht="13.5">
      <c r="A30" s="2"/>
      <c r="B30" s="1135" t="s">
        <v>247</v>
      </c>
      <c r="C30" s="1136">
        <v>99.39370871606621</v>
      </c>
      <c r="D30" s="1137">
        <v>7967.743700884685</v>
      </c>
      <c r="E30" s="1137">
        <v>7957.810830815282</v>
      </c>
      <c r="F30" s="1138">
        <v>0.9987533647614318</v>
      </c>
      <c r="G30"/>
      <c r="H30"/>
      <c r="I30" s="1135" t="s">
        <v>247</v>
      </c>
      <c r="J30" s="1139">
        <v>0.39237562780635926</v>
      </c>
      <c r="K30" s="1140">
        <v>-2.002119795548211</v>
      </c>
      <c r="L30" s="1618">
        <v>-2.027495887725621</v>
      </c>
      <c r="M30" s="1619"/>
    </row>
    <row r="31" spans="1:13" ht="13.5">
      <c r="A31" s="2"/>
      <c r="B31" s="1135" t="s">
        <v>248</v>
      </c>
      <c r="C31" s="1136">
        <v>99.36882958130455</v>
      </c>
      <c r="D31" s="1137">
        <v>7681.990705169704</v>
      </c>
      <c r="E31" s="1137">
        <v>7679.8513655157985</v>
      </c>
      <c r="F31" s="1138">
        <v>0.9997215123350168</v>
      </c>
      <c r="G31"/>
      <c r="H31"/>
      <c r="I31" s="1135" t="s">
        <v>248</v>
      </c>
      <c r="J31" s="1139">
        <v>0.03632752993097199</v>
      </c>
      <c r="K31" s="1140">
        <v>-2.0725802590433062</v>
      </c>
      <c r="L31" s="1614">
        <v>-2.1205281971406436</v>
      </c>
      <c r="M31" s="1615"/>
    </row>
    <row r="32" spans="1:13" ht="13.5">
      <c r="A32" s="2"/>
      <c r="B32" s="1135" t="s">
        <v>249</v>
      </c>
      <c r="C32" s="1136">
        <v>99.47897372480129</v>
      </c>
      <c r="D32" s="1137">
        <v>7572.729544831939</v>
      </c>
      <c r="E32" s="1137">
        <v>7570.876146247485</v>
      </c>
      <c r="F32" s="1138">
        <v>0.9997552535616805</v>
      </c>
      <c r="G32"/>
      <c r="H32"/>
      <c r="I32" s="1135" t="s">
        <v>249</v>
      </c>
      <c r="J32" s="1139">
        <v>0.5398788553853819</v>
      </c>
      <c r="K32" s="1140">
        <v>-1.5334794433425287</v>
      </c>
      <c r="L32" s="1614">
        <v>-1.429245789404817</v>
      </c>
      <c r="M32" s="1615"/>
    </row>
    <row r="33" spans="1:13" ht="13.5">
      <c r="A33" s="2"/>
      <c r="B33" s="1135" t="s">
        <v>250</v>
      </c>
      <c r="C33" s="1136">
        <v>99.25669841053134</v>
      </c>
      <c r="D33" s="1137">
        <v>7735.65914506633</v>
      </c>
      <c r="E33" s="1137">
        <v>7731.592034061915</v>
      </c>
      <c r="F33" s="1138">
        <v>0.9994742385971066</v>
      </c>
      <c r="G33"/>
      <c r="H33"/>
      <c r="I33" s="1135" t="s">
        <v>250</v>
      </c>
      <c r="J33" s="1139">
        <v>0.4026986804851589</v>
      </c>
      <c r="K33" s="1140">
        <v>-2.050443558121316</v>
      </c>
      <c r="L33" s="1614">
        <v>-1.9206475701873273</v>
      </c>
      <c r="M33" s="1615"/>
    </row>
    <row r="34" spans="1:13" ht="13.5">
      <c r="A34" s="2"/>
      <c r="B34" s="1144" t="s">
        <v>251</v>
      </c>
      <c r="C34" s="1145">
        <v>99.10916311476832</v>
      </c>
      <c r="D34" s="1146">
        <v>8211.723940427002</v>
      </c>
      <c r="E34" s="1146">
        <v>8199.914057129708</v>
      </c>
      <c r="F34" s="1147">
        <v>0.9985618265564004</v>
      </c>
      <c r="G34"/>
      <c r="H34"/>
      <c r="I34" s="1144" t="s">
        <v>251</v>
      </c>
      <c r="J34" s="1148">
        <v>0.027702608748839452</v>
      </c>
      <c r="K34" s="1149">
        <v>-1.808742895004869</v>
      </c>
      <c r="L34" s="1616">
        <v>-1.95312863532385</v>
      </c>
      <c r="M34" s="1617"/>
    </row>
    <row r="35" spans="1:13" ht="13.5">
      <c r="A35" s="2"/>
      <c r="B35" s="1135" t="s">
        <v>252</v>
      </c>
      <c r="C35" s="1136">
        <v>99.08797911129238</v>
      </c>
      <c r="D35" s="1137">
        <v>9685.792348268811</v>
      </c>
      <c r="E35" s="1137">
        <v>9682.756988533198</v>
      </c>
      <c r="F35" s="1138">
        <v>0.9996866173022845</v>
      </c>
      <c r="G35"/>
      <c r="H35"/>
      <c r="I35" s="1135" t="s">
        <v>252</v>
      </c>
      <c r="J35" s="1139">
        <v>0.4708309154881931</v>
      </c>
      <c r="K35" s="1140">
        <v>-1.3414053327713304</v>
      </c>
      <c r="L35" s="1618">
        <v>-1.4311133423559426</v>
      </c>
      <c r="M35" s="1619"/>
    </row>
    <row r="36" spans="2:13" ht="13.5">
      <c r="B36" s="1135" t="s">
        <v>253</v>
      </c>
      <c r="C36" s="1136">
        <v>99.21719031556488</v>
      </c>
      <c r="D36" s="1150">
        <v>8258.307803319956</v>
      </c>
      <c r="E36" s="1150">
        <v>8266.122036504825</v>
      </c>
      <c r="F36" s="1151">
        <v>1.0009462269233567</v>
      </c>
      <c r="G36"/>
      <c r="H36"/>
      <c r="I36" s="1135" t="s">
        <v>253</v>
      </c>
      <c r="J36" s="1139">
        <v>0.1491384063535861</v>
      </c>
      <c r="K36" s="1152">
        <v>-0.9693476960603675</v>
      </c>
      <c r="L36" s="1606">
        <v>-0.9448026890861172</v>
      </c>
      <c r="M36" s="1607"/>
    </row>
    <row r="37" spans="2:13" ht="13.5">
      <c r="B37" s="1135" t="s">
        <v>254</v>
      </c>
      <c r="C37" s="1136">
        <v>99.43062420738846</v>
      </c>
      <c r="D37" s="1150">
        <v>7511.888852230889</v>
      </c>
      <c r="E37" s="1150">
        <v>7512.147602521544</v>
      </c>
      <c r="F37" s="1151">
        <v>1.0000344454365266</v>
      </c>
      <c r="G37"/>
      <c r="H37"/>
      <c r="I37" s="1135" t="s">
        <v>254</v>
      </c>
      <c r="J37" s="1139">
        <v>0.4280166555547851</v>
      </c>
      <c r="K37" s="1152">
        <v>-1.1958614131721674</v>
      </c>
      <c r="L37" s="1606">
        <v>-1.1907387244443726</v>
      </c>
      <c r="M37" s="1607"/>
    </row>
    <row r="38" spans="2:13" ht="13.5">
      <c r="B38" s="1135" t="s">
        <v>255</v>
      </c>
      <c r="C38" s="1136">
        <v>99.1475194883081</v>
      </c>
      <c r="D38" s="1150">
        <v>7833.0002932572625</v>
      </c>
      <c r="E38" s="1150">
        <v>7829.654213932819</v>
      </c>
      <c r="F38" s="1151">
        <v>0.9995728227755432</v>
      </c>
      <c r="G38" s="18"/>
      <c r="H38" s="18"/>
      <c r="I38" s="1135" t="s">
        <v>255</v>
      </c>
      <c r="J38" s="1139">
        <v>0.04377028272085681</v>
      </c>
      <c r="K38" s="1152">
        <v>-0.8639477666378212</v>
      </c>
      <c r="L38" s="1606">
        <v>-0.8920291568429803</v>
      </c>
      <c r="M38" s="1607"/>
    </row>
    <row r="39" spans="2:13" ht="13.5">
      <c r="B39" s="1144" t="s">
        <v>256</v>
      </c>
      <c r="C39" s="1145">
        <v>99.31200759814023</v>
      </c>
      <c r="D39" s="1153">
        <v>8128.184030023451</v>
      </c>
      <c r="E39" s="1153">
        <v>8129.1885926896575</v>
      </c>
      <c r="F39" s="1154">
        <v>1.0001235900494496</v>
      </c>
      <c r="G39"/>
      <c r="H39"/>
      <c r="I39" s="1144" t="s">
        <v>256</v>
      </c>
      <c r="J39" s="1148">
        <v>0.4035774166180772</v>
      </c>
      <c r="K39" s="1155">
        <v>-2.1451753102260795</v>
      </c>
      <c r="L39" s="1608">
        <v>-2.152817263751615</v>
      </c>
      <c r="M39" s="1609"/>
    </row>
    <row r="40" spans="2:13" ht="13.5">
      <c r="B40" s="1135" t="s">
        <v>257</v>
      </c>
      <c r="C40" s="1136">
        <v>99.37360145164324</v>
      </c>
      <c r="D40" s="1150">
        <v>8308.635421329043</v>
      </c>
      <c r="E40" s="1150">
        <v>8305.90964197674</v>
      </c>
      <c r="F40" s="1151">
        <v>0.9996719341728117</v>
      </c>
      <c r="G40"/>
      <c r="H40"/>
      <c r="I40" s="1135" t="s">
        <v>257</v>
      </c>
      <c r="J40" s="1139">
        <v>0.012861989581253397</v>
      </c>
      <c r="K40" s="1152">
        <v>0.5532069481823783</v>
      </c>
      <c r="L40" s="1610">
        <v>0.5243724443235465</v>
      </c>
      <c r="M40" s="1611"/>
    </row>
    <row r="41" spans="2:13" ht="13.5">
      <c r="B41" s="1135" t="s">
        <v>258</v>
      </c>
      <c r="C41" s="1136">
        <v>99.53247014582844</v>
      </c>
      <c r="D41" s="1150">
        <v>8282.455477666097</v>
      </c>
      <c r="E41" s="1150">
        <v>8282.931255581068</v>
      </c>
      <c r="F41" s="1151">
        <v>1.0000574440655015</v>
      </c>
      <c r="G41"/>
      <c r="H41"/>
      <c r="I41" s="1135" t="s">
        <v>258</v>
      </c>
      <c r="J41" s="1139">
        <v>0.09380617964333737</v>
      </c>
      <c r="K41" s="1152">
        <v>-0.9490861884337392</v>
      </c>
      <c r="L41" s="1606">
        <v>-1.0535900340493356</v>
      </c>
      <c r="M41" s="1607"/>
    </row>
    <row r="42" spans="2:13" ht="13.5">
      <c r="B42" s="1135" t="s">
        <v>259</v>
      </c>
      <c r="C42" s="1136">
        <v>99.12389909942578</v>
      </c>
      <c r="D42" s="1150">
        <v>7331.652177156296</v>
      </c>
      <c r="E42" s="1150">
        <v>7328.867743431412</v>
      </c>
      <c r="F42" s="1151">
        <v>0.9996202174274499</v>
      </c>
      <c r="G42"/>
      <c r="H42"/>
      <c r="I42" s="1135" t="s">
        <v>259</v>
      </c>
      <c r="J42" s="1139">
        <v>0.3094808980502961</v>
      </c>
      <c r="K42" s="1152">
        <v>0.5230632166172171</v>
      </c>
      <c r="L42" s="1606">
        <v>0.4855003265175952</v>
      </c>
      <c r="M42" s="1607"/>
    </row>
    <row r="43" spans="2:13" ht="13.5">
      <c r="B43" s="1135" t="s">
        <v>260</v>
      </c>
      <c r="C43" s="1136">
        <v>99.0536959505809</v>
      </c>
      <c r="D43" s="1150">
        <v>7255.446348201942</v>
      </c>
      <c r="E43" s="1150">
        <v>7254.833509343627</v>
      </c>
      <c r="F43" s="1151">
        <v>0.999915533954921</v>
      </c>
      <c r="G43"/>
      <c r="H43"/>
      <c r="I43" s="1135" t="s">
        <v>260</v>
      </c>
      <c r="J43" s="1139">
        <v>0.8528563815379471</v>
      </c>
      <c r="K43" s="1152">
        <v>-0.20325418492623726</v>
      </c>
      <c r="L43" s="1606">
        <v>-0.09510004530362437</v>
      </c>
      <c r="M43" s="1607"/>
    </row>
    <row r="44" spans="2:13" ht="13.5">
      <c r="B44" s="1144" t="s">
        <v>261</v>
      </c>
      <c r="C44" s="1145">
        <v>98.9433741417415</v>
      </c>
      <c r="D44" s="1153">
        <v>7434.9678262668995</v>
      </c>
      <c r="E44" s="1153">
        <v>7398.584319191048</v>
      </c>
      <c r="F44" s="1154">
        <v>0.995106433823787</v>
      </c>
      <c r="G44"/>
      <c r="H44"/>
      <c r="I44" s="1144" t="s">
        <v>261</v>
      </c>
      <c r="J44" s="1148">
        <v>-0.36504300319514016</v>
      </c>
      <c r="K44" s="1155">
        <v>0.39283085043399524</v>
      </c>
      <c r="L44" s="1608">
        <v>-0.13292796394556206</v>
      </c>
      <c r="M44" s="1609"/>
    </row>
    <row r="45" spans="2:13" ht="13.5">
      <c r="B45" s="1135" t="s">
        <v>262</v>
      </c>
      <c r="C45" s="1136">
        <v>98.72933908012051</v>
      </c>
      <c r="D45" s="1150">
        <v>8296.774915740463</v>
      </c>
      <c r="E45" s="1150">
        <v>8279.243453876454</v>
      </c>
      <c r="F45" s="1151">
        <v>0.997886954624893</v>
      </c>
      <c r="G45"/>
      <c r="H45"/>
      <c r="I45" s="1135" t="s">
        <v>262</v>
      </c>
      <c r="J45" s="1139">
        <v>0.3899215042882531</v>
      </c>
      <c r="K45" s="1152">
        <v>-2.336336103749076</v>
      </c>
      <c r="L45" s="1610">
        <v>-2.585460010890543</v>
      </c>
      <c r="M45" s="1611"/>
    </row>
    <row r="46" spans="2:13" ht="13.5">
      <c r="B46" s="1135" t="s">
        <v>263</v>
      </c>
      <c r="C46" s="1136">
        <v>99.23113007216978</v>
      </c>
      <c r="D46" s="1150">
        <v>8143.527079938998</v>
      </c>
      <c r="E46" s="1150">
        <v>8134.767682881947</v>
      </c>
      <c r="F46" s="1151">
        <v>0.9989243730669688</v>
      </c>
      <c r="G46"/>
      <c r="H46"/>
      <c r="I46" s="1135" t="s">
        <v>263</v>
      </c>
      <c r="J46" s="1139">
        <v>0.6890680833147655</v>
      </c>
      <c r="K46" s="1152">
        <v>-0.972046965247614</v>
      </c>
      <c r="L46" s="1606">
        <v>-0.8245110415897585</v>
      </c>
      <c r="M46" s="1607"/>
    </row>
    <row r="47" spans="2:13" ht="13.5">
      <c r="B47" s="1135" t="s">
        <v>264</v>
      </c>
      <c r="C47" s="1136">
        <v>99.35731994442648</v>
      </c>
      <c r="D47" s="1150">
        <v>7971.251571767829</v>
      </c>
      <c r="E47" s="1150">
        <v>7968.875875572312</v>
      </c>
      <c r="F47" s="1151">
        <v>0.9997019669779422</v>
      </c>
      <c r="G47"/>
      <c r="H47"/>
      <c r="I47" s="1135" t="s">
        <v>264</v>
      </c>
      <c r="J47" s="1139">
        <v>0.5284543192659328</v>
      </c>
      <c r="K47" s="1152">
        <v>-2.5236454904108</v>
      </c>
      <c r="L47" s="1606">
        <v>-2.5216347732413738</v>
      </c>
      <c r="M47" s="1607"/>
    </row>
    <row r="48" spans="2:13" ht="13.5">
      <c r="B48" s="1135" t="s">
        <v>265</v>
      </c>
      <c r="C48" s="1136">
        <v>98.88387397948821</v>
      </c>
      <c r="D48" s="1150">
        <v>8991.79750848299</v>
      </c>
      <c r="E48" s="1150">
        <v>8979.9424217305</v>
      </c>
      <c r="F48" s="1151">
        <v>0.9986815665342434</v>
      </c>
      <c r="G48"/>
      <c r="H48"/>
      <c r="I48" s="1135" t="s">
        <v>265</v>
      </c>
      <c r="J48" s="1139">
        <v>0.138471641455439</v>
      </c>
      <c r="K48" s="1152">
        <v>-0.8491956482676244</v>
      </c>
      <c r="L48" s="1606">
        <v>-0.9194810323368188</v>
      </c>
      <c r="M48" s="1607"/>
    </row>
    <row r="49" spans="2:13" ht="13.5">
      <c r="B49" s="1144" t="s">
        <v>266</v>
      </c>
      <c r="C49" s="1145">
        <v>98.96663981895381</v>
      </c>
      <c r="D49" s="1153">
        <v>6689.079774154081</v>
      </c>
      <c r="E49" s="1153">
        <v>6683.128729142156</v>
      </c>
      <c r="F49" s="1154">
        <v>0.9991103342742421</v>
      </c>
      <c r="G49"/>
      <c r="H49"/>
      <c r="I49" s="1144" t="s">
        <v>266</v>
      </c>
      <c r="J49" s="1148">
        <v>1.6385850843310692</v>
      </c>
      <c r="K49" s="1155">
        <v>0.5234349552395656</v>
      </c>
      <c r="L49" s="1608">
        <v>0.2324107239359563</v>
      </c>
      <c r="M49" s="1609"/>
    </row>
    <row r="50" spans="2:13" ht="13.5">
      <c r="B50" s="1135" t="s">
        <v>267</v>
      </c>
      <c r="C50" s="1136">
        <v>99.25677175052492</v>
      </c>
      <c r="D50" s="1150">
        <v>6556.848703527611</v>
      </c>
      <c r="E50" s="1150">
        <v>6552.680573719746</v>
      </c>
      <c r="F50" s="1151">
        <v>0.9993643089849514</v>
      </c>
      <c r="G50"/>
      <c r="H50"/>
      <c r="I50" s="1135" t="s">
        <v>267</v>
      </c>
      <c r="J50" s="1139">
        <v>0.2897962339406206</v>
      </c>
      <c r="K50" s="1152">
        <v>0.5842484504468928</v>
      </c>
      <c r="L50" s="1610">
        <v>0.5152666284217418</v>
      </c>
      <c r="M50" s="1611"/>
    </row>
    <row r="51" spans="2:13" ht="13.5">
      <c r="B51" s="1135" t="s">
        <v>268</v>
      </c>
      <c r="C51" s="1136">
        <v>99.39703413931214</v>
      </c>
      <c r="D51" s="1150">
        <v>7423.98886209256</v>
      </c>
      <c r="E51" s="1150">
        <v>7424.1556020817015</v>
      </c>
      <c r="F51" s="1151">
        <v>1.0000224596227498</v>
      </c>
      <c r="G51"/>
      <c r="H51"/>
      <c r="I51" s="1135" t="s">
        <v>268</v>
      </c>
      <c r="J51" s="1139">
        <v>1.2145577395630198</v>
      </c>
      <c r="K51" s="1152">
        <v>0.5322575711502537</v>
      </c>
      <c r="L51" s="1606">
        <v>0.7976029340394035</v>
      </c>
      <c r="M51" s="1607"/>
    </row>
    <row r="52" spans="2:13" ht="13.5">
      <c r="B52" s="1135" t="s">
        <v>269</v>
      </c>
      <c r="C52" s="1136">
        <v>99.50609622022229</v>
      </c>
      <c r="D52" s="1150">
        <v>7077.623849580732</v>
      </c>
      <c r="E52" s="1150">
        <v>7075.795348530317</v>
      </c>
      <c r="F52" s="1151">
        <v>0.9997416504339203</v>
      </c>
      <c r="G52"/>
      <c r="H52"/>
      <c r="I52" s="1135" t="s">
        <v>269</v>
      </c>
      <c r="J52" s="1139">
        <v>0.722159563397085</v>
      </c>
      <c r="K52" s="1152">
        <v>-0.1214080440537515</v>
      </c>
      <c r="L52" s="1606">
        <v>-0.27648990824440034</v>
      </c>
      <c r="M52" s="1607"/>
    </row>
    <row r="53" spans="2:13" ht="13.5">
      <c r="B53" s="1135" t="s">
        <v>270</v>
      </c>
      <c r="C53" s="1136">
        <v>99.52635720571591</v>
      </c>
      <c r="D53" s="1150">
        <v>7818.234678974501</v>
      </c>
      <c r="E53" s="1150">
        <v>7826.723606526538</v>
      </c>
      <c r="F53" s="1151">
        <v>1.0010857857176974</v>
      </c>
      <c r="G53"/>
      <c r="H53"/>
      <c r="I53" s="1135" t="s">
        <v>270</v>
      </c>
      <c r="J53" s="1139">
        <v>0.10989421886532114</v>
      </c>
      <c r="K53" s="1152">
        <v>-0.26636932772927935</v>
      </c>
      <c r="L53" s="1606">
        <v>-0.27002011898153455</v>
      </c>
      <c r="M53" s="1607"/>
    </row>
    <row r="54" spans="2:13" ht="13.5">
      <c r="B54" s="1144" t="s">
        <v>271</v>
      </c>
      <c r="C54" s="1145">
        <v>99.47097037152635</v>
      </c>
      <c r="D54" s="1153">
        <v>7240.055893369093</v>
      </c>
      <c r="E54" s="1153">
        <v>7239.823387312083</v>
      </c>
      <c r="F54" s="1154">
        <v>0.9999678861516493</v>
      </c>
      <c r="G54"/>
      <c r="H54"/>
      <c r="I54" s="1144" t="s">
        <v>271</v>
      </c>
      <c r="J54" s="1148">
        <v>0.2931200009678747</v>
      </c>
      <c r="K54" s="1155">
        <v>-0.3275596590909373</v>
      </c>
      <c r="L54" s="1608">
        <v>-0.4295914154538991</v>
      </c>
      <c r="M54" s="1609"/>
    </row>
    <row r="55" spans="2:13" ht="13.5">
      <c r="B55" s="1135" t="s">
        <v>272</v>
      </c>
      <c r="C55" s="1136">
        <v>99.47603409616957</v>
      </c>
      <c r="D55" s="1150">
        <v>7052.568955458083</v>
      </c>
      <c r="E55" s="1150">
        <v>7053.203909153628</v>
      </c>
      <c r="F55" s="1151">
        <v>1.0000900315473065</v>
      </c>
      <c r="G55"/>
      <c r="H55"/>
      <c r="I55" s="1135" t="s">
        <v>272</v>
      </c>
      <c r="J55" s="1139">
        <v>-0.012240399939187796</v>
      </c>
      <c r="K55" s="1152">
        <v>0.6433075303801559</v>
      </c>
      <c r="L55" s="1610">
        <v>0.6368700063652568</v>
      </c>
      <c r="M55" s="1611"/>
    </row>
    <row r="56" spans="2:13" ht="14.25" thickBot="1">
      <c r="B56" s="1156" t="s">
        <v>273</v>
      </c>
      <c r="C56" s="1157">
        <v>99.43226235533086</v>
      </c>
      <c r="D56" s="1158">
        <v>7377.653085976375</v>
      </c>
      <c r="E56" s="1158">
        <v>7371.494447243053</v>
      </c>
      <c r="F56" s="1159">
        <v>0.999165230641567</v>
      </c>
      <c r="G56"/>
      <c r="H56"/>
      <c r="I56" s="1156" t="s">
        <v>273</v>
      </c>
      <c r="J56" s="1160">
        <v>0.5230481622867416</v>
      </c>
      <c r="K56" s="1161">
        <v>1.3843303322554164</v>
      </c>
      <c r="L56" s="1612">
        <v>1.3843938044230413</v>
      </c>
      <c r="M56" s="1613"/>
    </row>
    <row r="57" spans="2:9" ht="13.5">
      <c r="B57" s="1162" t="s">
        <v>274</v>
      </c>
      <c r="I57" s="1162" t="s">
        <v>274</v>
      </c>
    </row>
    <row r="58" spans="2:9" ht="13.5">
      <c r="B58" t="s">
        <v>275</v>
      </c>
      <c r="I58" t="s">
        <v>275</v>
      </c>
    </row>
    <row r="61" spans="2:9" ht="13.5">
      <c r="B61" s="34"/>
      <c r="C61" s="1163"/>
      <c r="D61" s="1604"/>
      <c r="E61" s="1604"/>
      <c r="F61" s="1604"/>
      <c r="G61" s="1605"/>
      <c r="H61" s="1605"/>
      <c r="I61" s="1605"/>
    </row>
    <row r="62" spans="2:9" ht="13.5">
      <c r="B62" s="34"/>
      <c r="C62" s="1163"/>
      <c r="D62" s="1164"/>
      <c r="E62" s="1164"/>
      <c r="F62" s="1164"/>
      <c r="G62" s="1164"/>
      <c r="H62" s="1164"/>
      <c r="I62" s="1165"/>
    </row>
    <row r="63" spans="2:9" ht="13.5">
      <c r="B63" s="34"/>
      <c r="C63" s="1163"/>
      <c r="D63" s="1164"/>
      <c r="E63" s="1164"/>
      <c r="F63" s="1164"/>
      <c r="G63" s="1164"/>
      <c r="H63" s="1164"/>
      <c r="I63" s="1165"/>
    </row>
    <row r="64" spans="2:9" ht="13.5">
      <c r="B64" s="34"/>
      <c r="C64" s="1163"/>
      <c r="D64" s="1164"/>
      <c r="E64" s="1164"/>
      <c r="F64" s="1164"/>
      <c r="G64" s="1164"/>
      <c r="H64" s="1164"/>
      <c r="I64" s="1165"/>
    </row>
    <row r="65" spans="2:9" ht="13.5">
      <c r="B65" s="34"/>
      <c r="C65" s="1163"/>
      <c r="D65" s="1164"/>
      <c r="E65" s="1164"/>
      <c r="F65" s="1164"/>
      <c r="G65" s="1164"/>
      <c r="H65" s="1164"/>
      <c r="I65" s="1165"/>
    </row>
    <row r="66" spans="2:9" ht="13.5">
      <c r="B66" s="34"/>
      <c r="C66" s="1163"/>
      <c r="D66" s="1164"/>
      <c r="E66" s="1164"/>
      <c r="F66" s="1164"/>
      <c r="G66" s="1164"/>
      <c r="H66" s="1164"/>
      <c r="I66" s="1165"/>
    </row>
    <row r="67" spans="2:9" ht="13.5">
      <c r="B67" s="34"/>
      <c r="C67" s="1163"/>
      <c r="D67" s="1164"/>
      <c r="E67" s="1164"/>
      <c r="F67" s="1164"/>
      <c r="G67" s="1164"/>
      <c r="H67" s="1164"/>
      <c r="I67" s="1165"/>
    </row>
    <row r="68" spans="2:9" ht="13.5">
      <c r="B68" s="34"/>
      <c r="C68" s="1163"/>
      <c r="D68" s="1164"/>
      <c r="E68" s="1164"/>
      <c r="F68" s="1164"/>
      <c r="G68" s="1164"/>
      <c r="H68" s="1164"/>
      <c r="I68" s="1165"/>
    </row>
    <row r="69" spans="2:9" ht="13.5">
      <c r="B69" s="34"/>
      <c r="C69" s="1163"/>
      <c r="D69" s="1164"/>
      <c r="E69" s="1164"/>
      <c r="F69" s="1164"/>
      <c r="G69" s="1164"/>
      <c r="H69" s="1164"/>
      <c r="I69" s="1165"/>
    </row>
    <row r="70" spans="2:9" ht="13.5">
      <c r="B70" s="34"/>
      <c r="C70" s="1163"/>
      <c r="D70" s="1164"/>
      <c r="E70" s="1164"/>
      <c r="F70" s="1164"/>
      <c r="G70" s="1164"/>
      <c r="H70" s="1164"/>
      <c r="I70" s="1165"/>
    </row>
    <row r="71" spans="2:9" ht="13.5">
      <c r="B71" s="34"/>
      <c r="C71" s="1163"/>
      <c r="D71" s="1164"/>
      <c r="E71" s="1164"/>
      <c r="F71" s="1164"/>
      <c r="G71" s="1164"/>
      <c r="H71" s="1164"/>
      <c r="I71" s="1165"/>
    </row>
    <row r="72" spans="2:9" ht="13.5">
      <c r="B72" s="34"/>
      <c r="C72" s="1163"/>
      <c r="D72" s="1164"/>
      <c r="E72" s="1164"/>
      <c r="F72" s="1164"/>
      <c r="G72" s="1164"/>
      <c r="H72" s="1164"/>
      <c r="I72" s="1165"/>
    </row>
    <row r="73" spans="2:9" ht="13.5">
      <c r="B73" s="34"/>
      <c r="C73" s="1163"/>
      <c r="D73" s="1164"/>
      <c r="E73" s="1164"/>
      <c r="F73" s="1164"/>
      <c r="G73" s="1164"/>
      <c r="H73" s="1164"/>
      <c r="I73" s="1165"/>
    </row>
    <row r="74" spans="2:9" ht="13.5">
      <c r="B74" s="34"/>
      <c r="C74" s="1163"/>
      <c r="D74" s="1164"/>
      <c r="E74" s="1164"/>
      <c r="F74" s="1164"/>
      <c r="G74" s="1164"/>
      <c r="H74" s="1164"/>
      <c r="I74" s="1165"/>
    </row>
    <row r="75" spans="2:9" ht="13.5">
      <c r="B75" s="34"/>
      <c r="C75" s="1163"/>
      <c r="D75" s="1164"/>
      <c r="E75" s="1164"/>
      <c r="F75" s="1164"/>
      <c r="G75" s="1164"/>
      <c r="H75" s="1164"/>
      <c r="I75" s="1165"/>
    </row>
    <row r="76" spans="2:9" ht="13.5">
      <c r="B76" s="34"/>
      <c r="C76" s="1163"/>
      <c r="D76" s="1164"/>
      <c r="E76" s="1164"/>
      <c r="F76" s="1164"/>
      <c r="G76" s="1164"/>
      <c r="H76" s="1164"/>
      <c r="I76" s="1165"/>
    </row>
    <row r="77" spans="2:9" ht="13.5">
      <c r="B77" s="34"/>
      <c r="C77" s="1163"/>
      <c r="D77" s="1164"/>
      <c r="E77" s="1164"/>
      <c r="F77" s="1164"/>
      <c r="G77" s="1164"/>
      <c r="H77" s="1164"/>
      <c r="I77" s="1165"/>
    </row>
    <row r="78" spans="2:9" ht="13.5">
      <c r="B78" s="34"/>
      <c r="C78" s="1163"/>
      <c r="D78" s="1164"/>
      <c r="E78" s="1164"/>
      <c r="F78" s="1164"/>
      <c r="G78" s="1164"/>
      <c r="H78" s="1164"/>
      <c r="I78" s="1165"/>
    </row>
    <row r="79" spans="2:9" ht="13.5">
      <c r="B79" s="34"/>
      <c r="C79" s="1163"/>
      <c r="D79" s="1164"/>
      <c r="E79" s="1164"/>
      <c r="F79" s="1164"/>
      <c r="G79" s="1164"/>
      <c r="H79" s="1164"/>
      <c r="I79" s="1165"/>
    </row>
    <row r="80" spans="2:9" ht="13.5">
      <c r="B80" s="34"/>
      <c r="C80" s="1163"/>
      <c r="D80" s="1164"/>
      <c r="E80" s="1164"/>
      <c r="F80" s="1164"/>
      <c r="G80" s="1164"/>
      <c r="H80" s="1164"/>
      <c r="I80" s="1165"/>
    </row>
    <row r="81" spans="2:9" ht="13.5">
      <c r="B81" s="34"/>
      <c r="C81" s="1163"/>
      <c r="D81" s="1164"/>
      <c r="E81" s="1164"/>
      <c r="F81" s="1164"/>
      <c r="G81" s="1164"/>
      <c r="H81" s="1164"/>
      <c r="I81" s="1165"/>
    </row>
    <row r="82" spans="2:9" ht="13.5">
      <c r="B82" s="34"/>
      <c r="C82" s="1163"/>
      <c r="D82" s="1164"/>
      <c r="E82" s="1164"/>
      <c r="F82" s="1164"/>
      <c r="G82" s="1164"/>
      <c r="H82" s="1164"/>
      <c r="I82" s="1165"/>
    </row>
    <row r="83" spans="2:9" ht="13.5">
      <c r="B83" s="34"/>
      <c r="C83" s="1163"/>
      <c r="D83" s="1164"/>
      <c r="E83" s="1164"/>
      <c r="F83" s="1164"/>
      <c r="G83" s="1164"/>
      <c r="H83" s="1164"/>
      <c r="I83" s="1165"/>
    </row>
    <row r="84" spans="2:9" ht="13.5">
      <c r="B84" s="34"/>
      <c r="C84" s="1163"/>
      <c r="D84" s="1164"/>
      <c r="E84" s="1164"/>
      <c r="F84" s="1164"/>
      <c r="G84" s="1164"/>
      <c r="H84" s="1164"/>
      <c r="I84" s="1165"/>
    </row>
    <row r="85" spans="2:9" ht="13.5">
      <c r="B85" s="34"/>
      <c r="C85" s="1163"/>
      <c r="D85" s="1164"/>
      <c r="E85" s="1164"/>
      <c r="F85" s="1164"/>
      <c r="G85" s="1164"/>
      <c r="H85" s="1164"/>
      <c r="I85" s="1165"/>
    </row>
    <row r="86" spans="2:9" ht="13.5">
      <c r="B86" s="34"/>
      <c r="C86" s="1163"/>
      <c r="D86" s="1164"/>
      <c r="E86" s="1164"/>
      <c r="F86" s="1164"/>
      <c r="G86" s="1164"/>
      <c r="H86" s="1164"/>
      <c r="I86" s="1165"/>
    </row>
    <row r="87" spans="2:9" ht="13.5">
      <c r="B87" s="34"/>
      <c r="C87" s="1163"/>
      <c r="D87" s="1164"/>
      <c r="E87" s="1164"/>
      <c r="F87" s="1164"/>
      <c r="G87" s="1164"/>
      <c r="H87" s="1164"/>
      <c r="I87" s="1165"/>
    </row>
    <row r="88" spans="2:9" ht="13.5">
      <c r="B88" s="34"/>
      <c r="C88" s="1163"/>
      <c r="D88" s="1164"/>
      <c r="E88" s="1164"/>
      <c r="F88" s="1164"/>
      <c r="G88" s="1164"/>
      <c r="H88" s="1164"/>
      <c r="I88" s="1165"/>
    </row>
    <row r="89" spans="2:9" ht="13.5">
      <c r="B89" s="34"/>
      <c r="C89" s="1163"/>
      <c r="D89" s="1164"/>
      <c r="E89" s="1164"/>
      <c r="F89" s="1164"/>
      <c r="G89" s="1164"/>
      <c r="H89" s="1164"/>
      <c r="I89" s="1165"/>
    </row>
    <row r="90" spans="2:9" ht="13.5">
      <c r="B90" s="34"/>
      <c r="C90" s="1163"/>
      <c r="D90" s="1164"/>
      <c r="E90" s="1164"/>
      <c r="F90" s="1164"/>
      <c r="G90" s="1164"/>
      <c r="H90" s="1164"/>
      <c r="I90" s="1165"/>
    </row>
    <row r="91" spans="2:9" ht="13.5">
      <c r="B91" s="34"/>
      <c r="C91" s="1163"/>
      <c r="D91" s="1164"/>
      <c r="E91" s="1164"/>
      <c r="F91" s="1164"/>
      <c r="G91" s="1164"/>
      <c r="H91" s="1164"/>
      <c r="I91" s="1165"/>
    </row>
    <row r="92" spans="2:9" ht="13.5">
      <c r="B92" s="34"/>
      <c r="C92" s="1163"/>
      <c r="D92" s="1164"/>
      <c r="E92" s="1164"/>
      <c r="F92" s="1164"/>
      <c r="G92" s="1164"/>
      <c r="H92" s="1164"/>
      <c r="I92" s="1165"/>
    </row>
    <row r="93" spans="2:9" ht="13.5">
      <c r="B93" s="34"/>
      <c r="C93" s="1163"/>
      <c r="D93" s="1164"/>
      <c r="E93" s="1164"/>
      <c r="F93" s="1164"/>
      <c r="G93" s="1164"/>
      <c r="H93" s="1164"/>
      <c r="I93" s="1165"/>
    </row>
    <row r="94" spans="2:9" ht="13.5">
      <c r="B94" s="34"/>
      <c r="C94" s="1163"/>
      <c r="D94" s="1164"/>
      <c r="E94" s="1164"/>
      <c r="F94" s="1164"/>
      <c r="G94" s="1164"/>
      <c r="H94" s="1164"/>
      <c r="I94" s="1165"/>
    </row>
    <row r="95" spans="2:9" ht="13.5">
      <c r="B95" s="34"/>
      <c r="C95" s="1163"/>
      <c r="D95" s="1164"/>
      <c r="E95" s="1164"/>
      <c r="F95" s="1164"/>
      <c r="G95" s="1164"/>
      <c r="H95" s="1164"/>
      <c r="I95" s="1165"/>
    </row>
    <row r="96" spans="2:9" ht="13.5">
      <c r="B96" s="34"/>
      <c r="C96" s="1163"/>
      <c r="D96" s="1164"/>
      <c r="E96" s="1164"/>
      <c r="F96" s="1164"/>
      <c r="G96" s="1164"/>
      <c r="H96" s="1164"/>
      <c r="I96" s="1165"/>
    </row>
    <row r="97" spans="2:9" ht="13.5">
      <c r="B97" s="34"/>
      <c r="C97" s="1163"/>
      <c r="D97" s="1164"/>
      <c r="E97" s="1164"/>
      <c r="F97" s="1164"/>
      <c r="G97" s="1164"/>
      <c r="H97" s="1164"/>
      <c r="I97" s="1165"/>
    </row>
    <row r="98" spans="2:9" ht="13.5">
      <c r="B98" s="34"/>
      <c r="C98" s="1163"/>
      <c r="D98" s="1164"/>
      <c r="E98" s="1164"/>
      <c r="F98" s="1164"/>
      <c r="G98" s="1164"/>
      <c r="H98" s="1164"/>
      <c r="I98" s="1165"/>
    </row>
    <row r="99" spans="2:9" ht="13.5">
      <c r="B99" s="34"/>
      <c r="C99" s="1163"/>
      <c r="D99" s="1164"/>
      <c r="E99" s="1164"/>
      <c r="F99" s="1164"/>
      <c r="G99" s="1164"/>
      <c r="H99" s="1164"/>
      <c r="I99" s="1165"/>
    </row>
    <row r="100" spans="2:9" ht="13.5">
      <c r="B100" s="34"/>
      <c r="C100" s="1163"/>
      <c r="D100" s="1164"/>
      <c r="E100" s="1164"/>
      <c r="F100" s="1164"/>
      <c r="G100" s="1164"/>
      <c r="H100" s="1164"/>
      <c r="I100" s="1165"/>
    </row>
    <row r="101" spans="2:9" ht="13.5">
      <c r="B101" s="34"/>
      <c r="C101" s="1163"/>
      <c r="D101" s="1164"/>
      <c r="E101" s="1164"/>
      <c r="F101" s="1164"/>
      <c r="G101" s="1164"/>
      <c r="H101" s="1164"/>
      <c r="I101" s="1165"/>
    </row>
    <row r="102" spans="2:9" ht="13.5">
      <c r="B102" s="34"/>
      <c r="C102" s="1163"/>
      <c r="D102" s="1164"/>
      <c r="E102" s="1164"/>
      <c r="F102" s="1164"/>
      <c r="G102" s="1164"/>
      <c r="H102" s="1164"/>
      <c r="I102" s="1165"/>
    </row>
    <row r="103" spans="2:9" ht="13.5">
      <c r="B103" s="34"/>
      <c r="C103" s="1163"/>
      <c r="D103" s="1164"/>
      <c r="E103" s="1164"/>
      <c r="F103" s="1164"/>
      <c r="G103" s="1164"/>
      <c r="H103" s="1164"/>
      <c r="I103" s="1165"/>
    </row>
    <row r="104" spans="2:9" ht="13.5">
      <c r="B104" s="34"/>
      <c r="C104" s="1163"/>
      <c r="D104" s="1164"/>
      <c r="E104" s="1164"/>
      <c r="F104" s="1164"/>
      <c r="G104" s="1164"/>
      <c r="H104" s="1164"/>
      <c r="I104" s="1165"/>
    </row>
    <row r="105" spans="2:9" ht="13.5">
      <c r="B105" s="34"/>
      <c r="C105" s="1163"/>
      <c r="D105" s="1164"/>
      <c r="E105" s="1164"/>
      <c r="F105" s="1164"/>
      <c r="G105" s="1164"/>
      <c r="H105" s="1164"/>
      <c r="I105" s="1165"/>
    </row>
    <row r="106" spans="2:9" ht="13.5">
      <c r="B106" s="34"/>
      <c r="C106" s="1163"/>
      <c r="D106" s="1164"/>
      <c r="E106" s="1164"/>
      <c r="F106" s="1164"/>
      <c r="G106" s="1164"/>
      <c r="H106" s="1164"/>
      <c r="I106" s="1165"/>
    </row>
    <row r="107" spans="2:9" ht="13.5">
      <c r="B107" s="34"/>
      <c r="C107" s="1163"/>
      <c r="D107" s="1164"/>
      <c r="E107" s="1164"/>
      <c r="F107" s="1164"/>
      <c r="G107" s="1164"/>
      <c r="H107" s="1164"/>
      <c r="I107" s="1165"/>
    </row>
    <row r="108" spans="2:9" ht="13.5">
      <c r="B108" s="34"/>
      <c r="C108" s="1163"/>
      <c r="D108" s="1164"/>
      <c r="E108" s="1164"/>
      <c r="F108" s="1164"/>
      <c r="G108" s="1164"/>
      <c r="H108" s="1164"/>
      <c r="I108" s="1165"/>
    </row>
    <row r="109" spans="2:9" ht="13.5">
      <c r="B109" s="34"/>
      <c r="C109" s="1163"/>
      <c r="D109" s="1164"/>
      <c r="E109" s="1164"/>
      <c r="F109" s="1164"/>
      <c r="G109" s="1164"/>
      <c r="H109" s="1164"/>
      <c r="I109" s="1165"/>
    </row>
    <row r="110" spans="2:9" ht="13.5">
      <c r="B110" s="34"/>
      <c r="C110" s="1163"/>
      <c r="D110" s="1164"/>
      <c r="E110" s="1164"/>
      <c r="F110" s="1164"/>
      <c r="G110" s="1164"/>
      <c r="H110" s="1164"/>
      <c r="I110" s="1165"/>
    </row>
    <row r="111" spans="2:9" ht="13.5">
      <c r="B111" s="34"/>
      <c r="C111" s="1163"/>
      <c r="D111" s="1164"/>
      <c r="E111" s="1164"/>
      <c r="F111" s="1164"/>
      <c r="G111" s="1164"/>
      <c r="H111" s="1164"/>
      <c r="I111" s="1165"/>
    </row>
  </sheetData>
  <sheetProtection/>
  <mergeCells count="59">
    <mergeCell ref="C6:C8"/>
    <mergeCell ref="D6:F6"/>
    <mergeCell ref="J6:J8"/>
    <mergeCell ref="K6:M6"/>
    <mergeCell ref="D7:D8"/>
    <mergeCell ref="E7:E8"/>
    <mergeCell ref="F7:F8"/>
    <mergeCell ref="K7:K8"/>
    <mergeCell ref="L7: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D61:E61"/>
    <mergeCell ref="F61:I61"/>
    <mergeCell ref="L51:M51"/>
    <mergeCell ref="L52:M52"/>
    <mergeCell ref="L53:M53"/>
    <mergeCell ref="L54:M54"/>
    <mergeCell ref="L55:M55"/>
    <mergeCell ref="L56:M56"/>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3" r:id="rId1"/>
  <headerFooter>
    <oddFooter xml:space="preserve">&amp;C&amp;P / &amp;N </oddFooter>
  </headerFooter>
</worksheet>
</file>

<file path=xl/worksheets/sheet16.xml><?xml version="1.0" encoding="utf-8"?>
<worksheet xmlns="http://schemas.openxmlformats.org/spreadsheetml/2006/main" xmlns:r="http://schemas.openxmlformats.org/officeDocument/2006/relationships">
  <sheetPr codeName="Sheet17">
    <pageSetUpPr fitToPage="1"/>
  </sheetPr>
  <dimension ref="A1:M111"/>
  <sheetViews>
    <sheetView tabSelected="1" zoomScale="85" zoomScaleNormal="85" zoomScalePageLayoutView="0" workbookViewId="0" topLeftCell="A1">
      <selection activeCell="I8" sqref="I8"/>
    </sheetView>
  </sheetViews>
  <sheetFormatPr defaultColWidth="9.00390625" defaultRowHeight="13.5"/>
  <cols>
    <col min="2" max="2" width="10.25390625" style="0" customWidth="1"/>
    <col min="3" max="3" width="15.625" style="1119" customWidth="1"/>
    <col min="4" max="8" width="15.625" style="1122" customWidth="1"/>
    <col min="9" max="9" width="10.375" style="1166" customWidth="1"/>
    <col min="10" max="11" width="20.625" style="0" customWidth="1"/>
    <col min="12" max="13" width="10.625" style="0" customWidth="1"/>
  </cols>
  <sheetData>
    <row r="1" spans="1:12" ht="13.5">
      <c r="A1" s="2"/>
      <c r="C1" s="221"/>
      <c r="D1" s="1120"/>
      <c r="E1" s="1120"/>
      <c r="F1" s="1120"/>
      <c r="G1" s="1120"/>
      <c r="H1" s="1120"/>
      <c r="I1" s="1121"/>
      <c r="J1" s="3"/>
      <c r="K1" s="3"/>
      <c r="L1" s="3"/>
    </row>
    <row r="2" spans="1:13" ht="17.25">
      <c r="A2" s="2"/>
      <c r="B2" s="1" t="s">
        <v>276</v>
      </c>
      <c r="C2" s="221"/>
      <c r="D2" s="1120"/>
      <c r="E2" s="1120"/>
      <c r="F2" s="1120"/>
      <c r="G2" s="1120"/>
      <c r="H2" s="1120"/>
      <c r="I2" s="1" t="s">
        <v>277</v>
      </c>
      <c r="J2" s="221"/>
      <c r="K2" s="1120"/>
      <c r="L2" s="1120"/>
      <c r="M2" s="1120"/>
    </row>
    <row r="3" spans="1:13" ht="14.25">
      <c r="A3" s="2"/>
      <c r="B3" s="5" t="s">
        <v>212</v>
      </c>
      <c r="C3" s="221"/>
      <c r="D3" s="1120"/>
      <c r="E3" s="1120"/>
      <c r="F3" s="1120"/>
      <c r="G3" s="1120"/>
      <c r="H3" s="1120"/>
      <c r="I3" s="5" t="s">
        <v>212</v>
      </c>
      <c r="J3" s="221"/>
      <c r="K3" s="1120"/>
      <c r="L3" s="1120"/>
      <c r="M3" s="1120"/>
    </row>
    <row r="4" spans="1:13" ht="13.5">
      <c r="A4" s="2"/>
      <c r="B4" s="2"/>
      <c r="C4" s="221"/>
      <c r="D4" s="1120"/>
      <c r="E4" s="1120"/>
      <c r="F4" s="1120"/>
      <c r="G4" s="1120"/>
      <c r="H4" s="1120"/>
      <c r="I4" s="2"/>
      <c r="J4" s="221"/>
      <c r="K4" s="1120"/>
      <c r="L4" s="1120"/>
      <c r="M4" s="1120"/>
    </row>
    <row r="5" spans="1:13" ht="27" customHeight="1" thickBot="1">
      <c r="A5" s="2"/>
      <c r="B5" s="4"/>
      <c r="C5" s="233"/>
      <c r="E5" s="1123"/>
      <c r="F5" s="1124" t="s">
        <v>278</v>
      </c>
      <c r="G5" s="1123"/>
      <c r="H5" s="1123"/>
      <c r="I5" s="4"/>
      <c r="J5" s="233"/>
      <c r="K5" s="1123"/>
      <c r="L5" s="1123"/>
      <c r="M5" s="1124" t="s">
        <v>279</v>
      </c>
    </row>
    <row r="6" spans="1:13" ht="18.75" customHeight="1">
      <c r="A6" s="7"/>
      <c r="B6" s="10"/>
      <c r="C6" s="1167"/>
      <c r="D6" s="1629" t="s">
        <v>216</v>
      </c>
      <c r="E6" s="1630"/>
      <c r="F6" s="1631"/>
      <c r="G6" s="1125"/>
      <c r="H6" s="1125"/>
      <c r="I6" s="1126"/>
      <c r="J6" s="1632" t="s">
        <v>217</v>
      </c>
      <c r="K6" s="1635" t="s">
        <v>218</v>
      </c>
      <c r="L6" s="1630"/>
      <c r="M6" s="1631"/>
    </row>
    <row r="7" spans="1:13" ht="14.25" customHeight="1">
      <c r="A7" s="7"/>
      <c r="B7" s="21"/>
      <c r="C7" s="1127" t="s">
        <v>215</v>
      </c>
      <c r="D7" s="1636" t="s">
        <v>220</v>
      </c>
      <c r="E7" s="1638" t="s">
        <v>221</v>
      </c>
      <c r="F7" s="1640" t="s">
        <v>222</v>
      </c>
      <c r="G7"/>
      <c r="H7"/>
      <c r="I7" s="1128"/>
      <c r="J7" s="1627"/>
      <c r="K7" s="1642" t="s">
        <v>224</v>
      </c>
      <c r="L7" s="1643" t="s">
        <v>225</v>
      </c>
      <c r="M7" s="1644"/>
    </row>
    <row r="8" spans="1:13" ht="14.25" customHeight="1" thickBot="1">
      <c r="A8" s="7"/>
      <c r="B8" s="21"/>
      <c r="C8" s="1168"/>
      <c r="D8" s="1637"/>
      <c r="E8" s="1639"/>
      <c r="F8" s="1641"/>
      <c r="G8"/>
      <c r="H8"/>
      <c r="I8" s="1129"/>
      <c r="J8" s="1628"/>
      <c r="K8" s="1637"/>
      <c r="L8" s="1645"/>
      <c r="M8" s="1646"/>
    </row>
    <row r="9" spans="1:13" ht="21" customHeight="1">
      <c r="A9" s="2"/>
      <c r="B9" s="1130" t="s">
        <v>226</v>
      </c>
      <c r="C9" s="1131">
        <v>99.27453784124789</v>
      </c>
      <c r="D9" s="1132">
        <v>8125.5503496575</v>
      </c>
      <c r="E9" s="1132">
        <v>8126.640069952307</v>
      </c>
      <c r="F9" s="1133">
        <v>1.0001341103368897</v>
      </c>
      <c r="G9"/>
      <c r="H9" s="1169"/>
      <c r="I9" s="1130" t="s">
        <v>226</v>
      </c>
      <c r="J9" s="1134">
        <v>0.36825307480188485</v>
      </c>
      <c r="K9" s="472">
        <v>0.391191459179268</v>
      </c>
      <c r="L9" s="1624">
        <v>0.4219011400857795</v>
      </c>
      <c r="M9" s="1625"/>
    </row>
    <row r="10" spans="1:13" ht="13.5">
      <c r="A10" s="2"/>
      <c r="B10" s="1135" t="s">
        <v>227</v>
      </c>
      <c r="C10" s="1136">
        <v>99.51352386706384</v>
      </c>
      <c r="D10" s="1137">
        <v>9443.527597815131</v>
      </c>
      <c r="E10" s="1137">
        <v>9451.924041599465</v>
      </c>
      <c r="F10" s="1138">
        <v>1.000889121538256</v>
      </c>
      <c r="G10"/>
      <c r="H10" s="1169"/>
      <c r="I10" s="1135" t="s">
        <v>227</v>
      </c>
      <c r="J10" s="1139">
        <v>0.24467956439201544</v>
      </c>
      <c r="K10" s="1140">
        <v>0.09825365395992947</v>
      </c>
      <c r="L10" s="1618">
        <v>0.1146278365588671</v>
      </c>
      <c r="M10" s="1619"/>
    </row>
    <row r="11" spans="1:13" ht="13.5">
      <c r="A11" s="2"/>
      <c r="B11" s="1135" t="s">
        <v>228</v>
      </c>
      <c r="C11" s="1136">
        <v>99.48556984046155</v>
      </c>
      <c r="D11" s="1137">
        <v>8061.921318207998</v>
      </c>
      <c r="E11" s="1137">
        <v>8063.7222391468</v>
      </c>
      <c r="F11" s="1138">
        <v>1.0002233860723417</v>
      </c>
      <c r="G11"/>
      <c r="H11" s="1169"/>
      <c r="I11" s="1135" t="s">
        <v>228</v>
      </c>
      <c r="J11" s="1139">
        <v>0.13214524058767552</v>
      </c>
      <c r="K11" s="1140">
        <v>0.9967581383905753</v>
      </c>
      <c r="L11" s="1614">
        <v>0.9791752096783881</v>
      </c>
      <c r="M11" s="1615"/>
    </row>
    <row r="12" spans="1:13" ht="13.5">
      <c r="A12" s="2"/>
      <c r="B12" s="1135" t="s">
        <v>229</v>
      </c>
      <c r="C12" s="1136">
        <v>99.41292221027913</v>
      </c>
      <c r="D12" s="1137">
        <v>8628.719508672446</v>
      </c>
      <c r="E12" s="1137">
        <v>8634.777308073692</v>
      </c>
      <c r="F12" s="1138">
        <v>1.0007020507961994</v>
      </c>
      <c r="G12"/>
      <c r="H12" s="1169"/>
      <c r="I12" s="1135" t="s">
        <v>229</v>
      </c>
      <c r="J12" s="1139">
        <v>-0.021217827212183238</v>
      </c>
      <c r="K12" s="1140">
        <v>-1.5338067564761104</v>
      </c>
      <c r="L12" s="1614">
        <v>-1.5220761500160904</v>
      </c>
      <c r="M12" s="1615"/>
    </row>
    <row r="13" spans="1:13" ht="13.5">
      <c r="A13" s="2"/>
      <c r="B13" s="1135" t="s">
        <v>230</v>
      </c>
      <c r="C13" s="1136">
        <v>99.57257126534185</v>
      </c>
      <c r="D13" s="1141">
        <v>7946.205904534535</v>
      </c>
      <c r="E13" s="1141">
        <v>7947.536311256301</v>
      </c>
      <c r="F13" s="1142">
        <v>1.0001674266609435</v>
      </c>
      <c r="G13"/>
      <c r="H13" s="1169"/>
      <c r="I13" s="1135" t="s">
        <v>230</v>
      </c>
      <c r="J13" s="1139">
        <v>0.5453894954456473</v>
      </c>
      <c r="K13" s="1143">
        <v>-0.3984520569172645</v>
      </c>
      <c r="L13" s="1622">
        <v>-0.8001018406560121</v>
      </c>
      <c r="M13" s="1623"/>
    </row>
    <row r="14" spans="1:13" ht="13.5">
      <c r="A14" s="2"/>
      <c r="B14" s="1144" t="s">
        <v>231</v>
      </c>
      <c r="C14" s="1145">
        <v>99.4281023838532</v>
      </c>
      <c r="D14" s="1146">
        <v>9324.12890363449</v>
      </c>
      <c r="E14" s="1146">
        <v>9325.23160886661</v>
      </c>
      <c r="F14" s="1147">
        <v>1.0001182636194241</v>
      </c>
      <c r="G14"/>
      <c r="H14" s="1169"/>
      <c r="I14" s="1144" t="s">
        <v>231</v>
      </c>
      <c r="J14" s="1148">
        <v>0.03479781200267951</v>
      </c>
      <c r="K14" s="1149">
        <v>-0.32929666380151446</v>
      </c>
      <c r="L14" s="1616">
        <v>-0.39914857986657637</v>
      </c>
      <c r="M14" s="1617"/>
    </row>
    <row r="15" spans="1:13" ht="13.5">
      <c r="A15" s="2"/>
      <c r="B15" s="1135" t="s">
        <v>232</v>
      </c>
      <c r="C15" s="1136">
        <v>99.32984542760897</v>
      </c>
      <c r="D15" s="1141">
        <v>8225.575361825657</v>
      </c>
      <c r="E15" s="1141">
        <v>8220.102901540466</v>
      </c>
      <c r="F15" s="1142">
        <v>0.9993347018239492</v>
      </c>
      <c r="G15"/>
      <c r="H15" s="1169"/>
      <c r="I15" s="1135" t="s">
        <v>232</v>
      </c>
      <c r="J15" s="1139">
        <v>-0.02526249715279505</v>
      </c>
      <c r="K15" s="1143">
        <v>-0.6433067631270006</v>
      </c>
      <c r="L15" s="1620">
        <v>-0.8364283113712787</v>
      </c>
      <c r="M15" s="1621"/>
    </row>
    <row r="16" spans="1:13" ht="13.5">
      <c r="A16" s="2"/>
      <c r="B16" s="1135" t="s">
        <v>233</v>
      </c>
      <c r="C16" s="1136">
        <v>99.57340586545992</v>
      </c>
      <c r="D16" s="1137">
        <v>8870.378613376819</v>
      </c>
      <c r="E16" s="1137">
        <v>8878.559967922649</v>
      </c>
      <c r="F16" s="1138">
        <v>1.0009223230374285</v>
      </c>
      <c r="G16"/>
      <c r="H16" s="1169"/>
      <c r="I16" s="1135" t="s">
        <v>233</v>
      </c>
      <c r="J16" s="1139">
        <v>0.2188664456229361</v>
      </c>
      <c r="K16" s="1140">
        <v>-0.8162973260730269</v>
      </c>
      <c r="L16" s="1614">
        <v>-0.7679396993346614</v>
      </c>
      <c r="M16" s="1615"/>
    </row>
    <row r="17" spans="1:13" ht="13.5">
      <c r="A17" s="2"/>
      <c r="B17" s="1135" t="s">
        <v>234</v>
      </c>
      <c r="C17" s="1136">
        <v>99.04587010556673</v>
      </c>
      <c r="D17" s="1141">
        <v>8901.44785751978</v>
      </c>
      <c r="E17" s="1141">
        <v>8897.758112639523</v>
      </c>
      <c r="F17" s="1142">
        <v>0.9995854893564151</v>
      </c>
      <c r="G17"/>
      <c r="H17" s="1169"/>
      <c r="I17" s="1135" t="s">
        <v>234</v>
      </c>
      <c r="J17" s="1139">
        <v>1.2192487340076497</v>
      </c>
      <c r="K17" s="1143">
        <v>-1.1394751914896375</v>
      </c>
      <c r="L17" s="1622">
        <v>-0.5473535598184895</v>
      </c>
      <c r="M17" s="1623"/>
    </row>
    <row r="18" spans="1:13" ht="13.5">
      <c r="A18" s="2"/>
      <c r="B18" s="1135" t="s">
        <v>235</v>
      </c>
      <c r="C18" s="1136">
        <v>99.26136465845853</v>
      </c>
      <c r="D18" s="1137">
        <v>8003.425408280923</v>
      </c>
      <c r="E18" s="1137">
        <v>8002.049797292129</v>
      </c>
      <c r="F18" s="1138">
        <v>0.999828122220347</v>
      </c>
      <c r="G18"/>
      <c r="H18" s="1169"/>
      <c r="I18" s="1135" t="s">
        <v>235</v>
      </c>
      <c r="J18" s="1139">
        <v>1.292824514109057</v>
      </c>
      <c r="K18" s="1140">
        <v>-0.5157258865113903</v>
      </c>
      <c r="L18" s="1614">
        <v>-0.37312593275876793</v>
      </c>
      <c r="M18" s="1615"/>
    </row>
    <row r="19" spans="1:13" ht="13.5">
      <c r="A19" s="2"/>
      <c r="B19" s="1144" t="s">
        <v>236</v>
      </c>
      <c r="C19" s="1145">
        <v>99.07123582428869</v>
      </c>
      <c r="D19" s="1146">
        <v>8299.957840132989</v>
      </c>
      <c r="E19" s="1146">
        <v>8293.022768950199</v>
      </c>
      <c r="F19" s="1147">
        <v>0.9991644450108822</v>
      </c>
      <c r="G19"/>
      <c r="H19" s="1169"/>
      <c r="I19" s="1144" t="s">
        <v>236</v>
      </c>
      <c r="J19" s="1148">
        <v>0.17897582137065626</v>
      </c>
      <c r="K19" s="1149">
        <v>-1.5610768288897816</v>
      </c>
      <c r="L19" s="1616">
        <v>-1.7043302997449388</v>
      </c>
      <c r="M19" s="1617"/>
    </row>
    <row r="20" spans="1:13" ht="13.5">
      <c r="A20" s="2"/>
      <c r="B20" s="1135" t="s">
        <v>237</v>
      </c>
      <c r="C20" s="1136">
        <v>99.11785414919719</v>
      </c>
      <c r="D20" s="1137">
        <v>8072.86712421806</v>
      </c>
      <c r="E20" s="1137">
        <v>8071.215462839447</v>
      </c>
      <c r="F20" s="1138">
        <v>0.9997954058510814</v>
      </c>
      <c r="G20"/>
      <c r="H20" s="1169"/>
      <c r="I20" s="1135" t="s">
        <v>237</v>
      </c>
      <c r="J20" s="1139">
        <v>0.14718774089736542</v>
      </c>
      <c r="K20" s="1140">
        <v>1.0345403894360032</v>
      </c>
      <c r="L20" s="1618">
        <v>1.068293504527503</v>
      </c>
      <c r="M20" s="1619"/>
    </row>
    <row r="21" spans="1:13" ht="13.5">
      <c r="A21" s="2"/>
      <c r="B21" s="1135" t="s">
        <v>238</v>
      </c>
      <c r="C21" s="1136">
        <v>99.20678947107282</v>
      </c>
      <c r="D21" s="1137">
        <v>8152.400993586629</v>
      </c>
      <c r="E21" s="1137">
        <v>8151.48934737605</v>
      </c>
      <c r="F21" s="1138">
        <v>0.9998881745130919</v>
      </c>
      <c r="G21"/>
      <c r="H21" s="1169"/>
      <c r="I21" s="1135" t="s">
        <v>238</v>
      </c>
      <c r="J21" s="1139">
        <v>0.5015662607193576</v>
      </c>
      <c r="K21" s="1140">
        <v>0.19424426397958428</v>
      </c>
      <c r="L21" s="1614">
        <v>0.26368405850054444</v>
      </c>
      <c r="M21" s="1615"/>
    </row>
    <row r="22" spans="1:13" ht="13.5">
      <c r="A22" s="2"/>
      <c r="B22" s="1135" t="s">
        <v>239</v>
      </c>
      <c r="C22" s="1136">
        <v>99.28531338452544</v>
      </c>
      <c r="D22" s="1137">
        <v>7972.815186855975</v>
      </c>
      <c r="E22" s="1137">
        <v>7981.561289732745</v>
      </c>
      <c r="F22" s="1138">
        <v>1.0010969905449694</v>
      </c>
      <c r="G22"/>
      <c r="H22" s="1169"/>
      <c r="I22" s="1135" t="s">
        <v>239</v>
      </c>
      <c r="J22" s="1139">
        <v>0.6939812003971184</v>
      </c>
      <c r="K22" s="1140">
        <v>0.11233385279226127</v>
      </c>
      <c r="L22" s="1614">
        <v>0.38351026292684764</v>
      </c>
      <c r="M22" s="1615"/>
    </row>
    <row r="23" spans="1:13" ht="13.5">
      <c r="A23" s="2"/>
      <c r="B23" s="1135" t="s">
        <v>240</v>
      </c>
      <c r="C23" s="1136">
        <v>99.24123824469633</v>
      </c>
      <c r="D23" s="1137">
        <v>7774.0059718200455</v>
      </c>
      <c r="E23" s="1137">
        <v>7774.783252424614</v>
      </c>
      <c r="F23" s="1138">
        <v>1.000099984564893</v>
      </c>
      <c r="G23"/>
      <c r="H23" s="1169"/>
      <c r="I23" s="1135" t="s">
        <v>240</v>
      </c>
      <c r="J23" s="1139">
        <v>0.34907965217755077</v>
      </c>
      <c r="K23" s="1140">
        <v>0.4588620510395316</v>
      </c>
      <c r="L23" s="1614">
        <v>0.40362609425773144</v>
      </c>
      <c r="M23" s="1615"/>
    </row>
    <row r="24" spans="1:13" ht="13.5">
      <c r="A24" s="2"/>
      <c r="B24" s="1144" t="s">
        <v>241</v>
      </c>
      <c r="C24" s="1145">
        <v>99.39478345477725</v>
      </c>
      <c r="D24" s="1146">
        <v>8260.281887513163</v>
      </c>
      <c r="E24" s="1146">
        <v>8251.44831065619</v>
      </c>
      <c r="F24" s="1147">
        <v>0.9989305961978939</v>
      </c>
      <c r="G24"/>
      <c r="H24" s="1169"/>
      <c r="I24" s="1144" t="s">
        <v>241</v>
      </c>
      <c r="J24" s="1148">
        <v>0.2086348815826824</v>
      </c>
      <c r="K24" s="1149">
        <v>-0.12931252048481667</v>
      </c>
      <c r="L24" s="1616">
        <v>-0.27001481094011126</v>
      </c>
      <c r="M24" s="1617"/>
    </row>
    <row r="25" spans="1:13" ht="13.5">
      <c r="A25" s="2"/>
      <c r="B25" s="1135" t="s">
        <v>242</v>
      </c>
      <c r="C25" s="1136">
        <v>99.35676540532786</v>
      </c>
      <c r="D25" s="1137">
        <v>9040.371679169722</v>
      </c>
      <c r="E25" s="1137">
        <v>9041.557857562604</v>
      </c>
      <c r="F25" s="1138">
        <v>1.0001312090293384</v>
      </c>
      <c r="G25"/>
      <c r="H25" s="1169"/>
      <c r="I25" s="1135" t="s">
        <v>242</v>
      </c>
      <c r="J25" s="1139">
        <v>0.7688192762307295</v>
      </c>
      <c r="K25" s="1140">
        <v>0.6035154150351332</v>
      </c>
      <c r="L25" s="1618">
        <v>0.8999629890445817</v>
      </c>
      <c r="M25" s="1619"/>
    </row>
    <row r="26" spans="1:13" ht="13.5">
      <c r="A26" s="2"/>
      <c r="B26" s="1135" t="s">
        <v>243</v>
      </c>
      <c r="C26" s="1136">
        <v>99.09333029185979</v>
      </c>
      <c r="D26" s="1137">
        <v>10488.220167961104</v>
      </c>
      <c r="E26" s="1137">
        <v>10484.592925337158</v>
      </c>
      <c r="F26" s="1138">
        <v>0.999654160327886</v>
      </c>
      <c r="G26"/>
      <c r="H26" s="1169"/>
      <c r="I26" s="1135" t="s">
        <v>243</v>
      </c>
      <c r="J26" s="1139">
        <v>-0.15423041736607956</v>
      </c>
      <c r="K26" s="1140">
        <v>-0.48492285647047595</v>
      </c>
      <c r="L26" s="1614">
        <v>-0.5824968497893366</v>
      </c>
      <c r="M26" s="1615"/>
    </row>
    <row r="27" spans="1:13" ht="13.5">
      <c r="A27" s="2"/>
      <c r="B27" s="1135" t="s">
        <v>244</v>
      </c>
      <c r="C27" s="1136">
        <v>99.27971433062245</v>
      </c>
      <c r="D27" s="1137">
        <v>10068.207218276444</v>
      </c>
      <c r="E27" s="1137">
        <v>10061.621049562096</v>
      </c>
      <c r="F27" s="1138">
        <v>0.9993458449382734</v>
      </c>
      <c r="G27"/>
      <c r="H27" s="1169"/>
      <c r="I27" s="1135" t="s">
        <v>244</v>
      </c>
      <c r="J27" s="1139">
        <v>1.4837419098538902</v>
      </c>
      <c r="K27" s="1140">
        <v>-1.2502311711421754</v>
      </c>
      <c r="L27" s="1614">
        <v>-1.0077904102754474</v>
      </c>
      <c r="M27" s="1615"/>
    </row>
    <row r="28" spans="1:13" ht="13.5">
      <c r="A28" s="2"/>
      <c r="B28" s="1135" t="s">
        <v>245</v>
      </c>
      <c r="C28" s="1136">
        <v>98.86301507217628</v>
      </c>
      <c r="D28" s="1137">
        <v>8798.25389130981</v>
      </c>
      <c r="E28" s="1137">
        <v>8785.19724801214</v>
      </c>
      <c r="F28" s="1138">
        <v>0.998515996076157</v>
      </c>
      <c r="G28"/>
      <c r="H28" s="1169"/>
      <c r="I28" s="1135" t="s">
        <v>245</v>
      </c>
      <c r="J28" s="1139">
        <v>0.8041650619178142</v>
      </c>
      <c r="K28" s="1140">
        <v>-0.25268218131361664</v>
      </c>
      <c r="L28" s="1614">
        <v>-0.04865156230266621</v>
      </c>
      <c r="M28" s="1615"/>
    </row>
    <row r="29" spans="1:13" ht="13.5">
      <c r="A29" s="2"/>
      <c r="B29" s="1144" t="s">
        <v>246</v>
      </c>
      <c r="C29" s="1145">
        <v>98.46355135344297</v>
      </c>
      <c r="D29" s="1146">
        <v>9123.172425967405</v>
      </c>
      <c r="E29" s="1146">
        <v>9089.240363771749</v>
      </c>
      <c r="F29" s="1147">
        <v>0.9962806729269882</v>
      </c>
      <c r="G29"/>
      <c r="H29" s="1169"/>
      <c r="I29" s="1144" t="s">
        <v>246</v>
      </c>
      <c r="J29" s="1148">
        <v>-0.25485724139582544</v>
      </c>
      <c r="K29" s="1149">
        <v>-1.7539129423560098</v>
      </c>
      <c r="L29" s="1616">
        <v>-1.9205102812554742</v>
      </c>
      <c r="M29" s="1617"/>
    </row>
    <row r="30" spans="1:13" ht="13.5">
      <c r="A30" s="2"/>
      <c r="B30" s="1135" t="s">
        <v>247</v>
      </c>
      <c r="C30" s="1136">
        <v>99.24145950127851</v>
      </c>
      <c r="D30" s="1137">
        <v>8194.804489285558</v>
      </c>
      <c r="E30" s="1137">
        <v>8172.7973041989435</v>
      </c>
      <c r="F30" s="1138">
        <v>0.9973144954079883</v>
      </c>
      <c r="G30"/>
      <c r="H30" s="1169"/>
      <c r="I30" s="1135" t="s">
        <v>247</v>
      </c>
      <c r="J30" s="1139">
        <v>-0.015820438756009025</v>
      </c>
      <c r="K30" s="1140">
        <v>-1.3800325641705342</v>
      </c>
      <c r="L30" s="1618">
        <v>-1.5904298587369965</v>
      </c>
      <c r="M30" s="1619"/>
    </row>
    <row r="31" spans="1:13" ht="13.5">
      <c r="A31" s="2"/>
      <c r="B31" s="1135" t="s">
        <v>248</v>
      </c>
      <c r="C31" s="1136">
        <v>99.35014854841414</v>
      </c>
      <c r="D31" s="1137">
        <v>7917.00306715183</v>
      </c>
      <c r="E31" s="1137">
        <v>7915.159536542422</v>
      </c>
      <c r="F31" s="1138">
        <v>0.9997671428703803</v>
      </c>
      <c r="G31"/>
      <c r="H31" s="1169"/>
      <c r="I31" s="1135" t="s">
        <v>248</v>
      </c>
      <c r="J31" s="1139">
        <v>0.013612513470206977</v>
      </c>
      <c r="K31" s="1140">
        <v>-0.2992413177380371</v>
      </c>
      <c r="L31" s="1614">
        <v>-0.33869087119320795</v>
      </c>
      <c r="M31" s="1615"/>
    </row>
    <row r="32" spans="1:13" ht="13.5">
      <c r="A32" s="2"/>
      <c r="B32" s="1135" t="s">
        <v>249</v>
      </c>
      <c r="C32" s="1136">
        <v>99.64173610373065</v>
      </c>
      <c r="D32" s="1137">
        <v>7918.449102568737</v>
      </c>
      <c r="E32" s="1137">
        <v>7924.3646377381</v>
      </c>
      <c r="F32" s="1138">
        <v>1.0007470572952784</v>
      </c>
      <c r="G32"/>
      <c r="H32" s="1169"/>
      <c r="I32" s="1135" t="s">
        <v>249</v>
      </c>
      <c r="J32" s="1139">
        <v>0.3606829693659961</v>
      </c>
      <c r="K32" s="1140">
        <v>-0.016376288721559717</v>
      </c>
      <c r="L32" s="1614">
        <v>0.09001263670202775</v>
      </c>
      <c r="M32" s="1615"/>
    </row>
    <row r="33" spans="1:13" ht="13.5">
      <c r="A33" s="2"/>
      <c r="B33" s="1135" t="s">
        <v>250</v>
      </c>
      <c r="C33" s="1136">
        <v>99.12311084480298</v>
      </c>
      <c r="D33" s="1137">
        <v>7982.302765627402</v>
      </c>
      <c r="E33" s="1137">
        <v>7980.719035966599</v>
      </c>
      <c r="F33" s="1138">
        <v>0.9998015948896825</v>
      </c>
      <c r="G33"/>
      <c r="H33" s="1169"/>
      <c r="I33" s="1135" t="s">
        <v>250</v>
      </c>
      <c r="J33" s="1139">
        <v>0.07870654325155613</v>
      </c>
      <c r="K33" s="1140">
        <v>-0.8025930078423045</v>
      </c>
      <c r="L33" s="1614">
        <v>-0.7002209229082865</v>
      </c>
      <c r="M33" s="1615"/>
    </row>
    <row r="34" spans="1:13" ht="13.5">
      <c r="A34" s="2"/>
      <c r="B34" s="1144" t="s">
        <v>251</v>
      </c>
      <c r="C34" s="1145">
        <v>99.11735734562129</v>
      </c>
      <c r="D34" s="1146">
        <v>8596.079967230979</v>
      </c>
      <c r="E34" s="1146">
        <v>8592.08999049163</v>
      </c>
      <c r="F34" s="1147">
        <v>0.9995358376429071</v>
      </c>
      <c r="G34"/>
      <c r="H34" s="1169"/>
      <c r="I34" s="1144" t="s">
        <v>251</v>
      </c>
      <c r="J34" s="1148">
        <v>0.08883476348422903</v>
      </c>
      <c r="K34" s="1149">
        <v>0.7285870989912553</v>
      </c>
      <c r="L34" s="1616">
        <v>0.7744861212050722</v>
      </c>
      <c r="M34" s="1617"/>
    </row>
    <row r="35" spans="1:13" ht="13.5">
      <c r="A35" s="2"/>
      <c r="B35" s="1135" t="s">
        <v>252</v>
      </c>
      <c r="C35" s="1136">
        <v>98.93718282539677</v>
      </c>
      <c r="D35" s="1137">
        <v>10046.600942278928</v>
      </c>
      <c r="E35" s="1137">
        <v>10043.992216368275</v>
      </c>
      <c r="F35" s="1138">
        <v>0.9997403374608346</v>
      </c>
      <c r="G35"/>
      <c r="H35" s="1169"/>
      <c r="I35" s="1135" t="s">
        <v>252</v>
      </c>
      <c r="J35" s="1139">
        <v>0.2415740035598759</v>
      </c>
      <c r="K35" s="1140">
        <v>0.5081766806927561</v>
      </c>
      <c r="L35" s="1618">
        <v>0.36849919277996435</v>
      </c>
      <c r="M35" s="1619"/>
    </row>
    <row r="36" spans="2:13" ht="13.5">
      <c r="B36" s="1135" t="s">
        <v>253</v>
      </c>
      <c r="C36" s="1136">
        <v>99.18212389556916</v>
      </c>
      <c r="D36" s="1150">
        <v>8589.23803565586</v>
      </c>
      <c r="E36" s="1150">
        <v>8601.613219802113</v>
      </c>
      <c r="F36" s="1151">
        <v>1.001440777877488</v>
      </c>
      <c r="G36"/>
      <c r="H36" s="1169"/>
      <c r="I36" s="1135" t="s">
        <v>253</v>
      </c>
      <c r="J36" s="1139">
        <v>0.0682025280544849</v>
      </c>
      <c r="K36" s="1152">
        <v>0.5486912140289633</v>
      </c>
      <c r="L36" s="1606">
        <v>0.5939977314526743</v>
      </c>
      <c r="M36" s="1607"/>
    </row>
    <row r="37" spans="2:13" ht="13.5">
      <c r="B37" s="1135" t="s">
        <v>254</v>
      </c>
      <c r="C37" s="1136">
        <v>99.3819056045537</v>
      </c>
      <c r="D37" s="1150">
        <v>7773.494104946248</v>
      </c>
      <c r="E37" s="1150">
        <v>7777.184519898372</v>
      </c>
      <c r="F37" s="1151">
        <v>1.0004747433911059</v>
      </c>
      <c r="G37"/>
      <c r="H37" s="1169"/>
      <c r="I37" s="1135" t="s">
        <v>254</v>
      </c>
      <c r="J37" s="1139">
        <v>0.3466800623441628</v>
      </c>
      <c r="K37" s="1152">
        <v>0.814236422413444</v>
      </c>
      <c r="L37" s="1606">
        <v>0.8988231610187256</v>
      </c>
      <c r="M37" s="1607"/>
    </row>
    <row r="38" spans="2:13" ht="13.5">
      <c r="B38" s="1135" t="s">
        <v>255</v>
      </c>
      <c r="C38" s="1136">
        <v>99.0331713677993</v>
      </c>
      <c r="D38" s="1150">
        <v>8121.256348794626</v>
      </c>
      <c r="E38" s="1150">
        <v>8119.0686929990525</v>
      </c>
      <c r="F38" s="1151">
        <v>0.9997306259399263</v>
      </c>
      <c r="G38" s="18"/>
      <c r="H38" s="1169"/>
      <c r="I38" s="1135" t="s">
        <v>255</v>
      </c>
      <c r="J38" s="1139">
        <v>-0.13777922219233574</v>
      </c>
      <c r="K38" s="1152">
        <v>0.5848610790113042</v>
      </c>
      <c r="L38" s="1606">
        <v>0.5171782415705195</v>
      </c>
      <c r="M38" s="1607"/>
    </row>
    <row r="39" spans="2:13" ht="13.5">
      <c r="B39" s="1144" t="s">
        <v>256</v>
      </c>
      <c r="C39" s="1145">
        <v>99.50629076230729</v>
      </c>
      <c r="D39" s="1153">
        <v>8358.3044959031</v>
      </c>
      <c r="E39" s="1153">
        <v>8356.262899882026</v>
      </c>
      <c r="F39" s="1154">
        <v>0.9997557404109799</v>
      </c>
      <c r="G39"/>
      <c r="H39" s="1169"/>
      <c r="I39" s="1144" t="s">
        <v>256</v>
      </c>
      <c r="J39" s="1148">
        <v>0.5851729770765814</v>
      </c>
      <c r="K39" s="1155">
        <v>-0.7424017777853891</v>
      </c>
      <c r="L39" s="1608">
        <v>-0.8161389728723094</v>
      </c>
      <c r="M39" s="1609"/>
    </row>
    <row r="40" spans="2:13" ht="13.5">
      <c r="B40" s="1135" t="s">
        <v>257</v>
      </c>
      <c r="C40" s="1136">
        <v>99.34399649816099</v>
      </c>
      <c r="D40" s="1150">
        <v>8571.362629863552</v>
      </c>
      <c r="E40" s="1150">
        <v>8571.372273324103</v>
      </c>
      <c r="F40" s="1151">
        <v>1.000001125079053</v>
      </c>
      <c r="G40"/>
      <c r="H40" s="1169"/>
      <c r="I40" s="1135" t="s">
        <v>257</v>
      </c>
      <c r="J40" s="1139">
        <v>0.4189306320610058</v>
      </c>
      <c r="K40" s="1152">
        <v>2.621459652064189</v>
      </c>
      <c r="L40" s="1610">
        <v>2.7337839378036364</v>
      </c>
      <c r="M40" s="1611"/>
    </row>
    <row r="41" spans="2:13" ht="13.5">
      <c r="B41" s="1135" t="s">
        <v>258</v>
      </c>
      <c r="C41" s="1136">
        <v>99.54664546758666</v>
      </c>
      <c r="D41" s="1150">
        <v>8509.782378927026</v>
      </c>
      <c r="E41" s="1150">
        <v>8514.38922068712</v>
      </c>
      <c r="F41" s="1151">
        <v>1.0005413583514782</v>
      </c>
      <c r="G41"/>
      <c r="H41" s="1169"/>
      <c r="I41" s="1135" t="s">
        <v>258</v>
      </c>
      <c r="J41" s="1139">
        <v>0.03063807432741328</v>
      </c>
      <c r="K41" s="1152">
        <v>0.9564089516884735</v>
      </c>
      <c r="L41" s="1606">
        <v>0.9874877826606507</v>
      </c>
      <c r="M41" s="1607"/>
    </row>
    <row r="42" spans="2:13" ht="13.5">
      <c r="B42" s="1135" t="s">
        <v>259</v>
      </c>
      <c r="C42" s="1136">
        <v>99.18122954703468</v>
      </c>
      <c r="D42" s="1150">
        <v>7566.782232137312</v>
      </c>
      <c r="E42" s="1150">
        <v>7570.019732063157</v>
      </c>
      <c r="F42" s="1151">
        <v>1.0004278568916778</v>
      </c>
      <c r="G42"/>
      <c r="H42" s="1169"/>
      <c r="I42" s="1135" t="s">
        <v>259</v>
      </c>
      <c r="J42" s="1139">
        <v>0.40334485188424196</v>
      </c>
      <c r="K42" s="1152">
        <v>1.0580675493043543</v>
      </c>
      <c r="L42" s="1606">
        <v>1.0990350133021707</v>
      </c>
      <c r="M42" s="1607"/>
    </row>
    <row r="43" spans="2:13" ht="13.5">
      <c r="B43" s="1135" t="s">
        <v>260</v>
      </c>
      <c r="C43" s="1136">
        <v>99.1717399014903</v>
      </c>
      <c r="D43" s="1150">
        <v>7463.109596023493</v>
      </c>
      <c r="E43" s="1150">
        <v>7469.509380359746</v>
      </c>
      <c r="F43" s="1151">
        <v>1.0008575224916518</v>
      </c>
      <c r="G43"/>
      <c r="H43" s="1169"/>
      <c r="I43" s="1135" t="s">
        <v>260</v>
      </c>
      <c r="J43" s="1139">
        <v>0.9732821189587639</v>
      </c>
      <c r="K43" s="1152">
        <v>1.3842087715375726</v>
      </c>
      <c r="L43" s="1606">
        <v>1.4708104874592465</v>
      </c>
      <c r="M43" s="1607"/>
    </row>
    <row r="44" spans="2:13" ht="13.5">
      <c r="B44" s="1144" t="s">
        <v>261</v>
      </c>
      <c r="C44" s="1145">
        <v>99.25010118775124</v>
      </c>
      <c r="D44" s="1153">
        <v>7609.27814075464</v>
      </c>
      <c r="E44" s="1153">
        <v>7603.696074332394</v>
      </c>
      <c r="F44" s="1154">
        <v>0.9992664131447175</v>
      </c>
      <c r="G44"/>
      <c r="H44" s="1169"/>
      <c r="I44" s="1144" t="s">
        <v>261</v>
      </c>
      <c r="J44" s="1148">
        <v>0.03292198596548701</v>
      </c>
      <c r="K44" s="1155">
        <v>1.386717815513606</v>
      </c>
      <c r="L44" s="1608">
        <v>1.3005741676924742</v>
      </c>
      <c r="M44" s="1609"/>
    </row>
    <row r="45" spans="2:13" ht="13.5">
      <c r="B45" s="1135" t="s">
        <v>262</v>
      </c>
      <c r="C45" s="1136">
        <v>98.65473513960869</v>
      </c>
      <c r="D45" s="1150">
        <v>8552.298516689323</v>
      </c>
      <c r="E45" s="1150">
        <v>8530.639611273342</v>
      </c>
      <c r="F45" s="1151">
        <v>0.9974674755127273</v>
      </c>
      <c r="G45"/>
      <c r="H45" s="1169"/>
      <c r="I45" s="1135" t="s">
        <v>262</v>
      </c>
      <c r="J45" s="1139">
        <v>0.3300694736068124</v>
      </c>
      <c r="K45" s="1152">
        <v>-0.8298296617763867</v>
      </c>
      <c r="L45" s="1610">
        <v>-1.16517072101054</v>
      </c>
      <c r="M45" s="1611"/>
    </row>
    <row r="46" spans="2:13" ht="13.5">
      <c r="B46" s="1135" t="s">
        <v>263</v>
      </c>
      <c r="C46" s="1136">
        <v>99.0368941136558</v>
      </c>
      <c r="D46" s="1150">
        <v>8342.740267033823</v>
      </c>
      <c r="E46" s="1150">
        <v>8321.790205678719</v>
      </c>
      <c r="F46" s="1151">
        <v>0.997488827329566</v>
      </c>
      <c r="G46"/>
      <c r="H46" s="1169"/>
      <c r="I46" s="1135" t="s">
        <v>263</v>
      </c>
      <c r="J46" s="1139">
        <v>0.2793651691566481</v>
      </c>
      <c r="K46" s="1152">
        <v>0.5750394276210216</v>
      </c>
      <c r="L46" s="1606">
        <v>0.5071148985770151</v>
      </c>
      <c r="M46" s="1607"/>
    </row>
    <row r="47" spans="2:13" ht="13.5">
      <c r="B47" s="1135" t="s">
        <v>264</v>
      </c>
      <c r="C47" s="1136">
        <v>99.35269690011577</v>
      </c>
      <c r="D47" s="1150">
        <v>8275.006063381572</v>
      </c>
      <c r="E47" s="1150">
        <v>8272.434073377755</v>
      </c>
      <c r="F47" s="1151">
        <v>0.9996891857257727</v>
      </c>
      <c r="G47"/>
      <c r="H47" s="1169"/>
      <c r="I47" s="1135" t="s">
        <v>264</v>
      </c>
      <c r="J47" s="1139">
        <v>0.39108226855435646</v>
      </c>
      <c r="K47" s="1152">
        <v>0.5035364073557815</v>
      </c>
      <c r="L47" s="1606">
        <v>0.4537987232030076</v>
      </c>
      <c r="M47" s="1607"/>
    </row>
    <row r="48" spans="2:13" ht="13.5">
      <c r="B48" s="1135" t="s">
        <v>265</v>
      </c>
      <c r="C48" s="1136">
        <v>98.86236722476423</v>
      </c>
      <c r="D48" s="1150">
        <v>9183.016049870246</v>
      </c>
      <c r="E48" s="1150">
        <v>9171.00209148986</v>
      </c>
      <c r="F48" s="1151">
        <v>0.9986917197666711</v>
      </c>
      <c r="G48"/>
      <c r="H48" s="1169"/>
      <c r="I48" s="1135" t="s">
        <v>265</v>
      </c>
      <c r="J48" s="1139">
        <v>0.06145122026568117</v>
      </c>
      <c r="K48" s="1152">
        <v>1.1766049097242188</v>
      </c>
      <c r="L48" s="1606">
        <v>1.2455386259076846</v>
      </c>
      <c r="M48" s="1607"/>
    </row>
    <row r="49" spans="2:13" ht="13.5">
      <c r="B49" s="1144" t="s">
        <v>266</v>
      </c>
      <c r="C49" s="1145">
        <v>99.08033913799238</v>
      </c>
      <c r="D49" s="1153">
        <v>6926.487496241493</v>
      </c>
      <c r="E49" s="1153">
        <v>6926.6032660615465</v>
      </c>
      <c r="F49" s="1154">
        <v>1.0000167140733476</v>
      </c>
      <c r="G49"/>
      <c r="H49" s="1169"/>
      <c r="I49" s="1144" t="s">
        <v>266</v>
      </c>
      <c r="J49" s="1148">
        <v>0.9441797911657233</v>
      </c>
      <c r="K49" s="1155">
        <v>1.784007343373716</v>
      </c>
      <c r="L49" s="1608">
        <v>1.7318234108430346</v>
      </c>
      <c r="M49" s="1609"/>
    </row>
    <row r="50" spans="2:13" ht="13.5">
      <c r="B50" s="1135" t="s">
        <v>267</v>
      </c>
      <c r="C50" s="1136">
        <v>99.30840061149206</v>
      </c>
      <c r="D50" s="1150">
        <v>6741.745213755787</v>
      </c>
      <c r="E50" s="1150">
        <v>6738.915957805179</v>
      </c>
      <c r="F50" s="1151">
        <v>0.9995803377521839</v>
      </c>
      <c r="G50"/>
      <c r="H50" s="1169"/>
      <c r="I50" s="1135" t="s">
        <v>267</v>
      </c>
      <c r="J50" s="1139">
        <v>0.015908151859207464</v>
      </c>
      <c r="K50" s="1152">
        <v>2.143416891418056</v>
      </c>
      <c r="L50" s="1610">
        <v>2.08415448980368</v>
      </c>
      <c r="M50" s="1611"/>
    </row>
    <row r="51" spans="2:13" ht="13.5">
      <c r="B51" s="1135" t="s">
        <v>268</v>
      </c>
      <c r="C51" s="1136">
        <v>99.36109357267621</v>
      </c>
      <c r="D51" s="1150">
        <v>7584.970493992465</v>
      </c>
      <c r="E51" s="1150">
        <v>7587.414328876641</v>
      </c>
      <c r="F51" s="1151">
        <v>1.000322194382445</v>
      </c>
      <c r="G51"/>
      <c r="H51" s="1169"/>
      <c r="I51" s="1135" t="s">
        <v>268</v>
      </c>
      <c r="J51" s="1139">
        <v>0.8084682022770835</v>
      </c>
      <c r="K51" s="1152">
        <v>1.8959891177054544</v>
      </c>
      <c r="L51" s="1606">
        <v>2.0867150667577476</v>
      </c>
      <c r="M51" s="1607"/>
    </row>
    <row r="52" spans="2:13" ht="13.5">
      <c r="B52" s="1135" t="s">
        <v>269</v>
      </c>
      <c r="C52" s="1136">
        <v>99.48643377588371</v>
      </c>
      <c r="D52" s="1150">
        <v>7234.525376458056</v>
      </c>
      <c r="E52" s="1150">
        <v>7236.745777235232</v>
      </c>
      <c r="F52" s="1151">
        <v>1.0003069172698462</v>
      </c>
      <c r="G52"/>
      <c r="H52" s="1169"/>
      <c r="I52" s="1135" t="s">
        <v>269</v>
      </c>
      <c r="J52" s="1139">
        <v>0.29561856406968445</v>
      </c>
      <c r="K52" s="1152">
        <v>1.3307469523347066</v>
      </c>
      <c r="L52" s="1606">
        <v>1.437345914053381</v>
      </c>
      <c r="M52" s="1607"/>
    </row>
    <row r="53" spans="2:13" ht="13.5">
      <c r="B53" s="1135" t="s">
        <v>270</v>
      </c>
      <c r="C53" s="1136">
        <v>99.58814403167293</v>
      </c>
      <c r="D53" s="1150">
        <v>8058.59817702345</v>
      </c>
      <c r="E53" s="1150">
        <v>8068.714472635691</v>
      </c>
      <c r="F53" s="1151">
        <v>1.0012553418584742</v>
      </c>
      <c r="G53"/>
      <c r="H53" s="1169"/>
      <c r="I53" s="1135" t="s">
        <v>270</v>
      </c>
      <c r="J53" s="1139">
        <v>-0.007755810013307496</v>
      </c>
      <c r="K53" s="1152">
        <v>1.5749184104341083</v>
      </c>
      <c r="L53" s="1606">
        <v>1.5664640842932869</v>
      </c>
      <c r="M53" s="1607"/>
    </row>
    <row r="54" spans="2:13" ht="13.5">
      <c r="B54" s="1144" t="s">
        <v>271</v>
      </c>
      <c r="C54" s="1145">
        <v>99.4231940992642</v>
      </c>
      <c r="D54" s="1153">
        <v>7382.009267960012</v>
      </c>
      <c r="E54" s="1153">
        <v>7380.6244923629265</v>
      </c>
      <c r="F54" s="1154">
        <v>0.9998124121026106</v>
      </c>
      <c r="G54"/>
      <c r="H54" s="1169"/>
      <c r="I54" s="1144" t="s">
        <v>271</v>
      </c>
      <c r="J54" s="1148">
        <v>0.058980414090399336</v>
      </c>
      <c r="K54" s="1155">
        <v>1.2066414089302384</v>
      </c>
      <c r="L54" s="1608">
        <v>1.108404499258242</v>
      </c>
      <c r="M54" s="1609"/>
    </row>
    <row r="55" spans="2:13" ht="13.5">
      <c r="B55" s="1135" t="s">
        <v>272</v>
      </c>
      <c r="C55" s="1136">
        <v>99.51901456885554</v>
      </c>
      <c r="D55" s="1150">
        <v>7210.007376722976</v>
      </c>
      <c r="E55" s="1150">
        <v>7211.950256298625</v>
      </c>
      <c r="F55" s="1151">
        <v>1.0002694698457482</v>
      </c>
      <c r="G55"/>
      <c r="H55" s="1169"/>
      <c r="I55" s="1135" t="s">
        <v>272</v>
      </c>
      <c r="J55" s="1139">
        <v>-0.02719432468576599</v>
      </c>
      <c r="K55" s="1152">
        <v>1.3214366058661255</v>
      </c>
      <c r="L55" s="1610">
        <v>1.3325229901138442</v>
      </c>
      <c r="M55" s="1611"/>
    </row>
    <row r="56" spans="2:13" ht="14.25" thickBot="1">
      <c r="B56" s="1156" t="s">
        <v>273</v>
      </c>
      <c r="C56" s="1157">
        <v>99.30003817555692</v>
      </c>
      <c r="D56" s="1158">
        <v>7531.017036809007</v>
      </c>
      <c r="E56" s="1158">
        <v>7522.353834230447</v>
      </c>
      <c r="F56" s="1159">
        <v>0.9988496636594744</v>
      </c>
      <c r="G56"/>
      <c r="H56" s="1169"/>
      <c r="I56" s="1156" t="s">
        <v>273</v>
      </c>
      <c r="J56" s="1160">
        <v>-0.058710183921974135</v>
      </c>
      <c r="K56" s="1161">
        <v>3.014143991145417</v>
      </c>
      <c r="L56" s="1612">
        <v>2.8322252741168654</v>
      </c>
      <c r="M56" s="1613"/>
    </row>
    <row r="57" spans="2:9" ht="13.5">
      <c r="B57" s="1162" t="s">
        <v>274</v>
      </c>
      <c r="I57" s="1162" t="s">
        <v>274</v>
      </c>
    </row>
    <row r="58" spans="2:9" ht="13.5">
      <c r="B58" t="s">
        <v>275</v>
      </c>
      <c r="I58" t="s">
        <v>275</v>
      </c>
    </row>
    <row r="59" ht="13.5">
      <c r="I59"/>
    </row>
    <row r="61" spans="2:9" ht="13.5">
      <c r="B61" s="34"/>
      <c r="C61" s="1163"/>
      <c r="D61" s="1604"/>
      <c r="E61" s="1604"/>
      <c r="F61" s="1604"/>
      <c r="G61" s="1605"/>
      <c r="H61" s="1605"/>
      <c r="I61" s="1605"/>
    </row>
    <row r="62" spans="2:9" ht="13.5">
      <c r="B62" s="34"/>
      <c r="C62" s="1163"/>
      <c r="D62" s="1164"/>
      <c r="E62" s="1164"/>
      <c r="F62" s="1164"/>
      <c r="G62" s="1164"/>
      <c r="H62" s="1164"/>
      <c r="I62" s="1165"/>
    </row>
    <row r="63" spans="2:9" ht="13.5">
      <c r="B63" s="34"/>
      <c r="C63" s="1163"/>
      <c r="D63" s="1164"/>
      <c r="E63" s="1164"/>
      <c r="F63" s="1164"/>
      <c r="G63" s="1164"/>
      <c r="H63" s="1164"/>
      <c r="I63" s="1165"/>
    </row>
    <row r="64" spans="2:9" ht="13.5">
      <c r="B64" s="34"/>
      <c r="C64" s="1163"/>
      <c r="D64" s="1164"/>
      <c r="E64" s="1164"/>
      <c r="F64" s="1164"/>
      <c r="G64" s="1164"/>
      <c r="H64" s="1164"/>
      <c r="I64" s="1165"/>
    </row>
    <row r="65" spans="2:9" ht="13.5">
      <c r="B65" s="34"/>
      <c r="C65" s="1163"/>
      <c r="D65" s="1164"/>
      <c r="E65" s="1164"/>
      <c r="F65" s="1164"/>
      <c r="G65" s="1164"/>
      <c r="H65" s="1164"/>
      <c r="I65" s="1165"/>
    </row>
    <row r="66" spans="2:9" ht="13.5">
      <c r="B66" s="34"/>
      <c r="C66" s="1163"/>
      <c r="D66" s="1164"/>
      <c r="E66" s="1164"/>
      <c r="F66" s="1164"/>
      <c r="G66" s="1164"/>
      <c r="H66" s="1164"/>
      <c r="I66" s="1165"/>
    </row>
    <row r="67" spans="2:9" ht="13.5">
      <c r="B67" s="34"/>
      <c r="C67" s="1163"/>
      <c r="D67" s="1164"/>
      <c r="E67" s="1164"/>
      <c r="F67" s="1164"/>
      <c r="G67" s="1164"/>
      <c r="H67" s="1164"/>
      <c r="I67" s="1165"/>
    </row>
    <row r="68" spans="2:9" ht="13.5">
      <c r="B68" s="34"/>
      <c r="C68" s="1163"/>
      <c r="D68" s="1164"/>
      <c r="E68" s="1164"/>
      <c r="F68" s="1164"/>
      <c r="G68" s="1164"/>
      <c r="H68" s="1164"/>
      <c r="I68" s="1165"/>
    </row>
    <row r="69" spans="2:9" ht="13.5">
      <c r="B69" s="34"/>
      <c r="C69" s="1163"/>
      <c r="D69" s="1164"/>
      <c r="E69" s="1164"/>
      <c r="F69" s="1164"/>
      <c r="G69" s="1164"/>
      <c r="H69" s="1164"/>
      <c r="I69" s="1165"/>
    </row>
    <row r="70" spans="2:9" ht="13.5">
      <c r="B70" s="34"/>
      <c r="C70" s="1163"/>
      <c r="D70" s="1164"/>
      <c r="E70" s="1164"/>
      <c r="F70" s="1164"/>
      <c r="G70" s="1164"/>
      <c r="H70" s="1164"/>
      <c r="I70" s="1165"/>
    </row>
    <row r="71" spans="2:9" ht="13.5">
      <c r="B71" s="34"/>
      <c r="C71" s="1163"/>
      <c r="D71" s="1164"/>
      <c r="E71" s="1164"/>
      <c r="F71" s="1164"/>
      <c r="G71" s="1164"/>
      <c r="H71" s="1164"/>
      <c r="I71" s="1165"/>
    </row>
    <row r="72" spans="2:9" ht="13.5">
      <c r="B72" s="34"/>
      <c r="C72" s="1163"/>
      <c r="D72" s="1164"/>
      <c r="E72" s="1164"/>
      <c r="F72" s="1164"/>
      <c r="G72" s="1164"/>
      <c r="H72" s="1164"/>
      <c r="I72" s="1165"/>
    </row>
    <row r="73" spans="2:9" ht="13.5">
      <c r="B73" s="34"/>
      <c r="C73" s="1163"/>
      <c r="D73" s="1164"/>
      <c r="E73" s="1164"/>
      <c r="F73" s="1164"/>
      <c r="G73" s="1164"/>
      <c r="H73" s="1164"/>
      <c r="I73" s="1165"/>
    </row>
    <row r="74" spans="2:9" ht="13.5">
      <c r="B74" s="34"/>
      <c r="C74" s="1163"/>
      <c r="D74" s="1164"/>
      <c r="E74" s="1164"/>
      <c r="F74" s="1164"/>
      <c r="G74" s="1164"/>
      <c r="H74" s="1164"/>
      <c r="I74" s="1165"/>
    </row>
    <row r="75" spans="2:9" ht="13.5">
      <c r="B75" s="34"/>
      <c r="C75" s="1163"/>
      <c r="D75" s="1164"/>
      <c r="E75" s="1164"/>
      <c r="F75" s="1164"/>
      <c r="G75" s="1164"/>
      <c r="H75" s="1164"/>
      <c r="I75" s="1165"/>
    </row>
    <row r="76" spans="2:9" ht="13.5">
      <c r="B76" s="34"/>
      <c r="C76" s="1163"/>
      <c r="D76" s="1164"/>
      <c r="E76" s="1164"/>
      <c r="F76" s="1164"/>
      <c r="G76" s="1164"/>
      <c r="H76" s="1164"/>
      <c r="I76" s="1165"/>
    </row>
    <row r="77" spans="2:9" ht="13.5">
      <c r="B77" s="34"/>
      <c r="C77" s="1163"/>
      <c r="D77" s="1164"/>
      <c r="E77" s="1164"/>
      <c r="F77" s="1164"/>
      <c r="G77" s="1164"/>
      <c r="H77" s="1164"/>
      <c r="I77" s="1165"/>
    </row>
    <row r="78" spans="2:9" ht="13.5">
      <c r="B78" s="34"/>
      <c r="C78" s="1163"/>
      <c r="D78" s="1164"/>
      <c r="E78" s="1164"/>
      <c r="F78" s="1164"/>
      <c r="G78" s="1164"/>
      <c r="H78" s="1164"/>
      <c r="I78" s="1165"/>
    </row>
    <row r="79" spans="2:9" ht="13.5">
      <c r="B79" s="34"/>
      <c r="C79" s="1163"/>
      <c r="D79" s="1164"/>
      <c r="E79" s="1164"/>
      <c r="F79" s="1164"/>
      <c r="G79" s="1164"/>
      <c r="H79" s="1164"/>
      <c r="I79" s="1165"/>
    </row>
    <row r="80" spans="2:9" ht="13.5">
      <c r="B80" s="34"/>
      <c r="C80" s="1163"/>
      <c r="D80" s="1164"/>
      <c r="E80" s="1164"/>
      <c r="F80" s="1164"/>
      <c r="G80" s="1164"/>
      <c r="H80" s="1164"/>
      <c r="I80" s="1165"/>
    </row>
    <row r="81" spans="2:9" ht="13.5">
      <c r="B81" s="34"/>
      <c r="C81" s="1163"/>
      <c r="D81" s="1164"/>
      <c r="E81" s="1164"/>
      <c r="F81" s="1164"/>
      <c r="G81" s="1164"/>
      <c r="H81" s="1164"/>
      <c r="I81" s="1165"/>
    </row>
    <row r="82" spans="2:9" ht="13.5">
      <c r="B82" s="34"/>
      <c r="C82" s="1163"/>
      <c r="D82" s="1164"/>
      <c r="E82" s="1164"/>
      <c r="F82" s="1164"/>
      <c r="G82" s="1164"/>
      <c r="H82" s="1164"/>
      <c r="I82" s="1165"/>
    </row>
    <row r="83" spans="2:9" ht="13.5">
      <c r="B83" s="34"/>
      <c r="C83" s="1163"/>
      <c r="D83" s="1164"/>
      <c r="E83" s="1164"/>
      <c r="F83" s="1164"/>
      <c r="G83" s="1164"/>
      <c r="H83" s="1164"/>
      <c r="I83" s="1165"/>
    </row>
    <row r="84" spans="2:9" ht="13.5">
      <c r="B84" s="34"/>
      <c r="C84" s="1163"/>
      <c r="D84" s="1164"/>
      <c r="E84" s="1164"/>
      <c r="F84" s="1164"/>
      <c r="G84" s="1164"/>
      <c r="H84" s="1164"/>
      <c r="I84" s="1165"/>
    </row>
    <row r="85" spans="2:9" ht="13.5">
      <c r="B85" s="34"/>
      <c r="C85" s="1163"/>
      <c r="D85" s="1164"/>
      <c r="E85" s="1164"/>
      <c r="F85" s="1164"/>
      <c r="G85" s="1164"/>
      <c r="H85" s="1164"/>
      <c r="I85" s="1165"/>
    </row>
    <row r="86" spans="2:9" ht="13.5">
      <c r="B86" s="34"/>
      <c r="C86" s="1163"/>
      <c r="D86" s="1164"/>
      <c r="E86" s="1164"/>
      <c r="F86" s="1164"/>
      <c r="G86" s="1164"/>
      <c r="H86" s="1164"/>
      <c r="I86" s="1165"/>
    </row>
    <row r="87" spans="2:9" ht="13.5">
      <c r="B87" s="34"/>
      <c r="C87" s="1163"/>
      <c r="D87" s="1164"/>
      <c r="E87" s="1164"/>
      <c r="F87" s="1164"/>
      <c r="G87" s="1164"/>
      <c r="H87" s="1164"/>
      <c r="I87" s="1165"/>
    </row>
    <row r="88" spans="2:9" ht="13.5">
      <c r="B88" s="34"/>
      <c r="C88" s="1163"/>
      <c r="D88" s="1164"/>
      <c r="E88" s="1164"/>
      <c r="F88" s="1164"/>
      <c r="G88" s="1164"/>
      <c r="H88" s="1164"/>
      <c r="I88" s="1165"/>
    </row>
    <row r="89" spans="2:9" ht="13.5">
      <c r="B89" s="34"/>
      <c r="C89" s="1163"/>
      <c r="D89" s="1164"/>
      <c r="E89" s="1164"/>
      <c r="F89" s="1164"/>
      <c r="G89" s="1164"/>
      <c r="H89" s="1164"/>
      <c r="I89" s="1165"/>
    </row>
    <row r="90" spans="2:9" ht="13.5">
      <c r="B90" s="34"/>
      <c r="C90" s="1163"/>
      <c r="D90" s="1164"/>
      <c r="E90" s="1164"/>
      <c r="F90" s="1164"/>
      <c r="G90" s="1164"/>
      <c r="H90" s="1164"/>
      <c r="I90" s="1165"/>
    </row>
    <row r="91" spans="2:9" ht="13.5">
      <c r="B91" s="34"/>
      <c r="C91" s="1163"/>
      <c r="D91" s="1164"/>
      <c r="E91" s="1164"/>
      <c r="F91" s="1164"/>
      <c r="G91" s="1164"/>
      <c r="H91" s="1164"/>
      <c r="I91" s="1165"/>
    </row>
    <row r="92" spans="2:9" ht="13.5">
      <c r="B92" s="34"/>
      <c r="C92" s="1163"/>
      <c r="D92" s="1164"/>
      <c r="E92" s="1164"/>
      <c r="F92" s="1164"/>
      <c r="G92" s="1164"/>
      <c r="H92" s="1164"/>
      <c r="I92" s="1165"/>
    </row>
    <row r="93" spans="2:9" ht="13.5">
      <c r="B93" s="34"/>
      <c r="C93" s="1163"/>
      <c r="D93" s="1164"/>
      <c r="E93" s="1164"/>
      <c r="F93" s="1164"/>
      <c r="G93" s="1164"/>
      <c r="H93" s="1164"/>
      <c r="I93" s="1165"/>
    </row>
    <row r="94" spans="2:9" ht="13.5">
      <c r="B94" s="34"/>
      <c r="C94" s="1163"/>
      <c r="D94" s="1164"/>
      <c r="E94" s="1164"/>
      <c r="F94" s="1164"/>
      <c r="G94" s="1164"/>
      <c r="H94" s="1164"/>
      <c r="I94" s="1165"/>
    </row>
    <row r="95" spans="2:9" ht="13.5">
      <c r="B95" s="34"/>
      <c r="C95" s="1163"/>
      <c r="D95" s="1164"/>
      <c r="E95" s="1164"/>
      <c r="F95" s="1164"/>
      <c r="G95" s="1164"/>
      <c r="H95" s="1164"/>
      <c r="I95" s="1165"/>
    </row>
    <row r="96" spans="2:9" ht="13.5">
      <c r="B96" s="34"/>
      <c r="C96" s="1163"/>
      <c r="D96" s="1164"/>
      <c r="E96" s="1164"/>
      <c r="F96" s="1164"/>
      <c r="G96" s="1164"/>
      <c r="H96" s="1164"/>
      <c r="I96" s="1165"/>
    </row>
    <row r="97" spans="2:9" ht="13.5">
      <c r="B97" s="34"/>
      <c r="C97" s="1163"/>
      <c r="D97" s="1164"/>
      <c r="E97" s="1164"/>
      <c r="F97" s="1164"/>
      <c r="G97" s="1164"/>
      <c r="H97" s="1164"/>
      <c r="I97" s="1165"/>
    </row>
    <row r="98" spans="2:9" ht="13.5">
      <c r="B98" s="34"/>
      <c r="C98" s="1163"/>
      <c r="D98" s="1164"/>
      <c r="E98" s="1164"/>
      <c r="F98" s="1164"/>
      <c r="G98" s="1164"/>
      <c r="H98" s="1164"/>
      <c r="I98" s="1165"/>
    </row>
    <row r="99" spans="2:9" ht="13.5">
      <c r="B99" s="34"/>
      <c r="C99" s="1163"/>
      <c r="D99" s="1164"/>
      <c r="E99" s="1164"/>
      <c r="F99" s="1164"/>
      <c r="G99" s="1164"/>
      <c r="H99" s="1164"/>
      <c r="I99" s="1165"/>
    </row>
    <row r="100" spans="2:9" ht="13.5">
      <c r="B100" s="34"/>
      <c r="C100" s="1163"/>
      <c r="D100" s="1164"/>
      <c r="E100" s="1164"/>
      <c r="F100" s="1164"/>
      <c r="G100" s="1164"/>
      <c r="H100" s="1164"/>
      <c r="I100" s="1165"/>
    </row>
    <row r="101" spans="2:9" ht="13.5">
      <c r="B101" s="34"/>
      <c r="C101" s="1163"/>
      <c r="D101" s="1164"/>
      <c r="E101" s="1164"/>
      <c r="F101" s="1164"/>
      <c r="G101" s="1164"/>
      <c r="H101" s="1164"/>
      <c r="I101" s="1165"/>
    </row>
    <row r="102" spans="2:9" ht="13.5">
      <c r="B102" s="34"/>
      <c r="C102" s="1163"/>
      <c r="D102" s="1164"/>
      <c r="E102" s="1164"/>
      <c r="F102" s="1164"/>
      <c r="G102" s="1164"/>
      <c r="H102" s="1164"/>
      <c r="I102" s="1165"/>
    </row>
    <row r="103" spans="2:9" ht="13.5">
      <c r="B103" s="34"/>
      <c r="C103" s="1163"/>
      <c r="D103" s="1164"/>
      <c r="E103" s="1164"/>
      <c r="F103" s="1164"/>
      <c r="G103" s="1164"/>
      <c r="H103" s="1164"/>
      <c r="I103" s="1165"/>
    </row>
    <row r="104" spans="2:9" ht="13.5">
      <c r="B104" s="34"/>
      <c r="C104" s="1163"/>
      <c r="D104" s="1164"/>
      <c r="E104" s="1164"/>
      <c r="F104" s="1164"/>
      <c r="G104" s="1164"/>
      <c r="H104" s="1164"/>
      <c r="I104" s="1165"/>
    </row>
    <row r="105" spans="2:9" ht="13.5">
      <c r="B105" s="34"/>
      <c r="C105" s="1163"/>
      <c r="D105" s="1164"/>
      <c r="E105" s="1164"/>
      <c r="F105" s="1164"/>
      <c r="G105" s="1164"/>
      <c r="H105" s="1164"/>
      <c r="I105" s="1165"/>
    </row>
    <row r="106" spans="2:9" ht="13.5">
      <c r="B106" s="34"/>
      <c r="C106" s="1163"/>
      <c r="D106" s="1164"/>
      <c r="E106" s="1164"/>
      <c r="F106" s="1164"/>
      <c r="G106" s="1164"/>
      <c r="H106" s="1164"/>
      <c r="I106" s="1165"/>
    </row>
    <row r="107" spans="2:9" ht="13.5">
      <c r="B107" s="34"/>
      <c r="C107" s="1163"/>
      <c r="D107" s="1164"/>
      <c r="E107" s="1164"/>
      <c r="F107" s="1164"/>
      <c r="G107" s="1164"/>
      <c r="H107" s="1164"/>
      <c r="I107" s="1165"/>
    </row>
    <row r="108" spans="2:9" ht="13.5">
      <c r="B108" s="34"/>
      <c r="C108" s="1163"/>
      <c r="D108" s="1164"/>
      <c r="E108" s="1164"/>
      <c r="F108" s="1164"/>
      <c r="G108" s="1164"/>
      <c r="H108" s="1164"/>
      <c r="I108" s="1165"/>
    </row>
    <row r="109" spans="2:9" ht="13.5">
      <c r="B109" s="34"/>
      <c r="C109" s="1163"/>
      <c r="D109" s="1164"/>
      <c r="E109" s="1164"/>
      <c r="F109" s="1164"/>
      <c r="G109" s="1164"/>
      <c r="H109" s="1164"/>
      <c r="I109" s="1165"/>
    </row>
    <row r="110" spans="2:9" ht="13.5">
      <c r="B110" s="34"/>
      <c r="C110" s="1163"/>
      <c r="D110" s="1164"/>
      <c r="E110" s="1164"/>
      <c r="F110" s="1164"/>
      <c r="G110" s="1164"/>
      <c r="H110" s="1164"/>
      <c r="I110" s="1165"/>
    </row>
    <row r="111" spans="2:9" ht="13.5">
      <c r="B111" s="34"/>
      <c r="C111" s="1163"/>
      <c r="D111" s="1164"/>
      <c r="E111" s="1164"/>
      <c r="F111" s="1164"/>
      <c r="G111" s="1164"/>
      <c r="H111" s="1164"/>
      <c r="I111" s="1165"/>
    </row>
  </sheetData>
  <sheetProtection/>
  <mergeCells count="58">
    <mergeCell ref="D6:F6"/>
    <mergeCell ref="J6:J8"/>
    <mergeCell ref="K6:M6"/>
    <mergeCell ref="D7:D8"/>
    <mergeCell ref="E7:E8"/>
    <mergeCell ref="F7:F8"/>
    <mergeCell ref="K7:K8"/>
    <mergeCell ref="L7: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D61:E61"/>
    <mergeCell ref="F61:I61"/>
    <mergeCell ref="L51:M51"/>
    <mergeCell ref="L52:M52"/>
    <mergeCell ref="L53:M53"/>
    <mergeCell ref="L54:M54"/>
    <mergeCell ref="L55:M55"/>
    <mergeCell ref="L56:M56"/>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3" r:id="rId1"/>
  <headerFooter>
    <oddFooter xml:space="preserve">&amp;C&amp;P / &amp;N </oddFooter>
  </headerFooter>
</worksheet>
</file>

<file path=xl/worksheets/sheet17.xml><?xml version="1.0" encoding="utf-8"?>
<worksheet xmlns="http://schemas.openxmlformats.org/spreadsheetml/2006/main" xmlns:r="http://schemas.openxmlformats.org/officeDocument/2006/relationships">
  <sheetPr codeName="Sheet18">
    <pageSetUpPr fitToPage="1"/>
  </sheetPr>
  <dimension ref="A1:S57"/>
  <sheetViews>
    <sheetView tabSelected="1" zoomScale="85" zoomScaleNormal="85" zoomScalePageLayoutView="0" workbookViewId="0" topLeftCell="A1">
      <selection activeCell="I8" sqref="I8"/>
    </sheetView>
  </sheetViews>
  <sheetFormatPr defaultColWidth="9.00390625" defaultRowHeight="13.5"/>
  <cols>
    <col min="2" max="2" width="10.25390625" style="0" customWidth="1"/>
    <col min="3" max="6" width="11.625" style="1122" customWidth="1"/>
    <col min="7" max="7" width="11.625" style="1172" customWidth="1"/>
    <col min="8" max="9" width="11.625" style="1122" customWidth="1"/>
    <col min="10" max="10" width="28.50390625" style="0" customWidth="1"/>
    <col min="11" max="11" width="10.25390625" style="0" customWidth="1"/>
    <col min="12" max="18" width="11.625" style="0" customWidth="1"/>
  </cols>
  <sheetData>
    <row r="1" spans="1:7" ht="13.5">
      <c r="A1" s="2"/>
      <c r="B1" s="2"/>
      <c r="C1" s="1120"/>
      <c r="D1" s="1120"/>
      <c r="E1" s="1120"/>
      <c r="F1" s="1120"/>
      <c r="G1" s="1170"/>
    </row>
    <row r="2" spans="1:18" ht="17.25">
      <c r="A2" s="2"/>
      <c r="B2" s="1" t="s">
        <v>280</v>
      </c>
      <c r="C2" s="1123"/>
      <c r="D2" s="1120"/>
      <c r="E2" s="1120"/>
      <c r="F2" s="1120"/>
      <c r="G2" s="1170"/>
      <c r="K2" s="1" t="s">
        <v>281</v>
      </c>
      <c r="L2" s="1123"/>
      <c r="M2" s="1120"/>
      <c r="N2" s="1120"/>
      <c r="O2" s="1120"/>
      <c r="P2" s="1170"/>
      <c r="Q2" s="1122"/>
      <c r="R2" s="1122"/>
    </row>
    <row r="3" spans="1:18" ht="13.5">
      <c r="A3" s="2"/>
      <c r="B3" s="2"/>
      <c r="C3" s="1120"/>
      <c r="D3" s="1120"/>
      <c r="E3" s="1120"/>
      <c r="F3" s="1120"/>
      <c r="G3" s="1170"/>
      <c r="K3" s="2"/>
      <c r="L3" s="1120"/>
      <c r="M3" s="1120"/>
      <c r="N3" s="1120"/>
      <c r="O3" s="1120"/>
      <c r="P3" s="1170"/>
      <c r="Q3" s="1122"/>
      <c r="R3" s="1122"/>
    </row>
    <row r="4" spans="1:18" ht="13.5">
      <c r="A4" s="2"/>
      <c r="B4" s="4"/>
      <c r="C4" s="1123"/>
      <c r="D4" s="1123"/>
      <c r="E4" s="1123"/>
      <c r="F4" s="1123"/>
      <c r="G4" s="1171"/>
      <c r="K4" s="4"/>
      <c r="L4" s="1123"/>
      <c r="M4" s="1123"/>
      <c r="N4" s="1123"/>
      <c r="O4" s="1123"/>
      <c r="P4" s="1171"/>
      <c r="Q4" s="1122"/>
      <c r="R4" s="1122"/>
    </row>
    <row r="5" spans="1:18" ht="14.25" thickBot="1">
      <c r="A5" s="2"/>
      <c r="B5" s="4"/>
      <c r="C5" s="1123"/>
      <c r="D5" s="1123"/>
      <c r="E5" s="1123"/>
      <c r="F5" s="1123"/>
      <c r="I5" s="1173" t="s">
        <v>213</v>
      </c>
      <c r="K5" s="4"/>
      <c r="L5" s="1123"/>
      <c r="M5" s="1123"/>
      <c r="N5" s="1123"/>
      <c r="O5" s="1123"/>
      <c r="P5" s="1171"/>
      <c r="Q5" s="1122"/>
      <c r="R5" s="1173" t="s">
        <v>214</v>
      </c>
    </row>
    <row r="6" spans="1:18" s="212" customFormat="1" ht="19.5" customHeight="1">
      <c r="A6" s="213"/>
      <c r="B6" s="10"/>
      <c r="C6" s="1647" t="s">
        <v>282</v>
      </c>
      <c r="D6" s="1174"/>
      <c r="E6" s="1175"/>
      <c r="F6" s="1175"/>
      <c r="G6" s="1176"/>
      <c r="H6" s="1175"/>
      <c r="I6" s="1177"/>
      <c r="K6" s="1126"/>
      <c r="L6" s="1647" t="s">
        <v>283</v>
      </c>
      <c r="M6" s="1174"/>
      <c r="N6" s="1175"/>
      <c r="O6" s="1175"/>
      <c r="P6" s="1176"/>
      <c r="Q6" s="1175"/>
      <c r="R6" s="1177"/>
    </row>
    <row r="7" spans="1:18" s="212" customFormat="1" ht="22.5">
      <c r="A7" s="213"/>
      <c r="B7" s="21"/>
      <c r="C7" s="1648"/>
      <c r="D7" s="1178" t="s">
        <v>284</v>
      </c>
      <c r="E7" s="1179"/>
      <c r="F7" s="1180" t="s">
        <v>285</v>
      </c>
      <c r="G7" s="1181"/>
      <c r="H7" s="1649" t="s">
        <v>286</v>
      </c>
      <c r="I7" s="1650"/>
      <c r="K7" s="1128"/>
      <c r="L7" s="1648"/>
      <c r="M7" s="1182" t="s">
        <v>287</v>
      </c>
      <c r="N7" s="1179"/>
      <c r="O7" s="1183" t="s">
        <v>288</v>
      </c>
      <c r="P7" s="1181"/>
      <c r="Q7" s="1651" t="s">
        <v>289</v>
      </c>
      <c r="R7" s="1652"/>
    </row>
    <row r="8" spans="1:19" s="212" customFormat="1" ht="24.75" thickBot="1">
      <c r="A8" s="213"/>
      <c r="B8" s="21"/>
      <c r="C8" s="1184"/>
      <c r="D8" s="1185"/>
      <c r="E8" s="1186" t="s">
        <v>291</v>
      </c>
      <c r="F8" s="1185"/>
      <c r="G8" s="1187" t="s">
        <v>292</v>
      </c>
      <c r="H8" s="1185"/>
      <c r="I8" s="1188" t="s">
        <v>290</v>
      </c>
      <c r="K8" s="1129"/>
      <c r="L8" s="1184"/>
      <c r="M8" s="1185"/>
      <c r="N8" s="1189" t="s">
        <v>293</v>
      </c>
      <c r="O8" s="1185"/>
      <c r="P8" s="1190" t="s">
        <v>293</v>
      </c>
      <c r="Q8" s="1185"/>
      <c r="R8" s="1191" t="s">
        <v>293</v>
      </c>
      <c r="S8" s="22"/>
    </row>
    <row r="9" spans="1:18" ht="21" customHeight="1">
      <c r="A9" s="2"/>
      <c r="B9" s="1130" t="s">
        <v>226</v>
      </c>
      <c r="C9" s="1192">
        <v>7841.607938147572</v>
      </c>
      <c r="D9" s="1193">
        <v>2088.7684361512543</v>
      </c>
      <c r="E9" s="475">
        <v>26.63699145158595</v>
      </c>
      <c r="F9" s="1194">
        <v>5739.382861803307</v>
      </c>
      <c r="G9" s="1195">
        <v>73.19140292493537</v>
      </c>
      <c r="H9" s="1194">
        <v>13.456640193010834</v>
      </c>
      <c r="I9" s="1196">
        <v>0.17160562347866762</v>
      </c>
      <c r="K9" s="1130" t="s">
        <v>226</v>
      </c>
      <c r="L9" s="471">
        <v>-1.0334679493418832</v>
      </c>
      <c r="M9" s="478">
        <v>4.387343566078997</v>
      </c>
      <c r="N9" s="475">
        <v>1.3832530368542317</v>
      </c>
      <c r="O9" s="1197">
        <v>-2.8743512051689066</v>
      </c>
      <c r="P9" s="1195">
        <v>-1.387242502746333</v>
      </c>
      <c r="Q9" s="1197">
        <v>1.3220543926576056</v>
      </c>
      <c r="R9" s="1196">
        <v>0.0039894658920974595</v>
      </c>
    </row>
    <row r="10" spans="1:18" ht="13.5">
      <c r="A10" s="2"/>
      <c r="B10" s="1135" t="s">
        <v>227</v>
      </c>
      <c r="C10" s="1198">
        <v>9222.151073759103</v>
      </c>
      <c r="D10" s="1199">
        <v>2218.7290569968654</v>
      </c>
      <c r="E10" s="1200">
        <v>24.058693457213927</v>
      </c>
      <c r="F10" s="1201">
        <v>6990.361608159629</v>
      </c>
      <c r="G10" s="1202">
        <v>75.79968656174097</v>
      </c>
      <c r="H10" s="1201">
        <v>13.060408602607845</v>
      </c>
      <c r="I10" s="1203">
        <v>0.14161998104509693</v>
      </c>
      <c r="K10" s="1135" t="s">
        <v>227</v>
      </c>
      <c r="L10" s="1204">
        <v>0.09198060143992848</v>
      </c>
      <c r="M10" s="1205">
        <v>4.073254388902342</v>
      </c>
      <c r="N10" s="1200">
        <v>0.9203540927419429</v>
      </c>
      <c r="O10" s="1206">
        <v>-1.1061821597636055</v>
      </c>
      <c r="P10" s="1202">
        <v>-0.9183623782823114</v>
      </c>
      <c r="Q10" s="1206">
        <v>-1.2961698855772994</v>
      </c>
      <c r="R10" s="1203">
        <v>-0.001991714459623553</v>
      </c>
    </row>
    <row r="11" spans="1:18" ht="13.5">
      <c r="A11" s="2"/>
      <c r="B11" s="1135" t="s">
        <v>228</v>
      </c>
      <c r="C11" s="1198">
        <v>7839.620235775106</v>
      </c>
      <c r="D11" s="1199">
        <v>2104.0654807771843</v>
      </c>
      <c r="E11" s="1200">
        <v>26.838869964332584</v>
      </c>
      <c r="F11" s="1201">
        <v>5713.209919271865</v>
      </c>
      <c r="G11" s="1202">
        <v>72.87610556950655</v>
      </c>
      <c r="H11" s="1201">
        <v>22.3448357260574</v>
      </c>
      <c r="I11" s="1203">
        <v>0.2850244661608683</v>
      </c>
      <c r="K11" s="1135" t="s">
        <v>228</v>
      </c>
      <c r="L11" s="1204">
        <v>1.0391101924555954</v>
      </c>
      <c r="M11" s="1205">
        <v>5.466755957107466</v>
      </c>
      <c r="N11" s="1200">
        <v>1.1267342760968913</v>
      </c>
      <c r="O11" s="1206">
        <v>-0.5340957968494706</v>
      </c>
      <c r="P11" s="1202">
        <v>-1.1526474994387415</v>
      </c>
      <c r="Q11" s="1206">
        <v>11.143839729448189</v>
      </c>
      <c r="R11" s="1203">
        <v>0.02591322334186169</v>
      </c>
    </row>
    <row r="12" spans="1:18" ht="13.5">
      <c r="A12" s="2"/>
      <c r="B12" s="1135" t="s">
        <v>229</v>
      </c>
      <c r="C12" s="1198">
        <v>8500.409674569308</v>
      </c>
      <c r="D12" s="1199">
        <v>2133.5925195776813</v>
      </c>
      <c r="E12" s="1200">
        <v>25.09987872656014</v>
      </c>
      <c r="F12" s="1201">
        <v>6355.630429753138</v>
      </c>
      <c r="G12" s="1202">
        <v>74.76851908405415</v>
      </c>
      <c r="H12" s="1201">
        <v>11.186725238488622</v>
      </c>
      <c r="I12" s="1203">
        <v>0.1316021893857183</v>
      </c>
      <c r="K12" s="1135" t="s">
        <v>229</v>
      </c>
      <c r="L12" s="1204">
        <v>-1.5463046316055795</v>
      </c>
      <c r="M12" s="1205">
        <v>4.341994482628394</v>
      </c>
      <c r="N12" s="1200">
        <v>1.4164535995867922</v>
      </c>
      <c r="O12" s="1206">
        <v>-3.3804527591753413</v>
      </c>
      <c r="P12" s="1202">
        <v>-1.4193457037980917</v>
      </c>
      <c r="Q12" s="1206">
        <v>0.6659411812010205</v>
      </c>
      <c r="R12" s="1203">
        <v>0.002892104211301089</v>
      </c>
    </row>
    <row r="13" spans="1:18" ht="13.5">
      <c r="A13" s="2"/>
      <c r="B13" s="1135" t="s">
        <v>230</v>
      </c>
      <c r="C13" s="1207">
        <v>7653.304529021797</v>
      </c>
      <c r="D13" s="1208">
        <v>2078.6164181278928</v>
      </c>
      <c r="E13" s="1209">
        <v>27.15972440722374</v>
      </c>
      <c r="F13" s="1201">
        <v>5563.946315750473</v>
      </c>
      <c r="G13" s="1202">
        <v>72.69992059837224</v>
      </c>
      <c r="H13" s="1201">
        <v>10.741795143430746</v>
      </c>
      <c r="I13" s="1203">
        <v>0.1403549944040147</v>
      </c>
      <c r="K13" s="1135" t="s">
        <v>230</v>
      </c>
      <c r="L13" s="1210">
        <v>-1.6364736732755887</v>
      </c>
      <c r="M13" s="1211">
        <v>4.2394538342898045</v>
      </c>
      <c r="N13" s="1209">
        <v>1.5309805056730352</v>
      </c>
      <c r="O13" s="1206">
        <v>-3.675700535602161</v>
      </c>
      <c r="P13" s="1202">
        <v>-1.5390885975558377</v>
      </c>
      <c r="Q13" s="1206">
        <v>4.394219629696835</v>
      </c>
      <c r="R13" s="1203">
        <v>0.008108091882802287</v>
      </c>
    </row>
    <row r="14" spans="1:18" ht="13.5">
      <c r="A14" s="2"/>
      <c r="B14" s="1144" t="s">
        <v>231</v>
      </c>
      <c r="C14" s="1212">
        <v>9104.933302832764</v>
      </c>
      <c r="D14" s="1213">
        <v>2176.1945547742616</v>
      </c>
      <c r="E14" s="1214">
        <v>23.90126849251268</v>
      </c>
      <c r="F14" s="1215">
        <v>6911.105416376475</v>
      </c>
      <c r="G14" s="1216">
        <v>75.90506362332455</v>
      </c>
      <c r="H14" s="1215">
        <v>17.633331682028658</v>
      </c>
      <c r="I14" s="1217">
        <v>0.19366788416278133</v>
      </c>
      <c r="K14" s="1144" t="s">
        <v>231</v>
      </c>
      <c r="L14" s="1218">
        <v>-0.5945296596916592</v>
      </c>
      <c r="M14" s="1219">
        <v>3.9906277717726795</v>
      </c>
      <c r="N14" s="1214">
        <v>1.0538553444488008</v>
      </c>
      <c r="O14" s="1220">
        <v>-1.9732254614334437</v>
      </c>
      <c r="P14" s="1216">
        <v>-1.067565397729675</v>
      </c>
      <c r="Q14" s="1220">
        <v>6.978657281368953</v>
      </c>
      <c r="R14" s="1217">
        <v>0.013710053280878497</v>
      </c>
    </row>
    <row r="15" spans="1:18" ht="13.5">
      <c r="A15" s="2"/>
      <c r="B15" s="1135" t="s">
        <v>232</v>
      </c>
      <c r="C15" s="1207">
        <v>8018.178749748133</v>
      </c>
      <c r="D15" s="1208">
        <v>2128.7895726342194</v>
      </c>
      <c r="E15" s="1209">
        <v>26.549539977530294</v>
      </c>
      <c r="F15" s="1201">
        <v>5859.823082199131</v>
      </c>
      <c r="G15" s="1202">
        <v>73.08172173616359</v>
      </c>
      <c r="H15" s="1201">
        <v>29.566094914782155</v>
      </c>
      <c r="I15" s="1203">
        <v>0.36873828630611266</v>
      </c>
      <c r="K15" s="1135" t="s">
        <v>232</v>
      </c>
      <c r="L15" s="1210">
        <v>-1.270355128028882</v>
      </c>
      <c r="M15" s="1211">
        <v>5.035462869238813</v>
      </c>
      <c r="N15" s="1209">
        <v>1.5939051672282323</v>
      </c>
      <c r="O15" s="1206">
        <v>-3.3836213850191257</v>
      </c>
      <c r="P15" s="1202">
        <v>-1.5984985026528342</v>
      </c>
      <c r="Q15" s="1206">
        <v>-0.024976401367993617</v>
      </c>
      <c r="R15" s="1203">
        <v>0.004593335424602114</v>
      </c>
    </row>
    <row r="16" spans="1:18" ht="13.5">
      <c r="A16" s="2"/>
      <c r="B16" s="1135" t="s">
        <v>233</v>
      </c>
      <c r="C16" s="1198">
        <v>8562.005831322876</v>
      </c>
      <c r="D16" s="1199">
        <v>2201.2873346354063</v>
      </c>
      <c r="E16" s="1200">
        <v>25.70994902365414</v>
      </c>
      <c r="F16" s="1201">
        <v>6349.098097476077</v>
      </c>
      <c r="G16" s="1202">
        <v>74.15433045196966</v>
      </c>
      <c r="H16" s="1201">
        <v>11.6203992113927</v>
      </c>
      <c r="I16" s="1203">
        <v>0.1357205243762055</v>
      </c>
      <c r="K16" s="1135" t="s">
        <v>233</v>
      </c>
      <c r="L16" s="1204">
        <v>-1.7966258604501348</v>
      </c>
      <c r="M16" s="1205">
        <v>3.6331396263740174</v>
      </c>
      <c r="N16" s="1200">
        <v>1.3470497408448523</v>
      </c>
      <c r="O16" s="1206">
        <v>-3.5515010656220483</v>
      </c>
      <c r="P16" s="1202">
        <v>-1.3492340192336805</v>
      </c>
      <c r="Q16" s="1206">
        <v>-0.19029413937319362</v>
      </c>
      <c r="R16" s="1203">
        <v>0.002184278388828501</v>
      </c>
    </row>
    <row r="17" spans="1:18" ht="13.5">
      <c r="A17" s="2"/>
      <c r="B17" s="1135" t="s">
        <v>234</v>
      </c>
      <c r="C17" s="1207">
        <v>8586.457884166784</v>
      </c>
      <c r="D17" s="1208">
        <v>2157.3464386878195</v>
      </c>
      <c r="E17" s="1209">
        <v>25.124987134286336</v>
      </c>
      <c r="F17" s="1201">
        <v>6416.919615807969</v>
      </c>
      <c r="G17" s="1202">
        <v>74.73302381929352</v>
      </c>
      <c r="H17" s="1201">
        <v>12.191829670995496</v>
      </c>
      <c r="I17" s="1203">
        <v>0.14198904642014173</v>
      </c>
      <c r="K17" s="1135" t="s">
        <v>234</v>
      </c>
      <c r="L17" s="1210">
        <v>-1.568953972198642</v>
      </c>
      <c r="M17" s="1211">
        <v>4.205613562853429</v>
      </c>
      <c r="N17" s="1209">
        <v>1.3923044072547908</v>
      </c>
      <c r="O17" s="1206">
        <v>-3.373753393188778</v>
      </c>
      <c r="P17" s="1202">
        <v>-1.395874546040743</v>
      </c>
      <c r="Q17" s="1206">
        <v>0.9698068168594318</v>
      </c>
      <c r="R17" s="1203">
        <v>0.003570138785954479</v>
      </c>
    </row>
    <row r="18" spans="1:18" ht="13.5">
      <c r="A18" s="2"/>
      <c r="B18" s="1135" t="s">
        <v>235</v>
      </c>
      <c r="C18" s="1198">
        <v>7717.679480024162</v>
      </c>
      <c r="D18" s="1199">
        <v>2074.9783861947353</v>
      </c>
      <c r="E18" s="1200">
        <v>26.88603992385855</v>
      </c>
      <c r="F18" s="1201">
        <v>5630.804427970097</v>
      </c>
      <c r="G18" s="1202">
        <v>72.95981185205255</v>
      </c>
      <c r="H18" s="1201">
        <v>11.896665859330051</v>
      </c>
      <c r="I18" s="1203">
        <v>0.15414822408889162</v>
      </c>
      <c r="K18" s="1135" t="s">
        <v>235</v>
      </c>
      <c r="L18" s="1204">
        <v>-1.4605598823679031</v>
      </c>
      <c r="M18" s="1205">
        <v>5.0441835833898665</v>
      </c>
      <c r="N18" s="1200">
        <v>1.6648879219094193</v>
      </c>
      <c r="O18" s="1206">
        <v>-3.673259768831656</v>
      </c>
      <c r="P18" s="1202">
        <v>-1.6759434297685893</v>
      </c>
      <c r="Q18" s="1206">
        <v>6.152710613592575</v>
      </c>
      <c r="R18" s="1203">
        <v>0.011055507859168982</v>
      </c>
    </row>
    <row r="19" spans="1:18" ht="13.5">
      <c r="A19" s="2"/>
      <c r="B19" s="1144" t="s">
        <v>236</v>
      </c>
      <c r="C19" s="1212">
        <v>8083.397354658846</v>
      </c>
      <c r="D19" s="1213">
        <v>2055.120337532305</v>
      </c>
      <c r="E19" s="1214">
        <v>25.423967762117268</v>
      </c>
      <c r="F19" s="1215">
        <v>6013.560127019726</v>
      </c>
      <c r="G19" s="1216">
        <v>74.39396905997484</v>
      </c>
      <c r="H19" s="1215">
        <v>14.716890106815562</v>
      </c>
      <c r="I19" s="1217">
        <v>0.18206317790790674</v>
      </c>
      <c r="K19" s="1144" t="s">
        <v>236</v>
      </c>
      <c r="L19" s="1218">
        <v>-1.9871441389575608</v>
      </c>
      <c r="M19" s="1219">
        <v>4.504672703021882</v>
      </c>
      <c r="N19" s="1214">
        <v>1.5793336110154903</v>
      </c>
      <c r="O19" s="1220">
        <v>-4.059483861286722</v>
      </c>
      <c r="P19" s="1216">
        <v>-1.6069287866015802</v>
      </c>
      <c r="Q19" s="1220">
        <v>15.522514343874036</v>
      </c>
      <c r="R19" s="1217">
        <v>0.027595175586095626</v>
      </c>
    </row>
    <row r="20" spans="1:18" ht="13.5">
      <c r="A20" s="2"/>
      <c r="B20" s="1135" t="s">
        <v>237</v>
      </c>
      <c r="C20" s="1198">
        <v>7707.987891669306</v>
      </c>
      <c r="D20" s="1199">
        <v>2054.3566064887177</v>
      </c>
      <c r="E20" s="1200">
        <v>26.652307130749904</v>
      </c>
      <c r="F20" s="1201">
        <v>5641.077693621123</v>
      </c>
      <c r="G20" s="1202">
        <v>73.18482816660789</v>
      </c>
      <c r="H20" s="1201">
        <v>12.553591559465362</v>
      </c>
      <c r="I20" s="1203">
        <v>0.16286470264221772</v>
      </c>
      <c r="K20" s="1135" t="s">
        <v>237</v>
      </c>
      <c r="L20" s="1204">
        <v>-0.4916673692957687</v>
      </c>
      <c r="M20" s="1205">
        <v>4.736919663273298</v>
      </c>
      <c r="N20" s="1200">
        <v>1.3305137090140362</v>
      </c>
      <c r="O20" s="1206">
        <v>-2.2894572395209423</v>
      </c>
      <c r="P20" s="1202">
        <v>-1.3465378352735313</v>
      </c>
      <c r="Q20" s="1206">
        <v>10.367279968193841</v>
      </c>
      <c r="R20" s="1203">
        <v>0.016024126259498374</v>
      </c>
    </row>
    <row r="21" spans="1:18" ht="13.5">
      <c r="A21" s="2"/>
      <c r="B21" s="1135" t="s">
        <v>238</v>
      </c>
      <c r="C21" s="1198">
        <v>7793.957326800914</v>
      </c>
      <c r="D21" s="1199">
        <v>2043.4946618690287</v>
      </c>
      <c r="E21" s="1200">
        <v>26.218961384893746</v>
      </c>
      <c r="F21" s="1201">
        <v>5736.888284910251</v>
      </c>
      <c r="G21" s="1202">
        <v>73.60687317574778</v>
      </c>
      <c r="H21" s="1201">
        <v>13.574380021634676</v>
      </c>
      <c r="I21" s="1203">
        <v>0.17416543935847256</v>
      </c>
      <c r="K21" s="1135" t="s">
        <v>238</v>
      </c>
      <c r="L21" s="1204">
        <v>-1.1954123429384538</v>
      </c>
      <c r="M21" s="1205">
        <v>4.47633175956301</v>
      </c>
      <c r="N21" s="1200">
        <v>1.4233581626000524</v>
      </c>
      <c r="O21" s="1206">
        <v>-3.0810716995208054</v>
      </c>
      <c r="P21" s="1202">
        <v>-1.4320988845677562</v>
      </c>
      <c r="Q21" s="1206">
        <v>4.0252308805560375</v>
      </c>
      <c r="R21" s="1203">
        <v>0.008740721967709732</v>
      </c>
    </row>
    <row r="22" spans="1:18" ht="13.5">
      <c r="A22" s="2"/>
      <c r="B22" s="1135" t="s">
        <v>239</v>
      </c>
      <c r="C22" s="1198">
        <v>7640.547938063036</v>
      </c>
      <c r="D22" s="1199">
        <v>2011.1574930355796</v>
      </c>
      <c r="E22" s="1200">
        <v>26.322163139852385</v>
      </c>
      <c r="F22" s="1201">
        <v>5617.590374859878</v>
      </c>
      <c r="G22" s="1202">
        <v>73.52339675633263</v>
      </c>
      <c r="H22" s="1201">
        <v>11.800070167579275</v>
      </c>
      <c r="I22" s="1203">
        <v>0.15444010381499845</v>
      </c>
      <c r="K22" s="1135" t="s">
        <v>239</v>
      </c>
      <c r="L22" s="1204">
        <v>-1.4263511441011332</v>
      </c>
      <c r="M22" s="1205">
        <v>3.833818562819971</v>
      </c>
      <c r="N22" s="1200">
        <v>1.3334677187579107</v>
      </c>
      <c r="O22" s="1206">
        <v>-3.183013619146493</v>
      </c>
      <c r="P22" s="1202">
        <v>-1.3340199581471812</v>
      </c>
      <c r="Q22" s="1206">
        <v>-1.0726114139070546</v>
      </c>
      <c r="R22" s="1203">
        <v>0.0005522393892680184</v>
      </c>
    </row>
    <row r="23" spans="1:18" ht="13.5">
      <c r="A23" s="2"/>
      <c r="B23" s="1135" t="s">
        <v>240</v>
      </c>
      <c r="C23" s="1198">
        <v>7409.280075392406</v>
      </c>
      <c r="D23" s="1199">
        <v>1991.7784764860771</v>
      </c>
      <c r="E23" s="1200">
        <v>26.882213335424353</v>
      </c>
      <c r="F23" s="1201">
        <v>5405.445812903097</v>
      </c>
      <c r="G23" s="1202">
        <v>72.95507468877558</v>
      </c>
      <c r="H23" s="1201">
        <v>12.055786003232276</v>
      </c>
      <c r="I23" s="1203">
        <v>0.1627119758000751</v>
      </c>
      <c r="K23" s="1135" t="s">
        <v>240</v>
      </c>
      <c r="L23" s="1204">
        <v>-1.3967411645331538</v>
      </c>
      <c r="M23" s="1205">
        <v>4.2014823531171</v>
      </c>
      <c r="N23" s="1200">
        <v>1.4442466220478123</v>
      </c>
      <c r="O23" s="1206">
        <v>-3.306069055062679</v>
      </c>
      <c r="P23" s="1202">
        <v>-1.4405780952091662</v>
      </c>
      <c r="Q23" s="1206">
        <v>-3.5708462770872984</v>
      </c>
      <c r="R23" s="1203">
        <v>-0.0036685268386491476</v>
      </c>
    </row>
    <row r="24" spans="1:18" ht="13.5">
      <c r="A24" s="2"/>
      <c r="B24" s="1144" t="s">
        <v>241</v>
      </c>
      <c r="C24" s="1221">
        <v>8073.0569034988275</v>
      </c>
      <c r="D24" s="1213">
        <v>2149.1536425065183</v>
      </c>
      <c r="E24" s="1214">
        <v>26.62131170628916</v>
      </c>
      <c r="F24" s="1215">
        <v>5915.078342105479</v>
      </c>
      <c r="G24" s="1216">
        <v>73.26937506834506</v>
      </c>
      <c r="H24" s="1215">
        <v>8.824918886830172</v>
      </c>
      <c r="I24" s="1217">
        <v>0.10931322536579038</v>
      </c>
      <c r="K24" s="1144" t="s">
        <v>241</v>
      </c>
      <c r="L24" s="1222">
        <v>-1.5792563056116506</v>
      </c>
      <c r="M24" s="1219">
        <v>4.210437625322427</v>
      </c>
      <c r="N24" s="1214">
        <v>1.4790192837838556</v>
      </c>
      <c r="O24" s="1220">
        <v>-3.5221998312673293</v>
      </c>
      <c r="P24" s="1216">
        <v>-1.4755545593795105</v>
      </c>
      <c r="Q24" s="1220">
        <v>-4.602903687623822</v>
      </c>
      <c r="R24" s="1217">
        <v>-0.0034647244043391028</v>
      </c>
    </row>
    <row r="25" spans="1:18" ht="13.5">
      <c r="A25" s="2"/>
      <c r="B25" s="1135" t="s">
        <v>242</v>
      </c>
      <c r="C25" s="1223">
        <v>8806.776322652964</v>
      </c>
      <c r="D25" s="1199">
        <v>2219.589214565553</v>
      </c>
      <c r="E25" s="1200">
        <v>25.203197324953987</v>
      </c>
      <c r="F25" s="1201">
        <v>6573.013767577106</v>
      </c>
      <c r="G25" s="1202">
        <v>74.63586591463518</v>
      </c>
      <c r="H25" s="1201">
        <v>14.173340510304872</v>
      </c>
      <c r="I25" s="1203">
        <v>0.16093676041082053</v>
      </c>
      <c r="K25" s="1135" t="s">
        <v>242</v>
      </c>
      <c r="L25" s="1224">
        <v>-1.3066185168766395</v>
      </c>
      <c r="M25" s="1205">
        <v>3.5284668265780397</v>
      </c>
      <c r="N25" s="1200">
        <v>1.177063794426797</v>
      </c>
      <c r="O25" s="1206">
        <v>-2.8391732227282347</v>
      </c>
      <c r="P25" s="1202">
        <v>-1.177259923847629</v>
      </c>
      <c r="Q25" s="1206">
        <v>-1.1861967191635756</v>
      </c>
      <c r="R25" s="1203">
        <v>0.00019612942082300206</v>
      </c>
    </row>
    <row r="26" spans="1:18" ht="13.5">
      <c r="A26" s="2"/>
      <c r="B26" s="1135" t="s">
        <v>243</v>
      </c>
      <c r="C26" s="1223">
        <v>10205.152491324883</v>
      </c>
      <c r="D26" s="1199">
        <v>2284.674016262901</v>
      </c>
      <c r="E26" s="1200">
        <v>22.387455926847142</v>
      </c>
      <c r="F26" s="1201">
        <v>7900.402475844663</v>
      </c>
      <c r="G26" s="1202">
        <v>77.41581992587152</v>
      </c>
      <c r="H26" s="1201">
        <v>20.075999217320014</v>
      </c>
      <c r="I26" s="1203">
        <v>0.196724147281347</v>
      </c>
      <c r="K26" s="1135" t="s">
        <v>243</v>
      </c>
      <c r="L26" s="1224">
        <v>-2.996423618238026</v>
      </c>
      <c r="M26" s="1205">
        <v>0.731710975474769</v>
      </c>
      <c r="N26" s="1200">
        <v>0.8285717387091746</v>
      </c>
      <c r="O26" s="1206">
        <v>-4.032790112195286</v>
      </c>
      <c r="P26" s="1202">
        <v>-0.8360268259044235</v>
      </c>
      <c r="Q26" s="1206">
        <v>0.8244339474261295</v>
      </c>
      <c r="R26" s="1203">
        <v>0.007455087195239814</v>
      </c>
    </row>
    <row r="27" spans="1:18" ht="13.5">
      <c r="A27" s="2"/>
      <c r="B27" s="1135" t="s">
        <v>244</v>
      </c>
      <c r="C27" s="1223">
        <v>9832.667276349417</v>
      </c>
      <c r="D27" s="1199">
        <v>2216.6104275523876</v>
      </c>
      <c r="E27" s="1200">
        <v>22.5433279216517</v>
      </c>
      <c r="F27" s="1201">
        <v>7579.714025834071</v>
      </c>
      <c r="G27" s="1202">
        <v>77.0870590126202</v>
      </c>
      <c r="H27" s="1201">
        <v>36.3428229629593</v>
      </c>
      <c r="I27" s="1203">
        <v>0.3696130657281056</v>
      </c>
      <c r="K27" s="1135" t="s">
        <v>244</v>
      </c>
      <c r="L27" s="1224">
        <v>-2.8493843219604855</v>
      </c>
      <c r="M27" s="1205">
        <v>2.631100586326923</v>
      </c>
      <c r="N27" s="1200">
        <v>1.2038102266404644</v>
      </c>
      <c r="O27" s="1206">
        <v>-4.264414606787952</v>
      </c>
      <c r="P27" s="1202">
        <v>-1.139393702175806</v>
      </c>
      <c r="Q27" s="1206">
        <v>-17.26799805933787</v>
      </c>
      <c r="R27" s="1203">
        <v>-0.06441652446466575</v>
      </c>
    </row>
    <row r="28" spans="1:18" ht="13.5">
      <c r="A28" s="2"/>
      <c r="B28" s="1135" t="s">
        <v>245</v>
      </c>
      <c r="C28" s="1223">
        <v>8557.363973915804</v>
      </c>
      <c r="D28" s="1199">
        <v>2084.603403092322</v>
      </c>
      <c r="E28" s="1200">
        <v>24.36034518861792</v>
      </c>
      <c r="F28" s="1201">
        <v>6452.539013895928</v>
      </c>
      <c r="G28" s="1202">
        <v>75.40334890001506</v>
      </c>
      <c r="H28" s="1201">
        <v>20.221556927554637</v>
      </c>
      <c r="I28" s="1203">
        <v>0.23630591136701834</v>
      </c>
      <c r="K28" s="1135" t="s">
        <v>245</v>
      </c>
      <c r="L28" s="1224">
        <v>-2.4562352043892304</v>
      </c>
      <c r="M28" s="1205">
        <v>1.15081605810974</v>
      </c>
      <c r="N28" s="1200">
        <v>0.8686930792237563</v>
      </c>
      <c r="O28" s="1206">
        <v>-3.578963756275982</v>
      </c>
      <c r="P28" s="1202">
        <v>-0.8779981632217604</v>
      </c>
      <c r="Q28" s="1206">
        <v>1.5422212568673785</v>
      </c>
      <c r="R28" s="1203">
        <v>0.009305083997999388</v>
      </c>
    </row>
    <row r="29" spans="1:18" ht="13.5">
      <c r="A29" s="2"/>
      <c r="B29" s="1144" t="s">
        <v>246</v>
      </c>
      <c r="C29" s="1221">
        <v>8953.0907569583</v>
      </c>
      <c r="D29" s="1213">
        <v>2235.363444169166</v>
      </c>
      <c r="E29" s="1214">
        <v>24.967505689941234</v>
      </c>
      <c r="F29" s="1215">
        <v>6703.271785337445</v>
      </c>
      <c r="G29" s="1216">
        <v>74.87103579428918</v>
      </c>
      <c r="H29" s="1215">
        <v>14.455527451688008</v>
      </c>
      <c r="I29" s="1217">
        <v>0.16145851576957643</v>
      </c>
      <c r="K29" s="1144" t="s">
        <v>246</v>
      </c>
      <c r="L29" s="1222">
        <v>-2.3912028484520818</v>
      </c>
      <c r="M29" s="1219">
        <v>2.6642066507371</v>
      </c>
      <c r="N29" s="1214">
        <v>1.2294544472095548</v>
      </c>
      <c r="O29" s="1220">
        <v>-3.985745376680484</v>
      </c>
      <c r="P29" s="1216">
        <v>-1.2434096496908076</v>
      </c>
      <c r="Q29" s="1220">
        <v>6.843508547750133</v>
      </c>
      <c r="R29" s="1217">
        <v>0.013955202481251731</v>
      </c>
    </row>
    <row r="30" spans="1:18" ht="13.5">
      <c r="A30" s="2"/>
      <c r="B30" s="1135" t="s">
        <v>247</v>
      </c>
      <c r="C30" s="1223">
        <v>7957.810830815281</v>
      </c>
      <c r="D30" s="1199">
        <v>2143.1739478954473</v>
      </c>
      <c r="E30" s="1200">
        <v>26.931702618468478</v>
      </c>
      <c r="F30" s="1201">
        <v>5802.493356553536</v>
      </c>
      <c r="G30" s="1202">
        <v>72.91569854971117</v>
      </c>
      <c r="H30" s="1201">
        <v>12.143526366298975</v>
      </c>
      <c r="I30" s="1203">
        <v>0.1525988318203697</v>
      </c>
      <c r="K30" s="1135" t="s">
        <v>247</v>
      </c>
      <c r="L30" s="1224">
        <v>-2.027495887725621</v>
      </c>
      <c r="M30" s="1205">
        <v>3.059712578337482</v>
      </c>
      <c r="N30" s="1200">
        <v>1.3293961543122401</v>
      </c>
      <c r="O30" s="1206">
        <v>-3.7723557052308223</v>
      </c>
      <c r="P30" s="1202">
        <v>-1.3221530402945714</v>
      </c>
      <c r="Q30" s="1206">
        <v>-6.467044056146335</v>
      </c>
      <c r="R30" s="1203">
        <v>-0.007243114017672393</v>
      </c>
    </row>
    <row r="31" spans="1:18" ht="13.5">
      <c r="A31" s="2"/>
      <c r="B31" s="1135" t="s">
        <v>248</v>
      </c>
      <c r="C31" s="1223">
        <v>7679.851365515799</v>
      </c>
      <c r="D31" s="1199">
        <v>2073.306571328574</v>
      </c>
      <c r="E31" s="1200">
        <v>26.99670179345099</v>
      </c>
      <c r="F31" s="1201">
        <v>5591.692633135622</v>
      </c>
      <c r="G31" s="1202">
        <v>72.80990695006854</v>
      </c>
      <c r="H31" s="1201">
        <v>14.85216105160368</v>
      </c>
      <c r="I31" s="1203">
        <v>0.19339125648047187</v>
      </c>
      <c r="K31" s="1135" t="s">
        <v>248</v>
      </c>
      <c r="L31" s="1224">
        <v>-2.1205281971406293</v>
      </c>
      <c r="M31" s="1205">
        <v>4.668747887732394</v>
      </c>
      <c r="N31" s="1200">
        <v>1.7511250068006912</v>
      </c>
      <c r="O31" s="1206">
        <v>-4.395914129836157</v>
      </c>
      <c r="P31" s="1202">
        <v>-1.7328824027463385</v>
      </c>
      <c r="Q31" s="1206">
        <v>-10.557630108131548</v>
      </c>
      <c r="R31" s="1203">
        <v>-0.018242604054352823</v>
      </c>
    </row>
    <row r="32" spans="1:18" ht="13.5">
      <c r="A32" s="2"/>
      <c r="B32" s="1135" t="s">
        <v>249</v>
      </c>
      <c r="C32" s="1223">
        <v>7570.876146247486</v>
      </c>
      <c r="D32" s="1199">
        <v>2056.7354625919197</v>
      </c>
      <c r="E32" s="1200">
        <v>27.166412748824893</v>
      </c>
      <c r="F32" s="1201">
        <v>5500.907573190321</v>
      </c>
      <c r="G32" s="1202">
        <v>72.65879756752926</v>
      </c>
      <c r="H32" s="1201">
        <v>13.233110465244224</v>
      </c>
      <c r="I32" s="1203">
        <v>0.1747896836458384</v>
      </c>
      <c r="K32" s="1135" t="s">
        <v>249</v>
      </c>
      <c r="L32" s="1224">
        <v>-1.4292457894048027</v>
      </c>
      <c r="M32" s="1205">
        <v>4.246347468936776</v>
      </c>
      <c r="N32" s="1200">
        <v>1.4790495091110911</v>
      </c>
      <c r="O32" s="1206">
        <v>-3.4045857391350722</v>
      </c>
      <c r="P32" s="1202">
        <v>-1.4858451266319905</v>
      </c>
      <c r="Q32" s="1206">
        <v>2.558092333976674</v>
      </c>
      <c r="R32" s="1203">
        <v>0.006795617520899931</v>
      </c>
    </row>
    <row r="33" spans="1:18" ht="13.5">
      <c r="A33" s="2"/>
      <c r="B33" s="1135" t="s">
        <v>250</v>
      </c>
      <c r="C33" s="1223">
        <v>7731.592034061916</v>
      </c>
      <c r="D33" s="1199">
        <v>2091.389950987264</v>
      </c>
      <c r="E33" s="1200">
        <v>27.04992635117762</v>
      </c>
      <c r="F33" s="1201">
        <v>5628.10834338021</v>
      </c>
      <c r="G33" s="1202">
        <v>72.79365386307629</v>
      </c>
      <c r="H33" s="1201">
        <v>12.09373969444144</v>
      </c>
      <c r="I33" s="1203">
        <v>0.1564197857460904</v>
      </c>
      <c r="K33" s="1135" t="s">
        <v>250</v>
      </c>
      <c r="L33" s="1224">
        <v>-1.9206475701873131</v>
      </c>
      <c r="M33" s="1205">
        <v>3.623169572672097</v>
      </c>
      <c r="N33" s="1200">
        <v>1.4471652048201</v>
      </c>
      <c r="O33" s="1206">
        <v>-3.8302741041742507</v>
      </c>
      <c r="P33" s="1202">
        <v>-1.44545169103808</v>
      </c>
      <c r="Q33" s="1206">
        <v>-2.9834238647567872</v>
      </c>
      <c r="R33" s="1203">
        <v>-0.0017135137820246255</v>
      </c>
    </row>
    <row r="34" spans="1:18" ht="13.5">
      <c r="A34" s="2"/>
      <c r="B34" s="1144" t="s">
        <v>251</v>
      </c>
      <c r="C34" s="1221">
        <v>8199.914057129708</v>
      </c>
      <c r="D34" s="1213">
        <v>2039.4542873495589</v>
      </c>
      <c r="E34" s="1214">
        <v>24.871654423942193</v>
      </c>
      <c r="F34" s="1215">
        <v>6136.121466166071</v>
      </c>
      <c r="G34" s="1216">
        <v>74.8315338845631</v>
      </c>
      <c r="H34" s="1215">
        <v>24.338303614078832</v>
      </c>
      <c r="I34" s="1217">
        <v>0.29681169149470565</v>
      </c>
      <c r="K34" s="1144" t="s">
        <v>251</v>
      </c>
      <c r="L34" s="1222">
        <v>-1.95312863532385</v>
      </c>
      <c r="M34" s="1219">
        <v>2.9577066810745123</v>
      </c>
      <c r="N34" s="1214">
        <v>1.186318177236581</v>
      </c>
      <c r="O34" s="1220">
        <v>-3.4993707614009253</v>
      </c>
      <c r="P34" s="1216">
        <v>-1.1990353945277032</v>
      </c>
      <c r="Q34" s="1220">
        <v>2.435845741434804</v>
      </c>
      <c r="R34" s="1217">
        <v>0.012717217291111993</v>
      </c>
    </row>
    <row r="35" spans="1:18" ht="13.5">
      <c r="A35" s="2"/>
      <c r="B35" s="1135" t="s">
        <v>252</v>
      </c>
      <c r="C35" s="1223">
        <v>9682.756988533198</v>
      </c>
      <c r="D35" s="1199">
        <v>2244.0835979695303</v>
      </c>
      <c r="E35" s="1200">
        <v>23.176080951190716</v>
      </c>
      <c r="F35" s="1201">
        <v>7405.736561008982</v>
      </c>
      <c r="G35" s="1202">
        <v>76.48375942698162</v>
      </c>
      <c r="H35" s="1201">
        <v>32.93682955468508</v>
      </c>
      <c r="I35" s="1203">
        <v>0.34015962182765214</v>
      </c>
      <c r="K35" s="1135" t="s">
        <v>252</v>
      </c>
      <c r="L35" s="1224">
        <v>-1.4311133423559426</v>
      </c>
      <c r="M35" s="1205">
        <v>3.736768555420312</v>
      </c>
      <c r="N35" s="1200">
        <v>1.1545689236027141</v>
      </c>
      <c r="O35" s="1206">
        <v>-2.94471398841452</v>
      </c>
      <c r="P35" s="1202">
        <v>-1.1927827163154214</v>
      </c>
      <c r="Q35" s="1206">
        <v>11.043611060026137</v>
      </c>
      <c r="R35" s="1203">
        <v>0.03821379271270854</v>
      </c>
    </row>
    <row r="36" spans="2:18" ht="13.5">
      <c r="B36" s="1135" t="s">
        <v>253</v>
      </c>
      <c r="C36" s="1225">
        <v>8266.122036504825</v>
      </c>
      <c r="D36" s="1201">
        <v>2140.197376522778</v>
      </c>
      <c r="E36" s="1202">
        <v>25.89119017444026</v>
      </c>
      <c r="F36" s="1201">
        <v>6106.8804025597565</v>
      </c>
      <c r="G36" s="1202">
        <v>73.87842056517637</v>
      </c>
      <c r="H36" s="1201">
        <v>19.044257422289093</v>
      </c>
      <c r="I36" s="1203">
        <v>0.23038926038335628</v>
      </c>
      <c r="K36" s="1135" t="s">
        <v>253</v>
      </c>
      <c r="L36" s="1226">
        <v>-0.9448026890861172</v>
      </c>
      <c r="M36" s="1206">
        <v>5.030295833651266</v>
      </c>
      <c r="N36" s="1202">
        <v>1.4729313188666189</v>
      </c>
      <c r="O36" s="1206">
        <v>-2.8737754424327164</v>
      </c>
      <c r="P36" s="1202">
        <v>-1.46726037153887</v>
      </c>
      <c r="Q36" s="1206">
        <v>-3.324436308561147</v>
      </c>
      <c r="R36" s="1203">
        <v>-0.005670947327745136</v>
      </c>
    </row>
    <row r="37" spans="2:18" ht="13.5">
      <c r="B37" s="1135" t="s">
        <v>254</v>
      </c>
      <c r="C37" s="1225">
        <v>7512.147602521544</v>
      </c>
      <c r="D37" s="1201">
        <v>2079.6223288921924</v>
      </c>
      <c r="E37" s="1202">
        <v>27.683459363792874</v>
      </c>
      <c r="F37" s="1201">
        <v>5421.351429160166</v>
      </c>
      <c r="G37" s="1202">
        <v>72.16779696049133</v>
      </c>
      <c r="H37" s="1201">
        <v>11.173844469186347</v>
      </c>
      <c r="I37" s="1203">
        <v>0.14874367571579278</v>
      </c>
      <c r="K37" s="1135" t="s">
        <v>254</v>
      </c>
      <c r="L37" s="1226">
        <v>-1.190738724444401</v>
      </c>
      <c r="M37" s="1206">
        <v>4.519275985204146</v>
      </c>
      <c r="N37" s="1202">
        <v>1.5123809334805505</v>
      </c>
      <c r="O37" s="1206">
        <v>-3.2247937602020897</v>
      </c>
      <c r="P37" s="1202">
        <v>-1.5168479255243228</v>
      </c>
      <c r="Q37" s="1206">
        <v>1.8685233318737744</v>
      </c>
      <c r="R37" s="1203">
        <v>0.004466992043775293</v>
      </c>
    </row>
    <row r="38" spans="2:18" ht="13.5">
      <c r="B38" s="1135" t="s">
        <v>255</v>
      </c>
      <c r="C38" s="1225">
        <v>7829.65421393282</v>
      </c>
      <c r="D38" s="1201">
        <v>2197.8863322646935</v>
      </c>
      <c r="E38" s="1202">
        <v>28.071307776958637</v>
      </c>
      <c r="F38" s="1201">
        <v>5623.7443659336</v>
      </c>
      <c r="G38" s="1202">
        <v>71.82621623220835</v>
      </c>
      <c r="H38" s="1201">
        <v>8.02351573452653</v>
      </c>
      <c r="I38" s="1203">
        <v>0.1024759908330145</v>
      </c>
      <c r="K38" s="1135" t="s">
        <v>255</v>
      </c>
      <c r="L38" s="1226">
        <v>-0.8920291568429661</v>
      </c>
      <c r="M38" s="1206">
        <v>5.141823028592583</v>
      </c>
      <c r="N38" s="1202">
        <v>1.6109490676414706</v>
      </c>
      <c r="O38" s="1206">
        <v>-3.075049417753945</v>
      </c>
      <c r="P38" s="1202">
        <v>-1.6177267500016135</v>
      </c>
      <c r="Q38" s="1206">
        <v>6.127137184257464</v>
      </c>
      <c r="R38" s="1203">
        <v>0.006777682360141046</v>
      </c>
    </row>
    <row r="39" spans="2:18" ht="13.5">
      <c r="B39" s="1144" t="s">
        <v>256</v>
      </c>
      <c r="C39" s="1227">
        <v>8129.188592689658</v>
      </c>
      <c r="D39" s="1215">
        <v>2085.5545395687477</v>
      </c>
      <c r="E39" s="1216">
        <v>25.655137850341248</v>
      </c>
      <c r="F39" s="1215">
        <v>6032.029565031494</v>
      </c>
      <c r="G39" s="1216">
        <v>74.2021112716701</v>
      </c>
      <c r="H39" s="1215">
        <v>11.604488089416193</v>
      </c>
      <c r="I39" s="1217">
        <v>0.14275087798863187</v>
      </c>
      <c r="K39" s="1144" t="s">
        <v>256</v>
      </c>
      <c r="L39" s="1228">
        <v>-2.1528172637516008</v>
      </c>
      <c r="M39" s="1220">
        <v>4.010741624211136</v>
      </c>
      <c r="N39" s="1216">
        <v>1.5202944469975082</v>
      </c>
      <c r="O39" s="1220">
        <v>-4.117948085063617</v>
      </c>
      <c r="P39" s="1216">
        <v>-1.5207940689019317</v>
      </c>
      <c r="Q39" s="1220">
        <v>-1.8091535441723607</v>
      </c>
      <c r="R39" s="1217">
        <v>0.0004996219044190288</v>
      </c>
    </row>
    <row r="40" spans="2:18" ht="13.5">
      <c r="B40" s="1135" t="s">
        <v>257</v>
      </c>
      <c r="C40" s="1225">
        <v>8305.90964197674</v>
      </c>
      <c r="D40" s="1201">
        <v>2198.738739170929</v>
      </c>
      <c r="E40" s="1202">
        <v>26.471979999142476</v>
      </c>
      <c r="F40" s="1201">
        <v>6091.341478709195</v>
      </c>
      <c r="G40" s="1202">
        <v>73.33743974199442</v>
      </c>
      <c r="H40" s="1201">
        <v>15.829424096615085</v>
      </c>
      <c r="I40" s="1203">
        <v>0.19058025886310762</v>
      </c>
      <c r="K40" s="1135" t="s">
        <v>257</v>
      </c>
      <c r="L40" s="1226">
        <v>0.5243724443235465</v>
      </c>
      <c r="M40" s="1206">
        <v>3.59624375705107</v>
      </c>
      <c r="N40" s="1202">
        <v>0.784956220431765</v>
      </c>
      <c r="O40" s="1206">
        <v>-0.544293819915552</v>
      </c>
      <c r="P40" s="1202">
        <v>-0.7880216306144106</v>
      </c>
      <c r="Q40" s="1206">
        <v>2.1677006237346745</v>
      </c>
      <c r="R40" s="1203">
        <v>0.003065410182642985</v>
      </c>
    </row>
    <row r="41" spans="2:18" ht="13.5">
      <c r="B41" s="1135" t="s">
        <v>258</v>
      </c>
      <c r="C41" s="1225">
        <v>8282.931255581068</v>
      </c>
      <c r="D41" s="1201">
        <v>2228.0024367791493</v>
      </c>
      <c r="E41" s="1202">
        <v>26.898719402963938</v>
      </c>
      <c r="F41" s="1201">
        <v>6036.683332882895</v>
      </c>
      <c r="G41" s="1202">
        <v>72.88100246896721</v>
      </c>
      <c r="H41" s="1201">
        <v>18.2454859190237</v>
      </c>
      <c r="I41" s="1203">
        <v>0.22027812806885036</v>
      </c>
      <c r="K41" s="1135" t="s">
        <v>258</v>
      </c>
      <c r="L41" s="1226">
        <v>-1.0535900340493356</v>
      </c>
      <c r="M41" s="1206">
        <v>3.3801409823581707</v>
      </c>
      <c r="N41" s="1202">
        <v>1.153622788528752</v>
      </c>
      <c r="O41" s="1206">
        <v>-2.601735521614131</v>
      </c>
      <c r="P41" s="1202">
        <v>-1.1584435893779998</v>
      </c>
      <c r="Q41" s="1206">
        <v>1.1603097824488486</v>
      </c>
      <c r="R41" s="1203">
        <v>0.004820800849255616</v>
      </c>
    </row>
    <row r="42" spans="2:18" ht="13.5">
      <c r="B42" s="1135" t="s">
        <v>259</v>
      </c>
      <c r="C42" s="1225">
        <v>7328.867743431412</v>
      </c>
      <c r="D42" s="1201">
        <v>2107.7066190666437</v>
      </c>
      <c r="E42" s="1202">
        <v>28.75896649868872</v>
      </c>
      <c r="F42" s="1201">
        <v>5211.208284807517</v>
      </c>
      <c r="G42" s="1202">
        <v>71.10523026531794</v>
      </c>
      <c r="H42" s="1201">
        <v>9.9528395572519</v>
      </c>
      <c r="I42" s="1203">
        <v>0.13580323599333957</v>
      </c>
      <c r="K42" s="1135" t="s">
        <v>259</v>
      </c>
      <c r="L42" s="1226">
        <v>0.4855003265175952</v>
      </c>
      <c r="M42" s="1206">
        <v>5.937873679298406</v>
      </c>
      <c r="N42" s="1202">
        <v>1.4801564081383722</v>
      </c>
      <c r="O42" s="1206">
        <v>-1.5636154659696189</v>
      </c>
      <c r="P42" s="1202">
        <v>-1.4801727121004915</v>
      </c>
      <c r="Q42" s="1206">
        <v>0.49756563918718655</v>
      </c>
      <c r="R42" s="1203">
        <v>1.6303962124689445E-05</v>
      </c>
    </row>
    <row r="43" spans="2:18" ht="13.5">
      <c r="B43" s="1135" t="s">
        <v>260</v>
      </c>
      <c r="C43" s="1225">
        <v>7254.833509343628</v>
      </c>
      <c r="D43" s="1201">
        <v>2081.1429746237313</v>
      </c>
      <c r="E43" s="1202">
        <v>28.686295446248224</v>
      </c>
      <c r="F43" s="1201">
        <v>5161.972154533929</v>
      </c>
      <c r="G43" s="1202">
        <v>71.15217941095042</v>
      </c>
      <c r="H43" s="1201">
        <v>11.718380185967625</v>
      </c>
      <c r="I43" s="1203">
        <v>0.1615251428013519</v>
      </c>
      <c r="K43" s="1135" t="s">
        <v>260</v>
      </c>
      <c r="L43" s="1226">
        <v>-0.09510004530361016</v>
      </c>
      <c r="M43" s="1206">
        <v>5.195857051186977</v>
      </c>
      <c r="N43" s="1202">
        <v>1.4428130795065275</v>
      </c>
      <c r="O43" s="1206">
        <v>-2.0809077019599442</v>
      </c>
      <c r="P43" s="1202">
        <v>-1.4429723493758373</v>
      </c>
      <c r="Q43" s="1206">
        <v>0.003507176095368436</v>
      </c>
      <c r="R43" s="1203">
        <v>0.00015926986930237062</v>
      </c>
    </row>
    <row r="44" spans="2:18" ht="13.5">
      <c r="B44" s="1144" t="s">
        <v>261</v>
      </c>
      <c r="C44" s="1227">
        <v>7398.584319191047</v>
      </c>
      <c r="D44" s="1215">
        <v>2118.2195038533605</v>
      </c>
      <c r="E44" s="1216">
        <v>28.630065056621053</v>
      </c>
      <c r="F44" s="1215">
        <v>5270.527119672131</v>
      </c>
      <c r="G44" s="1216">
        <v>71.23696767232903</v>
      </c>
      <c r="H44" s="1215">
        <v>9.837695665555994</v>
      </c>
      <c r="I44" s="1217">
        <v>0.1329672710499248</v>
      </c>
      <c r="K44" s="1144" t="s">
        <v>261</v>
      </c>
      <c r="L44" s="1228">
        <v>-0.13292796394556206</v>
      </c>
      <c r="M44" s="1220">
        <v>5.804680238157076</v>
      </c>
      <c r="N44" s="1216">
        <v>1.606678539401879</v>
      </c>
      <c r="O44" s="1220">
        <v>-2.3303739462897823</v>
      </c>
      <c r="P44" s="1216">
        <v>-1.6027438081913203</v>
      </c>
      <c r="Q44" s="1220">
        <v>-3.003229922718859</v>
      </c>
      <c r="R44" s="1217">
        <v>-0.003934731210567736</v>
      </c>
    </row>
    <row r="45" spans="2:18" ht="13.5">
      <c r="B45" s="1135" t="s">
        <v>262</v>
      </c>
      <c r="C45" s="1225">
        <v>8279.243453876452</v>
      </c>
      <c r="D45" s="1201">
        <v>2127.559839852171</v>
      </c>
      <c r="E45" s="1202">
        <v>25.69751513776321</v>
      </c>
      <c r="F45" s="1201">
        <v>6135.927693579498</v>
      </c>
      <c r="G45" s="1202">
        <v>74.11217857963308</v>
      </c>
      <c r="H45" s="1201">
        <v>15.755920444783039</v>
      </c>
      <c r="I45" s="1203">
        <v>0.19030628260370705</v>
      </c>
      <c r="K45" s="1135" t="s">
        <v>262</v>
      </c>
      <c r="L45" s="1226">
        <v>-2.585460010890557</v>
      </c>
      <c r="M45" s="1206">
        <v>2.498790575439287</v>
      </c>
      <c r="N45" s="1202">
        <v>1.2746746149188137</v>
      </c>
      <c r="O45" s="1206">
        <v>-4.248010358654071</v>
      </c>
      <c r="P45" s="1202">
        <v>-1.2868163756450612</v>
      </c>
      <c r="Q45" s="1206">
        <v>4.053258087083094</v>
      </c>
      <c r="R45" s="1203">
        <v>0.012141760726242457</v>
      </c>
    </row>
    <row r="46" spans="2:18" ht="13.5">
      <c r="B46" s="1135" t="s">
        <v>263</v>
      </c>
      <c r="C46" s="1225">
        <v>8134.767682881946</v>
      </c>
      <c r="D46" s="1201">
        <v>2130.030856850213</v>
      </c>
      <c r="E46" s="1202">
        <v>26.184286262193485</v>
      </c>
      <c r="F46" s="1201">
        <v>5971.348700026467</v>
      </c>
      <c r="G46" s="1202">
        <v>73.40527637429673</v>
      </c>
      <c r="H46" s="1201">
        <v>33.38812600526536</v>
      </c>
      <c r="I46" s="1203">
        <v>0.4104373635097688</v>
      </c>
      <c r="K46" s="1135" t="s">
        <v>263</v>
      </c>
      <c r="L46" s="1226">
        <v>-0.8245110415897727</v>
      </c>
      <c r="M46" s="1206">
        <v>4.362858316661942</v>
      </c>
      <c r="N46" s="1202">
        <v>1.30149333215904</v>
      </c>
      <c r="O46" s="1206">
        <v>-2.5135555833379044</v>
      </c>
      <c r="P46" s="1202">
        <v>-1.2718156061328867</v>
      </c>
      <c r="Q46" s="1206">
        <v>-7.512086768475285</v>
      </c>
      <c r="R46" s="1203">
        <v>-0.029677726026142333</v>
      </c>
    </row>
    <row r="47" spans="2:18" ht="13.5">
      <c r="B47" s="1135" t="s">
        <v>264</v>
      </c>
      <c r="C47" s="1225">
        <v>7968.875875572312</v>
      </c>
      <c r="D47" s="1201">
        <v>2089.847901285705</v>
      </c>
      <c r="E47" s="1202">
        <v>26.225128034581356</v>
      </c>
      <c r="F47" s="1201">
        <v>5864.087134744534</v>
      </c>
      <c r="G47" s="1202">
        <v>73.58738203866658</v>
      </c>
      <c r="H47" s="1201">
        <v>14.940839542073084</v>
      </c>
      <c r="I47" s="1203">
        <v>0.1874899267520597</v>
      </c>
      <c r="K47" s="1135" t="s">
        <v>264</v>
      </c>
      <c r="L47" s="1226">
        <v>-2.5216347732413738</v>
      </c>
      <c r="M47" s="1206">
        <v>3.6752928842682877</v>
      </c>
      <c r="N47" s="1202">
        <v>1.5675405076563704</v>
      </c>
      <c r="O47" s="1206">
        <v>-4.555713647948153</v>
      </c>
      <c r="P47" s="1202">
        <v>-1.5682713441610874</v>
      </c>
      <c r="Q47" s="1206">
        <v>-2.1401767803091616</v>
      </c>
      <c r="R47" s="1203">
        <v>0.0007308365047143913</v>
      </c>
    </row>
    <row r="48" spans="2:18" ht="13.5">
      <c r="B48" s="1135" t="s">
        <v>265</v>
      </c>
      <c r="C48" s="1225">
        <v>8979.9424217305</v>
      </c>
      <c r="D48" s="1201">
        <v>2200.111461826239</v>
      </c>
      <c r="E48" s="1202">
        <v>24.50028472902237</v>
      </c>
      <c r="F48" s="1201">
        <v>6768.768084389252</v>
      </c>
      <c r="G48" s="1202">
        <v>75.37651987622502</v>
      </c>
      <c r="H48" s="1201">
        <v>11.06287551500998</v>
      </c>
      <c r="I48" s="1203">
        <v>0.1231953947526323</v>
      </c>
      <c r="K48" s="1135" t="s">
        <v>265</v>
      </c>
      <c r="L48" s="1226">
        <v>-0.9194810323368188</v>
      </c>
      <c r="M48" s="1206">
        <v>2.1083689898812423</v>
      </c>
      <c r="N48" s="1202">
        <v>0.7265142749314779</v>
      </c>
      <c r="O48" s="1206">
        <v>-1.8574377864158151</v>
      </c>
      <c r="P48" s="1202">
        <v>-0.7203797651320065</v>
      </c>
      <c r="Q48" s="1206">
        <v>-5.619170687632348</v>
      </c>
      <c r="R48" s="1203">
        <v>-0.0061345097994718</v>
      </c>
    </row>
    <row r="49" spans="2:18" ht="13.5">
      <c r="B49" s="1144" t="s">
        <v>266</v>
      </c>
      <c r="C49" s="1227">
        <v>6683.128729142156</v>
      </c>
      <c r="D49" s="1215">
        <v>2044.4752124125566</v>
      </c>
      <c r="E49" s="1216">
        <v>30.5915880910315</v>
      </c>
      <c r="F49" s="1215">
        <v>4629.361502795981</v>
      </c>
      <c r="G49" s="1216">
        <v>69.26937502504467</v>
      </c>
      <c r="H49" s="1215">
        <v>9.292013933617966</v>
      </c>
      <c r="I49" s="1217">
        <v>0.13903688392383676</v>
      </c>
      <c r="K49" s="1144" t="s">
        <v>266</v>
      </c>
      <c r="L49" s="1228">
        <v>0.2324107239359563</v>
      </c>
      <c r="M49" s="1220">
        <v>5.317014467187292</v>
      </c>
      <c r="N49" s="1216">
        <v>1.4769323276641488</v>
      </c>
      <c r="O49" s="1220">
        <v>-1.8830381304466783</v>
      </c>
      <c r="P49" s="1216">
        <v>-1.4934810174345947</v>
      </c>
      <c r="Q49" s="1220">
        <v>13.77424699215814</v>
      </c>
      <c r="R49" s="1217">
        <v>0.016548689770455552</v>
      </c>
    </row>
    <row r="50" spans="2:18" ht="13.5">
      <c r="B50" s="1135" t="s">
        <v>267</v>
      </c>
      <c r="C50" s="1225">
        <v>6552.680573719746</v>
      </c>
      <c r="D50" s="1201">
        <v>2040.2607875110934</v>
      </c>
      <c r="E50" s="1202">
        <v>31.136277200719753</v>
      </c>
      <c r="F50" s="1201">
        <v>4506.887216270123</v>
      </c>
      <c r="G50" s="1202">
        <v>68.77929063634653</v>
      </c>
      <c r="H50" s="1201">
        <v>5.5325699385300275</v>
      </c>
      <c r="I50" s="1203">
        <v>0.0844321629337315</v>
      </c>
      <c r="K50" s="1135" t="s">
        <v>267</v>
      </c>
      <c r="L50" s="1226">
        <v>0.5152666284217418</v>
      </c>
      <c r="M50" s="1206">
        <v>4.544306276906227</v>
      </c>
      <c r="N50" s="1202">
        <v>1.1999629613077767</v>
      </c>
      <c r="O50" s="1206">
        <v>-1.2265948735911536</v>
      </c>
      <c r="P50" s="1202">
        <v>-1.2129175696827144</v>
      </c>
      <c r="Q50" s="1206">
        <v>18.732676595948973</v>
      </c>
      <c r="R50" s="1203">
        <v>0.012954608374939319</v>
      </c>
    </row>
    <row r="51" spans="2:18" ht="13.5">
      <c r="B51" s="1135" t="s">
        <v>268</v>
      </c>
      <c r="C51" s="1225">
        <v>7424.155602081702</v>
      </c>
      <c r="D51" s="1201">
        <v>2077.3822938839808</v>
      </c>
      <c r="E51" s="1202">
        <v>27.981394857908032</v>
      </c>
      <c r="F51" s="1201">
        <v>5336.074255046478</v>
      </c>
      <c r="G51" s="1202">
        <v>71.87449376128735</v>
      </c>
      <c r="H51" s="1201">
        <v>10.699053151243032</v>
      </c>
      <c r="I51" s="1203">
        <v>0.14411138080461383</v>
      </c>
      <c r="K51" s="1135" t="s">
        <v>268</v>
      </c>
      <c r="L51" s="1226">
        <v>0.7976029340394319</v>
      </c>
      <c r="M51" s="1206">
        <v>5.302095468018734</v>
      </c>
      <c r="N51" s="1202">
        <v>1.196956087792711</v>
      </c>
      <c r="O51" s="1206">
        <v>-0.8671643969306757</v>
      </c>
      <c r="P51" s="1202">
        <v>-1.207009851134544</v>
      </c>
      <c r="Q51" s="1206">
        <v>8.357003619374552</v>
      </c>
      <c r="R51" s="1203">
        <v>0.010053763341829822</v>
      </c>
    </row>
    <row r="52" spans="2:18" ht="13.5">
      <c r="B52" s="1135" t="s">
        <v>269</v>
      </c>
      <c r="C52" s="1225">
        <v>7075.795348530317</v>
      </c>
      <c r="D52" s="1201">
        <v>2037.197686208708</v>
      </c>
      <c r="E52" s="1202">
        <v>28.79107698658704</v>
      </c>
      <c r="F52" s="1201">
        <v>5025.640733851777</v>
      </c>
      <c r="G52" s="1202">
        <v>71.02580680058294</v>
      </c>
      <c r="H52" s="1201">
        <v>12.956928469830844</v>
      </c>
      <c r="I52" s="1203">
        <v>0.18311621283001173</v>
      </c>
      <c r="K52" s="1135" t="s">
        <v>269</v>
      </c>
      <c r="L52" s="1226">
        <v>-0.27648990824440034</v>
      </c>
      <c r="M52" s="1206">
        <v>5.295589682992414</v>
      </c>
      <c r="N52" s="1202">
        <v>1.523579220836091</v>
      </c>
      <c r="O52" s="1206">
        <v>-2.4137440350117174</v>
      </c>
      <c r="P52" s="1202">
        <v>-1.555548957078401</v>
      </c>
      <c r="Q52" s="1206">
        <v>20.81652123410025</v>
      </c>
      <c r="R52" s="1203">
        <v>0.03196973624230803</v>
      </c>
    </row>
    <row r="53" spans="2:18" ht="13.5">
      <c r="B53" s="1135" t="s">
        <v>270</v>
      </c>
      <c r="C53" s="1225">
        <v>7826.723606526537</v>
      </c>
      <c r="D53" s="1201">
        <v>2121.041245383265</v>
      </c>
      <c r="E53" s="1202">
        <v>27.099989114405094</v>
      </c>
      <c r="F53" s="1201">
        <v>5700.450359573293</v>
      </c>
      <c r="G53" s="1202">
        <v>72.83316297026012</v>
      </c>
      <c r="H53" s="1201">
        <v>5.2320015699789035</v>
      </c>
      <c r="I53" s="1203">
        <v>0.06684791533479027</v>
      </c>
      <c r="K53" s="1135" t="s">
        <v>270</v>
      </c>
      <c r="L53" s="1226">
        <v>-0.27002011898154876</v>
      </c>
      <c r="M53" s="1206">
        <v>5.129631630120016</v>
      </c>
      <c r="N53" s="1202">
        <v>1.3919054157544242</v>
      </c>
      <c r="O53" s="1206">
        <v>-2.143762755849835</v>
      </c>
      <c r="P53" s="1202">
        <v>-1.3946030082360394</v>
      </c>
      <c r="Q53" s="1206">
        <v>3.923736544339704</v>
      </c>
      <c r="R53" s="1203">
        <v>0.0026975924816252488</v>
      </c>
    </row>
    <row r="54" spans="2:18" ht="13.5">
      <c r="B54" s="1144" t="s">
        <v>271</v>
      </c>
      <c r="C54" s="1227">
        <v>7239.8233873120835</v>
      </c>
      <c r="D54" s="1215">
        <v>2075.089161118786</v>
      </c>
      <c r="E54" s="1216">
        <v>28.662151686675337</v>
      </c>
      <c r="F54" s="1215">
        <v>5155.646107318738</v>
      </c>
      <c r="G54" s="1216">
        <v>71.21231874736196</v>
      </c>
      <c r="H54" s="1215">
        <v>9.08811887455973</v>
      </c>
      <c r="I54" s="1217">
        <v>0.1255295659627114</v>
      </c>
      <c r="K54" s="1144" t="s">
        <v>271</v>
      </c>
      <c r="L54" s="1228">
        <v>-0.4295914154538849</v>
      </c>
      <c r="M54" s="1220">
        <v>4.687376068509153</v>
      </c>
      <c r="N54" s="1216">
        <v>1.4009645069827215</v>
      </c>
      <c r="O54" s="1220">
        <v>-2.351835662388183</v>
      </c>
      <c r="P54" s="1216">
        <v>-1.4018437617494661</v>
      </c>
      <c r="Q54" s="1220">
        <v>0.27275545824802805</v>
      </c>
      <c r="R54" s="1217">
        <v>0.000879254766742517</v>
      </c>
    </row>
    <row r="55" spans="2:18" ht="13.5">
      <c r="B55" s="1135" t="s">
        <v>272</v>
      </c>
      <c r="C55" s="1225">
        <v>7053.203909153629</v>
      </c>
      <c r="D55" s="1201">
        <v>2137.7965055664076</v>
      </c>
      <c r="E55" s="1202">
        <v>30.309580342516128</v>
      </c>
      <c r="F55" s="1201">
        <v>4908.169597383455</v>
      </c>
      <c r="G55" s="1202">
        <v>69.58780237465764</v>
      </c>
      <c r="H55" s="1201">
        <v>7.237806203766634</v>
      </c>
      <c r="I55" s="1203">
        <v>0.10261728282622638</v>
      </c>
      <c r="K55" s="1135" t="s">
        <v>272</v>
      </c>
      <c r="L55" s="1226">
        <v>0.6368700063652568</v>
      </c>
      <c r="M55" s="1206">
        <v>6.689533052957202</v>
      </c>
      <c r="N55" s="1202">
        <v>1.7195096055561132</v>
      </c>
      <c r="O55" s="1206">
        <v>-1.8008204804748686</v>
      </c>
      <c r="P55" s="1202">
        <v>-1.7274433928959998</v>
      </c>
      <c r="Q55" s="1206">
        <v>9.069506772486392</v>
      </c>
      <c r="R55" s="1203">
        <v>0.00793378733989264</v>
      </c>
    </row>
    <row r="56" spans="2:18" ht="14.25" thickBot="1">
      <c r="B56" s="1156" t="s">
        <v>273</v>
      </c>
      <c r="C56" s="1229">
        <v>7371.494447243053</v>
      </c>
      <c r="D56" s="1230">
        <v>2060.687066497667</v>
      </c>
      <c r="E56" s="1231">
        <v>27.954807281559656</v>
      </c>
      <c r="F56" s="1230">
        <v>5293.334020572487</v>
      </c>
      <c r="G56" s="1231">
        <v>71.80815312900629</v>
      </c>
      <c r="H56" s="1230">
        <v>17.47336017289989</v>
      </c>
      <c r="I56" s="1232">
        <v>0.23703958943406578</v>
      </c>
      <c r="K56" s="1156" t="s">
        <v>273</v>
      </c>
      <c r="L56" s="1233">
        <v>1.3843938044230129</v>
      </c>
      <c r="M56" s="1234">
        <v>8.246159122861997</v>
      </c>
      <c r="N56" s="1231">
        <v>1.7720658972345704</v>
      </c>
      <c r="O56" s="1234">
        <v>-1.062480090682243</v>
      </c>
      <c r="P56" s="1231">
        <v>-1.7759237901671</v>
      </c>
      <c r="Q56" s="1234">
        <v>3.0617558881301363</v>
      </c>
      <c r="R56" s="1232">
        <v>0.00385789293252275</v>
      </c>
    </row>
    <row r="57" spans="2:11" ht="13.5">
      <c r="B57" s="1162" t="s">
        <v>294</v>
      </c>
      <c r="K57" s="1162" t="s">
        <v>294</v>
      </c>
    </row>
  </sheetData>
  <sheetProtection/>
  <mergeCells count="4">
    <mergeCell ref="C6:C7"/>
    <mergeCell ref="L6:L7"/>
    <mergeCell ref="H7:I7"/>
    <mergeCell ref="Q7:R7"/>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6" r:id="rId1"/>
  <headerFooter>
    <oddFooter xml:space="preserve">&amp;C&amp;P / &amp;N </oddFooter>
  </headerFooter>
</worksheet>
</file>

<file path=xl/worksheets/sheet18.xml><?xml version="1.0" encoding="utf-8"?>
<worksheet xmlns="http://schemas.openxmlformats.org/spreadsheetml/2006/main" xmlns:r="http://schemas.openxmlformats.org/officeDocument/2006/relationships">
  <sheetPr codeName="Sheet19">
    <pageSetUpPr fitToPage="1"/>
  </sheetPr>
  <dimension ref="A1:S58"/>
  <sheetViews>
    <sheetView tabSelected="1" zoomScale="70" zoomScaleNormal="70" zoomScalePageLayoutView="0" workbookViewId="0" topLeftCell="A1">
      <selection activeCell="I8" sqref="I8"/>
    </sheetView>
  </sheetViews>
  <sheetFormatPr defaultColWidth="9.00390625" defaultRowHeight="13.5"/>
  <cols>
    <col min="2" max="2" width="10.25390625" style="0" customWidth="1"/>
    <col min="3" max="6" width="11.625" style="1122" customWidth="1"/>
    <col min="7" max="7" width="11.625" style="1172" customWidth="1"/>
    <col min="8" max="9" width="11.625" style="1122" customWidth="1"/>
    <col min="10" max="10" width="28.50390625" style="0" customWidth="1"/>
    <col min="11" max="11" width="10.25390625" style="0" customWidth="1"/>
    <col min="12" max="18" width="11.625" style="0" customWidth="1"/>
  </cols>
  <sheetData>
    <row r="1" spans="1:7" ht="13.5">
      <c r="A1" s="2"/>
      <c r="C1" s="1120"/>
      <c r="D1" s="1120"/>
      <c r="E1" s="1120"/>
      <c r="F1" s="1120"/>
      <c r="G1" s="1170"/>
    </row>
    <row r="2" spans="1:18" ht="17.25">
      <c r="A2" s="2"/>
      <c r="B2" s="1" t="s">
        <v>295</v>
      </c>
      <c r="C2" s="1123"/>
      <c r="D2" s="1120"/>
      <c r="E2" s="1120"/>
      <c r="F2" s="1120"/>
      <c r="G2" s="1170"/>
      <c r="K2" s="1" t="s">
        <v>296</v>
      </c>
      <c r="L2" s="1123"/>
      <c r="M2" s="1120"/>
      <c r="N2" s="1120"/>
      <c r="O2" s="1120"/>
      <c r="P2" s="1170"/>
      <c r="Q2" s="1122"/>
      <c r="R2" s="1122"/>
    </row>
    <row r="3" spans="1:18" ht="13.5">
      <c r="A3" s="2"/>
      <c r="B3" s="2"/>
      <c r="C3" s="1120"/>
      <c r="D3" s="1120"/>
      <c r="E3" s="1120"/>
      <c r="F3" s="1120"/>
      <c r="G3" s="1170"/>
      <c r="K3" s="2"/>
      <c r="L3" s="1120"/>
      <c r="M3" s="1120"/>
      <c r="N3" s="1120"/>
      <c r="O3" s="1120"/>
      <c r="P3" s="1170"/>
      <c r="Q3" s="1122"/>
      <c r="R3" s="1122"/>
    </row>
    <row r="4" spans="1:18" ht="13.5">
      <c r="A4" s="2"/>
      <c r="B4" s="4"/>
      <c r="C4" s="1123"/>
      <c r="D4" s="1123"/>
      <c r="E4" s="1123"/>
      <c r="F4" s="1123"/>
      <c r="G4" s="1171"/>
      <c r="K4" s="4"/>
      <c r="L4" s="1123"/>
      <c r="M4" s="1123"/>
      <c r="N4" s="1123"/>
      <c r="O4" s="1123"/>
      <c r="P4" s="1171"/>
      <c r="Q4" s="1122"/>
      <c r="R4" s="1122"/>
    </row>
    <row r="5" spans="1:18" ht="14.25" thickBot="1">
      <c r="A5" s="2"/>
      <c r="B5" s="4"/>
      <c r="C5" s="1123"/>
      <c r="D5" s="1123"/>
      <c r="E5" s="1123"/>
      <c r="F5" s="1123"/>
      <c r="I5" s="1173" t="s">
        <v>278</v>
      </c>
      <c r="K5" s="4"/>
      <c r="L5" s="1123"/>
      <c r="M5" s="1123"/>
      <c r="N5" s="1123"/>
      <c r="O5" s="1123"/>
      <c r="P5" s="1171"/>
      <c r="Q5" s="1122"/>
      <c r="R5" s="1173" t="s">
        <v>279</v>
      </c>
    </row>
    <row r="6" spans="1:18" s="212" customFormat="1" ht="19.5" customHeight="1">
      <c r="A6" s="213"/>
      <c r="B6" s="10"/>
      <c r="C6" s="1647" t="s">
        <v>282</v>
      </c>
      <c r="D6" s="1174"/>
      <c r="E6" s="1175"/>
      <c r="F6" s="1175"/>
      <c r="G6" s="1176"/>
      <c r="H6" s="1175"/>
      <c r="I6" s="1177"/>
      <c r="K6" s="1126"/>
      <c r="L6" s="1647" t="s">
        <v>283</v>
      </c>
      <c r="M6" s="1174"/>
      <c r="N6" s="1175"/>
      <c r="O6" s="1175"/>
      <c r="P6" s="1176"/>
      <c r="Q6" s="1175"/>
      <c r="R6" s="1177"/>
    </row>
    <row r="7" spans="1:18" s="212" customFormat="1" ht="22.5" customHeight="1">
      <c r="A7" s="213"/>
      <c r="B7" s="21"/>
      <c r="C7" s="1648"/>
      <c r="D7" s="1178" t="s">
        <v>284</v>
      </c>
      <c r="E7" s="1179"/>
      <c r="F7" s="1180" t="s">
        <v>285</v>
      </c>
      <c r="G7" s="1181"/>
      <c r="H7" s="1649" t="s">
        <v>286</v>
      </c>
      <c r="I7" s="1650"/>
      <c r="K7" s="1128"/>
      <c r="L7" s="1648"/>
      <c r="M7" s="1182" t="s">
        <v>287</v>
      </c>
      <c r="N7" s="1179"/>
      <c r="O7" s="1183" t="s">
        <v>288</v>
      </c>
      <c r="P7" s="1181"/>
      <c r="Q7" s="1651" t="s">
        <v>289</v>
      </c>
      <c r="R7" s="1652"/>
    </row>
    <row r="8" spans="1:19" s="212" customFormat="1" ht="24.75" thickBot="1">
      <c r="A8" s="213"/>
      <c r="B8" s="21"/>
      <c r="C8" s="1184"/>
      <c r="D8" s="1185"/>
      <c r="E8" s="1186" t="s">
        <v>290</v>
      </c>
      <c r="F8" s="1185"/>
      <c r="G8" s="1187" t="s">
        <v>291</v>
      </c>
      <c r="H8" s="1185"/>
      <c r="I8" s="1188" t="s">
        <v>292</v>
      </c>
      <c r="K8" s="1129"/>
      <c r="L8" s="1184"/>
      <c r="M8" s="1185"/>
      <c r="N8" s="1189" t="s">
        <v>293</v>
      </c>
      <c r="O8" s="1185"/>
      <c r="P8" s="1190" t="s">
        <v>293</v>
      </c>
      <c r="Q8" s="1185"/>
      <c r="R8" s="1191" t="s">
        <v>293</v>
      </c>
      <c r="S8" s="22"/>
    </row>
    <row r="9" spans="1:18" ht="21" customHeight="1">
      <c r="A9" s="2"/>
      <c r="B9" s="1130" t="s">
        <v>226</v>
      </c>
      <c r="C9" s="1192">
        <v>8126.640069952307</v>
      </c>
      <c r="D9" s="1193">
        <v>2111.794354122293</v>
      </c>
      <c r="E9" s="475">
        <v>25.986069715705845</v>
      </c>
      <c r="F9" s="1194">
        <v>6000.386546800438</v>
      </c>
      <c r="G9" s="1195">
        <v>73.8360071954762</v>
      </c>
      <c r="H9" s="1194">
        <v>14.459169029576298</v>
      </c>
      <c r="I9" s="1196">
        <v>0.17792308881794924</v>
      </c>
      <c r="K9" s="1130" t="s">
        <v>226</v>
      </c>
      <c r="L9" s="471">
        <v>0.4219011400857795</v>
      </c>
      <c r="M9" s="478">
        <v>5.259844474910125</v>
      </c>
      <c r="N9" s="475">
        <v>1.194369357151634</v>
      </c>
      <c r="O9" s="1197">
        <v>-1.1844008387248266</v>
      </c>
      <c r="P9" s="1195">
        <v>-1.200244955981078</v>
      </c>
      <c r="Q9" s="1197">
        <v>3.8514124036790776</v>
      </c>
      <c r="R9" s="1196">
        <v>0.005875598829437317</v>
      </c>
    </row>
    <row r="10" spans="1:18" ht="13.5">
      <c r="A10" s="2"/>
      <c r="B10" s="1135" t="s">
        <v>227</v>
      </c>
      <c r="C10" s="1198">
        <v>9451.924041599463</v>
      </c>
      <c r="D10" s="1199">
        <v>2230.936745367158</v>
      </c>
      <c r="E10" s="1200">
        <v>23.602990624432028</v>
      </c>
      <c r="F10" s="1201">
        <v>7207.496780891328</v>
      </c>
      <c r="G10" s="1202">
        <v>76.25428165916227</v>
      </c>
      <c r="H10" s="1201">
        <v>13.490515340977826</v>
      </c>
      <c r="I10" s="1203">
        <v>0.14272771640571658</v>
      </c>
      <c r="K10" s="1135" t="s">
        <v>227</v>
      </c>
      <c r="L10" s="1204">
        <v>0.11462783655883868</v>
      </c>
      <c r="M10" s="1205">
        <v>4.597978155272983</v>
      </c>
      <c r="N10" s="1200">
        <v>1.0116875813944104</v>
      </c>
      <c r="O10" s="1206">
        <v>-1.1965309982352608</v>
      </c>
      <c r="P10" s="1202">
        <v>-1.0119227199047343</v>
      </c>
      <c r="Q10" s="1206">
        <v>0.2798350690922433</v>
      </c>
      <c r="R10" s="1203">
        <v>0.0002351385103191569</v>
      </c>
    </row>
    <row r="11" spans="1:18" ht="13.5">
      <c r="A11" s="2"/>
      <c r="B11" s="1135" t="s">
        <v>228</v>
      </c>
      <c r="C11" s="1198">
        <v>8063.722239146799</v>
      </c>
      <c r="D11" s="1199">
        <v>2120.079144080748</v>
      </c>
      <c r="E11" s="1200">
        <v>26.29156959038643</v>
      </c>
      <c r="F11" s="1201">
        <v>5919.138189316367</v>
      </c>
      <c r="G11" s="1202">
        <v>73.40453966259948</v>
      </c>
      <c r="H11" s="1201">
        <v>24.504905749684657</v>
      </c>
      <c r="I11" s="1203">
        <v>0.30389074701409174</v>
      </c>
      <c r="K11" s="1135" t="s">
        <v>228</v>
      </c>
      <c r="L11" s="1204">
        <v>0.9791752096783881</v>
      </c>
      <c r="M11" s="1205">
        <v>5.575661432521144</v>
      </c>
      <c r="N11" s="1200">
        <v>1.1446656905518326</v>
      </c>
      <c r="O11" s="1206">
        <v>-0.6216675863696963</v>
      </c>
      <c r="P11" s="1202">
        <v>-1.182442144702156</v>
      </c>
      <c r="Q11" s="1206">
        <v>15.313749806915268</v>
      </c>
      <c r="R11" s="1203">
        <v>0.03777645415032989</v>
      </c>
    </row>
    <row r="12" spans="1:18" ht="13.5">
      <c r="A12" s="2"/>
      <c r="B12" s="1135" t="s">
        <v>229</v>
      </c>
      <c r="C12" s="1198">
        <v>8634.777308073692</v>
      </c>
      <c r="D12" s="1199">
        <v>2147.5514847868067</v>
      </c>
      <c r="E12" s="1200">
        <v>24.87095391306505</v>
      </c>
      <c r="F12" s="1201">
        <v>6475.4855771022985</v>
      </c>
      <c r="G12" s="1202">
        <v>74.99308142026533</v>
      </c>
      <c r="H12" s="1201">
        <v>11.74024618458625</v>
      </c>
      <c r="I12" s="1203">
        <v>0.13596466666961848</v>
      </c>
      <c r="K12" s="1135" t="s">
        <v>229</v>
      </c>
      <c r="L12" s="1204">
        <v>-1.5220761500160904</v>
      </c>
      <c r="M12" s="1205">
        <v>4.670290811079568</v>
      </c>
      <c r="N12" s="1200">
        <v>1.4713828738679187</v>
      </c>
      <c r="O12" s="1206">
        <v>-3.423171194323075</v>
      </c>
      <c r="P12" s="1202">
        <v>-1.4762234089528814</v>
      </c>
      <c r="Q12" s="1206">
        <v>2.113302324784442</v>
      </c>
      <c r="R12" s="1203">
        <v>0.004840535084959163</v>
      </c>
    </row>
    <row r="13" spans="1:18" ht="13.5">
      <c r="A13" s="2"/>
      <c r="B13" s="1135" t="s">
        <v>230</v>
      </c>
      <c r="C13" s="1207">
        <v>7947.536311256301</v>
      </c>
      <c r="D13" s="1208">
        <v>2098.0426579396462</v>
      </c>
      <c r="E13" s="1209">
        <v>26.398654573847423</v>
      </c>
      <c r="F13" s="1201">
        <v>5837.815873021182</v>
      </c>
      <c r="G13" s="1202">
        <v>73.45440957285004</v>
      </c>
      <c r="H13" s="1201">
        <v>11.677780295473415</v>
      </c>
      <c r="I13" s="1203">
        <v>0.14693585330253695</v>
      </c>
      <c r="K13" s="1135" t="s">
        <v>230</v>
      </c>
      <c r="L13" s="1210">
        <v>-0.8001018406560263</v>
      </c>
      <c r="M13" s="1211">
        <v>4.702107992858529</v>
      </c>
      <c r="N13" s="1209">
        <v>1.3872780555448216</v>
      </c>
      <c r="O13" s="1206">
        <v>-2.653556402517083</v>
      </c>
      <c r="P13" s="1202">
        <v>-1.398555565877202</v>
      </c>
      <c r="Q13" s="1206">
        <v>7.446555548560113</v>
      </c>
      <c r="R13" s="1203">
        <v>0.011277510332385735</v>
      </c>
    </row>
    <row r="14" spans="1:18" ht="13.5">
      <c r="A14" s="2"/>
      <c r="B14" s="1144" t="s">
        <v>231</v>
      </c>
      <c r="C14" s="1212">
        <v>9325.23160886661</v>
      </c>
      <c r="D14" s="1213">
        <v>2187.9075743954377</v>
      </c>
      <c r="E14" s="1214">
        <v>23.462233070062656</v>
      </c>
      <c r="F14" s="1215">
        <v>7117.93077614624</v>
      </c>
      <c r="G14" s="1216">
        <v>76.32980149660169</v>
      </c>
      <c r="H14" s="1215">
        <v>19.393258324933484</v>
      </c>
      <c r="I14" s="1217">
        <v>0.2079654333356611</v>
      </c>
      <c r="K14" s="1144" t="s">
        <v>231</v>
      </c>
      <c r="L14" s="1218">
        <v>-0.39914857986657637</v>
      </c>
      <c r="M14" s="1219">
        <v>4.16672265011573</v>
      </c>
      <c r="N14" s="1214">
        <v>1.0284045829641904</v>
      </c>
      <c r="O14" s="1220">
        <v>-1.7501044190665027</v>
      </c>
      <c r="P14" s="1216">
        <v>-1.049550133637167</v>
      </c>
      <c r="Q14" s="1220">
        <v>10.874356256759526</v>
      </c>
      <c r="R14" s="1217">
        <v>0.021145550672973364</v>
      </c>
    </row>
    <row r="15" spans="1:18" ht="13.5">
      <c r="A15" s="2"/>
      <c r="B15" s="1135" t="s">
        <v>232</v>
      </c>
      <c r="C15" s="1207">
        <v>8220.102901540466</v>
      </c>
      <c r="D15" s="1208">
        <v>2142.2545586028727</v>
      </c>
      <c r="E15" s="1209">
        <v>26.06116473555835</v>
      </c>
      <c r="F15" s="1201">
        <v>6044.4952304760445</v>
      </c>
      <c r="G15" s="1202">
        <v>73.53308471775082</v>
      </c>
      <c r="H15" s="1201">
        <v>33.35311246154948</v>
      </c>
      <c r="I15" s="1203">
        <v>0.40575054669083316</v>
      </c>
      <c r="K15" s="1135" t="s">
        <v>232</v>
      </c>
      <c r="L15" s="1210">
        <v>-0.8364283113712787</v>
      </c>
      <c r="M15" s="1211">
        <v>5.284144922948457</v>
      </c>
      <c r="N15" s="1209">
        <v>1.5150359767122672</v>
      </c>
      <c r="O15" s="1206">
        <v>-2.86642573687827</v>
      </c>
      <c r="P15" s="1202">
        <v>-1.5367701003390133</v>
      </c>
      <c r="Q15" s="1206">
        <v>4.775918444931165</v>
      </c>
      <c r="R15" s="1203">
        <v>0.02173412362674837</v>
      </c>
    </row>
    <row r="16" spans="1:18" ht="13.5">
      <c r="A16" s="2"/>
      <c r="B16" s="1135" t="s">
        <v>233</v>
      </c>
      <c r="C16" s="1198">
        <v>8878.559967922649</v>
      </c>
      <c r="D16" s="1199">
        <v>2223.498706206573</v>
      </c>
      <c r="E16" s="1200">
        <v>25.043461036923237</v>
      </c>
      <c r="F16" s="1201">
        <v>6642.4568363296785</v>
      </c>
      <c r="G16" s="1202">
        <v>74.81457421392898</v>
      </c>
      <c r="H16" s="1201">
        <v>12.60442538639808</v>
      </c>
      <c r="I16" s="1203">
        <v>0.1419647491477966</v>
      </c>
      <c r="K16" s="1135" t="s">
        <v>233</v>
      </c>
      <c r="L16" s="1204">
        <v>-0.7679396993346614</v>
      </c>
      <c r="M16" s="1205">
        <v>4.236878739982245</v>
      </c>
      <c r="N16" s="1200">
        <v>1.202434081843165</v>
      </c>
      <c r="O16" s="1206">
        <v>-2.345429882233205</v>
      </c>
      <c r="P16" s="1202">
        <v>-1.208537974391588</v>
      </c>
      <c r="Q16" s="1206">
        <v>3.6903115482624287</v>
      </c>
      <c r="R16" s="1203">
        <v>0.006103892548421793</v>
      </c>
    </row>
    <row r="17" spans="1:18" ht="13.5">
      <c r="A17" s="2"/>
      <c r="B17" s="1135" t="s">
        <v>234</v>
      </c>
      <c r="C17" s="1207">
        <v>8897.758112639523</v>
      </c>
      <c r="D17" s="1208">
        <v>2182.2630635504092</v>
      </c>
      <c r="E17" s="1209">
        <v>24.52598773673608</v>
      </c>
      <c r="F17" s="1201">
        <v>6702.409549697267</v>
      </c>
      <c r="G17" s="1202">
        <v>75.32694713487771</v>
      </c>
      <c r="H17" s="1201">
        <v>13.085499391846033</v>
      </c>
      <c r="I17" s="1203">
        <v>0.1470651283861909</v>
      </c>
      <c r="K17" s="1135" t="s">
        <v>234</v>
      </c>
      <c r="L17" s="1210">
        <v>-0.5473535598184895</v>
      </c>
      <c r="M17" s="1211">
        <v>4.955204144611329</v>
      </c>
      <c r="N17" s="1209">
        <v>1.285840601039487</v>
      </c>
      <c r="O17" s="1206">
        <v>-2.228021195426493</v>
      </c>
      <c r="P17" s="1202">
        <v>-1.2948450434023817</v>
      </c>
      <c r="Q17" s="1206">
        <v>5.939037667849647</v>
      </c>
      <c r="R17" s="1203">
        <v>0.009004442362889005</v>
      </c>
    </row>
    <row r="18" spans="1:18" ht="13.5">
      <c r="A18" s="2"/>
      <c r="B18" s="1135" t="s">
        <v>235</v>
      </c>
      <c r="C18" s="1198">
        <v>8002.0497972921285</v>
      </c>
      <c r="D18" s="1199">
        <v>2100.0195568474464</v>
      </c>
      <c r="E18" s="1200">
        <v>26.24352022350682</v>
      </c>
      <c r="F18" s="1201">
        <v>5889.268798286545</v>
      </c>
      <c r="G18" s="1202">
        <v>73.59700261149908</v>
      </c>
      <c r="H18" s="1201">
        <v>12.761442158137637</v>
      </c>
      <c r="I18" s="1203">
        <v>0.1594771649941003</v>
      </c>
      <c r="K18" s="1135" t="s">
        <v>235</v>
      </c>
      <c r="L18" s="1204">
        <v>-0.37312593275876793</v>
      </c>
      <c r="M18" s="1205">
        <v>5.902826728282122</v>
      </c>
      <c r="N18" s="1200">
        <v>1.55522846433912</v>
      </c>
      <c r="O18" s="1206">
        <v>-2.4477016452654965</v>
      </c>
      <c r="P18" s="1202">
        <v>-1.565135385902483</v>
      </c>
      <c r="Q18" s="1206">
        <v>6.22575098518729</v>
      </c>
      <c r="R18" s="1203">
        <v>0.00990692156335796</v>
      </c>
    </row>
    <row r="19" spans="1:18" ht="13.5">
      <c r="A19" s="2"/>
      <c r="B19" s="1144" t="s">
        <v>236</v>
      </c>
      <c r="C19" s="1212">
        <v>8293.022768950199</v>
      </c>
      <c r="D19" s="1213">
        <v>2070.9944985737848</v>
      </c>
      <c r="E19" s="1214">
        <v>24.972733782038667</v>
      </c>
      <c r="F19" s="1215">
        <v>6207.143976349495</v>
      </c>
      <c r="G19" s="1216">
        <v>74.84778649818234</v>
      </c>
      <c r="H19" s="1215">
        <v>14.884294026919909</v>
      </c>
      <c r="I19" s="1217">
        <v>0.17947971977899305</v>
      </c>
      <c r="K19" s="1144" t="s">
        <v>236</v>
      </c>
      <c r="L19" s="1218">
        <v>-1.7043302997449388</v>
      </c>
      <c r="M19" s="1219">
        <v>5.063020762230934</v>
      </c>
      <c r="N19" s="1214">
        <v>1.6085512795485286</v>
      </c>
      <c r="O19" s="1220">
        <v>-3.804245301865592</v>
      </c>
      <c r="P19" s="1216">
        <v>-1.6338973610246499</v>
      </c>
      <c r="Q19" s="1220">
        <v>14.459630276316744</v>
      </c>
      <c r="R19" s="1217">
        <v>0.025346081476121232</v>
      </c>
    </row>
    <row r="20" spans="1:18" ht="13.5">
      <c r="A20" s="2"/>
      <c r="B20" s="1135" t="s">
        <v>237</v>
      </c>
      <c r="C20" s="1198">
        <v>8071.215462839447</v>
      </c>
      <c r="D20" s="1199">
        <v>2082.904292393086</v>
      </c>
      <c r="E20" s="1200">
        <v>25.80657525477981</v>
      </c>
      <c r="F20" s="1201">
        <v>5974.849203580812</v>
      </c>
      <c r="G20" s="1202">
        <v>74.02663491130325</v>
      </c>
      <c r="H20" s="1201">
        <v>13.461966865548899</v>
      </c>
      <c r="I20" s="1203">
        <v>0.1667898339169475</v>
      </c>
      <c r="K20" s="1135" t="s">
        <v>237</v>
      </c>
      <c r="L20" s="1204">
        <v>1.0682935045274888</v>
      </c>
      <c r="M20" s="1205">
        <v>5.70648483125926</v>
      </c>
      <c r="N20" s="1200">
        <v>1.1323414425372573</v>
      </c>
      <c r="O20" s="1206">
        <v>-0.4762349524511649</v>
      </c>
      <c r="P20" s="1202">
        <v>-1.148833589045306</v>
      </c>
      <c r="Q20" s="1206">
        <v>12.158504754818637</v>
      </c>
      <c r="R20" s="1203">
        <v>0.01649214650804667</v>
      </c>
    </row>
    <row r="21" spans="1:18" ht="13.5">
      <c r="A21" s="2"/>
      <c r="B21" s="1135" t="s">
        <v>238</v>
      </c>
      <c r="C21" s="1198">
        <v>8151.48934737605</v>
      </c>
      <c r="D21" s="1199">
        <v>2067.533432659069</v>
      </c>
      <c r="E21" s="1200">
        <v>25.363873331007962</v>
      </c>
      <c r="F21" s="1201">
        <v>6069.279615004634</v>
      </c>
      <c r="G21" s="1202">
        <v>74.45608227358261</v>
      </c>
      <c r="H21" s="1201">
        <v>14.676299712347118</v>
      </c>
      <c r="I21" s="1203">
        <v>0.18004439540942777</v>
      </c>
      <c r="K21" s="1135" t="s">
        <v>238</v>
      </c>
      <c r="L21" s="1204">
        <v>0.26368405850054444</v>
      </c>
      <c r="M21" s="1205">
        <v>5.422544657790681</v>
      </c>
      <c r="N21" s="1200">
        <v>1.2411831567665843</v>
      </c>
      <c r="O21" s="1206">
        <v>-1.3970008892061543</v>
      </c>
      <c r="P21" s="1202">
        <v>-1.2539993327993604</v>
      </c>
      <c r="Q21" s="1206">
        <v>7.94777606986834</v>
      </c>
      <c r="R21" s="1203">
        <v>0.012816176032766857</v>
      </c>
    </row>
    <row r="22" spans="1:18" ht="13.5">
      <c r="A22" s="2"/>
      <c r="B22" s="1135" t="s">
        <v>239</v>
      </c>
      <c r="C22" s="1198">
        <v>7981.561289732745</v>
      </c>
      <c r="D22" s="1199">
        <v>2038.6834642767067</v>
      </c>
      <c r="E22" s="1200">
        <v>25.542414450907135</v>
      </c>
      <c r="F22" s="1201">
        <v>5929.957869703232</v>
      </c>
      <c r="G22" s="1202">
        <v>74.29571301208152</v>
      </c>
      <c r="H22" s="1201">
        <v>12.91995575280579</v>
      </c>
      <c r="I22" s="1203">
        <v>0.16187253701134457</v>
      </c>
      <c r="K22" s="1135" t="s">
        <v>239</v>
      </c>
      <c r="L22" s="1204">
        <v>0.38351026292684764</v>
      </c>
      <c r="M22" s="1205">
        <v>4.842293720638111</v>
      </c>
      <c r="N22" s="1200">
        <v>1.0862800782208692</v>
      </c>
      <c r="O22" s="1206">
        <v>-1.0646773218716277</v>
      </c>
      <c r="P22" s="1202">
        <v>-1.0875198692977373</v>
      </c>
      <c r="Q22" s="1206">
        <v>1.158287407929663</v>
      </c>
      <c r="R22" s="1203">
        <v>0.001239791076872122</v>
      </c>
    </row>
    <row r="23" spans="1:18" ht="13.5">
      <c r="A23" s="2"/>
      <c r="B23" s="1135" t="s">
        <v>240</v>
      </c>
      <c r="C23" s="1198">
        <v>7774.783252424614</v>
      </c>
      <c r="D23" s="1199">
        <v>2020.446325586878</v>
      </c>
      <c r="E23" s="1200">
        <v>25.98717237495707</v>
      </c>
      <c r="F23" s="1201">
        <v>5741.045819828722</v>
      </c>
      <c r="G23" s="1202">
        <v>73.84187614540048</v>
      </c>
      <c r="H23" s="1201">
        <v>13.291107009014226</v>
      </c>
      <c r="I23" s="1203">
        <v>0.1709514796424622</v>
      </c>
      <c r="K23" s="1135" t="s">
        <v>240</v>
      </c>
      <c r="L23" s="1204">
        <v>0.40362609425773144</v>
      </c>
      <c r="M23" s="1205">
        <v>5.290473671780987</v>
      </c>
      <c r="N23" s="1200">
        <v>1.206142834565624</v>
      </c>
      <c r="O23" s="1206">
        <v>-1.2011661975531638</v>
      </c>
      <c r="P23" s="1202">
        <v>-1.199415712618035</v>
      </c>
      <c r="Q23" s="1206">
        <v>-3.397773909302259</v>
      </c>
      <c r="R23" s="1203">
        <v>-0.006727121947596739</v>
      </c>
    </row>
    <row r="24" spans="1:18" ht="13.5">
      <c r="A24" s="2"/>
      <c r="B24" s="1144" t="s">
        <v>241</v>
      </c>
      <c r="C24" s="1221">
        <v>8251.44831065619</v>
      </c>
      <c r="D24" s="1213">
        <v>2165.649135463854</v>
      </c>
      <c r="E24" s="1214">
        <v>26.24568504740027</v>
      </c>
      <c r="F24" s="1215">
        <v>6076.595478594689</v>
      </c>
      <c r="G24" s="1216">
        <v>73.64277457506672</v>
      </c>
      <c r="H24" s="1215">
        <v>9.203696597647843</v>
      </c>
      <c r="I24" s="1217">
        <v>0.11154037753301914</v>
      </c>
      <c r="K24" s="1144" t="s">
        <v>241</v>
      </c>
      <c r="L24" s="1222">
        <v>-0.2700148109401397</v>
      </c>
      <c r="M24" s="1219">
        <v>5.213054734621565</v>
      </c>
      <c r="N24" s="1214">
        <v>1.3677667353046596</v>
      </c>
      <c r="O24" s="1220">
        <v>-2.090627715078014</v>
      </c>
      <c r="P24" s="1216">
        <v>-1.3693784625410488</v>
      </c>
      <c r="Q24" s="1220">
        <v>1.1921839241543495</v>
      </c>
      <c r="R24" s="1217">
        <v>0.0016117272363938865</v>
      </c>
    </row>
    <row r="25" spans="1:18" ht="13.5">
      <c r="A25" s="2"/>
      <c r="B25" s="1135" t="s">
        <v>242</v>
      </c>
      <c r="C25" s="1223">
        <v>9041.557857562604</v>
      </c>
      <c r="D25" s="1199">
        <v>2233.8302583654363</v>
      </c>
      <c r="E25" s="1200">
        <v>24.706254094221165</v>
      </c>
      <c r="F25" s="1201">
        <v>6792.341470477186</v>
      </c>
      <c r="G25" s="1202">
        <v>75.12357469234007</v>
      </c>
      <c r="H25" s="1201">
        <v>15.386128719982512</v>
      </c>
      <c r="I25" s="1203">
        <v>0.17017121343876748</v>
      </c>
      <c r="K25" s="1135" t="s">
        <v>242</v>
      </c>
      <c r="L25" s="1224">
        <v>0.8999629890445817</v>
      </c>
      <c r="M25" s="1205">
        <v>4.307590650955689</v>
      </c>
      <c r="N25" s="1200">
        <v>0.8071293215409059</v>
      </c>
      <c r="O25" s="1206">
        <v>-0.18206359806384853</v>
      </c>
      <c r="P25" s="1202">
        <v>-0.8143396674564207</v>
      </c>
      <c r="Q25" s="1206">
        <v>5.364369978716937</v>
      </c>
      <c r="R25" s="1203">
        <v>0.007210345915517006</v>
      </c>
    </row>
    <row r="26" spans="1:18" ht="13.5">
      <c r="A26" s="2"/>
      <c r="B26" s="1135" t="s">
        <v>243</v>
      </c>
      <c r="C26" s="1223">
        <v>10484.592925337158</v>
      </c>
      <c r="D26" s="1199">
        <v>2308.030198409564</v>
      </c>
      <c r="E26" s="1200">
        <v>22.013541344385036</v>
      </c>
      <c r="F26" s="1201">
        <v>8155.783382721271</v>
      </c>
      <c r="G26" s="1202">
        <v>77.78826932814849</v>
      </c>
      <c r="H26" s="1201">
        <v>20.779344206323525</v>
      </c>
      <c r="I26" s="1203">
        <v>0.19818932746647686</v>
      </c>
      <c r="K26" s="1135" t="s">
        <v>243</v>
      </c>
      <c r="L26" s="1224">
        <v>-0.5824968497893224</v>
      </c>
      <c r="M26" s="1205">
        <v>2.266303893058847</v>
      </c>
      <c r="N26" s="1200">
        <v>0.613224400875792</v>
      </c>
      <c r="O26" s="1206">
        <v>-1.367512519501119</v>
      </c>
      <c r="P26" s="1202">
        <v>-0.61911660044498</v>
      </c>
      <c r="Q26" s="1206">
        <v>2.4637668965109754</v>
      </c>
      <c r="R26" s="1203">
        <v>0.005892199569185728</v>
      </c>
    </row>
    <row r="27" spans="1:18" ht="13.5">
      <c r="A27" s="2"/>
      <c r="B27" s="1135" t="s">
        <v>244</v>
      </c>
      <c r="C27" s="1223">
        <v>10061.621049562096</v>
      </c>
      <c r="D27" s="1199">
        <v>2234.200711908377</v>
      </c>
      <c r="E27" s="1200">
        <v>22.20517649097522</v>
      </c>
      <c r="F27" s="1201">
        <v>7788.673768991765</v>
      </c>
      <c r="G27" s="1202">
        <v>77.40973080407103</v>
      </c>
      <c r="H27" s="1201">
        <v>38.74656866195413</v>
      </c>
      <c r="I27" s="1203">
        <v>0.38509270495374565</v>
      </c>
      <c r="K27" s="1135" t="s">
        <v>244</v>
      </c>
      <c r="L27" s="1224">
        <v>-1.0077904102754474</v>
      </c>
      <c r="M27" s="1205">
        <v>3.499304403801446</v>
      </c>
      <c r="N27" s="1200">
        <v>0.966971095937727</v>
      </c>
      <c r="O27" s="1206">
        <v>-2.1888087317218634</v>
      </c>
      <c r="P27" s="1202">
        <v>-0.9346814935224268</v>
      </c>
      <c r="Q27" s="1206">
        <v>-8.666042888712184</v>
      </c>
      <c r="R27" s="1203">
        <v>-0.03228960241530407</v>
      </c>
    </row>
    <row r="28" spans="1:18" ht="13.5">
      <c r="A28" s="2"/>
      <c r="B28" s="1135" t="s">
        <v>245</v>
      </c>
      <c r="C28" s="1223">
        <v>8785.19724801214</v>
      </c>
      <c r="D28" s="1199">
        <v>2101.3373645922516</v>
      </c>
      <c r="E28" s="1200">
        <v>23.919068693280952</v>
      </c>
      <c r="F28" s="1201">
        <v>6662.902814020373</v>
      </c>
      <c r="G28" s="1202">
        <v>75.84238151884425</v>
      </c>
      <c r="H28" s="1201">
        <v>20.957069399515017</v>
      </c>
      <c r="I28" s="1203">
        <v>0.2385497878747919</v>
      </c>
      <c r="K28" s="1135" t="s">
        <v>245</v>
      </c>
      <c r="L28" s="1224">
        <v>-0.04865156230266621</v>
      </c>
      <c r="M28" s="1205">
        <v>1.972005770866886</v>
      </c>
      <c r="N28" s="1200">
        <v>0.4739755895972947</v>
      </c>
      <c r="O28" s="1206">
        <v>-0.7017815826723393</v>
      </c>
      <c r="P28" s="1202">
        <v>-0.4988502006964546</v>
      </c>
      <c r="Q28" s="1206">
        <v>11.58700475839207</v>
      </c>
      <c r="R28" s="1203">
        <v>0.024874611099165313</v>
      </c>
    </row>
    <row r="29" spans="1:18" ht="13.5">
      <c r="A29" s="2"/>
      <c r="B29" s="1144" t="s">
        <v>246</v>
      </c>
      <c r="C29" s="1221">
        <v>9089.240363771749</v>
      </c>
      <c r="D29" s="1213">
        <v>2245.7023460053424</v>
      </c>
      <c r="E29" s="1214">
        <v>24.707261070532923</v>
      </c>
      <c r="F29" s="1215">
        <v>6828.561324721146</v>
      </c>
      <c r="G29" s="1216">
        <v>75.1279650600802</v>
      </c>
      <c r="H29" s="1215">
        <v>14.97669304526038</v>
      </c>
      <c r="I29" s="1217">
        <v>0.16477386938687494</v>
      </c>
      <c r="K29" s="1144" t="s">
        <v>246</v>
      </c>
      <c r="L29" s="1222">
        <v>-1.9205102812554884</v>
      </c>
      <c r="M29" s="1219">
        <v>3.055383948966295</v>
      </c>
      <c r="N29" s="1214">
        <v>1.192957738785669</v>
      </c>
      <c r="O29" s="1220">
        <v>-3.4800249827568592</v>
      </c>
      <c r="P29" s="1216">
        <v>-1.2138748065791183</v>
      </c>
      <c r="Q29" s="1220">
        <v>12.340444451992255</v>
      </c>
      <c r="R29" s="1217">
        <v>0.020917067793447076</v>
      </c>
    </row>
    <row r="30" spans="1:18" ht="13.5">
      <c r="A30" s="2"/>
      <c r="B30" s="1135" t="s">
        <v>247</v>
      </c>
      <c r="C30" s="1223">
        <v>8172.797304198943</v>
      </c>
      <c r="D30" s="1199">
        <v>2157.8664541284097</v>
      </c>
      <c r="E30" s="1200">
        <v>26.403034038538575</v>
      </c>
      <c r="F30" s="1201">
        <v>6002.158755728746</v>
      </c>
      <c r="G30" s="1202">
        <v>73.44069028415782</v>
      </c>
      <c r="H30" s="1201">
        <v>12.772094341787616</v>
      </c>
      <c r="I30" s="1203">
        <v>0.15627567730360437</v>
      </c>
      <c r="K30" s="1135" t="s">
        <v>247</v>
      </c>
      <c r="L30" s="1224">
        <v>-1.5904298587370107</v>
      </c>
      <c r="M30" s="1205">
        <v>3.5098107831257153</v>
      </c>
      <c r="N30" s="1200">
        <v>1.3009571387777197</v>
      </c>
      <c r="O30" s="1206">
        <v>-3.3000168011155466</v>
      </c>
      <c r="P30" s="1202">
        <v>-1.298379182660614</v>
      </c>
      <c r="Q30" s="1206">
        <v>-3.1874695226346716</v>
      </c>
      <c r="R30" s="1203">
        <v>-0.002577956117102813</v>
      </c>
    </row>
    <row r="31" spans="1:18" ht="13.5">
      <c r="A31" s="2"/>
      <c r="B31" s="1135" t="s">
        <v>248</v>
      </c>
      <c r="C31" s="1223">
        <v>7915.159536542421</v>
      </c>
      <c r="D31" s="1199">
        <v>2092.1086556114487</v>
      </c>
      <c r="E31" s="1200">
        <v>26.431667560870725</v>
      </c>
      <c r="F31" s="1201">
        <v>5807.0146257989945</v>
      </c>
      <c r="G31" s="1202">
        <v>73.36573064622868</v>
      </c>
      <c r="H31" s="1201">
        <v>16.036255131977057</v>
      </c>
      <c r="I31" s="1203">
        <v>0.20260179290059105</v>
      </c>
      <c r="K31" s="1135" t="s">
        <v>248</v>
      </c>
      <c r="L31" s="1224">
        <v>-0.33869087119320795</v>
      </c>
      <c r="M31" s="1205">
        <v>5.505973510877183</v>
      </c>
      <c r="N31" s="1200">
        <v>1.4642225535772158</v>
      </c>
      <c r="O31" s="1206">
        <v>-2.275470408243436</v>
      </c>
      <c r="P31" s="1202">
        <v>-1.454018212519892</v>
      </c>
      <c r="Q31" s="1206">
        <v>-5.117585020787487</v>
      </c>
      <c r="R31" s="1203">
        <v>-0.010204341057318874</v>
      </c>
    </row>
    <row r="32" spans="1:18" ht="13.5">
      <c r="A32" s="2"/>
      <c r="B32" s="1135" t="s">
        <v>249</v>
      </c>
      <c r="C32" s="1223">
        <v>7924.3646377381</v>
      </c>
      <c r="D32" s="1199">
        <v>2082.8066560472835</v>
      </c>
      <c r="E32" s="1200">
        <v>26.283579204929065</v>
      </c>
      <c r="F32" s="1201">
        <v>5827.287437952765</v>
      </c>
      <c r="G32" s="1202">
        <v>73.53633640483362</v>
      </c>
      <c r="H32" s="1201">
        <v>14.270543738051414</v>
      </c>
      <c r="I32" s="1203">
        <v>0.18008439023730669</v>
      </c>
      <c r="K32" s="1135" t="s">
        <v>249</v>
      </c>
      <c r="L32" s="1224">
        <v>0.09001263670202775</v>
      </c>
      <c r="M32" s="1205">
        <v>5.12467659282359</v>
      </c>
      <c r="N32" s="1200">
        <v>1.258781412222254</v>
      </c>
      <c r="O32" s="1206">
        <v>-1.596283167747643</v>
      </c>
      <c r="P32" s="1202">
        <v>-1.2601558106332233</v>
      </c>
      <c r="Q32" s="1206">
        <v>0.8597712434580842</v>
      </c>
      <c r="R32" s="1203">
        <v>0.0013743984109678168</v>
      </c>
    </row>
    <row r="33" spans="1:18" ht="13.5">
      <c r="A33" s="2"/>
      <c r="B33" s="1135" t="s">
        <v>250</v>
      </c>
      <c r="C33" s="1223">
        <v>7980.719035966599</v>
      </c>
      <c r="D33" s="1199">
        <v>2110.6313888779255</v>
      </c>
      <c r="E33" s="1200">
        <v>26.446631930857002</v>
      </c>
      <c r="F33" s="1201">
        <v>5857.101711782317</v>
      </c>
      <c r="G33" s="1202">
        <v>73.3906517117843</v>
      </c>
      <c r="H33" s="1201">
        <v>12.985935306356035</v>
      </c>
      <c r="I33" s="1203">
        <v>0.1627163573586853</v>
      </c>
      <c r="K33" s="1135" t="s">
        <v>250</v>
      </c>
      <c r="L33" s="1224">
        <v>-0.7002209229082865</v>
      </c>
      <c r="M33" s="1205">
        <v>4.445383745731803</v>
      </c>
      <c r="N33" s="1200">
        <v>1.3029193618026735</v>
      </c>
      <c r="O33" s="1206">
        <v>-2.425891975880262</v>
      </c>
      <c r="P33" s="1202">
        <v>-1.2979685470090763</v>
      </c>
      <c r="Q33" s="1206">
        <v>-3.6323083968334515</v>
      </c>
      <c r="R33" s="1203">
        <v>-0.004950814793600955</v>
      </c>
    </row>
    <row r="34" spans="1:18" ht="13.5">
      <c r="A34" s="2"/>
      <c r="B34" s="1144" t="s">
        <v>251</v>
      </c>
      <c r="C34" s="1221">
        <v>8592.08999049163</v>
      </c>
      <c r="D34" s="1213">
        <v>2064.909767902235</v>
      </c>
      <c r="E34" s="1214">
        <v>24.032683202659094</v>
      </c>
      <c r="F34" s="1215">
        <v>6501.185760046139</v>
      </c>
      <c r="G34" s="1216">
        <v>75.66477733869904</v>
      </c>
      <c r="H34" s="1215">
        <v>25.99446254325529</v>
      </c>
      <c r="I34" s="1217">
        <v>0.3025394586418655</v>
      </c>
      <c r="K34" s="1144" t="s">
        <v>251</v>
      </c>
      <c r="L34" s="1222">
        <v>0.7744861212051006</v>
      </c>
      <c r="M34" s="1219">
        <v>3.963751127489573</v>
      </c>
      <c r="N34" s="1214">
        <v>0.7372434595147581</v>
      </c>
      <c r="O34" s="1220">
        <v>-0.24140437519368163</v>
      </c>
      <c r="P34" s="1216">
        <v>-0.7705313785652312</v>
      </c>
      <c r="Q34" s="1220">
        <v>13.233367290266955</v>
      </c>
      <c r="R34" s="1217">
        <v>0.03328791905047681</v>
      </c>
    </row>
    <row r="35" spans="1:18" ht="13.5">
      <c r="A35" s="2"/>
      <c r="B35" s="1135" t="s">
        <v>252</v>
      </c>
      <c r="C35" s="1223">
        <v>10043.992216368275</v>
      </c>
      <c r="D35" s="1199">
        <v>2269.8250888025364</v>
      </c>
      <c r="E35" s="1200">
        <v>22.598833610240128</v>
      </c>
      <c r="F35" s="1201">
        <v>7739.485863112976</v>
      </c>
      <c r="G35" s="1202">
        <v>77.05587276840238</v>
      </c>
      <c r="H35" s="1201">
        <v>34.68126445276182</v>
      </c>
      <c r="I35" s="1203">
        <v>0.34529362135748387</v>
      </c>
      <c r="K35" s="1135" t="s">
        <v>252</v>
      </c>
      <c r="L35" s="1224">
        <v>0.36849919277996435</v>
      </c>
      <c r="M35" s="1205">
        <v>4.866934835619105</v>
      </c>
      <c r="N35" s="1200">
        <v>0.9694132736715239</v>
      </c>
      <c r="O35" s="1206">
        <v>-0.9370441755052354</v>
      </c>
      <c r="P35" s="1202">
        <v>-1.0155136482949745</v>
      </c>
      <c r="Q35" s="1206">
        <v>15.833505384226925</v>
      </c>
      <c r="R35" s="1203">
        <v>0.04610037462345301</v>
      </c>
    </row>
    <row r="36" spans="2:18" ht="13.5">
      <c r="B36" s="1135" t="s">
        <v>253</v>
      </c>
      <c r="C36" s="1225">
        <v>8601.613219802113</v>
      </c>
      <c r="D36" s="1201">
        <v>2164.680710722906</v>
      </c>
      <c r="E36" s="1202">
        <v>25.165985210070936</v>
      </c>
      <c r="F36" s="1201">
        <v>6416.4703340667475</v>
      </c>
      <c r="G36" s="1202">
        <v>74.59612714618623</v>
      </c>
      <c r="H36" s="1201">
        <v>20.462175012460847</v>
      </c>
      <c r="I36" s="1203">
        <v>0.23788764374285126</v>
      </c>
      <c r="K36" s="1135" t="s">
        <v>253</v>
      </c>
      <c r="L36" s="1226">
        <v>0.5939977314526743</v>
      </c>
      <c r="M36" s="1206">
        <v>5.875572102036713</v>
      </c>
      <c r="N36" s="1202">
        <v>1.2553983875327746</v>
      </c>
      <c r="O36" s="1206">
        <v>-1.0523195778586683</v>
      </c>
      <c r="P36" s="1202">
        <v>-1.241149815785647</v>
      </c>
      <c r="Q36" s="1206">
        <v>-5.090710398324319</v>
      </c>
      <c r="R36" s="1203">
        <v>-0.01424857174712863</v>
      </c>
    </row>
    <row r="37" spans="2:18" ht="13.5">
      <c r="B37" s="1135" t="s">
        <v>254</v>
      </c>
      <c r="C37" s="1225">
        <v>7777.184519898372</v>
      </c>
      <c r="D37" s="1201">
        <v>2102.3916396985733</v>
      </c>
      <c r="E37" s="1202">
        <v>27.03281160835883</v>
      </c>
      <c r="F37" s="1201">
        <v>5662.586577735008</v>
      </c>
      <c r="G37" s="1202">
        <v>72.81023824556246</v>
      </c>
      <c r="H37" s="1201">
        <v>12.206302464789914</v>
      </c>
      <c r="I37" s="1203">
        <v>0.15695014607869198</v>
      </c>
      <c r="K37" s="1135" t="s">
        <v>254</v>
      </c>
      <c r="L37" s="1226">
        <v>0.8988231610186972</v>
      </c>
      <c r="M37" s="1206">
        <v>5.461429812491886</v>
      </c>
      <c r="N37" s="1202">
        <v>1.1695279143438098</v>
      </c>
      <c r="O37" s="1206">
        <v>-0.7093155623660152</v>
      </c>
      <c r="P37" s="1202">
        <v>-1.1792542698716213</v>
      </c>
      <c r="Q37" s="1206">
        <v>7.56471474505021</v>
      </c>
      <c r="R37" s="1203">
        <v>0.009726355527815981</v>
      </c>
    </row>
    <row r="38" spans="2:18" ht="13.5">
      <c r="B38" s="1135" t="s">
        <v>255</v>
      </c>
      <c r="C38" s="1225">
        <v>8119.068692999052</v>
      </c>
      <c r="D38" s="1201">
        <v>2219.7017010759546</v>
      </c>
      <c r="E38" s="1202">
        <v>27.339363478842955</v>
      </c>
      <c r="F38" s="1201">
        <v>5891.22184365336</v>
      </c>
      <c r="G38" s="1202">
        <v>72.56031530726264</v>
      </c>
      <c r="H38" s="1201">
        <v>8.145148269737904</v>
      </c>
      <c r="I38" s="1203">
        <v>0.10032121389441304</v>
      </c>
      <c r="K38" s="1135" t="s">
        <v>255</v>
      </c>
      <c r="L38" s="1226">
        <v>0.5171782415705195</v>
      </c>
      <c r="M38" s="1206">
        <v>6.070233326098901</v>
      </c>
      <c r="N38" s="1202">
        <v>1.4312874273333387</v>
      </c>
      <c r="O38" s="1206">
        <v>-1.4185823081246554</v>
      </c>
      <c r="P38" s="1202">
        <v>-1.4248060043553057</v>
      </c>
      <c r="Q38" s="1206">
        <v>-5.582805502461753</v>
      </c>
      <c r="R38" s="1203">
        <v>-0.006481422978030335</v>
      </c>
    </row>
    <row r="39" spans="2:18" ht="13.5">
      <c r="B39" s="1144" t="s">
        <v>256</v>
      </c>
      <c r="C39" s="1227">
        <v>8356.262899882026</v>
      </c>
      <c r="D39" s="1215">
        <v>2101.694967184762</v>
      </c>
      <c r="E39" s="1216">
        <v>25.151135051225275</v>
      </c>
      <c r="F39" s="1215">
        <v>6242.525570687345</v>
      </c>
      <c r="G39" s="1216">
        <v>74.70475313522601</v>
      </c>
      <c r="H39" s="1215">
        <v>12.042362009919021</v>
      </c>
      <c r="I39" s="1217">
        <v>0.14411181354872207</v>
      </c>
      <c r="K39" s="1144" t="s">
        <v>256</v>
      </c>
      <c r="L39" s="1228">
        <v>-0.8161389728723094</v>
      </c>
      <c r="M39" s="1220">
        <v>4.815959289150442</v>
      </c>
      <c r="N39" s="1216">
        <v>1.351451295876921</v>
      </c>
      <c r="O39" s="1220">
        <v>-2.5792074789967927</v>
      </c>
      <c r="P39" s="1216">
        <v>-1.3519659828483466</v>
      </c>
      <c r="Q39" s="1220">
        <v>-0.46063993007616943</v>
      </c>
      <c r="R39" s="1217">
        <v>0.0005146869714271231</v>
      </c>
    </row>
    <row r="40" spans="2:18" ht="13.5">
      <c r="B40" s="1135" t="s">
        <v>257</v>
      </c>
      <c r="C40" s="1225">
        <v>8571.372273324103</v>
      </c>
      <c r="D40" s="1201">
        <v>2222.8137041290556</v>
      </c>
      <c r="E40" s="1202">
        <v>25.932996879005188</v>
      </c>
      <c r="F40" s="1201">
        <v>6330.794863813786</v>
      </c>
      <c r="G40" s="1202">
        <v>73.85975853034104</v>
      </c>
      <c r="H40" s="1201">
        <v>17.76370538126058</v>
      </c>
      <c r="I40" s="1203">
        <v>0.20724459065376183</v>
      </c>
      <c r="K40" s="1135" t="s">
        <v>257</v>
      </c>
      <c r="L40" s="1226">
        <v>2.7337839378036364</v>
      </c>
      <c r="M40" s="1206">
        <v>4.546876321643694</v>
      </c>
      <c r="N40" s="1202">
        <v>0.4497400667124285</v>
      </c>
      <c r="O40" s="1206">
        <v>2.0957461671784188</v>
      </c>
      <c r="P40" s="1202">
        <v>-0.4615796195313493</v>
      </c>
      <c r="Q40" s="1206">
        <v>8.95840370552456</v>
      </c>
      <c r="R40" s="1203">
        <v>0.0118395528189188</v>
      </c>
    </row>
    <row r="41" spans="2:18" ht="13.5">
      <c r="B41" s="1135" t="s">
        <v>258</v>
      </c>
      <c r="C41" s="1225">
        <v>8514.38922068712</v>
      </c>
      <c r="D41" s="1201">
        <v>2259.318119031548</v>
      </c>
      <c r="E41" s="1202">
        <v>26.53529290794177</v>
      </c>
      <c r="F41" s="1201">
        <v>6236.929200238097</v>
      </c>
      <c r="G41" s="1202">
        <v>73.25163365898804</v>
      </c>
      <c r="H41" s="1201">
        <v>18.141901417476227</v>
      </c>
      <c r="I41" s="1203">
        <v>0.2130734330701898</v>
      </c>
      <c r="K41" s="1135" t="s">
        <v>258</v>
      </c>
      <c r="L41" s="1226">
        <v>0.9874877826606507</v>
      </c>
      <c r="M41" s="1206">
        <v>4.920237600008463</v>
      </c>
      <c r="N41" s="1202">
        <v>0.9946285933398358</v>
      </c>
      <c r="O41" s="1206">
        <v>-0.35874390897787123</v>
      </c>
      <c r="P41" s="1202">
        <v>-0.9896871493263792</v>
      </c>
      <c r="Q41" s="1206">
        <v>-1.3014570068538234</v>
      </c>
      <c r="R41" s="1203">
        <v>-0.004941444013452584</v>
      </c>
    </row>
    <row r="42" spans="2:18" ht="13.5">
      <c r="B42" s="1135" t="s">
        <v>259</v>
      </c>
      <c r="C42" s="1225">
        <v>7570.019732063157</v>
      </c>
      <c r="D42" s="1201">
        <v>2130.4021100538357</v>
      </c>
      <c r="E42" s="1202">
        <v>28.14262294496304</v>
      </c>
      <c r="F42" s="1201">
        <v>5429.246627901234</v>
      </c>
      <c r="G42" s="1202">
        <v>71.72037616897374</v>
      </c>
      <c r="H42" s="1201">
        <v>10.370994108087856</v>
      </c>
      <c r="I42" s="1203">
        <v>0.13700088606322977</v>
      </c>
      <c r="K42" s="1135" t="s">
        <v>259</v>
      </c>
      <c r="L42" s="1226">
        <v>1.0990350133021707</v>
      </c>
      <c r="M42" s="1206">
        <v>6.380859880901696</v>
      </c>
      <c r="N42" s="1202">
        <v>1.3972852435729155</v>
      </c>
      <c r="O42" s="1206">
        <v>-0.825137482774025</v>
      </c>
      <c r="P42" s="1202">
        <v>-1.3915055864948456</v>
      </c>
      <c r="Q42" s="1206">
        <v>-2.993383606525697</v>
      </c>
      <c r="R42" s="1203">
        <v>-0.005779657078069109</v>
      </c>
    </row>
    <row r="43" spans="2:18" ht="13.5">
      <c r="B43" s="1135" t="s">
        <v>260</v>
      </c>
      <c r="C43" s="1225">
        <v>7469.509380359746</v>
      </c>
      <c r="D43" s="1201">
        <v>2099.2910925562387</v>
      </c>
      <c r="E43" s="1202">
        <v>28.10480562587007</v>
      </c>
      <c r="F43" s="1201">
        <v>5357.117367139706</v>
      </c>
      <c r="G43" s="1202">
        <v>71.71980239057812</v>
      </c>
      <c r="H43" s="1201">
        <v>13.10092066380118</v>
      </c>
      <c r="I43" s="1203">
        <v>0.1753919835518061</v>
      </c>
      <c r="K43" s="1135" t="s">
        <v>260</v>
      </c>
      <c r="L43" s="1226">
        <v>1.4708104874592465</v>
      </c>
      <c r="M43" s="1206">
        <v>5.984289335127443</v>
      </c>
      <c r="N43" s="1202">
        <v>1.196879712134341</v>
      </c>
      <c r="O43" s="1206">
        <v>-0.21101746013101774</v>
      </c>
      <c r="P43" s="1202">
        <v>-1.2087543633179654</v>
      </c>
      <c r="Q43" s="1206">
        <v>8.839634711825695</v>
      </c>
      <c r="R43" s="1203">
        <v>0.011874651183626248</v>
      </c>
    </row>
    <row r="44" spans="2:18" ht="13.5">
      <c r="B44" s="1144" t="s">
        <v>261</v>
      </c>
      <c r="C44" s="1227">
        <v>7603.696074332394</v>
      </c>
      <c r="D44" s="1215">
        <v>2134.5022803589636</v>
      </c>
      <c r="E44" s="1216">
        <v>28.071904235682823</v>
      </c>
      <c r="F44" s="1215">
        <v>5458.779387998855</v>
      </c>
      <c r="G44" s="1216">
        <v>71.79113071636199</v>
      </c>
      <c r="H44" s="1215">
        <v>10.414405974576423</v>
      </c>
      <c r="I44" s="1217">
        <v>0.1369650479551921</v>
      </c>
      <c r="K44" s="1144" t="s">
        <v>261</v>
      </c>
      <c r="L44" s="1228">
        <v>1.3005741676924458</v>
      </c>
      <c r="M44" s="1220">
        <v>6.638761065466909</v>
      </c>
      <c r="N44" s="1216">
        <v>1.4052401761729394</v>
      </c>
      <c r="O44" s="1220">
        <v>-0.6375996865513969</v>
      </c>
      <c r="P44" s="1216">
        <v>-1.4003656522196817</v>
      </c>
      <c r="Q44" s="1220">
        <v>-2.180767947311196</v>
      </c>
      <c r="R44" s="1217">
        <v>-0.0048745239532556545</v>
      </c>
    </row>
    <row r="45" spans="2:18" ht="13.5">
      <c r="B45" s="1135" t="s">
        <v>262</v>
      </c>
      <c r="C45" s="1225">
        <v>8530.639611273342</v>
      </c>
      <c r="D45" s="1201">
        <v>2142.3059475044274</v>
      </c>
      <c r="E45" s="1202">
        <v>25.11307528070163</v>
      </c>
      <c r="F45" s="1201">
        <v>6370.757190334256</v>
      </c>
      <c r="G45" s="1202">
        <v>74.68088538068382</v>
      </c>
      <c r="H45" s="1201">
        <v>17.576473434659444</v>
      </c>
      <c r="I45" s="1203">
        <v>0.20603933861456208</v>
      </c>
      <c r="K45" s="1135" t="s">
        <v>262</v>
      </c>
      <c r="L45" s="1226">
        <v>-1.16517072101054</v>
      </c>
      <c r="M45" s="1206">
        <v>2.972996209826249</v>
      </c>
      <c r="N45" s="1202">
        <v>1.009216993613102</v>
      </c>
      <c r="O45" s="1206">
        <v>-2.5165853312076933</v>
      </c>
      <c r="P45" s="1202">
        <v>-1.0353026712166091</v>
      </c>
      <c r="Q45" s="1206">
        <v>13.161703642551643</v>
      </c>
      <c r="R45" s="1203">
        <v>0.026085677603498808</v>
      </c>
    </row>
    <row r="46" spans="2:18" ht="13.5">
      <c r="B46" s="1135" t="s">
        <v>263</v>
      </c>
      <c r="C46" s="1225">
        <v>8321.790205678719</v>
      </c>
      <c r="D46" s="1201">
        <v>2145.7260793317723</v>
      </c>
      <c r="E46" s="1202">
        <v>25.784428906505564</v>
      </c>
      <c r="F46" s="1201">
        <v>6140.090685156464</v>
      </c>
      <c r="G46" s="1202">
        <v>73.78329101551392</v>
      </c>
      <c r="H46" s="1201">
        <v>35.973441190483435</v>
      </c>
      <c r="I46" s="1203">
        <v>0.4322800779805223</v>
      </c>
      <c r="K46" s="1135" t="s">
        <v>263</v>
      </c>
      <c r="L46" s="1226">
        <v>0.5071148985770151</v>
      </c>
      <c r="M46" s="1206">
        <v>5.192619840098089</v>
      </c>
      <c r="N46" s="1202">
        <v>1.1484937749375952</v>
      </c>
      <c r="O46" s="1206">
        <v>-1.0173373442986104</v>
      </c>
      <c r="P46" s="1202">
        <v>-1.1363515635722132</v>
      </c>
      <c r="Q46" s="1206">
        <v>-2.238873909994993</v>
      </c>
      <c r="R46" s="1203">
        <v>-0.012142211365387835</v>
      </c>
    </row>
    <row r="47" spans="2:18" ht="13.5">
      <c r="B47" s="1135" t="s">
        <v>264</v>
      </c>
      <c r="C47" s="1225">
        <v>8272.434073377755</v>
      </c>
      <c r="D47" s="1201">
        <v>2114.6220428175143</v>
      </c>
      <c r="E47" s="1202">
        <v>25.56227132256955</v>
      </c>
      <c r="F47" s="1201">
        <v>6141.830333526869</v>
      </c>
      <c r="G47" s="1202">
        <v>74.24453648161949</v>
      </c>
      <c r="H47" s="1201">
        <v>15.981697033371118</v>
      </c>
      <c r="I47" s="1203">
        <v>0.19319219581094296</v>
      </c>
      <c r="K47" s="1135" t="s">
        <v>264</v>
      </c>
      <c r="L47" s="1226">
        <v>0.4537987232030076</v>
      </c>
      <c r="M47" s="1206">
        <v>5.122062268635389</v>
      </c>
      <c r="N47" s="1202">
        <v>1.1351700754181904</v>
      </c>
      <c r="O47" s="1206">
        <v>-1.0631848655710883</v>
      </c>
      <c r="P47" s="1202">
        <v>-1.1383805234252198</v>
      </c>
      <c r="Q47" s="1206">
        <v>2.151339153468328</v>
      </c>
      <c r="R47" s="1203">
        <v>0.0032104480070311225</v>
      </c>
    </row>
    <row r="48" spans="2:18" ht="13.5">
      <c r="B48" s="1135" t="s">
        <v>265</v>
      </c>
      <c r="C48" s="1225">
        <v>9171.00209148986</v>
      </c>
      <c r="D48" s="1201">
        <v>2217.0475229807435</v>
      </c>
      <c r="E48" s="1202">
        <v>24.174539498121263</v>
      </c>
      <c r="F48" s="1201">
        <v>6942.375892587463</v>
      </c>
      <c r="G48" s="1202">
        <v>75.69920738574001</v>
      </c>
      <c r="H48" s="1201">
        <v>11.578675921651765</v>
      </c>
      <c r="I48" s="1203">
        <v>0.1262531161387051</v>
      </c>
      <c r="K48" s="1135" t="s">
        <v>265</v>
      </c>
      <c r="L48" s="1226">
        <v>1.2455386259076846</v>
      </c>
      <c r="M48" s="1206">
        <v>3.3929166404447244</v>
      </c>
      <c r="N48" s="1202">
        <v>0.5020834726072149</v>
      </c>
      <c r="O48" s="1206">
        <v>0.58632563367253</v>
      </c>
      <c r="P48" s="1202">
        <v>-0.4961101888970365</v>
      </c>
      <c r="Q48" s="1206">
        <v>-3.3281949650611864</v>
      </c>
      <c r="R48" s="1203">
        <v>-0.005973283710171613</v>
      </c>
    </row>
    <row r="49" spans="2:18" ht="13.5">
      <c r="B49" s="1144" t="s">
        <v>266</v>
      </c>
      <c r="C49" s="1227">
        <v>6926.6032660615465</v>
      </c>
      <c r="D49" s="1215">
        <v>2068.846924985966</v>
      </c>
      <c r="E49" s="1216">
        <v>29.868130821390444</v>
      </c>
      <c r="F49" s="1215">
        <v>4848.4840373791185</v>
      </c>
      <c r="G49" s="1216">
        <v>69.9980040886037</v>
      </c>
      <c r="H49" s="1215">
        <v>9.272303696462236</v>
      </c>
      <c r="I49" s="1217">
        <v>0.13386509000586158</v>
      </c>
      <c r="K49" s="1144" t="s">
        <v>266</v>
      </c>
      <c r="L49" s="1228">
        <v>1.7318234108430346</v>
      </c>
      <c r="M49" s="1220">
        <v>6.27546926216074</v>
      </c>
      <c r="N49" s="1216">
        <v>1.2769664498818223</v>
      </c>
      <c r="O49" s="1220">
        <v>-0.10190234541617826</v>
      </c>
      <c r="P49" s="1216">
        <v>-1.2848807534636797</v>
      </c>
      <c r="Q49" s="1220">
        <v>8.124292701972365</v>
      </c>
      <c r="R49" s="1217">
        <v>0.007914303581854784</v>
      </c>
    </row>
    <row r="50" spans="2:18" ht="13.5">
      <c r="B50" s="1135" t="s">
        <v>267</v>
      </c>
      <c r="C50" s="1225">
        <v>6738.915957805178</v>
      </c>
      <c r="D50" s="1201">
        <v>2055.3537017473</v>
      </c>
      <c r="E50" s="1202">
        <v>30.499767538527305</v>
      </c>
      <c r="F50" s="1201">
        <v>4677.927279012467</v>
      </c>
      <c r="G50" s="1202">
        <v>69.41661401184825</v>
      </c>
      <c r="H50" s="1201">
        <v>5.634977045410052</v>
      </c>
      <c r="I50" s="1203">
        <v>0.08361844962443081</v>
      </c>
      <c r="K50" s="1135" t="s">
        <v>267</v>
      </c>
      <c r="L50" s="1226">
        <v>2.08415448980368</v>
      </c>
      <c r="M50" s="1206">
        <v>5.21360742366339</v>
      </c>
      <c r="N50" s="1202">
        <v>0.9071791124996342</v>
      </c>
      <c r="O50" s="1206">
        <v>0.7540320744498672</v>
      </c>
      <c r="P50" s="1202">
        <v>-0.9164158733309558</v>
      </c>
      <c r="Q50" s="1206">
        <v>14.76102342070827</v>
      </c>
      <c r="R50" s="1203">
        <v>0.009236760831317933</v>
      </c>
    </row>
    <row r="51" spans="2:18" ht="13.5">
      <c r="B51" s="1135" t="s">
        <v>268</v>
      </c>
      <c r="C51" s="1225">
        <v>7587.414328876641</v>
      </c>
      <c r="D51" s="1201">
        <v>2089.2514526712644</v>
      </c>
      <c r="E51" s="1202">
        <v>27.535750152985116</v>
      </c>
      <c r="F51" s="1201">
        <v>5484.817665535149</v>
      </c>
      <c r="G51" s="1202">
        <v>72.2883637006707</v>
      </c>
      <c r="H51" s="1201">
        <v>13.34521067022628</v>
      </c>
      <c r="I51" s="1203">
        <v>0.1758861463441672</v>
      </c>
      <c r="K51" s="1135" t="s">
        <v>268</v>
      </c>
      <c r="L51" s="1226">
        <v>2.0867150667577476</v>
      </c>
      <c r="M51" s="1206">
        <v>6.046193140908514</v>
      </c>
      <c r="N51" s="1202">
        <v>1.0281104465595436</v>
      </c>
      <c r="O51" s="1206">
        <v>0.5935317812803476</v>
      </c>
      <c r="P51" s="1202">
        <v>-1.0730289960098283</v>
      </c>
      <c r="Q51" s="1206">
        <v>37.09985776539631</v>
      </c>
      <c r="R51" s="1203">
        <v>0.0449185494502847</v>
      </c>
    </row>
    <row r="52" spans="2:18" ht="13.5">
      <c r="B52" s="1135" t="s">
        <v>269</v>
      </c>
      <c r="C52" s="1225">
        <v>7236.745777235232</v>
      </c>
      <c r="D52" s="1201">
        <v>2057.5636657613463</v>
      </c>
      <c r="E52" s="1202">
        <v>28.432167290356713</v>
      </c>
      <c r="F52" s="1201">
        <v>5165.98393029572</v>
      </c>
      <c r="G52" s="1202">
        <v>71.38545541486967</v>
      </c>
      <c r="H52" s="1201">
        <v>13.198181178165097</v>
      </c>
      <c r="I52" s="1203">
        <v>0.18237729477361034</v>
      </c>
      <c r="K52" s="1135" t="s">
        <v>269</v>
      </c>
      <c r="L52" s="1226">
        <v>1.437345914053381</v>
      </c>
      <c r="M52" s="1206">
        <v>6.498620056331816</v>
      </c>
      <c r="N52" s="1202">
        <v>1.3512193213348678</v>
      </c>
      <c r="O52" s="1206">
        <v>-0.48144988555802115</v>
      </c>
      <c r="P52" s="1202">
        <v>-1.3763676404638492</v>
      </c>
      <c r="Q52" s="1206">
        <v>17.661955507697996</v>
      </c>
      <c r="R52" s="1203">
        <v>0.025148319128975166</v>
      </c>
    </row>
    <row r="53" spans="2:18" ht="13.5">
      <c r="B53" s="1135" t="s">
        <v>270</v>
      </c>
      <c r="C53" s="1225">
        <v>8068.71447263569</v>
      </c>
      <c r="D53" s="1201">
        <v>2140.95156112166</v>
      </c>
      <c r="E53" s="1202">
        <v>26.533985907947315</v>
      </c>
      <c r="F53" s="1201">
        <v>5922.1869804322805</v>
      </c>
      <c r="G53" s="1202">
        <v>73.39690852262572</v>
      </c>
      <c r="H53" s="1201">
        <v>5.575931081750241</v>
      </c>
      <c r="I53" s="1203">
        <v>0.0691055694269577</v>
      </c>
      <c r="K53" s="1135" t="s">
        <v>270</v>
      </c>
      <c r="L53" s="1226">
        <v>1.5664640842932869</v>
      </c>
      <c r="M53" s="1206">
        <v>5.948999774188962</v>
      </c>
      <c r="N53" s="1202">
        <v>1.0975671359296557</v>
      </c>
      <c r="O53" s="1206">
        <v>0.06546015960293516</v>
      </c>
      <c r="P53" s="1202">
        <v>-1.1009697809502006</v>
      </c>
      <c r="Q53" s="1206">
        <v>6.826422090625627</v>
      </c>
      <c r="R53" s="1203">
        <v>0.0034026450205466375</v>
      </c>
    </row>
    <row r="54" spans="2:18" ht="13.5">
      <c r="B54" s="1144" t="s">
        <v>271</v>
      </c>
      <c r="C54" s="1227">
        <v>7380.6244923629265</v>
      </c>
      <c r="D54" s="1215">
        <v>2089.661396195527</v>
      </c>
      <c r="E54" s="1216">
        <v>28.312799253746025</v>
      </c>
      <c r="F54" s="1215">
        <v>5281.183454112769</v>
      </c>
      <c r="G54" s="1216">
        <v>71.55469648371155</v>
      </c>
      <c r="H54" s="1215">
        <v>9.77964205463044</v>
      </c>
      <c r="I54" s="1217">
        <v>0.13250426254241612</v>
      </c>
      <c r="K54" s="1144" t="s">
        <v>271</v>
      </c>
      <c r="L54" s="1228">
        <v>1.108404499258242</v>
      </c>
      <c r="M54" s="1220">
        <v>5.661075086788642</v>
      </c>
      <c r="N54" s="1216">
        <v>1.2199274738337318</v>
      </c>
      <c r="O54" s="1220">
        <v>-0.5966853811800235</v>
      </c>
      <c r="P54" s="1216">
        <v>-1.2273955787095003</v>
      </c>
      <c r="Q54" s="1220">
        <v>7.1473630110457265</v>
      </c>
      <c r="R54" s="1217">
        <v>0.007468104875769628</v>
      </c>
    </row>
    <row r="55" spans="2:18" ht="13.5">
      <c r="B55" s="1135" t="s">
        <v>272</v>
      </c>
      <c r="C55" s="1225">
        <v>7211.950256298625</v>
      </c>
      <c r="D55" s="1201">
        <v>2152.446466791676</v>
      </c>
      <c r="E55" s="1202">
        <v>29.8455534258825</v>
      </c>
      <c r="F55" s="1201">
        <v>5051.971792234024</v>
      </c>
      <c r="G55" s="1202">
        <v>70.05000884222457</v>
      </c>
      <c r="H55" s="1201">
        <v>7.531997272925164</v>
      </c>
      <c r="I55" s="1203">
        <v>0.10443773189293731</v>
      </c>
      <c r="K55" s="1135" t="s">
        <v>272</v>
      </c>
      <c r="L55" s="1226">
        <v>1.3325229901138442</v>
      </c>
      <c r="M55" s="1206">
        <v>7.083075629811987</v>
      </c>
      <c r="N55" s="1202">
        <v>1.6027595866762723</v>
      </c>
      <c r="O55" s="1206">
        <v>-0.9470883064875437</v>
      </c>
      <c r="P55" s="1202">
        <v>-1.6121362689252572</v>
      </c>
      <c r="Q55" s="1206">
        <v>11.327814154322738</v>
      </c>
      <c r="R55" s="1203">
        <v>0.009376682248988199</v>
      </c>
    </row>
    <row r="56" spans="2:18" ht="14.25" thickBot="1">
      <c r="B56" s="1156" t="s">
        <v>273</v>
      </c>
      <c r="C56" s="1229">
        <v>7522.353834230446</v>
      </c>
      <c r="D56" s="1230">
        <v>2072.7587384498875</v>
      </c>
      <c r="E56" s="1231">
        <v>27.55465621701821</v>
      </c>
      <c r="F56" s="1230">
        <v>5431.839206152039</v>
      </c>
      <c r="G56" s="1231">
        <v>72.2093021127838</v>
      </c>
      <c r="H56" s="1230">
        <v>17.75588962852077</v>
      </c>
      <c r="I56" s="1232">
        <v>0.23604167019799907</v>
      </c>
      <c r="K56" s="1156" t="s">
        <v>273</v>
      </c>
      <c r="L56" s="1233">
        <v>2.832225274116837</v>
      </c>
      <c r="M56" s="1234">
        <v>9.31936580619373</v>
      </c>
      <c r="N56" s="1231">
        <v>1.6351259072409918</v>
      </c>
      <c r="O56" s="1234">
        <v>0.5442911782273825</v>
      </c>
      <c r="P56" s="1231">
        <v>-1.6431576811394066</v>
      </c>
      <c r="Q56" s="1234">
        <v>6.454546920136323</v>
      </c>
      <c r="R56" s="1232">
        <v>0.008031773898415544</v>
      </c>
    </row>
    <row r="57" spans="2:11" ht="13.5">
      <c r="B57" s="1162" t="s">
        <v>294</v>
      </c>
      <c r="K57" s="1162" t="s">
        <v>294</v>
      </c>
    </row>
    <row r="58" ht="13.5">
      <c r="B58" s="1162"/>
    </row>
  </sheetData>
  <sheetProtection/>
  <mergeCells count="4">
    <mergeCell ref="C6:C7"/>
    <mergeCell ref="L6:L7"/>
    <mergeCell ref="H7:I7"/>
    <mergeCell ref="Q7:R7"/>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6" r:id="rId1"/>
  <headerFooter>
    <oddFooter xml:space="preserve">&amp;C&amp;P / &amp;N </oddFooter>
  </headerFooter>
</worksheet>
</file>

<file path=xl/worksheets/sheet19.xml><?xml version="1.0" encoding="utf-8"?>
<worksheet xmlns="http://schemas.openxmlformats.org/spreadsheetml/2006/main" xmlns:r="http://schemas.openxmlformats.org/officeDocument/2006/relationships">
  <sheetPr codeName="Sheet1">
    <pageSetUpPr fitToPage="1"/>
  </sheetPr>
  <dimension ref="A1:O57"/>
  <sheetViews>
    <sheetView tabSelected="1" zoomScale="85" zoomScaleNormal="85" zoomScalePageLayoutView="40" workbookViewId="0" topLeftCell="A1">
      <selection activeCell="I8" sqref="I8"/>
    </sheetView>
  </sheetViews>
  <sheetFormatPr defaultColWidth="9.00390625" defaultRowHeight="13.5"/>
  <cols>
    <col min="1" max="1" width="22.875" style="0" customWidth="1"/>
    <col min="2" max="2" width="15.625" style="0" customWidth="1"/>
    <col min="3" max="6" width="18.625" style="1122" customWidth="1"/>
    <col min="7" max="7" width="25.25390625" style="0" customWidth="1"/>
    <col min="8" max="8" width="15.625" style="0" customWidth="1"/>
    <col min="9" max="12" width="18.625" style="0" customWidth="1"/>
    <col min="13" max="13" width="16.875" style="0" customWidth="1"/>
    <col min="14" max="15" width="15.625" style="0" customWidth="1"/>
  </cols>
  <sheetData>
    <row r="1" spans="1:5" ht="13.5">
      <c r="A1" s="2"/>
      <c r="B1" s="2"/>
      <c r="C1" s="1120"/>
      <c r="D1" s="1120"/>
      <c r="E1" s="1120"/>
    </row>
    <row r="2" spans="1:12" ht="19.5" customHeight="1">
      <c r="A2" s="2"/>
      <c r="B2" s="1235" t="s">
        <v>297</v>
      </c>
      <c r="C2" s="1236"/>
      <c r="D2" s="1236"/>
      <c r="E2" s="1236"/>
      <c r="F2" s="1236"/>
      <c r="G2" s="1236"/>
      <c r="H2" s="1235" t="s">
        <v>298</v>
      </c>
      <c r="I2" s="1236"/>
      <c r="J2" s="1236"/>
      <c r="K2" s="1236"/>
      <c r="L2" s="1236"/>
    </row>
    <row r="3" spans="1:12" ht="13.5" customHeight="1">
      <c r="A3" s="2"/>
      <c r="B3" s="1236"/>
      <c r="C3" s="1236"/>
      <c r="D3" s="1236"/>
      <c r="E3" s="1236"/>
      <c r="F3" s="1236"/>
      <c r="G3" s="1236"/>
      <c r="H3" s="1236"/>
      <c r="I3" s="1236"/>
      <c r="J3" s="1236"/>
      <c r="K3" s="1236"/>
      <c r="L3" s="1236"/>
    </row>
    <row r="4" spans="1:12" ht="13.5" customHeight="1">
      <c r="A4" s="2"/>
      <c r="B4" s="1236"/>
      <c r="C4" s="1236"/>
      <c r="D4" s="1236"/>
      <c r="E4" s="1236"/>
      <c r="F4" s="1236"/>
      <c r="G4" s="1236"/>
      <c r="H4" s="1236"/>
      <c r="I4" s="1236"/>
      <c r="J4" s="1236"/>
      <c r="K4" s="1236"/>
      <c r="L4" s="1236"/>
    </row>
    <row r="5" spans="1:12" ht="14.25" customHeight="1" thickBot="1">
      <c r="A5" s="2"/>
      <c r="B5" s="1237"/>
      <c r="C5" s="1237"/>
      <c r="D5" s="1237"/>
      <c r="F5" s="1238" t="s">
        <v>213</v>
      </c>
      <c r="H5" s="1237"/>
      <c r="I5" s="1237"/>
      <c r="J5" s="1237"/>
      <c r="K5" s="1237"/>
      <c r="L5" s="1238" t="s">
        <v>214</v>
      </c>
    </row>
    <row r="6" spans="1:12" s="212" customFormat="1" ht="38.25" customHeight="1">
      <c r="A6" s="26"/>
      <c r="B6" s="1239"/>
      <c r="C6" s="1653" t="s">
        <v>299</v>
      </c>
      <c r="D6" s="1654"/>
      <c r="E6" s="1175"/>
      <c r="F6" s="1177"/>
      <c r="H6" s="1239"/>
      <c r="I6" s="1653" t="s">
        <v>300</v>
      </c>
      <c r="J6" s="1654"/>
      <c r="K6" s="1175"/>
      <c r="L6" s="1177"/>
    </row>
    <row r="7" spans="1:12" s="209" customFormat="1" ht="30.75" customHeight="1" thickBot="1">
      <c r="A7" s="896"/>
      <c r="B7" s="1240"/>
      <c r="C7" s="1241"/>
      <c r="D7" s="1242" t="s">
        <v>301</v>
      </c>
      <c r="E7" s="1243" t="s">
        <v>302</v>
      </c>
      <c r="F7" s="1244" t="s">
        <v>303</v>
      </c>
      <c r="H7" s="1240"/>
      <c r="I7" s="1241"/>
      <c r="J7" s="1242" t="s">
        <v>301</v>
      </c>
      <c r="K7" s="1243" t="s">
        <v>304</v>
      </c>
      <c r="L7" s="1244" t="s">
        <v>305</v>
      </c>
    </row>
    <row r="8" spans="1:12" ht="21" customHeight="1">
      <c r="A8" s="2"/>
      <c r="B8" s="1245" t="s">
        <v>226</v>
      </c>
      <c r="C8" s="1246">
        <v>4843.742635237492</v>
      </c>
      <c r="D8" s="1247">
        <v>2.8593791379428857</v>
      </c>
      <c r="E8" s="1248">
        <v>20.02800210174154</v>
      </c>
      <c r="F8" s="1249">
        <v>84.58078021612893</v>
      </c>
      <c r="H8" s="1245" t="s">
        <v>226</v>
      </c>
      <c r="I8" s="1250">
        <v>-3.2237308272615905</v>
      </c>
      <c r="J8" s="478">
        <v>1.6709495778603554</v>
      </c>
      <c r="K8" s="1248">
        <v>0.6057639143882625</v>
      </c>
      <c r="L8" s="1196">
        <v>-5.3873661278557705</v>
      </c>
    </row>
    <row r="9" spans="1:12" ht="13.5" customHeight="1">
      <c r="A9" s="2"/>
      <c r="B9" s="1251" t="s">
        <v>227</v>
      </c>
      <c r="C9" s="1252">
        <v>5917.969001365969</v>
      </c>
      <c r="D9" s="1253">
        <v>3.1691593783523495</v>
      </c>
      <c r="E9" s="1254">
        <v>23.146827785426364</v>
      </c>
      <c r="F9" s="1255">
        <v>80.67465649910307</v>
      </c>
      <c r="H9" s="1251" t="s">
        <v>227</v>
      </c>
      <c r="I9" s="1256">
        <v>-1.5845484442217526</v>
      </c>
      <c r="J9" s="1205">
        <v>0.3638003699095975</v>
      </c>
      <c r="K9" s="1254">
        <v>3.136086559999171</v>
      </c>
      <c r="L9" s="1203">
        <v>-4.922983929632721</v>
      </c>
    </row>
    <row r="10" spans="1:12" ht="13.5" customHeight="1">
      <c r="A10" s="2"/>
      <c r="B10" s="1251" t="s">
        <v>228</v>
      </c>
      <c r="C10" s="1252">
        <v>4832.2961736799325</v>
      </c>
      <c r="D10" s="1253">
        <v>2.904871260174459</v>
      </c>
      <c r="E10" s="1254">
        <v>20.461847363476707</v>
      </c>
      <c r="F10" s="1255">
        <v>81.29836546369344</v>
      </c>
      <c r="H10" s="1251" t="s">
        <v>228</v>
      </c>
      <c r="I10" s="1256">
        <v>-0.9604811893265008</v>
      </c>
      <c r="J10" s="1205">
        <v>1.3201633716709864</v>
      </c>
      <c r="K10" s="1254">
        <v>3.5426056954675005</v>
      </c>
      <c r="L10" s="1203">
        <v>-5.595314394795906</v>
      </c>
    </row>
    <row r="11" spans="1:12" ht="13.5" customHeight="1">
      <c r="A11" s="2"/>
      <c r="B11" s="1251" t="s">
        <v>229</v>
      </c>
      <c r="C11" s="1252">
        <v>5481.924662549398</v>
      </c>
      <c r="D11" s="1253">
        <v>2.828618577225994</v>
      </c>
      <c r="E11" s="1254">
        <v>23.81756976922244</v>
      </c>
      <c r="F11" s="1255">
        <v>81.36942131670719</v>
      </c>
      <c r="H11" s="1251" t="s">
        <v>229</v>
      </c>
      <c r="I11" s="1256">
        <v>-3.6145623188624256</v>
      </c>
      <c r="J11" s="1205">
        <v>1.3066826445229793</v>
      </c>
      <c r="K11" s="1254">
        <v>1.0113213675462305</v>
      </c>
      <c r="L11" s="1203">
        <v>-5.8103295973825055</v>
      </c>
    </row>
    <row r="12" spans="1:12" ht="13.5" customHeight="1">
      <c r="A12" s="2"/>
      <c r="B12" s="1251" t="s">
        <v>230</v>
      </c>
      <c r="C12" s="1257">
        <v>4701.551425554619</v>
      </c>
      <c r="D12" s="1258">
        <v>2.817772840563638</v>
      </c>
      <c r="E12" s="1254">
        <v>20.76137300911472</v>
      </c>
      <c r="F12" s="1255">
        <v>80.36725606494932</v>
      </c>
      <c r="H12" s="1251" t="s">
        <v>230</v>
      </c>
      <c r="I12" s="1259">
        <v>-4.122659687637679</v>
      </c>
      <c r="J12" s="1211">
        <v>0.8185936068287418</v>
      </c>
      <c r="K12" s="1254">
        <v>0.7215710501049131</v>
      </c>
      <c r="L12" s="1203">
        <v>-5.582422836631039</v>
      </c>
    </row>
    <row r="13" spans="1:12" ht="13.5" customHeight="1">
      <c r="A13" s="2"/>
      <c r="B13" s="1260" t="s">
        <v>231</v>
      </c>
      <c r="C13" s="1261">
        <v>5918.471562712343</v>
      </c>
      <c r="D13" s="1262">
        <v>3.121225190361432</v>
      </c>
      <c r="E13" s="1263">
        <v>23.25657727789194</v>
      </c>
      <c r="F13" s="1264">
        <v>81.53398383554634</v>
      </c>
      <c r="H13" s="1260" t="s">
        <v>231</v>
      </c>
      <c r="I13" s="1265">
        <v>-2.429500912550367</v>
      </c>
      <c r="J13" s="1219">
        <v>1.397225591668132</v>
      </c>
      <c r="K13" s="1263">
        <v>1.4352279916049326</v>
      </c>
      <c r="L13" s="1217">
        <v>-5.135516892045132</v>
      </c>
    </row>
    <row r="14" spans="1:12" ht="13.5" customHeight="1">
      <c r="A14" s="2"/>
      <c r="B14" s="1251" t="s">
        <v>232</v>
      </c>
      <c r="C14" s="1257">
        <v>4930.324720171635</v>
      </c>
      <c r="D14" s="1258">
        <v>2.751724724863117</v>
      </c>
      <c r="E14" s="1254">
        <v>22.00663520248871</v>
      </c>
      <c r="F14" s="1255">
        <v>81.41733697355863</v>
      </c>
      <c r="H14" s="1251" t="s">
        <v>232</v>
      </c>
      <c r="I14" s="1259">
        <v>-3.6261233575800844</v>
      </c>
      <c r="J14" s="1211">
        <v>0.8752214616957588</v>
      </c>
      <c r="K14" s="1254">
        <v>0.9592291721619546</v>
      </c>
      <c r="L14" s="1203">
        <v>-5.370008385564688</v>
      </c>
    </row>
    <row r="15" spans="1:12" ht="13.5" customHeight="1">
      <c r="A15" s="2"/>
      <c r="B15" s="1251" t="s">
        <v>233</v>
      </c>
      <c r="C15" s="1252">
        <v>5466.383953704033</v>
      </c>
      <c r="D15" s="1253">
        <v>3.066706918252789</v>
      </c>
      <c r="E15" s="1254">
        <v>21.35517138696942</v>
      </c>
      <c r="F15" s="1255">
        <v>83.4689208622443</v>
      </c>
      <c r="H15" s="1251" t="s">
        <v>233</v>
      </c>
      <c r="I15" s="1256">
        <v>-3.9930333887548244</v>
      </c>
      <c r="J15" s="1205">
        <v>0.6533567883121947</v>
      </c>
      <c r="K15" s="1254">
        <v>0.9543759604587763</v>
      </c>
      <c r="L15" s="1203">
        <v>-5.517943758498987</v>
      </c>
    </row>
    <row r="16" spans="1:12" ht="13.5" customHeight="1">
      <c r="A16" s="2"/>
      <c r="B16" s="1251" t="s">
        <v>234</v>
      </c>
      <c r="C16" s="1257">
        <v>5523.734593025246</v>
      </c>
      <c r="D16" s="1258">
        <v>2.937075711176863</v>
      </c>
      <c r="E16" s="1254">
        <v>22.138140996558594</v>
      </c>
      <c r="F16" s="1255">
        <v>84.95256815232324</v>
      </c>
      <c r="H16" s="1251" t="s">
        <v>234</v>
      </c>
      <c r="I16" s="1259">
        <v>-3.638862739304116</v>
      </c>
      <c r="J16" s="1211">
        <v>1.2305643584285377</v>
      </c>
      <c r="K16" s="1254">
        <v>1.0851757960503647</v>
      </c>
      <c r="L16" s="1203">
        <v>-5.832121101153803</v>
      </c>
    </row>
    <row r="17" spans="1:12" ht="13.5" customHeight="1">
      <c r="A17" s="2"/>
      <c r="B17" s="1251" t="s">
        <v>235</v>
      </c>
      <c r="C17" s="1252">
        <v>4845.995309848318</v>
      </c>
      <c r="D17" s="1253">
        <v>2.902012948658178</v>
      </c>
      <c r="E17" s="1254">
        <v>19.85464685517112</v>
      </c>
      <c r="F17" s="1255">
        <v>84.10493445106019</v>
      </c>
      <c r="H17" s="1251" t="s">
        <v>235</v>
      </c>
      <c r="I17" s="1256">
        <v>-3.9480323859301905</v>
      </c>
      <c r="J17" s="1205">
        <v>2.1363113153269495</v>
      </c>
      <c r="K17" s="1254">
        <v>-0.2056009993563208</v>
      </c>
      <c r="L17" s="1203">
        <v>-5.763330352289358</v>
      </c>
    </row>
    <row r="18" spans="1:12" ht="13.5" customHeight="1">
      <c r="A18" s="2"/>
      <c r="B18" s="1260" t="s">
        <v>236</v>
      </c>
      <c r="C18" s="1261">
        <v>5129.027575169423</v>
      </c>
      <c r="D18" s="1262">
        <v>2.880014132962647</v>
      </c>
      <c r="E18" s="1263">
        <v>20.6412161390312</v>
      </c>
      <c r="F18" s="1264">
        <v>86.27900609651812</v>
      </c>
      <c r="H18" s="1260" t="s">
        <v>236</v>
      </c>
      <c r="I18" s="1265">
        <v>-4.663368816046912</v>
      </c>
      <c r="J18" s="1219">
        <v>1.7817643112587547</v>
      </c>
      <c r="K18" s="1263">
        <v>-0.6347598754929322</v>
      </c>
      <c r="L18" s="1217">
        <v>-5.73394324816482</v>
      </c>
    </row>
    <row r="19" spans="1:12" ht="13.5" customHeight="1">
      <c r="A19" s="2"/>
      <c r="B19" s="1251" t="s">
        <v>237</v>
      </c>
      <c r="C19" s="1252">
        <v>4777.987783300516</v>
      </c>
      <c r="D19" s="1253">
        <v>2.7751603919672263</v>
      </c>
      <c r="E19" s="1254">
        <v>20.37588383867392</v>
      </c>
      <c r="F19" s="1255">
        <v>84.49684444428868</v>
      </c>
      <c r="H19" s="1251" t="s">
        <v>237</v>
      </c>
      <c r="I19" s="1256">
        <v>-3.6508319462039935</v>
      </c>
      <c r="J19" s="1205">
        <v>1.697958741604893</v>
      </c>
      <c r="K19" s="1254">
        <v>0.29801129533497317</v>
      </c>
      <c r="L19" s="1203">
        <v>-5.5409853056447815</v>
      </c>
    </row>
    <row r="20" spans="1:12" ht="13.5" customHeight="1">
      <c r="A20" s="2"/>
      <c r="B20" s="1251" t="s">
        <v>238</v>
      </c>
      <c r="C20" s="1252">
        <v>4848.761900523943</v>
      </c>
      <c r="D20" s="1253">
        <v>2.7040019964489463</v>
      </c>
      <c r="E20" s="1254">
        <v>21.244237317508833</v>
      </c>
      <c r="F20" s="1255">
        <v>84.40782436514385</v>
      </c>
      <c r="H20" s="1251" t="s">
        <v>238</v>
      </c>
      <c r="I20" s="1256">
        <v>-3.302673680324858</v>
      </c>
      <c r="J20" s="1205">
        <v>1.9973057592069097</v>
      </c>
      <c r="K20" s="1254">
        <v>0.3419780991919197</v>
      </c>
      <c r="L20" s="1203">
        <v>-5.519298832965333</v>
      </c>
    </row>
    <row r="21" spans="1:12" ht="13.5" customHeight="1">
      <c r="A21" s="2"/>
      <c r="B21" s="1251" t="s">
        <v>239</v>
      </c>
      <c r="C21" s="1252">
        <v>4735.533009458728</v>
      </c>
      <c r="D21" s="1253">
        <v>2.777652092099069</v>
      </c>
      <c r="E21" s="1254">
        <v>19.607231225636145</v>
      </c>
      <c r="F21" s="1255">
        <v>86.95103371450855</v>
      </c>
      <c r="H21" s="1251" t="s">
        <v>239</v>
      </c>
      <c r="I21" s="1256">
        <v>-3.293010544886755</v>
      </c>
      <c r="J21" s="1205">
        <v>2.184686883617573</v>
      </c>
      <c r="K21" s="1254">
        <v>-0.6283554946601413</v>
      </c>
      <c r="L21" s="1203">
        <v>-4.762153178407331</v>
      </c>
    </row>
    <row r="22" spans="1:12" ht="13.5" customHeight="1">
      <c r="A22" s="2"/>
      <c r="B22" s="1251" t="s">
        <v>240</v>
      </c>
      <c r="C22" s="1252">
        <v>4552.863916382454</v>
      </c>
      <c r="D22" s="1253">
        <v>2.6290297491752646</v>
      </c>
      <c r="E22" s="1254">
        <v>20.074051695021996</v>
      </c>
      <c r="F22" s="1255">
        <v>86.2688742656531</v>
      </c>
      <c r="H22" s="1251" t="s">
        <v>240</v>
      </c>
      <c r="I22" s="1256">
        <v>-3.6485684929587876</v>
      </c>
      <c r="J22" s="1205">
        <v>2.272278145599344</v>
      </c>
      <c r="K22" s="1254">
        <v>-0.5197429623375314</v>
      </c>
      <c r="L22" s="1203">
        <v>-5.297085961468213</v>
      </c>
    </row>
    <row r="23" spans="1:12" ht="13.5" customHeight="1">
      <c r="A23" s="2"/>
      <c r="B23" s="1260" t="s">
        <v>241</v>
      </c>
      <c r="C23" s="1266">
        <v>5029.7813507892815</v>
      </c>
      <c r="D23" s="1262">
        <v>2.7031770560288075</v>
      </c>
      <c r="E23" s="1263">
        <v>22.805896347741502</v>
      </c>
      <c r="F23" s="1264">
        <v>81.58822174385308</v>
      </c>
      <c r="H23" s="1260" t="s">
        <v>241</v>
      </c>
      <c r="I23" s="1267">
        <v>-3.825738413693017</v>
      </c>
      <c r="J23" s="1219">
        <v>1.7830825340102336</v>
      </c>
      <c r="K23" s="1263">
        <v>0.22006471353614643</v>
      </c>
      <c r="L23" s="1217">
        <v>-5.718044375810933</v>
      </c>
    </row>
    <row r="24" spans="1:12" ht="13.5" customHeight="1">
      <c r="A24" s="2"/>
      <c r="B24" s="1251" t="s">
        <v>242</v>
      </c>
      <c r="C24" s="1268">
        <v>5644.557298948322</v>
      </c>
      <c r="D24" s="1253">
        <v>2.855699033328524</v>
      </c>
      <c r="E24" s="1254">
        <v>23.58956837754737</v>
      </c>
      <c r="F24" s="1255">
        <v>83.79101608257237</v>
      </c>
      <c r="H24" s="1251" t="s">
        <v>242</v>
      </c>
      <c r="I24" s="1269">
        <v>-3.472440795289515</v>
      </c>
      <c r="J24" s="1205">
        <v>1.6271917897693555</v>
      </c>
      <c r="K24" s="1254">
        <v>1.5549233407954262</v>
      </c>
      <c r="L24" s="1203">
        <v>-6.472265001270529</v>
      </c>
    </row>
    <row r="25" spans="1:12" ht="13.5" customHeight="1">
      <c r="A25" s="2"/>
      <c r="B25" s="1251" t="s">
        <v>243</v>
      </c>
      <c r="C25" s="1268">
        <v>6849.7613891221945</v>
      </c>
      <c r="D25" s="1253">
        <v>3.245868019349038</v>
      </c>
      <c r="E25" s="1254">
        <v>23.54683622156598</v>
      </c>
      <c r="F25" s="1255">
        <v>89.62146174908958</v>
      </c>
      <c r="H25" s="1251" t="s">
        <v>243</v>
      </c>
      <c r="I25" s="1269">
        <v>-4.7585480358037415</v>
      </c>
      <c r="J25" s="1205">
        <v>0.44699580180783016</v>
      </c>
      <c r="K25" s="1254">
        <v>-0.32079803700860055</v>
      </c>
      <c r="L25" s="1203">
        <v>-4.877226832775548</v>
      </c>
    </row>
    <row r="26" spans="1:12" ht="13.5" customHeight="1">
      <c r="A26" s="2"/>
      <c r="B26" s="1251" t="s">
        <v>244</v>
      </c>
      <c r="C26" s="1268">
        <v>6468.455916538142</v>
      </c>
      <c r="D26" s="1253">
        <v>3.1457247232946597</v>
      </c>
      <c r="E26" s="1254">
        <v>23.454615198699837</v>
      </c>
      <c r="F26" s="1255">
        <v>87.67011876345082</v>
      </c>
      <c r="H26" s="1251" t="s">
        <v>244</v>
      </c>
      <c r="I26" s="1269">
        <v>-4.325815908359004</v>
      </c>
      <c r="J26" s="1205">
        <v>0.6773869330649376</v>
      </c>
      <c r="K26" s="1254">
        <v>-0.011803040964935008</v>
      </c>
      <c r="L26" s="1203">
        <v>-4.958322019809884</v>
      </c>
    </row>
    <row r="27" spans="1:12" ht="13.5" customHeight="1">
      <c r="A27" s="2"/>
      <c r="B27" s="1251" t="s">
        <v>245</v>
      </c>
      <c r="C27" s="1268">
        <v>5502.258252760501</v>
      </c>
      <c r="D27" s="1253">
        <v>2.842092316125941</v>
      </c>
      <c r="E27" s="1254">
        <v>22.696840720550018</v>
      </c>
      <c r="F27" s="1255">
        <v>85.29771163800609</v>
      </c>
      <c r="H27" s="1251" t="s">
        <v>245</v>
      </c>
      <c r="I27" s="1269">
        <v>-3.7441154366931784</v>
      </c>
      <c r="J27" s="1205">
        <v>0.5525339277660919</v>
      </c>
      <c r="K27" s="1254">
        <v>0.7050690836903186</v>
      </c>
      <c r="L27" s="1203">
        <v>-4.9432550924864245</v>
      </c>
    </row>
    <row r="28" spans="1:12" ht="13.5" customHeight="1">
      <c r="A28" s="2"/>
      <c r="B28" s="1260" t="s">
        <v>246</v>
      </c>
      <c r="C28" s="1266">
        <v>5717.553386536143</v>
      </c>
      <c r="D28" s="1262">
        <v>2.8541724099766452</v>
      </c>
      <c r="E28" s="1263">
        <v>24.269612167090177</v>
      </c>
      <c r="F28" s="1264">
        <v>82.54051769804848</v>
      </c>
      <c r="H28" s="1260" t="s">
        <v>246</v>
      </c>
      <c r="I28" s="1267">
        <v>-4.576596378034807</v>
      </c>
      <c r="J28" s="1219">
        <v>1.089510987362189</v>
      </c>
      <c r="K28" s="1263">
        <v>1.0567228828820276</v>
      </c>
      <c r="L28" s="1217">
        <v>-6.592102468127152</v>
      </c>
    </row>
    <row r="29" spans="1:12" ht="13.5" customHeight="1">
      <c r="A29" s="2"/>
      <c r="B29" s="1251" t="s">
        <v>247</v>
      </c>
      <c r="C29" s="1268">
        <v>4911.236351142778</v>
      </c>
      <c r="D29" s="1253">
        <v>2.9780257215001944</v>
      </c>
      <c r="E29" s="1254">
        <v>19.103388340090714</v>
      </c>
      <c r="F29" s="1255">
        <v>86.32806094637252</v>
      </c>
      <c r="H29" s="1251" t="s">
        <v>247</v>
      </c>
      <c r="I29" s="1269">
        <v>-4.236439824268629</v>
      </c>
      <c r="J29" s="1205">
        <v>1.86914073247641</v>
      </c>
      <c r="K29" s="1254">
        <v>0.24373391186315985</v>
      </c>
      <c r="L29" s="1203">
        <v>-6.222121116006036</v>
      </c>
    </row>
    <row r="30" spans="1:12" ht="13.5" customHeight="1">
      <c r="A30" s="2"/>
      <c r="B30" s="1251" t="s">
        <v>248</v>
      </c>
      <c r="C30" s="1268">
        <v>4712.396414190464</v>
      </c>
      <c r="D30" s="1253">
        <v>2.7263039068470394</v>
      </c>
      <c r="E30" s="1254">
        <v>20.412272856752924</v>
      </c>
      <c r="F30" s="1255">
        <v>84.67909071079492</v>
      </c>
      <c r="H30" s="1251" t="s">
        <v>248</v>
      </c>
      <c r="I30" s="1269">
        <v>-4.726957733606184</v>
      </c>
      <c r="J30" s="1205">
        <v>1.8206807860622547</v>
      </c>
      <c r="K30" s="1254">
        <v>-0.12838574980951023</v>
      </c>
      <c r="L30" s="1203">
        <v>-6.3102743184415715</v>
      </c>
    </row>
    <row r="31" spans="1:12" ht="13.5" customHeight="1">
      <c r="A31" s="2"/>
      <c r="B31" s="1251" t="s">
        <v>249</v>
      </c>
      <c r="C31" s="1268">
        <v>4612.548893911135</v>
      </c>
      <c r="D31" s="1253">
        <v>2.786455302958291</v>
      </c>
      <c r="E31" s="1254">
        <v>18.829261462719977</v>
      </c>
      <c r="F31" s="1255">
        <v>87.91350915724954</v>
      </c>
      <c r="H31" s="1251" t="s">
        <v>249</v>
      </c>
      <c r="I31" s="1269">
        <v>-3.7984330333832474</v>
      </c>
      <c r="J31" s="1205">
        <v>1.9609960393363934</v>
      </c>
      <c r="K31" s="1254">
        <v>-0.016532933665374117</v>
      </c>
      <c r="L31" s="1203">
        <v>-5.633057467645713</v>
      </c>
    </row>
    <row r="32" spans="1:12" ht="13.5" customHeight="1">
      <c r="A32" s="2"/>
      <c r="B32" s="1251" t="s">
        <v>250</v>
      </c>
      <c r="C32" s="1268">
        <v>4783.820096698379</v>
      </c>
      <c r="D32" s="1253">
        <v>2.8270134808388376</v>
      </c>
      <c r="E32" s="1254">
        <v>19.91612882201868</v>
      </c>
      <c r="F32" s="1255">
        <v>84.96538560628677</v>
      </c>
      <c r="H32" s="1251" t="s">
        <v>250</v>
      </c>
      <c r="I32" s="1269">
        <v>-4.012144750114459</v>
      </c>
      <c r="J32" s="1205">
        <v>2.2537887448753793</v>
      </c>
      <c r="K32" s="1254">
        <v>0.1118212118461912</v>
      </c>
      <c r="L32" s="1203">
        <v>-6.232677015873492</v>
      </c>
    </row>
    <row r="33" spans="1:12" ht="13.5" customHeight="1">
      <c r="A33" s="2"/>
      <c r="B33" s="1260" t="s">
        <v>251</v>
      </c>
      <c r="C33" s="1266">
        <v>5158.402140158056</v>
      </c>
      <c r="D33" s="1262">
        <v>2.795570292202118</v>
      </c>
      <c r="E33" s="1263">
        <v>20.886613961361974</v>
      </c>
      <c r="F33" s="1264">
        <v>88.34393494524342</v>
      </c>
      <c r="H33" s="1260" t="s">
        <v>251</v>
      </c>
      <c r="I33" s="1267">
        <v>-3.9524782333686233</v>
      </c>
      <c r="J33" s="1219">
        <v>1.720011508717505</v>
      </c>
      <c r="K33" s="1263">
        <v>0.3701504101429691</v>
      </c>
      <c r="L33" s="1217">
        <v>-5.924791829732712</v>
      </c>
    </row>
    <row r="34" spans="1:12" ht="13.5" customHeight="1">
      <c r="A34" s="2"/>
      <c r="B34" s="1251" t="s">
        <v>252</v>
      </c>
      <c r="C34" s="1268">
        <v>6245.085341521389</v>
      </c>
      <c r="D34" s="1253">
        <v>3.051259384792378</v>
      </c>
      <c r="E34" s="1254">
        <v>22.577067714461325</v>
      </c>
      <c r="F34" s="1255">
        <v>90.65498989239904</v>
      </c>
      <c r="H34" s="1251" t="s">
        <v>252</v>
      </c>
      <c r="I34" s="1269">
        <v>-3.0445135913963526</v>
      </c>
      <c r="J34" s="1205">
        <v>1.207489692587032</v>
      </c>
      <c r="K34" s="1254">
        <v>0.6603710328497527</v>
      </c>
      <c r="L34" s="1203">
        <v>-4.829750103634538</v>
      </c>
    </row>
    <row r="35" spans="2:12" ht="13.5" customHeight="1">
      <c r="B35" s="1251" t="s">
        <v>253</v>
      </c>
      <c r="C35" s="1270">
        <v>5076.517015538037</v>
      </c>
      <c r="D35" s="1271">
        <v>3.020408276777819</v>
      </c>
      <c r="E35" s="1254">
        <v>19.0074651732098</v>
      </c>
      <c r="F35" s="1255">
        <v>88.42518784853566</v>
      </c>
      <c r="H35" s="1251" t="s">
        <v>253</v>
      </c>
      <c r="I35" s="1272">
        <v>-2.9921553671874648</v>
      </c>
      <c r="J35" s="1206">
        <v>1.743183444592816</v>
      </c>
      <c r="K35" s="1254">
        <v>0.3016449208436143</v>
      </c>
      <c r="L35" s="1203">
        <v>-4.940948239676999</v>
      </c>
    </row>
    <row r="36" spans="2:12" ht="13.5" customHeight="1">
      <c r="B36" s="1251" t="s">
        <v>254</v>
      </c>
      <c r="C36" s="1270">
        <v>4501.490316406096</v>
      </c>
      <c r="D36" s="1271">
        <v>2.784302012452739</v>
      </c>
      <c r="E36" s="1254">
        <v>19.038803421083227</v>
      </c>
      <c r="F36" s="1255">
        <v>84.91811187476735</v>
      </c>
      <c r="H36" s="1251" t="s">
        <v>254</v>
      </c>
      <c r="I36" s="1272">
        <v>-3.5285786471877145</v>
      </c>
      <c r="J36" s="1206">
        <v>1.808086288165157</v>
      </c>
      <c r="K36" s="1254">
        <v>0.34494983245498645</v>
      </c>
      <c r="L36" s="1203">
        <v>-5.567631390873345</v>
      </c>
    </row>
    <row r="37" spans="2:12" ht="13.5" customHeight="1">
      <c r="B37" s="1251" t="s">
        <v>255</v>
      </c>
      <c r="C37" s="1270">
        <v>4707.388789148888</v>
      </c>
      <c r="D37" s="1271">
        <v>2.7748250659243108</v>
      </c>
      <c r="E37" s="1254">
        <v>20.64483027733348</v>
      </c>
      <c r="F37" s="1255">
        <v>82.17375689178624</v>
      </c>
      <c r="H37" s="1251" t="s">
        <v>255</v>
      </c>
      <c r="I37" s="1272">
        <v>-3.1285195250331697</v>
      </c>
      <c r="J37" s="1206">
        <v>2.1093452696585757</v>
      </c>
      <c r="K37" s="1254">
        <v>0.43377600241420566</v>
      </c>
      <c r="L37" s="1203">
        <v>-5.539409873079109</v>
      </c>
    </row>
    <row r="38" spans="2:12" ht="13.5" customHeight="1">
      <c r="B38" s="1260" t="s">
        <v>256</v>
      </c>
      <c r="C38" s="1273">
        <v>5073.520513034481</v>
      </c>
      <c r="D38" s="1274">
        <v>2.944027926775843</v>
      </c>
      <c r="E38" s="1263">
        <v>20.519880918227695</v>
      </c>
      <c r="F38" s="1264">
        <v>83.98324653873729</v>
      </c>
      <c r="H38" s="1260" t="s">
        <v>256</v>
      </c>
      <c r="I38" s="1275">
        <v>-4.610264381331817</v>
      </c>
      <c r="J38" s="1220">
        <v>1.0531652490019354</v>
      </c>
      <c r="K38" s="1263">
        <v>-0.6911262767185775</v>
      </c>
      <c r="L38" s="1217">
        <v>-4.947472983303044</v>
      </c>
    </row>
    <row r="39" spans="2:12" ht="13.5" customHeight="1">
      <c r="B39" s="1251" t="s">
        <v>257</v>
      </c>
      <c r="C39" s="1270">
        <v>5204.068839143103</v>
      </c>
      <c r="D39" s="1271">
        <v>2.9474687677971643</v>
      </c>
      <c r="E39" s="1254">
        <v>20.509116439212967</v>
      </c>
      <c r="F39" s="1255">
        <v>86.08884279854342</v>
      </c>
      <c r="H39" s="1251" t="s">
        <v>257</v>
      </c>
      <c r="I39" s="1272">
        <v>-0.7655166159489255</v>
      </c>
      <c r="J39" s="1206">
        <v>1.0213539743200641</v>
      </c>
      <c r="K39" s="1254">
        <v>3.0203393148140663</v>
      </c>
      <c r="L39" s="1203">
        <v>-4.648736529589897</v>
      </c>
    </row>
    <row r="40" spans="2:12" ht="13.5" customHeight="1">
      <c r="B40" s="1251" t="s">
        <v>258</v>
      </c>
      <c r="C40" s="1270">
        <v>5246.428468857597</v>
      </c>
      <c r="D40" s="1271">
        <v>3.0823772551100386</v>
      </c>
      <c r="E40" s="1254">
        <v>20.816165372431712</v>
      </c>
      <c r="F40" s="1255">
        <v>81.7668439588065</v>
      </c>
      <c r="H40" s="1251" t="s">
        <v>258</v>
      </c>
      <c r="I40" s="1272">
        <v>-3.110246996882239</v>
      </c>
      <c r="J40" s="1206">
        <v>1.340348543408993</v>
      </c>
      <c r="K40" s="1254">
        <v>1.4773107505067884</v>
      </c>
      <c r="L40" s="1203">
        <v>-5.783600042613273</v>
      </c>
    </row>
    <row r="41" spans="2:12" ht="13.5" customHeight="1">
      <c r="B41" s="1251" t="s">
        <v>259</v>
      </c>
      <c r="C41" s="1270">
        <v>4454.488389645273</v>
      </c>
      <c r="D41" s="1271">
        <v>2.9639323410596985</v>
      </c>
      <c r="E41" s="1254">
        <v>18.444798943436183</v>
      </c>
      <c r="F41" s="1255">
        <v>81.48086299470143</v>
      </c>
      <c r="H41" s="1251" t="s">
        <v>259</v>
      </c>
      <c r="I41" s="1272">
        <v>-1.8626121130118918</v>
      </c>
      <c r="J41" s="1206">
        <v>1.9824732613723342</v>
      </c>
      <c r="K41" s="1254">
        <v>2.1109781121994615</v>
      </c>
      <c r="L41" s="1203">
        <v>-5.759730858299292</v>
      </c>
    </row>
    <row r="42" spans="2:12" ht="13.5" customHeight="1">
      <c r="B42" s="1251" t="s">
        <v>260</v>
      </c>
      <c r="C42" s="1270">
        <v>4346.481975417963</v>
      </c>
      <c r="D42" s="1271">
        <v>2.9124836622953296</v>
      </c>
      <c r="E42" s="1254">
        <v>17.14553823252444</v>
      </c>
      <c r="F42" s="1255">
        <v>87.04087777890618</v>
      </c>
      <c r="H42" s="1251" t="s">
        <v>260</v>
      </c>
      <c r="I42" s="1272">
        <v>-2.0364240576331696</v>
      </c>
      <c r="J42" s="1206">
        <v>2.1679114719194104</v>
      </c>
      <c r="K42" s="1254">
        <v>1.1016680910291115</v>
      </c>
      <c r="L42" s="1203">
        <v>-5.15994591285282</v>
      </c>
    </row>
    <row r="43" spans="2:12" ht="13.5" customHeight="1">
      <c r="B43" s="1260" t="s">
        <v>261</v>
      </c>
      <c r="C43" s="1273">
        <v>4449.445798523113</v>
      </c>
      <c r="D43" s="1274">
        <v>2.740903666098034</v>
      </c>
      <c r="E43" s="1263">
        <v>18.82017033468005</v>
      </c>
      <c r="F43" s="1264">
        <v>86.25585793845929</v>
      </c>
      <c r="H43" s="1260" t="s">
        <v>261</v>
      </c>
      <c r="I43" s="1275">
        <v>-2.7829476897372416</v>
      </c>
      <c r="J43" s="1220">
        <v>1.395346541195508</v>
      </c>
      <c r="K43" s="1263">
        <v>2.2301727688504656</v>
      </c>
      <c r="L43" s="1217">
        <v>-6.212419933556788</v>
      </c>
    </row>
    <row r="44" spans="2:12" ht="13.5" customHeight="1">
      <c r="B44" s="1251" t="s">
        <v>262</v>
      </c>
      <c r="C44" s="1270">
        <v>5287.358416402184</v>
      </c>
      <c r="D44" s="1271">
        <v>3.030787285429465</v>
      </c>
      <c r="E44" s="1254">
        <v>19.342619113784078</v>
      </c>
      <c r="F44" s="1255">
        <v>90.19199937862405</v>
      </c>
      <c r="H44" s="1251" t="s">
        <v>262</v>
      </c>
      <c r="I44" s="1272">
        <v>-4.900938421291457</v>
      </c>
      <c r="J44" s="1206">
        <v>0.3312437982647509</v>
      </c>
      <c r="K44" s="1254">
        <v>0.2962539232859598</v>
      </c>
      <c r="L44" s="1203">
        <v>-5.494883275693738</v>
      </c>
    </row>
    <row r="45" spans="2:12" ht="13.5" customHeight="1">
      <c r="B45" s="1251" t="s">
        <v>263</v>
      </c>
      <c r="C45" s="1270">
        <v>5002.807286986472</v>
      </c>
      <c r="D45" s="1271">
        <v>2.8757037836347887</v>
      </c>
      <c r="E45" s="1254">
        <v>19.40781396427926</v>
      </c>
      <c r="F45" s="1255">
        <v>89.63817468682481</v>
      </c>
      <c r="H45" s="1251" t="s">
        <v>263</v>
      </c>
      <c r="I45" s="1272">
        <v>-2.9967158045727444</v>
      </c>
      <c r="J45" s="1206">
        <v>0.591317940985121</v>
      </c>
      <c r="K45" s="1254">
        <v>1.8261479917294707</v>
      </c>
      <c r="L45" s="1203">
        <v>-5.296370212337209</v>
      </c>
    </row>
    <row r="46" spans="2:12" ht="13.5" customHeight="1">
      <c r="B46" s="1251" t="s">
        <v>264</v>
      </c>
      <c r="C46" s="1270">
        <v>4925.05847536296</v>
      </c>
      <c r="D46" s="1271">
        <v>2.806136922303667</v>
      </c>
      <c r="E46" s="1254">
        <v>20.218953400918586</v>
      </c>
      <c r="F46" s="1255">
        <v>86.8048241851355</v>
      </c>
      <c r="H46" s="1251" t="s">
        <v>264</v>
      </c>
      <c r="I46" s="1272">
        <v>-4.6321303822827815</v>
      </c>
      <c r="J46" s="1206">
        <v>1.1282433574703674</v>
      </c>
      <c r="K46" s="1254">
        <v>-0.4579589515492586</v>
      </c>
      <c r="L46" s="1203">
        <v>-5.262247765211853</v>
      </c>
    </row>
    <row r="47" spans="2:12" ht="13.5" customHeight="1">
      <c r="B47" s="1251" t="s">
        <v>265</v>
      </c>
      <c r="C47" s="1270">
        <v>5828.74882605202</v>
      </c>
      <c r="D47" s="1271">
        <v>3.1544155171228416</v>
      </c>
      <c r="E47" s="1254">
        <v>21.691547183117933</v>
      </c>
      <c r="F47" s="1255">
        <v>85.18554586911594</v>
      </c>
      <c r="H47" s="1251" t="s">
        <v>265</v>
      </c>
      <c r="I47" s="1272">
        <v>-2.270014507854995</v>
      </c>
      <c r="J47" s="1206">
        <v>0.9773626231883696</v>
      </c>
      <c r="K47" s="1254">
        <v>2.044288492848949</v>
      </c>
      <c r="L47" s="1203">
        <v>-5.15485408397231</v>
      </c>
    </row>
    <row r="48" spans="2:12" ht="13.5" customHeight="1">
      <c r="B48" s="1260" t="s">
        <v>266</v>
      </c>
      <c r="C48" s="1273">
        <v>3869.2094419255995</v>
      </c>
      <c r="D48" s="1274">
        <v>2.9130632116178936</v>
      </c>
      <c r="E48" s="1263">
        <v>16.39551827044051</v>
      </c>
      <c r="F48" s="1264">
        <v>81.01159460635958</v>
      </c>
      <c r="H48" s="1260" t="s">
        <v>266</v>
      </c>
      <c r="I48" s="1275">
        <v>-2.1435276929412765</v>
      </c>
      <c r="J48" s="1220">
        <v>1.9347780165068968</v>
      </c>
      <c r="K48" s="1263">
        <v>1.2444385009976742</v>
      </c>
      <c r="L48" s="1217">
        <v>-5.180863075591915</v>
      </c>
    </row>
    <row r="49" spans="2:12" ht="13.5" customHeight="1">
      <c r="B49" s="1251" t="s">
        <v>267</v>
      </c>
      <c r="C49" s="1270">
        <v>3826.4246352755663</v>
      </c>
      <c r="D49" s="1271">
        <v>2.8861404867491</v>
      </c>
      <c r="E49" s="1254">
        <v>16.0546432258808</v>
      </c>
      <c r="F49" s="1255">
        <v>82.58003030285927</v>
      </c>
      <c r="H49" s="1251" t="s">
        <v>267</v>
      </c>
      <c r="I49" s="1272">
        <v>-1.3140694989202615</v>
      </c>
      <c r="J49" s="1206">
        <v>1.9919664173188067</v>
      </c>
      <c r="K49" s="1254">
        <v>1.5446393105295044</v>
      </c>
      <c r="L49" s="1203">
        <v>-4.713302765704952</v>
      </c>
    </row>
    <row r="50" spans="2:12" ht="13.5" customHeight="1">
      <c r="B50" s="1251" t="s">
        <v>268</v>
      </c>
      <c r="C50" s="1270">
        <v>4489.425528667343</v>
      </c>
      <c r="D50" s="1271">
        <v>3.0067977511206307</v>
      </c>
      <c r="E50" s="1254">
        <v>18.553482323593506</v>
      </c>
      <c r="F50" s="1255">
        <v>80.47502499426862</v>
      </c>
      <c r="H50" s="1251" t="s">
        <v>268</v>
      </c>
      <c r="I50" s="1272">
        <v>-1.2975570843621966</v>
      </c>
      <c r="J50" s="1206">
        <v>2.188886021870772</v>
      </c>
      <c r="K50" s="1254">
        <v>1.7900255529750524</v>
      </c>
      <c r="L50" s="1203">
        <v>-5.110313134093786</v>
      </c>
    </row>
    <row r="51" spans="2:12" ht="13.5" customHeight="1">
      <c r="B51" s="1251" t="s">
        <v>269</v>
      </c>
      <c r="C51" s="1270">
        <v>4182.527850342168</v>
      </c>
      <c r="D51" s="1271">
        <v>3.064779557988439</v>
      </c>
      <c r="E51" s="1254">
        <v>17.275255265935087</v>
      </c>
      <c r="F51" s="1255">
        <v>78.99782346522642</v>
      </c>
      <c r="H51" s="1251" t="s">
        <v>269</v>
      </c>
      <c r="I51" s="1272">
        <v>-2.987128807190004</v>
      </c>
      <c r="J51" s="1206">
        <v>1.3560678489784976</v>
      </c>
      <c r="K51" s="1254">
        <v>1.4598078280826883</v>
      </c>
      <c r="L51" s="1203">
        <v>-5.662237990744572</v>
      </c>
    </row>
    <row r="52" spans="2:12" ht="13.5" customHeight="1">
      <c r="B52" s="1251" t="s">
        <v>270</v>
      </c>
      <c r="C52" s="1270">
        <v>4857.753662451198</v>
      </c>
      <c r="D52" s="1271">
        <v>3.124873947006337</v>
      </c>
      <c r="E52" s="1254">
        <v>18.77836403799262</v>
      </c>
      <c r="F52" s="1255">
        <v>82.78377575438762</v>
      </c>
      <c r="H52" s="1251" t="s">
        <v>270</v>
      </c>
      <c r="I52" s="1272">
        <v>-2.363462542654389</v>
      </c>
      <c r="J52" s="1206">
        <v>1.8229397391068716</v>
      </c>
      <c r="K52" s="1254">
        <v>1.9007911600911598</v>
      </c>
      <c r="L52" s="1203">
        <v>-5.900095635500392</v>
      </c>
    </row>
    <row r="53" spans="2:12" ht="13.5" customHeight="1">
      <c r="B53" s="1260" t="s">
        <v>271</v>
      </c>
      <c r="C53" s="1273">
        <v>4252.026594596256</v>
      </c>
      <c r="D53" s="1274">
        <v>2.832611540469383</v>
      </c>
      <c r="E53" s="1263">
        <v>18.69237193977325</v>
      </c>
      <c r="F53" s="1264">
        <v>80.3053608597304</v>
      </c>
      <c r="H53" s="1260" t="s">
        <v>271</v>
      </c>
      <c r="I53" s="1275">
        <v>-2.723965206942637</v>
      </c>
      <c r="J53" s="1220">
        <v>1.954596696019479</v>
      </c>
      <c r="K53" s="1263">
        <v>1.6445181916216427</v>
      </c>
      <c r="L53" s="1217">
        <v>-6.132535568460725</v>
      </c>
    </row>
    <row r="54" spans="2:12" ht="13.5" customHeight="1">
      <c r="B54" s="1251" t="s">
        <v>272</v>
      </c>
      <c r="C54" s="1270">
        <v>4117.643578816606</v>
      </c>
      <c r="D54" s="1271">
        <v>2.884141174295404</v>
      </c>
      <c r="E54" s="1254">
        <v>18.411112547229926</v>
      </c>
      <c r="F54" s="1255">
        <v>77.54471499395206</v>
      </c>
      <c r="H54" s="1251" t="s">
        <v>272</v>
      </c>
      <c r="I54" s="1272">
        <v>-2.1872200879355574</v>
      </c>
      <c r="J54" s="1206">
        <v>2.347008045853883</v>
      </c>
      <c r="K54" s="1254">
        <v>2.0422410642331386</v>
      </c>
      <c r="L54" s="1203">
        <v>-6.342952497836279</v>
      </c>
    </row>
    <row r="55" spans="2:12" ht="13.5" customHeight="1" thickBot="1">
      <c r="B55" s="1276" t="s">
        <v>273</v>
      </c>
      <c r="C55" s="1277">
        <v>4282.928816972963</v>
      </c>
      <c r="D55" s="1278">
        <v>2.703556174860724</v>
      </c>
      <c r="E55" s="1279">
        <v>20.74791526158499</v>
      </c>
      <c r="F55" s="1280">
        <v>76.35385923979557</v>
      </c>
      <c r="H55" s="1276" t="s">
        <v>273</v>
      </c>
      <c r="I55" s="1281">
        <v>-0.9953899850803083</v>
      </c>
      <c r="J55" s="1234">
        <v>2.5242605090078314</v>
      </c>
      <c r="K55" s="1279">
        <v>1.8579134552128238</v>
      </c>
      <c r="L55" s="1232">
        <v>-5.194398832635287</v>
      </c>
    </row>
    <row r="56" spans="2:8" ht="13.5" customHeight="1">
      <c r="B56" s="1162" t="s">
        <v>274</v>
      </c>
      <c r="C56" s="1282"/>
      <c r="D56" s="1282"/>
      <c r="E56" s="1282"/>
      <c r="F56" s="1282"/>
      <c r="H56" s="1162" t="s">
        <v>274</v>
      </c>
    </row>
    <row r="57" spans="2:15" ht="38.25" customHeight="1">
      <c r="B57" s="1655" t="s">
        <v>306</v>
      </c>
      <c r="C57" s="1655"/>
      <c r="D57" s="1655"/>
      <c r="E57" s="1655"/>
      <c r="F57" s="1655"/>
      <c r="G57" s="1283"/>
      <c r="H57" s="1655" t="s">
        <v>306</v>
      </c>
      <c r="I57" s="1655"/>
      <c r="J57" s="1655"/>
      <c r="K57" s="1655"/>
      <c r="L57" s="1655"/>
      <c r="M57" s="1283"/>
      <c r="N57" s="1283"/>
      <c r="O57" s="1283"/>
    </row>
  </sheetData>
  <sheetProtection/>
  <mergeCells count="4">
    <mergeCell ref="C6:D6"/>
    <mergeCell ref="I6:J6"/>
    <mergeCell ref="B57:F57"/>
    <mergeCell ref="H57:L57"/>
  </mergeCells>
  <printOptions/>
  <pageMargins left="0.7086614173228347" right="0.7086614173228347" top="0.7480314960629921" bottom="0.6299212598425197" header="0.31496062992125984" footer="0.31496062992125984"/>
  <pageSetup fitToHeight="1" fitToWidth="1" horizontalDpi="300" verticalDpi="300" orientation="landscape" paperSize="9" scale="64" r:id="rId1"/>
  <headerFooter>
    <oddFooter xml:space="preserve">&amp;C&amp;P / &amp;N </oddFooter>
  </headerFooter>
</worksheet>
</file>

<file path=xl/worksheets/sheet2.xml><?xml version="1.0" encoding="utf-8"?>
<worksheet xmlns="http://schemas.openxmlformats.org/spreadsheetml/2006/main" xmlns:r="http://schemas.openxmlformats.org/officeDocument/2006/relationships">
  <sheetPr codeName="Sheet3"/>
  <dimension ref="A1:AG166"/>
  <sheetViews>
    <sheetView tabSelected="1" view="pageBreakPreview" zoomScale="70" zoomScaleSheetLayoutView="70" zoomScalePageLayoutView="0" workbookViewId="0" topLeftCell="A1">
      <selection activeCell="I8" sqref="I8"/>
    </sheetView>
  </sheetViews>
  <sheetFormatPr defaultColWidth="9.00390625" defaultRowHeight="13.5"/>
  <cols>
    <col min="1" max="1" width="9.25390625" style="2" bestFit="1" customWidth="1"/>
    <col min="2" max="4" width="2.125" style="0" customWidth="1"/>
    <col min="5" max="5" width="15.00390625" style="0" customWidth="1"/>
    <col min="10" max="11" width="9.00390625" style="0" customWidth="1"/>
    <col min="12" max="12" width="9.875" style="0" customWidth="1"/>
    <col min="13" max="24" width="9.00390625" style="0" customWidth="1"/>
    <col min="25" max="25" width="0.12890625" style="0" customWidth="1"/>
    <col min="26" max="26" width="2.50390625" style="18" customWidth="1"/>
  </cols>
  <sheetData>
    <row r="1" spans="2:25" ht="17.25">
      <c r="B1" s="1" t="s">
        <v>76</v>
      </c>
      <c r="C1" s="2"/>
      <c r="D1" s="2"/>
      <c r="E1" s="2"/>
      <c r="F1" s="2"/>
      <c r="G1" s="2"/>
      <c r="H1" s="2"/>
      <c r="I1" s="2"/>
      <c r="Y1" s="206" t="s">
        <v>77</v>
      </c>
    </row>
    <row r="2" spans="2:25" ht="14.25" thickBot="1">
      <c r="B2" s="2"/>
      <c r="C2" s="2"/>
      <c r="D2" s="2"/>
      <c r="E2" s="2"/>
      <c r="F2" s="207"/>
      <c r="G2" s="207"/>
      <c r="H2" s="208"/>
      <c r="I2" s="208"/>
      <c r="Y2" s="208" t="s">
        <v>78</v>
      </c>
    </row>
    <row r="3" spans="1:25" ht="13.5">
      <c r="A3" s="209"/>
      <c r="B3" s="11"/>
      <c r="C3" s="12"/>
      <c r="D3" s="12"/>
      <c r="E3" s="210"/>
      <c r="F3" s="12" t="s">
        <v>4</v>
      </c>
      <c r="G3" s="16" t="s">
        <v>5</v>
      </c>
      <c r="H3" s="16" t="s">
        <v>6</v>
      </c>
      <c r="I3" s="16" t="s">
        <v>7</v>
      </c>
      <c r="J3" s="16" t="s">
        <v>79</v>
      </c>
      <c r="K3" s="14"/>
      <c r="L3" s="12"/>
      <c r="M3" s="14"/>
      <c r="N3" s="12"/>
      <c r="O3" s="12"/>
      <c r="P3" s="12"/>
      <c r="Q3" s="12"/>
      <c r="R3" s="12"/>
      <c r="S3" s="16" t="s">
        <v>80</v>
      </c>
      <c r="T3" s="12"/>
      <c r="U3" s="12"/>
      <c r="V3" s="12"/>
      <c r="W3" s="12"/>
      <c r="X3" s="12"/>
      <c r="Y3" s="211"/>
    </row>
    <row r="4" spans="1:25" ht="13.5">
      <c r="A4" s="212"/>
      <c r="B4" s="22"/>
      <c r="C4" s="26"/>
      <c r="D4" s="26"/>
      <c r="E4" s="213"/>
      <c r="F4" s="26" t="s">
        <v>11</v>
      </c>
      <c r="G4" s="25" t="s">
        <v>12</v>
      </c>
      <c r="H4" s="25" t="s">
        <v>14</v>
      </c>
      <c r="I4" s="25" t="s">
        <v>14</v>
      </c>
      <c r="J4" s="25" t="s">
        <v>81</v>
      </c>
      <c r="K4" s="32" t="s">
        <v>82</v>
      </c>
      <c r="L4" s="29" t="s">
        <v>83</v>
      </c>
      <c r="M4" s="30"/>
      <c r="N4" s="28"/>
      <c r="O4" s="30"/>
      <c r="P4" s="30"/>
      <c r="Q4" s="30"/>
      <c r="R4" s="30"/>
      <c r="S4" s="32" t="s">
        <v>84</v>
      </c>
      <c r="T4" s="23"/>
      <c r="U4" s="26"/>
      <c r="V4" s="23"/>
      <c r="W4" s="23"/>
      <c r="X4" s="23"/>
      <c r="Y4" s="214"/>
    </row>
    <row r="5" spans="2:25" ht="14.25" thickBot="1">
      <c r="B5" s="215"/>
      <c r="C5" s="6"/>
      <c r="D5" s="6"/>
      <c r="E5" s="216"/>
      <c r="F5" s="43"/>
      <c r="G5" s="42"/>
      <c r="H5" s="43"/>
      <c r="I5" s="42"/>
      <c r="J5" s="42"/>
      <c r="K5" s="42"/>
      <c r="L5" s="218"/>
      <c r="M5" s="56" t="s">
        <v>30</v>
      </c>
      <c r="N5" s="217" t="s">
        <v>19</v>
      </c>
      <c r="O5" s="54" t="s">
        <v>20</v>
      </c>
      <c r="P5" s="54" t="s">
        <v>21</v>
      </c>
      <c r="Q5" s="54" t="s">
        <v>22</v>
      </c>
      <c r="R5" s="219" t="s">
        <v>23</v>
      </c>
      <c r="S5" s="42"/>
      <c r="T5" s="56" t="s">
        <v>31</v>
      </c>
      <c r="U5" s="217" t="s">
        <v>25</v>
      </c>
      <c r="V5" s="217" t="s">
        <v>26</v>
      </c>
      <c r="W5" s="217" t="s">
        <v>27</v>
      </c>
      <c r="X5" s="217" t="s">
        <v>28</v>
      </c>
      <c r="Y5" s="220"/>
    </row>
    <row r="6" spans="1:27" ht="13.5">
      <c r="A6" s="221"/>
      <c r="B6" s="222" t="s">
        <v>85</v>
      </c>
      <c r="C6" s="223"/>
      <c r="D6" s="224"/>
      <c r="E6" s="225"/>
      <c r="F6" s="229">
        <v>7042.871405470433</v>
      </c>
      <c r="G6" s="228">
        <v>6923.22073377988</v>
      </c>
      <c r="H6" s="228">
        <v>7322.31018783135</v>
      </c>
      <c r="I6" s="228">
        <v>7561.221214062276</v>
      </c>
      <c r="J6" s="228">
        <v>8034.195754031145</v>
      </c>
      <c r="K6" s="228">
        <v>7960.59297116403</v>
      </c>
      <c r="L6" s="227">
        <v>8104.569555981498</v>
      </c>
      <c r="M6" s="230">
        <v>7923.1053819901945</v>
      </c>
      <c r="N6" s="226">
        <v>7944.1936970343795</v>
      </c>
      <c r="O6" s="226">
        <v>8272.362176866776</v>
      </c>
      <c r="P6" s="226">
        <v>8270.94581371593</v>
      </c>
      <c r="Q6" s="226">
        <v>8086.444214451722</v>
      </c>
      <c r="R6" s="226">
        <v>8138.339313976821</v>
      </c>
      <c r="S6" s="228">
        <v>7841.607938147572</v>
      </c>
      <c r="T6" s="230">
        <v>7932.514905629054</v>
      </c>
      <c r="U6" s="226">
        <v>7655.918997447105</v>
      </c>
      <c r="V6" s="226">
        <v>7643.179709009745</v>
      </c>
      <c r="W6" s="226">
        <v>7862.273982708585</v>
      </c>
      <c r="X6" s="226">
        <v>8126.640069952307</v>
      </c>
      <c r="Y6" s="231"/>
      <c r="Z6" s="232"/>
      <c r="AA6" s="232"/>
    </row>
    <row r="7" spans="1:27" ht="13.5">
      <c r="A7" s="233"/>
      <c r="B7" s="234"/>
      <c r="C7" s="233" t="s">
        <v>86</v>
      </c>
      <c r="D7" s="233"/>
      <c r="E7" s="235"/>
      <c r="F7" s="239">
        <v>1904.6397388422984</v>
      </c>
      <c r="G7" s="238">
        <v>1901.3459715637248</v>
      </c>
      <c r="H7" s="238">
        <v>1923.570502252695</v>
      </c>
      <c r="I7" s="238">
        <v>1983.662963447507</v>
      </c>
      <c r="J7" s="238">
        <v>2009.8527278578608</v>
      </c>
      <c r="K7" s="238">
        <v>2004.0808199630867</v>
      </c>
      <c r="L7" s="237">
        <v>2015.371420049104</v>
      </c>
      <c r="M7" s="240">
        <v>1996.790385925957</v>
      </c>
      <c r="N7" s="236">
        <v>1997.6137328570496</v>
      </c>
      <c r="O7" s="236">
        <v>2033.8521479189244</v>
      </c>
      <c r="P7" s="236">
        <v>2028.9944102948184</v>
      </c>
      <c r="Q7" s="236">
        <v>2016.8566902312782</v>
      </c>
      <c r="R7" s="236">
        <v>2018.806534695214</v>
      </c>
      <c r="S7" s="238">
        <v>2088.7684361512543</v>
      </c>
      <c r="T7" s="240">
        <v>2105.6484571657343</v>
      </c>
      <c r="U7" s="236">
        <v>2077.4056803507488</v>
      </c>
      <c r="V7" s="236">
        <v>2063.9134136214584</v>
      </c>
      <c r="W7" s="236">
        <v>2086.206079138519</v>
      </c>
      <c r="X7" s="236">
        <v>2111.794354122293</v>
      </c>
      <c r="Y7" s="241"/>
      <c r="Z7" s="232"/>
      <c r="AA7" s="232"/>
    </row>
    <row r="8" spans="1:27" ht="13.5">
      <c r="A8" s="233"/>
      <c r="B8" s="234"/>
      <c r="C8" s="233" t="s">
        <v>87</v>
      </c>
      <c r="D8" s="242"/>
      <c r="E8" s="243"/>
      <c r="F8" s="247">
        <v>27.043511505305933</v>
      </c>
      <c r="G8" s="246">
        <v>27.463315769879323</v>
      </c>
      <c r="H8" s="246">
        <v>26.269994754516116</v>
      </c>
      <c r="I8" s="246">
        <v>26.234690234407008</v>
      </c>
      <c r="J8" s="246">
        <v>25.01622800078552</v>
      </c>
      <c r="K8" s="246">
        <v>25.1750193386667</v>
      </c>
      <c r="L8" s="245">
        <v>24.867100049276264</v>
      </c>
      <c r="M8" s="248">
        <v>25.202118230874593</v>
      </c>
      <c r="N8" s="244">
        <v>25.145581905974574</v>
      </c>
      <c r="O8" s="244">
        <v>24.586111009579398</v>
      </c>
      <c r="P8" s="244">
        <v>24.531588720241434</v>
      </c>
      <c r="Q8" s="244">
        <v>24.941205760460754</v>
      </c>
      <c r="R8" s="244">
        <v>24.806123913119553</v>
      </c>
      <c r="S8" s="246">
        <v>26.63699145158595</v>
      </c>
      <c r="T8" s="248">
        <v>26.544525692243308</v>
      </c>
      <c r="U8" s="244">
        <v>27.134635058749545</v>
      </c>
      <c r="V8" s="244">
        <v>27.003334897235593</v>
      </c>
      <c r="W8" s="244">
        <v>26.534385391894123</v>
      </c>
      <c r="X8" s="244">
        <v>25.986069715705845</v>
      </c>
      <c r="Y8" s="249"/>
      <c r="Z8" s="250"/>
      <c r="AA8" s="250"/>
    </row>
    <row r="9" spans="1:27" ht="13.5">
      <c r="A9" s="233"/>
      <c r="B9" s="234"/>
      <c r="C9" s="251"/>
      <c r="D9" s="233" t="s">
        <v>88</v>
      </c>
      <c r="E9" s="252"/>
      <c r="F9" s="256">
        <v>1534.7109101014257</v>
      </c>
      <c r="G9" s="255">
        <v>1532.9028747203522</v>
      </c>
      <c r="H9" s="255">
        <v>1555.442643136004</v>
      </c>
      <c r="I9" s="255">
        <v>1628.165465640403</v>
      </c>
      <c r="J9" s="255">
        <v>1653.8309592055818</v>
      </c>
      <c r="K9" s="255">
        <v>1648.9183544582081</v>
      </c>
      <c r="L9" s="254">
        <v>1658.5280461917657</v>
      </c>
      <c r="M9" s="257">
        <v>1640.5353853184022</v>
      </c>
      <c r="N9" s="253">
        <v>1640.8309125599121</v>
      </c>
      <c r="O9" s="253">
        <v>1677.2813047157254</v>
      </c>
      <c r="P9" s="253">
        <v>1672.9015300605327</v>
      </c>
      <c r="Q9" s="253">
        <v>1659.4206806810528</v>
      </c>
      <c r="R9" s="253">
        <v>1660.9497526322955</v>
      </c>
      <c r="S9" s="255">
        <v>1711.3353772111777</v>
      </c>
      <c r="T9" s="257">
        <v>1726.9396109450213</v>
      </c>
      <c r="U9" s="253">
        <v>1699.2757309676927</v>
      </c>
      <c r="V9" s="253">
        <v>1686.408203564989</v>
      </c>
      <c r="W9" s="253">
        <v>1709.3250463850927</v>
      </c>
      <c r="X9" s="253">
        <v>1735.960289233612</v>
      </c>
      <c r="Y9" s="258"/>
      <c r="Z9" s="232"/>
      <c r="AA9" s="232"/>
    </row>
    <row r="10" spans="1:27" ht="13.5">
      <c r="A10" s="233"/>
      <c r="B10" s="234"/>
      <c r="C10" s="251"/>
      <c r="D10" s="251"/>
      <c r="E10" s="235" t="s">
        <v>89</v>
      </c>
      <c r="F10" s="239">
        <v>480.10778383718315</v>
      </c>
      <c r="G10" s="238">
        <v>489.5222207115976</v>
      </c>
      <c r="H10" s="238">
        <v>492.15661870142156</v>
      </c>
      <c r="I10" s="238">
        <v>525.6586185865167</v>
      </c>
      <c r="J10" s="238">
        <v>528.9508255403039</v>
      </c>
      <c r="K10" s="238">
        <v>527.202686749429</v>
      </c>
      <c r="L10" s="237">
        <v>530.6222728451276</v>
      </c>
      <c r="M10" s="240">
        <v>529.7616051631389</v>
      </c>
      <c r="N10" s="236">
        <v>532.0341326642233</v>
      </c>
      <c r="O10" s="236">
        <v>533.9146524144732</v>
      </c>
      <c r="P10" s="236">
        <v>530.5272171757772</v>
      </c>
      <c r="Q10" s="236">
        <v>529.0396112827435</v>
      </c>
      <c r="R10" s="236">
        <v>528.4760742352773</v>
      </c>
      <c r="S10" s="238">
        <v>564.719060764579</v>
      </c>
      <c r="T10" s="240">
        <v>555.6378972682497</v>
      </c>
      <c r="U10" s="236">
        <v>565.5577425513245</v>
      </c>
      <c r="V10" s="236">
        <v>564.0259707922647</v>
      </c>
      <c r="W10" s="236">
        <v>569.6727434613042</v>
      </c>
      <c r="X10" s="236">
        <v>569.2032705319359</v>
      </c>
      <c r="Y10" s="241"/>
      <c r="Z10" s="232"/>
      <c r="AA10" s="232"/>
    </row>
    <row r="11" spans="1:27" ht="13.5">
      <c r="A11" s="233"/>
      <c r="B11" s="234"/>
      <c r="C11" s="251"/>
      <c r="D11" s="251"/>
      <c r="E11" s="267" t="s">
        <v>90</v>
      </c>
      <c r="F11" s="264">
        <v>937.4227074369328</v>
      </c>
      <c r="G11" s="263">
        <v>931.6111373459237</v>
      </c>
      <c r="H11" s="263">
        <v>953.2022009545311</v>
      </c>
      <c r="I11" s="263">
        <v>995.5788797500379</v>
      </c>
      <c r="J11" s="263">
        <v>1020.9215683908947</v>
      </c>
      <c r="K11" s="263">
        <v>1021.6749107271761</v>
      </c>
      <c r="L11" s="262">
        <v>1020.2012754575419</v>
      </c>
      <c r="M11" s="265">
        <v>1007.8956744819097</v>
      </c>
      <c r="N11" s="261">
        <v>1000.8536119752331</v>
      </c>
      <c r="O11" s="261">
        <v>1029.3772676556162</v>
      </c>
      <c r="P11" s="261">
        <v>1035.5968306517748</v>
      </c>
      <c r="Q11" s="261">
        <v>1023.2764479051281</v>
      </c>
      <c r="R11" s="261">
        <v>1025.0209357530534</v>
      </c>
      <c r="S11" s="263">
        <v>982.3514767909171</v>
      </c>
      <c r="T11" s="265">
        <v>1001.1605926709212</v>
      </c>
      <c r="U11" s="261">
        <v>966.5668138902008</v>
      </c>
      <c r="V11" s="261">
        <v>960.1534733552701</v>
      </c>
      <c r="W11" s="261">
        <v>977.5088320130365</v>
      </c>
      <c r="X11" s="261">
        <v>1007.4000534094114</v>
      </c>
      <c r="Y11" s="266"/>
      <c r="Z11" s="232"/>
      <c r="AA11" s="232"/>
    </row>
    <row r="12" spans="1:27" ht="13.5">
      <c r="A12" s="233"/>
      <c r="B12" s="234"/>
      <c r="C12" s="251"/>
      <c r="D12" s="268"/>
      <c r="E12" s="269" t="s">
        <v>91</v>
      </c>
      <c r="F12" s="273">
        <v>117.18041882730965</v>
      </c>
      <c r="G12" s="272">
        <v>111.76951666283107</v>
      </c>
      <c r="H12" s="272">
        <v>110.0838234800515</v>
      </c>
      <c r="I12" s="272">
        <v>106.92796730384826</v>
      </c>
      <c r="J12" s="272">
        <v>103.95856527438323</v>
      </c>
      <c r="K12" s="272">
        <v>100.04075698160308</v>
      </c>
      <c r="L12" s="271">
        <v>107.70449788909616</v>
      </c>
      <c r="M12" s="274">
        <v>102.87810567335343</v>
      </c>
      <c r="N12" s="270">
        <v>107.9431679204557</v>
      </c>
      <c r="O12" s="270">
        <v>113.98938464563608</v>
      </c>
      <c r="P12" s="270">
        <v>106.77748223298062</v>
      </c>
      <c r="Q12" s="270">
        <v>107.10462149318124</v>
      </c>
      <c r="R12" s="270">
        <v>107.45274264396456</v>
      </c>
      <c r="S12" s="272">
        <v>164.2648396556815</v>
      </c>
      <c r="T12" s="274">
        <v>170.1411210058502</v>
      </c>
      <c r="U12" s="270">
        <v>167.15117452616735</v>
      </c>
      <c r="V12" s="270">
        <v>162.22875941745397</v>
      </c>
      <c r="W12" s="270">
        <v>162.14347091075206</v>
      </c>
      <c r="X12" s="270">
        <v>159.35696529226482</v>
      </c>
      <c r="Y12" s="275"/>
      <c r="Z12" s="232"/>
      <c r="AA12" s="232"/>
    </row>
    <row r="13" spans="1:27" ht="13.5">
      <c r="A13" s="233"/>
      <c r="B13" s="234"/>
      <c r="C13" s="268"/>
      <c r="D13" s="242" t="s">
        <v>92</v>
      </c>
      <c r="E13" s="243"/>
      <c r="F13" s="279">
        <v>369.9288287408728</v>
      </c>
      <c r="G13" s="278">
        <v>368.4430968433726</v>
      </c>
      <c r="H13" s="278">
        <v>368.1278591166908</v>
      </c>
      <c r="I13" s="278">
        <v>355.4974978071042</v>
      </c>
      <c r="J13" s="278">
        <v>356.0217686522791</v>
      </c>
      <c r="K13" s="278">
        <v>355.1624655048786</v>
      </c>
      <c r="L13" s="277">
        <v>356.84337385733846</v>
      </c>
      <c r="M13" s="280">
        <v>356.2550006075546</v>
      </c>
      <c r="N13" s="276">
        <v>356.78282029713756</v>
      </c>
      <c r="O13" s="276">
        <v>356.57084320319916</v>
      </c>
      <c r="P13" s="276">
        <v>356.09288023428553</v>
      </c>
      <c r="Q13" s="276">
        <v>357.43600955022544</v>
      </c>
      <c r="R13" s="276">
        <v>357.8567820629187</v>
      </c>
      <c r="S13" s="278">
        <v>377.433058940077</v>
      </c>
      <c r="T13" s="280">
        <v>378.70884622071316</v>
      </c>
      <c r="U13" s="276">
        <v>378.129949383056</v>
      </c>
      <c r="V13" s="276">
        <v>377.50521005646937</v>
      </c>
      <c r="W13" s="276">
        <v>376.88103275342604</v>
      </c>
      <c r="X13" s="276">
        <v>375.8340648886808</v>
      </c>
      <c r="Y13" s="281"/>
      <c r="Z13" s="232"/>
      <c r="AA13" s="232"/>
    </row>
    <row r="14" spans="1:27" ht="13.5">
      <c r="A14" s="233"/>
      <c r="B14" s="234"/>
      <c r="C14" s="233" t="s">
        <v>93</v>
      </c>
      <c r="D14" s="233"/>
      <c r="E14" s="235"/>
      <c r="F14" s="239">
        <v>5128.177998401048</v>
      </c>
      <c r="G14" s="238">
        <v>5011.0969003260825</v>
      </c>
      <c r="H14" s="238">
        <v>5387.0809709438445</v>
      </c>
      <c r="I14" s="238">
        <v>5565.464079154725</v>
      </c>
      <c r="J14" s="238">
        <v>6011.0646729892305</v>
      </c>
      <c r="K14" s="238">
        <v>5943.147204289317</v>
      </c>
      <c r="L14" s="237">
        <v>6076.002577577516</v>
      </c>
      <c r="M14" s="240">
        <v>5913.410955737153</v>
      </c>
      <c r="N14" s="236">
        <v>5933.686848198384</v>
      </c>
      <c r="O14" s="236">
        <v>6224.9621970231065</v>
      </c>
      <c r="P14" s="236">
        <v>6228.099677353815</v>
      </c>
      <c r="Q14" s="236">
        <v>6056.356954101198</v>
      </c>
      <c r="R14" s="236">
        <v>6106.708746072953</v>
      </c>
      <c r="S14" s="238">
        <v>5739.382861803307</v>
      </c>
      <c r="T14" s="240">
        <v>5813.527268345564</v>
      </c>
      <c r="U14" s="236">
        <v>5565.637849076247</v>
      </c>
      <c r="V14" s="236">
        <v>5566.0908054796</v>
      </c>
      <c r="W14" s="236">
        <v>5762.581671078982</v>
      </c>
      <c r="X14" s="236">
        <v>6000.386546800438</v>
      </c>
      <c r="Y14" s="241"/>
      <c r="Z14" s="232"/>
      <c r="AA14" s="232"/>
    </row>
    <row r="15" spans="1:27" ht="13.5">
      <c r="A15" s="233"/>
      <c r="B15" s="234"/>
      <c r="C15" s="233" t="s">
        <v>87</v>
      </c>
      <c r="D15" s="233"/>
      <c r="E15" s="235"/>
      <c r="F15" s="285">
        <v>72.81373893065577</v>
      </c>
      <c r="G15" s="284">
        <v>72.38100723664442</v>
      </c>
      <c r="H15" s="284">
        <v>73.57078343794306</v>
      </c>
      <c r="I15" s="284">
        <v>73.6053597903489</v>
      </c>
      <c r="J15" s="284">
        <v>74.81849903860244</v>
      </c>
      <c r="K15" s="284">
        <v>74.65709182491071</v>
      </c>
      <c r="L15" s="283">
        <v>74.97008367450165</v>
      </c>
      <c r="M15" s="286">
        <v>74.63501582572376</v>
      </c>
      <c r="N15" s="282">
        <v>74.6921220011726</v>
      </c>
      <c r="O15" s="282">
        <v>75.25011676146003</v>
      </c>
      <c r="P15" s="282">
        <v>75.30093676862919</v>
      </c>
      <c r="Q15" s="282">
        <v>74.89518005055369</v>
      </c>
      <c r="R15" s="282">
        <v>75.03630053351625</v>
      </c>
      <c r="S15" s="284">
        <v>73.19140292493537</v>
      </c>
      <c r="T15" s="286">
        <v>73.28731603416442</v>
      </c>
      <c r="U15" s="282">
        <v>72.69718829224983</v>
      </c>
      <c r="V15" s="282">
        <v>72.82428279055532</v>
      </c>
      <c r="W15" s="282">
        <v>73.2940836678112</v>
      </c>
      <c r="X15" s="282">
        <v>73.8360071954762</v>
      </c>
      <c r="Y15" s="287"/>
      <c r="Z15" s="250"/>
      <c r="AA15" s="250"/>
    </row>
    <row r="16" spans="1:27" ht="13.5">
      <c r="A16" s="233"/>
      <c r="B16" s="234"/>
      <c r="C16" s="233" t="s">
        <v>94</v>
      </c>
      <c r="D16" s="242"/>
      <c r="E16" s="243"/>
      <c r="F16" s="291">
        <v>4.950652135411054</v>
      </c>
      <c r="G16" s="290">
        <v>5.399396820802429</v>
      </c>
      <c r="H16" s="290">
        <v>5.646433253160702</v>
      </c>
      <c r="I16" s="290">
        <v>6.3509463312441365</v>
      </c>
      <c r="J16" s="290">
        <v>6.91020419467961</v>
      </c>
      <c r="K16" s="290">
        <v>6.651678865296677</v>
      </c>
      <c r="L16" s="289">
        <v>7.151940624014265</v>
      </c>
      <c r="M16" s="292">
        <v>6.851410457106219</v>
      </c>
      <c r="N16" s="288">
        <v>6.853206088941589</v>
      </c>
      <c r="O16" s="288">
        <v>7.011382273827557</v>
      </c>
      <c r="P16" s="288">
        <v>7.0435894462190065</v>
      </c>
      <c r="Q16" s="288">
        <v>7.40595794164825</v>
      </c>
      <c r="R16" s="288">
        <v>7.709913260154321</v>
      </c>
      <c r="S16" s="290">
        <v>7.9848180375542865</v>
      </c>
      <c r="T16" s="292">
        <v>7.754827269518779</v>
      </c>
      <c r="U16" s="288">
        <v>7.921799040362802</v>
      </c>
      <c r="V16" s="288">
        <v>8.043463753928668</v>
      </c>
      <c r="W16" s="288">
        <v>8.083866455887541</v>
      </c>
      <c r="X16" s="288">
        <v>8.127251959956054</v>
      </c>
      <c r="Y16" s="249"/>
      <c r="Z16" s="293"/>
      <c r="AA16" s="293"/>
    </row>
    <row r="17" spans="1:27" ht="13.5">
      <c r="A17" s="233"/>
      <c r="B17" s="234"/>
      <c r="C17" s="251"/>
      <c r="D17" s="233" t="s">
        <v>95</v>
      </c>
      <c r="E17" s="235"/>
      <c r="F17" s="239">
        <v>4360.01937007526</v>
      </c>
      <c r="G17" s="238">
        <v>4244.934328602775</v>
      </c>
      <c r="H17" s="238">
        <v>4573.395543007378</v>
      </c>
      <c r="I17" s="238">
        <v>4712.813229672192</v>
      </c>
      <c r="J17" s="238">
        <v>5092.364246679005</v>
      </c>
      <c r="K17" s="238">
        <v>5040.430162714364</v>
      </c>
      <c r="L17" s="237">
        <v>5142.019963447203</v>
      </c>
      <c r="M17" s="240">
        <v>4992.722697304229</v>
      </c>
      <c r="N17" s="236">
        <v>5003.76696933551</v>
      </c>
      <c r="O17" s="236">
        <v>5269.921439599471</v>
      </c>
      <c r="P17" s="236">
        <v>5298.481580152911</v>
      </c>
      <c r="Q17" s="236">
        <v>5136.074543408631</v>
      </c>
      <c r="R17" s="236">
        <v>5160.783014388353</v>
      </c>
      <c r="S17" s="238">
        <v>4848.748194133087</v>
      </c>
      <c r="T17" s="240">
        <v>4935.179772753831</v>
      </c>
      <c r="U17" s="236">
        <v>4692.734091925754</v>
      </c>
      <c r="V17" s="236">
        <v>4689.113239748686</v>
      </c>
      <c r="W17" s="236">
        <v>4864.403735797675</v>
      </c>
      <c r="X17" s="236">
        <v>5071.291271339231</v>
      </c>
      <c r="Y17" s="241"/>
      <c r="Z17" s="232"/>
      <c r="AA17" s="232"/>
    </row>
    <row r="18" spans="1:27" ht="13.5">
      <c r="A18" s="233"/>
      <c r="B18" s="234"/>
      <c r="C18" s="251"/>
      <c r="D18" s="294" t="s">
        <v>94</v>
      </c>
      <c r="E18" s="260"/>
      <c r="F18" s="298">
        <v>4.714872330975115</v>
      </c>
      <c r="G18" s="297">
        <v>5.195534015744339</v>
      </c>
      <c r="H18" s="297">
        <v>5.452524755406801</v>
      </c>
      <c r="I18" s="297">
        <v>6.253108571077142</v>
      </c>
      <c r="J18" s="297">
        <v>6.968505871000885</v>
      </c>
      <c r="K18" s="297">
        <v>6.672763719850493</v>
      </c>
      <c r="L18" s="296">
        <v>7.2456307451996205</v>
      </c>
      <c r="M18" s="299">
        <v>6.940560370067153</v>
      </c>
      <c r="N18" s="295">
        <v>6.956307999307579</v>
      </c>
      <c r="O18" s="295">
        <v>7.103561305860655</v>
      </c>
      <c r="P18" s="295">
        <v>7.136490765701076</v>
      </c>
      <c r="Q18" s="295">
        <v>7.482475549092469</v>
      </c>
      <c r="R18" s="295">
        <v>7.8158799253795195</v>
      </c>
      <c r="S18" s="297">
        <v>8.187275176130663</v>
      </c>
      <c r="T18" s="299">
        <v>7.913440935281328</v>
      </c>
      <c r="U18" s="295">
        <v>8.112274747225346</v>
      </c>
      <c r="V18" s="295">
        <v>8.249698547072985</v>
      </c>
      <c r="W18" s="295">
        <v>8.302991159042657</v>
      </c>
      <c r="X18" s="295">
        <v>8.368117581477893</v>
      </c>
      <c r="Y18" s="300"/>
      <c r="Z18" s="293"/>
      <c r="AA18" s="293"/>
    </row>
    <row r="19" spans="1:27" ht="13.5">
      <c r="A19" s="233"/>
      <c r="B19" s="234"/>
      <c r="C19" s="251"/>
      <c r="D19" s="301" t="s">
        <v>96</v>
      </c>
      <c r="E19" s="302"/>
      <c r="F19" s="306">
        <v>37.26219472255526</v>
      </c>
      <c r="G19" s="305">
        <v>37.74073205227583</v>
      </c>
      <c r="H19" s="305">
        <v>41.08821112443578</v>
      </c>
      <c r="I19" s="305">
        <v>41.38840894234324</v>
      </c>
      <c r="J19" s="305">
        <v>45.31087038714569</v>
      </c>
      <c r="K19" s="305">
        <v>45.041010930988286</v>
      </c>
      <c r="L19" s="304">
        <v>45.56889101058242</v>
      </c>
      <c r="M19" s="307">
        <v>45.6283985641756</v>
      </c>
      <c r="N19" s="303">
        <v>45.228116956807646</v>
      </c>
      <c r="O19" s="303">
        <v>47.867576352115094</v>
      </c>
      <c r="P19" s="303">
        <v>46.089447430996216</v>
      </c>
      <c r="Q19" s="303">
        <v>44.39269413581786</v>
      </c>
      <c r="R19" s="303">
        <v>44.18873364275201</v>
      </c>
      <c r="S19" s="305">
        <v>45.06862763413583</v>
      </c>
      <c r="T19" s="307">
        <v>44.54815140892177</v>
      </c>
      <c r="U19" s="303">
        <v>43.30991694925955</v>
      </c>
      <c r="V19" s="303">
        <v>43.88273092104498</v>
      </c>
      <c r="W19" s="303">
        <v>45.91093889681691</v>
      </c>
      <c r="X19" s="303">
        <v>47.827071920645665</v>
      </c>
      <c r="Y19" s="308"/>
      <c r="Z19" s="232"/>
      <c r="AA19" s="232"/>
    </row>
    <row r="20" spans="1:27" ht="13.5">
      <c r="A20" s="233"/>
      <c r="B20" s="234"/>
      <c r="C20" s="251"/>
      <c r="D20" s="294" t="s">
        <v>94</v>
      </c>
      <c r="E20" s="260"/>
      <c r="F20" s="298">
        <v>7.831480798152035</v>
      </c>
      <c r="G20" s="297">
        <v>7.450366499207572</v>
      </c>
      <c r="H20" s="297">
        <v>7.404641854996018</v>
      </c>
      <c r="I20" s="297">
        <v>8.214098831639395</v>
      </c>
      <c r="J20" s="297">
        <v>8.94293418364954</v>
      </c>
      <c r="K20" s="297">
        <v>7.78717840881934</v>
      </c>
      <c r="L20" s="296">
        <v>10.036042483886735</v>
      </c>
      <c r="M20" s="299">
        <v>10.570760586315323</v>
      </c>
      <c r="N20" s="295">
        <v>12.017931029910695</v>
      </c>
      <c r="O20" s="295">
        <v>10.360846360690264</v>
      </c>
      <c r="P20" s="295">
        <v>9.605150339988391</v>
      </c>
      <c r="Q20" s="295">
        <v>8.919597694171303</v>
      </c>
      <c r="R20" s="295">
        <v>8.685239566424633</v>
      </c>
      <c r="S20" s="297">
        <v>8.61799996163175</v>
      </c>
      <c r="T20" s="299">
        <v>8.561553575278634</v>
      </c>
      <c r="U20" s="295">
        <v>8.862134712173159</v>
      </c>
      <c r="V20" s="295">
        <v>8.76519071217941</v>
      </c>
      <c r="W20" s="295">
        <v>8.636571988130523</v>
      </c>
      <c r="X20" s="295">
        <v>8.28142014592477</v>
      </c>
      <c r="Y20" s="300"/>
      <c r="Z20" s="293"/>
      <c r="AA20" s="293"/>
    </row>
    <row r="21" spans="1:27" ht="13.5">
      <c r="A21" s="233"/>
      <c r="B21" s="234"/>
      <c r="C21" s="251"/>
      <c r="D21" s="301" t="s">
        <v>97</v>
      </c>
      <c r="E21" s="302"/>
      <c r="F21" s="306">
        <v>110.21151776471449</v>
      </c>
      <c r="G21" s="305">
        <v>112.84201571341066</v>
      </c>
      <c r="H21" s="305">
        <v>123.3016768164263</v>
      </c>
      <c r="I21" s="305">
        <v>141.43190449161654</v>
      </c>
      <c r="J21" s="305">
        <v>160.218477673553</v>
      </c>
      <c r="K21" s="305">
        <v>159.03294991010702</v>
      </c>
      <c r="L21" s="304">
        <v>161.35199590182458</v>
      </c>
      <c r="M21" s="307">
        <v>155.0822958432823</v>
      </c>
      <c r="N21" s="303">
        <v>157.01085530839765</v>
      </c>
      <c r="O21" s="303">
        <v>163.94452437139265</v>
      </c>
      <c r="P21" s="303">
        <v>171.18713795615633</v>
      </c>
      <c r="Q21" s="303">
        <v>160.5611119823161</v>
      </c>
      <c r="R21" s="303">
        <v>161.1684703219969</v>
      </c>
      <c r="S21" s="305">
        <v>166.05009436400053</v>
      </c>
      <c r="T21" s="307">
        <v>161.2714931396056</v>
      </c>
      <c r="U21" s="303">
        <v>159.23182200264367</v>
      </c>
      <c r="V21" s="303">
        <v>161.2455322960663</v>
      </c>
      <c r="W21" s="303">
        <v>168.95830271167887</v>
      </c>
      <c r="X21" s="303">
        <v>180.40281114723223</v>
      </c>
      <c r="Y21" s="308"/>
      <c r="Z21" s="232"/>
      <c r="AA21" s="232"/>
    </row>
    <row r="22" spans="1:27" ht="13.5">
      <c r="A22" s="233"/>
      <c r="B22" s="234"/>
      <c r="C22" s="251"/>
      <c r="D22" s="294" t="s">
        <v>94</v>
      </c>
      <c r="E22" s="260"/>
      <c r="F22" s="298">
        <v>0.13467810522015958</v>
      </c>
      <c r="G22" s="297">
        <v>0.14833149282899363</v>
      </c>
      <c r="H22" s="297">
        <v>0.14960477298389932</v>
      </c>
      <c r="I22" s="297">
        <v>0.15256341097337908</v>
      </c>
      <c r="J22" s="297">
        <v>0.14003673442480769</v>
      </c>
      <c r="K22" s="297">
        <v>0.1411521855006958</v>
      </c>
      <c r="L22" s="296">
        <v>0.1389855520427237</v>
      </c>
      <c r="M22" s="299">
        <v>0.1284061890514945</v>
      </c>
      <c r="N22" s="295">
        <v>0.1526366744769991</v>
      </c>
      <c r="O22" s="295">
        <v>0.14637314637275167</v>
      </c>
      <c r="P22" s="295">
        <v>0.12651494823064593</v>
      </c>
      <c r="Q22" s="295">
        <v>0.1497673888416118</v>
      </c>
      <c r="R22" s="295">
        <v>0.1316476744431123</v>
      </c>
      <c r="S22" s="297">
        <v>0.13892698646715193</v>
      </c>
      <c r="T22" s="299">
        <v>0.1509536841885391</v>
      </c>
      <c r="U22" s="295">
        <v>0.1398123912138754</v>
      </c>
      <c r="V22" s="295">
        <v>0.13537231243367062</v>
      </c>
      <c r="W22" s="295">
        <v>0.12659409467152835</v>
      </c>
      <c r="X22" s="295">
        <v>0.14235321227947037</v>
      </c>
      <c r="Y22" s="300"/>
      <c r="Z22" s="293"/>
      <c r="AA22" s="293"/>
    </row>
    <row r="23" spans="1:27" ht="13.5">
      <c r="A23" s="233"/>
      <c r="B23" s="234"/>
      <c r="C23" s="251"/>
      <c r="D23" s="301" t="s">
        <v>98</v>
      </c>
      <c r="E23" s="302"/>
      <c r="F23" s="306">
        <v>620.6849158385187</v>
      </c>
      <c r="G23" s="305">
        <v>615.5798239576209</v>
      </c>
      <c r="H23" s="305">
        <v>649.295539995604</v>
      </c>
      <c r="I23" s="305">
        <v>669.8305360485733</v>
      </c>
      <c r="J23" s="305">
        <v>713.1710782495267</v>
      </c>
      <c r="K23" s="305">
        <v>698.6430807338578</v>
      </c>
      <c r="L23" s="304">
        <v>727.0617272179054</v>
      </c>
      <c r="M23" s="307">
        <v>719.9775640254657</v>
      </c>
      <c r="N23" s="303">
        <v>727.6809065976671</v>
      </c>
      <c r="O23" s="303">
        <v>743.2286567001265</v>
      </c>
      <c r="P23" s="303">
        <v>712.3415118137518</v>
      </c>
      <c r="Q23" s="303">
        <v>715.3286045744342</v>
      </c>
      <c r="R23" s="303">
        <v>740.5685277198505</v>
      </c>
      <c r="S23" s="305">
        <v>679.5159456720841</v>
      </c>
      <c r="T23" s="307">
        <v>672.5278510432058</v>
      </c>
      <c r="U23" s="303">
        <v>670.36201819859</v>
      </c>
      <c r="V23" s="303">
        <v>671.8493025138032</v>
      </c>
      <c r="W23" s="303">
        <v>683.3086936728109</v>
      </c>
      <c r="X23" s="303">
        <v>700.8653923933293</v>
      </c>
      <c r="Y23" s="308"/>
      <c r="Z23" s="232"/>
      <c r="AA23" s="232"/>
    </row>
    <row r="24" spans="1:27" ht="13.5">
      <c r="A24" s="233"/>
      <c r="B24" s="234"/>
      <c r="C24" s="268"/>
      <c r="D24" s="242" t="s">
        <v>94</v>
      </c>
      <c r="E24" s="243"/>
      <c r="F24" s="291">
        <v>7.295294736041174</v>
      </c>
      <c r="G24" s="290">
        <v>7.650541282079914</v>
      </c>
      <c r="H24" s="290">
        <v>7.954077807312166</v>
      </c>
      <c r="I24" s="290">
        <v>8.242216715863384</v>
      </c>
      <c r="J24" s="290">
        <v>7.8976195104764955</v>
      </c>
      <c r="K24" s="290">
        <v>7.920273242635485</v>
      </c>
      <c r="L24" s="289">
        <v>7.8768085584765295</v>
      </c>
      <c r="M24" s="292">
        <v>7.455826962599114</v>
      </c>
      <c r="N24" s="288">
        <v>7.2798368013837464</v>
      </c>
      <c r="O24" s="288">
        <v>7.667358317632162</v>
      </c>
      <c r="P24" s="288">
        <v>7.862705382532957</v>
      </c>
      <c r="Q24" s="288">
        <v>8.403651075605408</v>
      </c>
      <c r="R24" s="288">
        <v>8.576119609808503</v>
      </c>
      <c r="S24" s="290">
        <v>8.429253099020043</v>
      </c>
      <c r="T24" s="292">
        <v>8.375013717477671</v>
      </c>
      <c r="U24" s="288">
        <v>8.390583174482986</v>
      </c>
      <c r="V24" s="288">
        <v>8.468990938626304</v>
      </c>
      <c r="W24" s="288">
        <v>8.46704941320203</v>
      </c>
      <c r="X24" s="288">
        <v>8.442864375499</v>
      </c>
      <c r="Y24" s="249"/>
      <c r="Z24" s="293"/>
      <c r="AA24" s="293"/>
    </row>
    <row r="25" spans="1:27" ht="14.25" thickBot="1">
      <c r="A25" s="309"/>
      <c r="B25" s="310"/>
      <c r="C25" s="311" t="s">
        <v>99</v>
      </c>
      <c r="D25" s="312"/>
      <c r="E25" s="313"/>
      <c r="F25" s="317">
        <v>10.05366822708739</v>
      </c>
      <c r="G25" s="316">
        <v>10.777861890072803</v>
      </c>
      <c r="H25" s="316">
        <v>11.65871463481018</v>
      </c>
      <c r="I25" s="316">
        <v>12.094171460043158</v>
      </c>
      <c r="J25" s="316">
        <v>13.27835318405367</v>
      </c>
      <c r="K25" s="316">
        <v>13.364946911626507</v>
      </c>
      <c r="L25" s="315">
        <v>13.195558354877768</v>
      </c>
      <c r="M25" s="318">
        <v>12.904040327084816</v>
      </c>
      <c r="N25" s="314">
        <v>12.893115978946277</v>
      </c>
      <c r="O25" s="314">
        <v>13.547831924745068</v>
      </c>
      <c r="P25" s="314">
        <v>13.85172606729759</v>
      </c>
      <c r="Q25" s="314">
        <v>13.230570119243959</v>
      </c>
      <c r="R25" s="314">
        <v>12.82403320865524</v>
      </c>
      <c r="S25" s="316">
        <v>13.456640193010834</v>
      </c>
      <c r="T25" s="318">
        <v>13.339180117755387</v>
      </c>
      <c r="U25" s="314">
        <v>12.875468020108327</v>
      </c>
      <c r="V25" s="314">
        <v>13.175489908686945</v>
      </c>
      <c r="W25" s="314">
        <v>13.486232491084875</v>
      </c>
      <c r="X25" s="314">
        <v>14.459169029576298</v>
      </c>
      <c r="Y25" s="319"/>
      <c r="Z25" s="232"/>
      <c r="AA25" s="232"/>
    </row>
    <row r="26" spans="1:27" ht="13.5">
      <c r="A26" s="309"/>
      <c r="B26" s="320" t="s">
        <v>68</v>
      </c>
      <c r="C26" s="309"/>
      <c r="D26" s="320" t="s">
        <v>100</v>
      </c>
      <c r="E26" s="309"/>
      <c r="F26" s="232"/>
      <c r="G26" s="232"/>
      <c r="H26" s="232"/>
      <c r="I26" s="232"/>
      <c r="J26" s="232"/>
      <c r="K26" s="232"/>
      <c r="L26" s="232"/>
      <c r="M26" s="232"/>
      <c r="N26" s="232"/>
      <c r="O26" s="232"/>
      <c r="P26" s="232"/>
      <c r="Q26" s="232"/>
      <c r="R26" s="232"/>
      <c r="S26" s="232"/>
      <c r="T26" s="232"/>
      <c r="U26" s="232"/>
      <c r="V26" s="232"/>
      <c r="W26" s="232"/>
      <c r="X26" s="232"/>
      <c r="Y26" s="321"/>
      <c r="Z26" s="232"/>
      <c r="AA26" s="232"/>
    </row>
    <row r="27" spans="1:27" ht="13.5">
      <c r="A27" s="309"/>
      <c r="B27" s="320" t="s">
        <v>101</v>
      </c>
      <c r="C27" s="309"/>
      <c r="D27" s="320" t="s">
        <v>102</v>
      </c>
      <c r="E27" s="309"/>
      <c r="F27" s="232"/>
      <c r="G27" s="232"/>
      <c r="H27" s="232"/>
      <c r="I27" s="232"/>
      <c r="J27" s="232"/>
      <c r="K27" s="232"/>
      <c r="L27" s="232"/>
      <c r="M27" s="232"/>
      <c r="N27" s="232"/>
      <c r="O27" s="232"/>
      <c r="P27" s="232"/>
      <c r="Q27" s="232"/>
      <c r="R27" s="232"/>
      <c r="S27" s="232"/>
      <c r="T27" s="232"/>
      <c r="U27" s="232"/>
      <c r="V27" s="232"/>
      <c r="W27" s="232"/>
      <c r="X27" s="232"/>
      <c r="Y27" s="232"/>
      <c r="Z27" s="232"/>
      <c r="AA27" s="232"/>
    </row>
    <row r="28" spans="1:27" ht="13.5">
      <c r="A28" s="309"/>
      <c r="B28" s="320" t="s">
        <v>103</v>
      </c>
      <c r="C28" s="309"/>
      <c r="D28" s="309" t="s">
        <v>104</v>
      </c>
      <c r="E28" s="309"/>
      <c r="F28" s="232"/>
      <c r="G28" s="232"/>
      <c r="H28" s="232"/>
      <c r="I28" s="232"/>
      <c r="J28" s="232"/>
      <c r="K28" s="232"/>
      <c r="L28" s="232"/>
      <c r="M28" s="232"/>
      <c r="N28" s="232"/>
      <c r="O28" s="232"/>
      <c r="P28" s="232"/>
      <c r="Q28" s="232"/>
      <c r="R28" s="232"/>
      <c r="S28" s="232"/>
      <c r="T28" s="232"/>
      <c r="U28" s="232"/>
      <c r="V28" s="232"/>
      <c r="W28" s="232"/>
      <c r="X28" s="232"/>
      <c r="Y28" s="232"/>
      <c r="Z28" s="232"/>
      <c r="AA28" s="232"/>
    </row>
    <row r="29" spans="2:9" ht="13.5">
      <c r="B29" t="s">
        <v>105</v>
      </c>
      <c r="C29" s="2"/>
      <c r="D29" s="2" t="s">
        <v>106</v>
      </c>
      <c r="E29" s="2"/>
      <c r="F29" s="2"/>
      <c r="G29" s="2"/>
      <c r="H29" s="2"/>
      <c r="I29" s="2"/>
    </row>
    <row r="30" spans="2:26" ht="3" customHeight="1">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row>
    <row r="31" spans="2:25" ht="18" thickBot="1">
      <c r="B31" s="1" t="s">
        <v>107</v>
      </c>
      <c r="C31" s="2"/>
      <c r="D31" s="2"/>
      <c r="E31" s="2"/>
      <c r="F31" s="2"/>
      <c r="G31" s="2"/>
      <c r="H31" s="2"/>
      <c r="I31" s="2"/>
      <c r="Y31" s="208" t="s">
        <v>108</v>
      </c>
    </row>
    <row r="32" spans="2:33" ht="13.5" customHeight="1">
      <c r="B32" s="324"/>
      <c r="C32" s="322"/>
      <c r="D32" s="322"/>
      <c r="E32" s="325"/>
      <c r="F32" s="12" t="s">
        <v>4</v>
      </c>
      <c r="G32" s="16" t="s">
        <v>5</v>
      </c>
      <c r="H32" s="16" t="s">
        <v>6</v>
      </c>
      <c r="I32" s="16" t="s">
        <v>7</v>
      </c>
      <c r="J32" s="16" t="s">
        <v>79</v>
      </c>
      <c r="K32" s="12"/>
      <c r="L32" s="12"/>
      <c r="M32" s="14"/>
      <c r="N32" s="12"/>
      <c r="O32" s="12"/>
      <c r="P32" s="12"/>
      <c r="Q32" s="12"/>
      <c r="R32" s="12"/>
      <c r="S32" s="16" t="s">
        <v>80</v>
      </c>
      <c r="T32" s="12"/>
      <c r="U32" s="12"/>
      <c r="V32" s="12"/>
      <c r="W32" s="12"/>
      <c r="X32" s="12"/>
      <c r="Y32" s="211"/>
      <c r="Z32" s="4"/>
      <c r="AA32" s="1586" t="s">
        <v>10</v>
      </c>
      <c r="AG32" s="18"/>
    </row>
    <row r="33" spans="2:33" ht="13.5">
      <c r="B33" s="326"/>
      <c r="C33" s="4"/>
      <c r="D33" s="4"/>
      <c r="E33" s="7"/>
      <c r="F33" s="26" t="s">
        <v>11</v>
      </c>
      <c r="G33" s="25" t="s">
        <v>12</v>
      </c>
      <c r="H33" s="25" t="s">
        <v>14</v>
      </c>
      <c r="I33" s="25" t="s">
        <v>14</v>
      </c>
      <c r="J33" s="25" t="s">
        <v>81</v>
      </c>
      <c r="K33" s="29" t="s">
        <v>82</v>
      </c>
      <c r="L33" s="29" t="s">
        <v>83</v>
      </c>
      <c r="M33" s="30"/>
      <c r="N33" s="28"/>
      <c r="O33" s="30"/>
      <c r="P33" s="30"/>
      <c r="Q33" s="30"/>
      <c r="R33" s="30"/>
      <c r="S33" s="32" t="s">
        <v>84</v>
      </c>
      <c r="T33" s="23"/>
      <c r="U33" s="26"/>
      <c r="V33" s="26"/>
      <c r="W33" s="26"/>
      <c r="X33" s="26"/>
      <c r="Y33" s="214"/>
      <c r="Z33" s="4"/>
      <c r="AA33" s="1587"/>
      <c r="AG33" s="18"/>
    </row>
    <row r="34" spans="2:33" ht="14.25" thickBot="1">
      <c r="B34" s="215"/>
      <c r="C34" s="6"/>
      <c r="D34" s="6"/>
      <c r="E34" s="216"/>
      <c r="F34" s="43"/>
      <c r="G34" s="42"/>
      <c r="H34" s="45"/>
      <c r="I34" s="49"/>
      <c r="J34" s="49" t="s">
        <v>33</v>
      </c>
      <c r="K34" s="49"/>
      <c r="L34" s="218"/>
      <c r="M34" s="56" t="s">
        <v>30</v>
      </c>
      <c r="N34" s="217" t="s">
        <v>19</v>
      </c>
      <c r="O34" s="54" t="s">
        <v>20</v>
      </c>
      <c r="P34" s="54" t="s">
        <v>21</v>
      </c>
      <c r="Q34" s="54" t="s">
        <v>22</v>
      </c>
      <c r="R34" s="219" t="s">
        <v>23</v>
      </c>
      <c r="S34" s="49" t="s">
        <v>43</v>
      </c>
      <c r="T34" s="56" t="s">
        <v>31</v>
      </c>
      <c r="U34" s="217" t="s">
        <v>25</v>
      </c>
      <c r="V34" s="217" t="s">
        <v>26</v>
      </c>
      <c r="W34" s="217" t="s">
        <v>27</v>
      </c>
      <c r="X34" s="217" t="s">
        <v>28</v>
      </c>
      <c r="Y34" s="220"/>
      <c r="Z34" s="327"/>
      <c r="AA34" s="1588"/>
      <c r="AG34" s="18"/>
    </row>
    <row r="35" spans="2:33" ht="13.5">
      <c r="B35" s="222" t="s">
        <v>85</v>
      </c>
      <c r="C35" s="223"/>
      <c r="D35" s="224"/>
      <c r="E35" s="225"/>
      <c r="F35" s="330">
        <v>6.317304498656824</v>
      </c>
      <c r="G35" s="330">
        <v>-0.7666946458545709</v>
      </c>
      <c r="H35" s="330">
        <v>5.764505703309837</v>
      </c>
      <c r="I35" s="329">
        <v>3.2627821015826726</v>
      </c>
      <c r="J35" s="332">
        <v>6.255266531406818</v>
      </c>
      <c r="K35" s="332">
        <v>6.608410845925363</v>
      </c>
      <c r="L35" s="329">
        <v>6.041612255232977</v>
      </c>
      <c r="M35" s="328">
        <v>5.366405094276018</v>
      </c>
      <c r="N35" s="331">
        <v>6.344110562764385</v>
      </c>
      <c r="O35" s="331">
        <v>6.3297552182084615</v>
      </c>
      <c r="P35" s="331">
        <v>7.707371526984346</v>
      </c>
      <c r="Q35" s="331">
        <v>5.895364158395367</v>
      </c>
      <c r="R35" s="331">
        <v>5.111314292872265</v>
      </c>
      <c r="S35" s="332">
        <v>-1.0334679493418975</v>
      </c>
      <c r="T35" s="328">
        <v>-0.9356580596707857</v>
      </c>
      <c r="U35" s="331">
        <v>-1.6966210888852657</v>
      </c>
      <c r="V35" s="331">
        <v>-1.3020197996864482</v>
      </c>
      <c r="W35" s="331">
        <v>-1.5875249098959614</v>
      </c>
      <c r="X35" s="331">
        <v>0.4219011400857653</v>
      </c>
      <c r="Y35" s="231"/>
      <c r="Z35" s="333"/>
      <c r="AA35" s="334">
        <v>-7.288734480748715</v>
      </c>
      <c r="AB35" s="333"/>
      <c r="AC35" s="333"/>
      <c r="AD35" s="333"/>
      <c r="AE35" s="333"/>
      <c r="AG35" s="18"/>
    </row>
    <row r="36" spans="2:33" ht="13.5">
      <c r="B36" s="234"/>
      <c r="C36" s="233" t="s">
        <v>86</v>
      </c>
      <c r="D36" s="233"/>
      <c r="E36" s="235"/>
      <c r="F36" s="337">
        <v>1.122710987094493</v>
      </c>
      <c r="G36" s="337">
        <v>0.21485877367517503</v>
      </c>
      <c r="H36" s="337">
        <v>1.1688840969164573</v>
      </c>
      <c r="I36" s="336">
        <v>3.1240061710469007</v>
      </c>
      <c r="J36" s="339">
        <v>1.3202728937801567</v>
      </c>
      <c r="K36" s="339">
        <v>1.5008556157498134</v>
      </c>
      <c r="L36" s="336">
        <v>1.1907648267478947</v>
      </c>
      <c r="M36" s="335">
        <v>0.5646815062933541</v>
      </c>
      <c r="N36" s="338">
        <v>0.43806714143975967</v>
      </c>
      <c r="O36" s="338">
        <v>1.1473938219825612</v>
      </c>
      <c r="P36" s="338">
        <v>2.1059954188712027</v>
      </c>
      <c r="Q36" s="338">
        <v>1.6147517441687853</v>
      </c>
      <c r="R36" s="338">
        <v>1.380404240770602</v>
      </c>
      <c r="S36" s="339">
        <v>4.387343566078997</v>
      </c>
      <c r="T36" s="340">
        <v>4.266440764361661</v>
      </c>
      <c r="U36" s="338">
        <v>3.898898823700506</v>
      </c>
      <c r="V36" s="338">
        <v>4.18688720853325</v>
      </c>
      <c r="W36" s="338">
        <v>4.376971889154063</v>
      </c>
      <c r="X36" s="338">
        <v>5.2598444749101105</v>
      </c>
      <c r="Y36" s="241"/>
      <c r="Z36" s="333"/>
      <c r="AA36" s="341">
        <v>3.06707067229884</v>
      </c>
      <c r="AB36" s="333"/>
      <c r="AC36" s="333"/>
      <c r="AD36" s="333"/>
      <c r="AE36" s="333"/>
      <c r="AG36" s="18"/>
    </row>
    <row r="37" spans="2:33" ht="13.5">
      <c r="B37" s="234"/>
      <c r="C37" s="233" t="s">
        <v>87</v>
      </c>
      <c r="D37" s="242"/>
      <c r="E37" s="243"/>
      <c r="F37" s="344">
        <v>-1.3892037508097737</v>
      </c>
      <c r="G37" s="344">
        <v>0.26898916822732843</v>
      </c>
      <c r="H37" s="344">
        <v>-1.1933210153632068</v>
      </c>
      <c r="I37" s="346">
        <v>-0.035304520109107784</v>
      </c>
      <c r="J37" s="347">
        <v>-1.2184622336214872</v>
      </c>
      <c r="K37" s="347">
        <v>-1.2668149535581392</v>
      </c>
      <c r="L37" s="346">
        <v>-1.1920703290902246</v>
      </c>
      <c r="M37" s="348">
        <v>-1.203341011612963</v>
      </c>
      <c r="N37" s="345">
        <v>-1.4786315867869497</v>
      </c>
      <c r="O37" s="345">
        <v>-1.2596875486838073</v>
      </c>
      <c r="P37" s="345">
        <v>-1.345764804387013</v>
      </c>
      <c r="Q37" s="345">
        <v>-1.0506706277529716</v>
      </c>
      <c r="R37" s="345">
        <v>-0.9128925629586107</v>
      </c>
      <c r="S37" s="347">
        <v>1.383253036854228</v>
      </c>
      <c r="T37" s="348">
        <v>1.3243690383580855</v>
      </c>
      <c r="U37" s="345">
        <v>1.4613474494047871</v>
      </c>
      <c r="V37" s="345">
        <v>1.4226242681199928</v>
      </c>
      <c r="W37" s="345">
        <v>1.5162756101296537</v>
      </c>
      <c r="X37" s="345">
        <v>1.1943693571516363</v>
      </c>
      <c r="Y37" s="249"/>
      <c r="Z37" s="349"/>
      <c r="AA37" s="350">
        <v>0</v>
      </c>
      <c r="AB37" s="349"/>
      <c r="AC37" s="349"/>
      <c r="AD37" s="349"/>
      <c r="AE37" s="349"/>
      <c r="AG37" s="18"/>
    </row>
    <row r="38" spans="2:33" ht="13.5">
      <c r="B38" s="234"/>
      <c r="C38" s="251"/>
      <c r="D38" s="233" t="s">
        <v>88</v>
      </c>
      <c r="E38" s="252"/>
      <c r="F38" s="353">
        <v>1.8888411674134176</v>
      </c>
      <c r="G38" s="353">
        <v>0.2956114153068512</v>
      </c>
      <c r="H38" s="353">
        <v>1.4703976871178952</v>
      </c>
      <c r="I38" s="352">
        <v>4.67537795914987</v>
      </c>
      <c r="J38" s="355">
        <v>1.5763443032544444</v>
      </c>
      <c r="K38" s="355">
        <v>1.7865301805794616</v>
      </c>
      <c r="L38" s="352">
        <v>1.4224565702375145</v>
      </c>
      <c r="M38" s="351">
        <v>0.6644201077089917</v>
      </c>
      <c r="N38" s="354">
        <v>0.5541127659484033</v>
      </c>
      <c r="O38" s="354">
        <v>1.4055073674591654</v>
      </c>
      <c r="P38" s="354">
        <v>2.553053344613218</v>
      </c>
      <c r="Q38" s="354">
        <v>1.9044034426030123</v>
      </c>
      <c r="R38" s="354">
        <v>1.588383412877917</v>
      </c>
      <c r="S38" s="355">
        <v>3.98509253814359</v>
      </c>
      <c r="T38" s="351">
        <v>3.7781907007276487</v>
      </c>
      <c r="U38" s="354">
        <v>3.3810311054815543</v>
      </c>
      <c r="V38" s="354">
        <v>3.7640040584737307</v>
      </c>
      <c r="W38" s="354">
        <v>3.996132456106551</v>
      </c>
      <c r="X38" s="354">
        <v>5.071609367617327</v>
      </c>
      <c r="Y38" s="258"/>
      <c r="Z38" s="333"/>
      <c r="AA38" s="356">
        <v>2.4087482348891456</v>
      </c>
      <c r="AB38" s="333"/>
      <c r="AC38" s="333"/>
      <c r="AD38" s="333"/>
      <c r="AE38" s="333"/>
      <c r="AG38" s="18"/>
    </row>
    <row r="39" spans="2:33" ht="13.5">
      <c r="B39" s="234"/>
      <c r="C39" s="251"/>
      <c r="D39" s="251"/>
      <c r="E39" s="235" t="s">
        <v>89</v>
      </c>
      <c r="F39" s="337">
        <v>0.5817830306908292</v>
      </c>
      <c r="G39" s="337">
        <v>2.160561638509293</v>
      </c>
      <c r="H39" s="337">
        <v>0.5381569780416555</v>
      </c>
      <c r="I39" s="336">
        <v>6.80718263496928</v>
      </c>
      <c r="J39" s="339">
        <v>0.6263013365289822</v>
      </c>
      <c r="K39" s="339">
        <v>0.8032031047588646</v>
      </c>
      <c r="L39" s="336">
        <v>0.503744515078381</v>
      </c>
      <c r="M39" s="335">
        <v>1.1023291007957141</v>
      </c>
      <c r="N39" s="338">
        <v>0.5537819860211215</v>
      </c>
      <c r="O39" s="338">
        <v>0.5429315052395509</v>
      </c>
      <c r="P39" s="338">
        <v>0.3732005030347665</v>
      </c>
      <c r="Q39" s="338">
        <v>0.26980687705832906</v>
      </c>
      <c r="R39" s="338">
        <v>0.19409948931230758</v>
      </c>
      <c r="S39" s="339">
        <v>7.173972792304639</v>
      </c>
      <c r="T39" s="335">
        <v>5.520878302206711</v>
      </c>
      <c r="U39" s="338">
        <v>6.3961812471796975</v>
      </c>
      <c r="V39" s="338">
        <v>7.323224621931686</v>
      </c>
      <c r="W39" s="338">
        <v>8.407046334444672</v>
      </c>
      <c r="X39" s="338">
        <v>8.306297648870654</v>
      </c>
      <c r="Y39" s="241"/>
      <c r="Z39" s="333"/>
      <c r="AA39" s="341">
        <v>6.547671455775657</v>
      </c>
      <c r="AB39" s="333"/>
      <c r="AC39" s="333"/>
      <c r="AD39" s="333"/>
      <c r="AE39" s="333"/>
      <c r="AG39" s="18"/>
    </row>
    <row r="40" spans="2:33" ht="13.5">
      <c r="B40" s="234"/>
      <c r="C40" s="251"/>
      <c r="D40" s="251"/>
      <c r="E40" s="267" t="s">
        <v>90</v>
      </c>
      <c r="F40" s="173">
        <v>2.94263625957484</v>
      </c>
      <c r="G40" s="173">
        <v>-0.591943910083728</v>
      </c>
      <c r="H40" s="173">
        <v>2.3176047111371503</v>
      </c>
      <c r="I40" s="172">
        <v>4.445717682257865</v>
      </c>
      <c r="J40" s="177">
        <v>2.545522927045184</v>
      </c>
      <c r="K40" s="177">
        <v>2.687230773839076</v>
      </c>
      <c r="L40" s="172">
        <v>2.416051427086657</v>
      </c>
      <c r="M40" s="175">
        <v>1.1414800745428693</v>
      </c>
      <c r="N40" s="170">
        <v>1.533797291480269</v>
      </c>
      <c r="O40" s="170">
        <v>2.5605062656364908</v>
      </c>
      <c r="P40" s="170">
        <v>4.458442670388649</v>
      </c>
      <c r="Q40" s="170">
        <v>2.8214174231382287</v>
      </c>
      <c r="R40" s="170">
        <v>2.258239337357139</v>
      </c>
      <c r="S40" s="177">
        <v>-3.5151462938995053</v>
      </c>
      <c r="T40" s="175">
        <v>-3.0499558222519028</v>
      </c>
      <c r="U40" s="170">
        <v>-4.069660594407836</v>
      </c>
      <c r="V40" s="170">
        <v>-3.8631514411802925</v>
      </c>
      <c r="W40" s="170">
        <v>-4.131257334253277</v>
      </c>
      <c r="X40" s="170">
        <v>-2.418243137688563</v>
      </c>
      <c r="Y40" s="266"/>
      <c r="Z40" s="333"/>
      <c r="AA40" s="179">
        <v>-6.060669220944689</v>
      </c>
      <c r="AB40" s="333"/>
      <c r="AC40" s="333"/>
      <c r="AD40" s="333"/>
      <c r="AE40" s="333"/>
      <c r="AG40" s="18"/>
    </row>
    <row r="41" spans="2:33" ht="13.5">
      <c r="B41" s="234"/>
      <c r="C41" s="251"/>
      <c r="D41" s="268"/>
      <c r="E41" s="269" t="s">
        <v>91</v>
      </c>
      <c r="F41" s="184">
        <v>-0.9489097356022143</v>
      </c>
      <c r="G41" s="184">
        <v>-0.2563153403983307</v>
      </c>
      <c r="H41" s="184">
        <v>-1.5081868769860591</v>
      </c>
      <c r="I41" s="183">
        <v>-2.8667755864921673</v>
      </c>
      <c r="J41" s="188">
        <v>-2.7770115754909312</v>
      </c>
      <c r="K41" s="188">
        <v>-1.9558567411509102</v>
      </c>
      <c r="L41" s="183">
        <v>-3.1175006612848506</v>
      </c>
      <c r="M41" s="186">
        <v>-5.7902571957747</v>
      </c>
      <c r="N41" s="181">
        <v>-7.701807707544816</v>
      </c>
      <c r="O41" s="181">
        <v>-4.470853681279209</v>
      </c>
      <c r="P41" s="181">
        <v>-4.066866463864002</v>
      </c>
      <c r="Q41" s="181">
        <v>1.4292798291843951</v>
      </c>
      <c r="R41" s="181">
        <v>2.1967445606836407</v>
      </c>
      <c r="S41" s="188">
        <v>63.13596978114691</v>
      </c>
      <c r="T41" s="186">
        <v>62.27869311290732</v>
      </c>
      <c r="U41" s="181">
        <v>59.84345125489003</v>
      </c>
      <c r="V41" s="181">
        <v>60.68836297574242</v>
      </c>
      <c r="W41" s="181">
        <v>64.58555299550429</v>
      </c>
      <c r="X41" s="181">
        <v>69.07177586049559</v>
      </c>
      <c r="Y41" s="275"/>
      <c r="Z41" s="333"/>
      <c r="AA41" s="190">
        <v>65.91298135663784</v>
      </c>
      <c r="AB41" s="333"/>
      <c r="AC41" s="333"/>
      <c r="AD41" s="333"/>
      <c r="AE41" s="333"/>
      <c r="AG41" s="18"/>
    </row>
    <row r="42" spans="2:33" ht="13.5">
      <c r="B42" s="234"/>
      <c r="C42" s="268"/>
      <c r="D42" s="242" t="s">
        <v>92</v>
      </c>
      <c r="E42" s="243"/>
      <c r="F42" s="357">
        <v>-1.9363791652412772</v>
      </c>
      <c r="G42" s="357">
        <v>-0.1197202984933341</v>
      </c>
      <c r="H42" s="357">
        <v>-0.08555940642736459</v>
      </c>
      <c r="I42" s="343">
        <v>-3.4309713315076635</v>
      </c>
      <c r="J42" s="359">
        <v>0.14747525605913836</v>
      </c>
      <c r="K42" s="359">
        <v>0.1952841906942524</v>
      </c>
      <c r="L42" s="343">
        <v>0.12766098800130976</v>
      </c>
      <c r="M42" s="342">
        <v>0.10792957685069382</v>
      </c>
      <c r="N42" s="358">
        <v>-0.09219211307843977</v>
      </c>
      <c r="O42" s="358">
        <v>-0.04933301103466192</v>
      </c>
      <c r="P42" s="358">
        <v>0.05686693076401639</v>
      </c>
      <c r="Q42" s="358">
        <v>0.2913106053114234</v>
      </c>
      <c r="R42" s="358">
        <v>0.4261374789357575</v>
      </c>
      <c r="S42" s="359">
        <v>6.250949528554642</v>
      </c>
      <c r="T42" s="342">
        <v>6.552414360031776</v>
      </c>
      <c r="U42" s="358">
        <v>6.291663352465079</v>
      </c>
      <c r="V42" s="358">
        <v>6.118882588284549</v>
      </c>
      <c r="W42" s="358">
        <v>6.139855286393384</v>
      </c>
      <c r="X42" s="358">
        <v>6.138118974402644</v>
      </c>
      <c r="Y42" s="281"/>
      <c r="Z42" s="333"/>
      <c r="AA42" s="350">
        <v>6.103474272495504</v>
      </c>
      <c r="AB42" s="333"/>
      <c r="AC42" s="333"/>
      <c r="AD42" s="333"/>
      <c r="AE42" s="333"/>
      <c r="AG42" s="18"/>
    </row>
    <row r="43" spans="2:33" ht="13.5">
      <c r="B43" s="234"/>
      <c r="C43" s="233" t="s">
        <v>93</v>
      </c>
      <c r="D43" s="233"/>
      <c r="E43" s="235"/>
      <c r="F43" s="337">
        <v>8.376493408335065</v>
      </c>
      <c r="G43" s="337">
        <v>-1.1504064696676295</v>
      </c>
      <c r="H43" s="337">
        <v>7.503029338612393</v>
      </c>
      <c r="I43" s="336">
        <v>3.3113129201699536</v>
      </c>
      <c r="J43" s="339">
        <v>8.006530767191336</v>
      </c>
      <c r="K43" s="339">
        <v>8.436833531014898</v>
      </c>
      <c r="L43" s="336">
        <v>7.750839995908905</v>
      </c>
      <c r="M43" s="335">
        <v>7.093728429964344</v>
      </c>
      <c r="N43" s="338">
        <v>8.496732850497708</v>
      </c>
      <c r="O43" s="338">
        <v>8.138479566018162</v>
      </c>
      <c r="P43" s="338">
        <v>9.659740856634969</v>
      </c>
      <c r="Q43" s="338">
        <v>7.389425040977116</v>
      </c>
      <c r="R43" s="338">
        <v>6.398132536190914</v>
      </c>
      <c r="S43" s="339">
        <v>-2.8743512051689066</v>
      </c>
      <c r="T43" s="335">
        <v>-2.698836452010582</v>
      </c>
      <c r="U43" s="338">
        <v>-3.6374975282098205</v>
      </c>
      <c r="V43" s="338">
        <v>-3.1989667020023944</v>
      </c>
      <c r="W43" s="338">
        <v>-3.586125321680484</v>
      </c>
      <c r="X43" s="338">
        <v>-1.1844008387248266</v>
      </c>
      <c r="Y43" s="241"/>
      <c r="Z43" s="333"/>
      <c r="AA43" s="341">
        <v>-10.880881972360243</v>
      </c>
      <c r="AB43" s="333"/>
      <c r="AC43" s="333"/>
      <c r="AD43" s="333"/>
      <c r="AE43" s="333"/>
      <c r="AG43" s="18"/>
    </row>
    <row r="44" spans="2:33" ht="13.5">
      <c r="B44" s="234"/>
      <c r="C44" s="233" t="s">
        <v>87</v>
      </c>
      <c r="D44" s="233"/>
      <c r="E44" s="235"/>
      <c r="F44" s="360">
        <v>1.3834849141435797</v>
      </c>
      <c r="G44" s="360">
        <v>-0.2809667425458571</v>
      </c>
      <c r="H44" s="360">
        <v>1.189776201298642</v>
      </c>
      <c r="I44" s="362">
        <v>0.034576352405835564</v>
      </c>
      <c r="J44" s="363">
        <v>1.2131392482535404</v>
      </c>
      <c r="K44" s="363">
        <v>1.2588408924393377</v>
      </c>
      <c r="L44" s="362">
        <v>1.1892338541594683</v>
      </c>
      <c r="M44" s="364">
        <v>1.2037941566256052</v>
      </c>
      <c r="N44" s="361">
        <v>1.4819241309263163</v>
      </c>
      <c r="O44" s="361">
        <v>1.258633549391476</v>
      </c>
      <c r="P44" s="361">
        <v>1.3406491597790051</v>
      </c>
      <c r="Q44" s="361">
        <v>1.041983032917372</v>
      </c>
      <c r="R44" s="361">
        <v>0.9075166841375335</v>
      </c>
      <c r="S44" s="363">
        <v>-1.3872425027463322</v>
      </c>
      <c r="T44" s="364">
        <v>-1.3280274084316233</v>
      </c>
      <c r="U44" s="361">
        <v>-1.464223700529928</v>
      </c>
      <c r="V44" s="361">
        <v>-1.4270901140864538</v>
      </c>
      <c r="W44" s="361">
        <v>-1.5193413426086266</v>
      </c>
      <c r="X44" s="361">
        <v>-1.200244955981077</v>
      </c>
      <c r="Y44" s="287"/>
      <c r="Z44" s="349"/>
      <c r="AA44" s="341">
        <v>0</v>
      </c>
      <c r="AB44" s="349"/>
      <c r="AC44" s="349"/>
      <c r="AD44" s="349"/>
      <c r="AE44" s="349"/>
      <c r="AG44" s="18"/>
    </row>
    <row r="45" spans="2:33" ht="13.5">
      <c r="B45" s="234"/>
      <c r="C45" s="233" t="s">
        <v>94</v>
      </c>
      <c r="D45" s="242"/>
      <c r="E45" s="243"/>
      <c r="F45" s="365">
        <v>0.23800289054139512</v>
      </c>
      <c r="G45" s="365">
        <v>0.5298964596046716</v>
      </c>
      <c r="H45" s="365">
        <v>0.24703643235827322</v>
      </c>
      <c r="I45" s="367">
        <v>0.7045130780834343</v>
      </c>
      <c r="J45" s="368">
        <v>0.559257863435473</v>
      </c>
      <c r="K45" s="368">
        <v>0.4398448515601583</v>
      </c>
      <c r="L45" s="367">
        <v>0.6837388349669142</v>
      </c>
      <c r="M45" s="369">
        <v>0.3831701336765523</v>
      </c>
      <c r="N45" s="366">
        <v>0.3531502888000908</v>
      </c>
      <c r="O45" s="366">
        <v>0.5028126457219289</v>
      </c>
      <c r="P45" s="366">
        <v>0.6795946765041574</v>
      </c>
      <c r="Q45" s="366">
        <v>0.9074668682214666</v>
      </c>
      <c r="R45" s="366">
        <v>1.2412074056598579</v>
      </c>
      <c r="S45" s="368">
        <v>1.3662845226059641</v>
      </c>
      <c r="T45" s="369">
        <v>1.29595017370933</v>
      </c>
      <c r="U45" s="366">
        <v>1.3774965585235206</v>
      </c>
      <c r="V45" s="366">
        <v>1.3848985487247418</v>
      </c>
      <c r="W45" s="366">
        <v>1.4034753867296548</v>
      </c>
      <c r="X45" s="366">
        <v>1.371711714873392</v>
      </c>
      <c r="Y45" s="249"/>
      <c r="Z45" s="349"/>
      <c r="AA45" s="350">
        <v>0</v>
      </c>
      <c r="AB45" s="349"/>
      <c r="AC45" s="349"/>
      <c r="AD45" s="349"/>
      <c r="AE45" s="349"/>
      <c r="AG45" s="18"/>
    </row>
    <row r="46" spans="2:33" ht="13.5">
      <c r="B46" s="234"/>
      <c r="C46" s="251"/>
      <c r="D46" s="233" t="s">
        <v>95</v>
      </c>
      <c r="E46" s="235"/>
      <c r="F46" s="337">
        <v>8.599883815831845</v>
      </c>
      <c r="G46" s="337">
        <v>-1.302899970464921</v>
      </c>
      <c r="H46" s="337">
        <v>7.737721928732796</v>
      </c>
      <c r="I46" s="336">
        <v>3.0484502237725906</v>
      </c>
      <c r="J46" s="339">
        <v>8.053597681680529</v>
      </c>
      <c r="K46" s="339">
        <v>8.39299187280379</v>
      </c>
      <c r="L46" s="336">
        <v>7.863283906309107</v>
      </c>
      <c r="M46" s="335">
        <v>6.544110170483009</v>
      </c>
      <c r="N46" s="338">
        <v>7.940886054802249</v>
      </c>
      <c r="O46" s="338">
        <v>7.767953689408941</v>
      </c>
      <c r="P46" s="338">
        <v>9.90926360749934</v>
      </c>
      <c r="Q46" s="338">
        <v>8.491539090299597</v>
      </c>
      <c r="R46" s="338">
        <v>7.159141376944376</v>
      </c>
      <c r="S46" s="339">
        <v>-3.245622664902413</v>
      </c>
      <c r="T46" s="335">
        <v>-2.8762352460841356</v>
      </c>
      <c r="U46" s="338">
        <v>-4.103778647213019</v>
      </c>
      <c r="V46" s="338">
        <v>-3.628828314984375</v>
      </c>
      <c r="W46" s="338">
        <v>-4.0828347511255885</v>
      </c>
      <c r="X46" s="338">
        <v>-1.4788162662517408</v>
      </c>
      <c r="Y46" s="241"/>
      <c r="Z46" s="333"/>
      <c r="AA46" s="341">
        <v>-11.299220346582942</v>
      </c>
      <c r="AB46" s="333"/>
      <c r="AC46" s="333"/>
      <c r="AD46" s="333"/>
      <c r="AE46" s="333"/>
      <c r="AG46" s="18"/>
    </row>
    <row r="47" spans="2:33" ht="13.5">
      <c r="B47" s="234"/>
      <c r="C47" s="251"/>
      <c r="D47" s="294" t="s">
        <v>94</v>
      </c>
      <c r="E47" s="260"/>
      <c r="F47" s="370">
        <v>0.3580374072069006</v>
      </c>
      <c r="G47" s="370">
        <v>0.5696836375075875</v>
      </c>
      <c r="H47" s="370">
        <v>0.256990739662462</v>
      </c>
      <c r="I47" s="372">
        <v>0.8005838156703415</v>
      </c>
      <c r="J47" s="373">
        <v>0.715397299923743</v>
      </c>
      <c r="K47" s="373">
        <v>0.5657986170866165</v>
      </c>
      <c r="L47" s="372">
        <v>0.8688961922952254</v>
      </c>
      <c r="M47" s="374">
        <v>0.5144087020761932</v>
      </c>
      <c r="N47" s="371">
        <v>0.4989101003655412</v>
      </c>
      <c r="O47" s="371">
        <v>0.6430115140676671</v>
      </c>
      <c r="P47" s="371">
        <v>0.818047633845925</v>
      </c>
      <c r="Q47" s="371">
        <v>1.1603279304757788</v>
      </c>
      <c r="R47" s="371">
        <v>1.5299851509072493</v>
      </c>
      <c r="S47" s="373">
        <v>1.5559254928922854</v>
      </c>
      <c r="T47" s="374">
        <v>1.5198549937351862</v>
      </c>
      <c r="U47" s="371">
        <v>1.591383283108625</v>
      </c>
      <c r="V47" s="371">
        <v>1.5627254564435775</v>
      </c>
      <c r="W47" s="371">
        <v>1.567655624604524</v>
      </c>
      <c r="X47" s="371">
        <v>1.540650171288621</v>
      </c>
      <c r="Y47" s="300"/>
      <c r="Z47" s="349"/>
      <c r="AA47" s="169">
        <v>0</v>
      </c>
      <c r="AB47" s="349"/>
      <c r="AC47" s="349"/>
      <c r="AD47" s="349"/>
      <c r="AE47" s="349"/>
      <c r="AG47" s="18"/>
    </row>
    <row r="48" spans="2:33" ht="13.5">
      <c r="B48" s="234"/>
      <c r="C48" s="251"/>
      <c r="D48" s="301" t="s">
        <v>96</v>
      </c>
      <c r="E48" s="302"/>
      <c r="F48" s="375">
        <v>10.006359823334833</v>
      </c>
      <c r="G48" s="375">
        <v>2.5453582113034656</v>
      </c>
      <c r="H48" s="375">
        <v>8.869671811143618</v>
      </c>
      <c r="I48" s="377">
        <v>0.7306178820934974</v>
      </c>
      <c r="J48" s="378">
        <v>9.477197952370418</v>
      </c>
      <c r="K48" s="378">
        <v>9.133334335933412</v>
      </c>
      <c r="L48" s="377">
        <v>9.831649005100232</v>
      </c>
      <c r="M48" s="379">
        <v>10.130234205382834</v>
      </c>
      <c r="N48" s="376">
        <v>12.353538436523323</v>
      </c>
      <c r="O48" s="376">
        <v>10.130665949099551</v>
      </c>
      <c r="P48" s="376">
        <v>8.63352236942832</v>
      </c>
      <c r="Q48" s="376">
        <v>9.488951468502208</v>
      </c>
      <c r="R48" s="376">
        <v>8.55810659305699</v>
      </c>
      <c r="S48" s="378">
        <v>0.9171131709295537</v>
      </c>
      <c r="T48" s="379">
        <v>3.1762524558179592</v>
      </c>
      <c r="U48" s="376">
        <v>0.3464796433045336</v>
      </c>
      <c r="V48" s="376">
        <v>-1.002448032304187</v>
      </c>
      <c r="W48" s="376">
        <v>0.05505672258037464</v>
      </c>
      <c r="X48" s="376">
        <v>2.1062336339350054</v>
      </c>
      <c r="Y48" s="308"/>
      <c r="Z48" s="333"/>
      <c r="AA48" s="380">
        <v>-8.560084781440864</v>
      </c>
      <c r="AB48" s="333"/>
      <c r="AC48" s="333"/>
      <c r="AD48" s="333"/>
      <c r="AE48" s="333"/>
      <c r="AG48" s="18"/>
    </row>
    <row r="49" spans="2:33" ht="13.5">
      <c r="B49" s="234"/>
      <c r="C49" s="251"/>
      <c r="D49" s="294" t="s">
        <v>94</v>
      </c>
      <c r="E49" s="260"/>
      <c r="F49" s="370">
        <v>-0.8727848025746896</v>
      </c>
      <c r="G49" s="370">
        <v>0.20184003838435682</v>
      </c>
      <c r="H49" s="370">
        <v>-0.0457246442115542</v>
      </c>
      <c r="I49" s="372">
        <v>0.8094569766433777</v>
      </c>
      <c r="J49" s="373">
        <v>0.7288353520101438</v>
      </c>
      <c r="K49" s="373">
        <v>0.5414651937745827</v>
      </c>
      <c r="L49" s="372">
        <v>0.9860187830384479</v>
      </c>
      <c r="M49" s="374">
        <v>2.979921397408357</v>
      </c>
      <c r="N49" s="371">
        <v>4.1161200944404985</v>
      </c>
      <c r="O49" s="371">
        <v>1.7175138091920044</v>
      </c>
      <c r="P49" s="371">
        <v>-1.8596242651380468</v>
      </c>
      <c r="Q49" s="371">
        <v>-0.8089027626691792</v>
      </c>
      <c r="R49" s="371">
        <v>-0.24442324595638176</v>
      </c>
      <c r="S49" s="373">
        <v>0.9665402292975891</v>
      </c>
      <c r="T49" s="374">
        <v>0.7230711579462437</v>
      </c>
      <c r="U49" s="371">
        <v>1.048663442241728</v>
      </c>
      <c r="V49" s="371">
        <v>1.334657562266746</v>
      </c>
      <c r="W49" s="371">
        <v>1.2000874931354018</v>
      </c>
      <c r="X49" s="371">
        <v>0.5191941926085004</v>
      </c>
      <c r="Y49" s="300"/>
      <c r="Z49" s="349"/>
      <c r="AA49" s="169">
        <v>0</v>
      </c>
      <c r="AB49" s="349"/>
      <c r="AC49" s="349"/>
      <c r="AD49" s="349"/>
      <c r="AE49" s="349"/>
      <c r="AG49" s="18"/>
    </row>
    <row r="50" spans="2:33" ht="13.5">
      <c r="B50" s="234"/>
      <c r="C50" s="251"/>
      <c r="D50" s="301" t="s">
        <v>97</v>
      </c>
      <c r="E50" s="302"/>
      <c r="F50" s="375">
        <v>17.13031221024167</v>
      </c>
      <c r="G50" s="375">
        <v>4.434283859706426</v>
      </c>
      <c r="H50" s="375">
        <v>9.269296579724752</v>
      </c>
      <c r="I50" s="377">
        <v>14.703958732193755</v>
      </c>
      <c r="J50" s="378">
        <v>13.28312253834497</v>
      </c>
      <c r="K50" s="378">
        <v>15.640815617817111</v>
      </c>
      <c r="L50" s="377">
        <v>11.414162682199233</v>
      </c>
      <c r="M50" s="379">
        <v>8.47752053224957</v>
      </c>
      <c r="N50" s="376">
        <v>10.17772553462433</v>
      </c>
      <c r="O50" s="376">
        <v>10.611176670749543</v>
      </c>
      <c r="P50" s="376">
        <v>14.24120416331175</v>
      </c>
      <c r="Q50" s="376">
        <v>13.408965057611653</v>
      </c>
      <c r="R50" s="376">
        <v>12.194145996218879</v>
      </c>
      <c r="S50" s="378">
        <v>5.029362485891355</v>
      </c>
      <c r="T50" s="379">
        <v>5.663543114005108</v>
      </c>
      <c r="U50" s="376">
        <v>3.415121978384974</v>
      </c>
      <c r="V50" s="376">
        <v>3.8447956551107296</v>
      </c>
      <c r="W50" s="376">
        <v>4.761205290291855</v>
      </c>
      <c r="X50" s="376">
        <v>7.4632623070963575</v>
      </c>
      <c r="Y50" s="308"/>
      <c r="Z50" s="333"/>
      <c r="AA50" s="380">
        <v>-8.253760052453615</v>
      </c>
      <c r="AB50" s="333"/>
      <c r="AC50" s="333"/>
      <c r="AD50" s="333"/>
      <c r="AE50" s="333"/>
      <c r="AG50" s="18"/>
    </row>
    <row r="51" spans="2:33" ht="13.5">
      <c r="B51" s="234"/>
      <c r="C51" s="251"/>
      <c r="D51" s="294" t="s">
        <v>94</v>
      </c>
      <c r="E51" s="260"/>
      <c r="F51" s="370">
        <v>0.022644420280838587</v>
      </c>
      <c r="G51" s="370">
        <v>0.02287192086074616</v>
      </c>
      <c r="H51" s="370">
        <v>0.0012732801549056871</v>
      </c>
      <c r="I51" s="372">
        <v>0.002958637989479762</v>
      </c>
      <c r="J51" s="373">
        <v>-0.012526676548571397</v>
      </c>
      <c r="K51" s="373">
        <v>-0.015029908904337363</v>
      </c>
      <c r="L51" s="372">
        <v>-0.010599461329001164</v>
      </c>
      <c r="M51" s="374">
        <v>-0.0181230935367723</v>
      </c>
      <c r="N51" s="371">
        <v>-1.6523641519494703E-06</v>
      </c>
      <c r="O51" s="371">
        <v>-0.00756421375460975</v>
      </c>
      <c r="P51" s="371">
        <v>-0.018687043935313175</v>
      </c>
      <c r="Q51" s="371">
        <v>-0.0015264777889913983</v>
      </c>
      <c r="R51" s="371">
        <v>-0.01639297377886431</v>
      </c>
      <c r="S51" s="373">
        <v>-0.003344879537159423</v>
      </c>
      <c r="T51" s="374">
        <v>-0.008718523991276983</v>
      </c>
      <c r="U51" s="371">
        <v>-0.0009637758456158274</v>
      </c>
      <c r="V51" s="371">
        <v>-0.010426027241401487</v>
      </c>
      <c r="W51" s="371">
        <v>-0.013421664166342884</v>
      </c>
      <c r="X51" s="371">
        <v>0.01703858057579058</v>
      </c>
      <c r="Y51" s="300"/>
      <c r="Z51" s="349"/>
      <c r="AA51" s="169">
        <v>0</v>
      </c>
      <c r="AB51" s="349"/>
      <c r="AC51" s="349"/>
      <c r="AD51" s="349"/>
      <c r="AE51" s="349"/>
      <c r="AG51" s="18"/>
    </row>
    <row r="52" spans="2:33" ht="13.5">
      <c r="B52" s="234"/>
      <c r="C52" s="251"/>
      <c r="D52" s="301" t="s">
        <v>98</v>
      </c>
      <c r="E52" s="302"/>
      <c r="F52" s="375">
        <v>5.362150057285035</v>
      </c>
      <c r="G52" s="375">
        <v>-1.2844343853800808</v>
      </c>
      <c r="H52" s="375">
        <v>5.477066454391192</v>
      </c>
      <c r="I52" s="377">
        <v>3.16265780188607</v>
      </c>
      <c r="J52" s="378">
        <v>6.470374201902672</v>
      </c>
      <c r="K52" s="378">
        <v>7.185557955398977</v>
      </c>
      <c r="L52" s="377">
        <v>6.068908130821612</v>
      </c>
      <c r="M52" s="379">
        <v>10.551500346367618</v>
      </c>
      <c r="N52" s="376">
        <v>11.850498225003719</v>
      </c>
      <c r="O52" s="376">
        <v>10.152343589363397</v>
      </c>
      <c r="P52" s="376">
        <v>6.889927175743168</v>
      </c>
      <c r="Q52" s="376">
        <v>-1.1185582114206483</v>
      </c>
      <c r="R52" s="376">
        <v>0.19418322294853851</v>
      </c>
      <c r="S52" s="378">
        <v>-2.2388840731347415</v>
      </c>
      <c r="T52" s="379">
        <v>-3.599833691053121</v>
      </c>
      <c r="U52" s="376">
        <v>-2.142834194740516</v>
      </c>
      <c r="V52" s="376">
        <v>-1.8839159861175148</v>
      </c>
      <c r="W52" s="376">
        <v>-2.145881465865898</v>
      </c>
      <c r="X52" s="376">
        <v>-1.3116568300196008</v>
      </c>
      <c r="Y52" s="308"/>
      <c r="Z52" s="333"/>
      <c r="AA52" s="380">
        <v>-8.709258275037413</v>
      </c>
      <c r="AB52" s="333"/>
      <c r="AC52" s="333"/>
      <c r="AD52" s="333"/>
      <c r="AE52" s="333"/>
      <c r="AG52" s="18"/>
    </row>
    <row r="53" spans="2:33" ht="13.5">
      <c r="B53" s="234"/>
      <c r="C53" s="268"/>
      <c r="D53" s="242" t="s">
        <v>94</v>
      </c>
      <c r="E53" s="243"/>
      <c r="F53" s="365">
        <v>-0.36352585486479416</v>
      </c>
      <c r="G53" s="365">
        <v>0.412438125752554</v>
      </c>
      <c r="H53" s="365">
        <v>0.3035365252322526</v>
      </c>
      <c r="I53" s="367">
        <v>0.2881389085512174</v>
      </c>
      <c r="J53" s="368">
        <v>-0.3445972053868882</v>
      </c>
      <c r="K53" s="368">
        <v>-0.26060082838269594</v>
      </c>
      <c r="L53" s="367">
        <v>-0.4159999622342596</v>
      </c>
      <c r="M53" s="369">
        <v>-0.6415740178412905</v>
      </c>
      <c r="N53" s="366">
        <v>-0.8379975211860788</v>
      </c>
      <c r="O53" s="366">
        <v>-0.4580990462006467</v>
      </c>
      <c r="P53" s="366">
        <v>0.08413314276339623</v>
      </c>
      <c r="Q53" s="366">
        <v>-0.3183876475136138</v>
      </c>
      <c r="R53" s="366">
        <v>-0.18485007322499492</v>
      </c>
      <c r="S53" s="368">
        <v>0.48442560831446624</v>
      </c>
      <c r="T53" s="369">
        <v>0.1367631685927897</v>
      </c>
      <c r="U53" s="366">
        <v>0.3091552044917698</v>
      </c>
      <c r="V53" s="366">
        <v>0.572494087026441</v>
      </c>
      <c r="W53" s="366">
        <v>0.7125410697076955</v>
      </c>
      <c r="X53" s="366">
        <v>0.6948135637238648</v>
      </c>
      <c r="Y53" s="249"/>
      <c r="Z53" s="349"/>
      <c r="AA53" s="350">
        <v>0</v>
      </c>
      <c r="AB53" s="349"/>
      <c r="AC53" s="349"/>
      <c r="AD53" s="349"/>
      <c r="AE53" s="349"/>
      <c r="AG53" s="18"/>
    </row>
    <row r="54" spans="2:33" ht="14.25" thickBot="1">
      <c r="B54" s="310"/>
      <c r="C54" s="311" t="s">
        <v>99</v>
      </c>
      <c r="D54" s="312"/>
      <c r="E54" s="313"/>
      <c r="F54" s="383">
        <v>10.754348006179328</v>
      </c>
      <c r="G54" s="383">
        <v>7.5045586182146735</v>
      </c>
      <c r="H54" s="383">
        <v>8.172796735767278</v>
      </c>
      <c r="I54" s="382">
        <v>3.7350328820366485</v>
      </c>
      <c r="J54" s="385">
        <v>9.791342283535684</v>
      </c>
      <c r="K54" s="385">
        <v>11.924379819079846</v>
      </c>
      <c r="L54" s="382">
        <v>7.92175195007033</v>
      </c>
      <c r="M54" s="381">
        <v>5.074055550617317</v>
      </c>
      <c r="N54" s="384">
        <v>4.229577317306095</v>
      </c>
      <c r="O54" s="384">
        <v>7.018500953587633</v>
      </c>
      <c r="P54" s="384">
        <v>11.101042881067983</v>
      </c>
      <c r="Q54" s="384">
        <v>11.83350553316896</v>
      </c>
      <c r="R54" s="384">
        <v>8.823974586394243</v>
      </c>
      <c r="S54" s="385">
        <v>1.3220543926576056</v>
      </c>
      <c r="T54" s="381">
        <v>1.2674679978961905</v>
      </c>
      <c r="U54" s="384">
        <v>0.013872097045179999</v>
      </c>
      <c r="V54" s="384">
        <v>1.3229161975853287</v>
      </c>
      <c r="W54" s="384">
        <v>0.2033868464913553</v>
      </c>
      <c r="X54" s="384">
        <v>3.8514124036790776</v>
      </c>
      <c r="Y54" s="319"/>
      <c r="Z54" s="333"/>
      <c r="AA54" s="386">
        <v>-8.469287890878078</v>
      </c>
      <c r="AB54" s="333"/>
      <c r="AC54" s="333"/>
      <c r="AD54" s="333"/>
      <c r="AE54" s="333"/>
      <c r="AG54" s="18"/>
    </row>
    <row r="55" spans="2:9" ht="13.5">
      <c r="B55" t="s">
        <v>109</v>
      </c>
      <c r="C55" s="2"/>
      <c r="D55" s="2" t="s">
        <v>110</v>
      </c>
      <c r="E55" s="2"/>
      <c r="F55" s="2"/>
      <c r="G55" s="2"/>
      <c r="H55" s="2"/>
      <c r="I55" s="2"/>
    </row>
    <row r="56" spans="2:25" ht="17.25">
      <c r="B56" s="1" t="s">
        <v>111</v>
      </c>
      <c r="C56" s="2"/>
      <c r="D56" s="2"/>
      <c r="E56" s="2"/>
      <c r="F56" s="207"/>
      <c r="G56" s="207"/>
      <c r="H56" s="207"/>
      <c r="I56" s="207"/>
      <c r="Y56" s="206" t="s">
        <v>112</v>
      </c>
    </row>
    <row r="57" spans="2:25" ht="14.25" thickBot="1">
      <c r="B57" s="2"/>
      <c r="C57" s="2"/>
      <c r="D57" s="2"/>
      <c r="E57" s="2"/>
      <c r="F57" s="207"/>
      <c r="G57" s="207"/>
      <c r="H57" s="208"/>
      <c r="I57" s="208"/>
      <c r="Y57" s="208" t="s">
        <v>78</v>
      </c>
    </row>
    <row r="58" spans="1:25" ht="13.5">
      <c r="A58" s="212"/>
      <c r="B58" s="11"/>
      <c r="C58" s="12"/>
      <c r="D58" s="12"/>
      <c r="E58" s="210"/>
      <c r="F58" s="12" t="s">
        <v>4</v>
      </c>
      <c r="G58" s="16" t="s">
        <v>5</v>
      </c>
      <c r="H58" s="16" t="s">
        <v>6</v>
      </c>
      <c r="I58" s="16" t="s">
        <v>7</v>
      </c>
      <c r="J58" s="16" t="s">
        <v>79</v>
      </c>
      <c r="K58" s="14"/>
      <c r="L58" s="12"/>
      <c r="M58" s="14"/>
      <c r="N58" s="12"/>
      <c r="O58" s="12"/>
      <c r="P58" s="12"/>
      <c r="Q58" s="12"/>
      <c r="R58" s="12"/>
      <c r="S58" s="16" t="s">
        <v>80</v>
      </c>
      <c r="T58" s="12"/>
      <c r="U58" s="12"/>
      <c r="V58" s="12"/>
      <c r="W58" s="12"/>
      <c r="X58" s="12"/>
      <c r="Y58" s="211"/>
    </row>
    <row r="59" spans="2:25" ht="13.5">
      <c r="B59" s="22"/>
      <c r="C59" s="26"/>
      <c r="D59" s="26"/>
      <c r="E59" s="213"/>
      <c r="F59" s="26" t="s">
        <v>11</v>
      </c>
      <c r="G59" s="25" t="s">
        <v>12</v>
      </c>
      <c r="H59" s="25" t="s">
        <v>14</v>
      </c>
      <c r="I59" s="25" t="s">
        <v>14</v>
      </c>
      <c r="J59" s="25" t="s">
        <v>81</v>
      </c>
      <c r="K59" s="32" t="s">
        <v>82</v>
      </c>
      <c r="L59" s="29" t="s">
        <v>83</v>
      </c>
      <c r="M59" s="30"/>
      <c r="N59" s="28"/>
      <c r="O59" s="30"/>
      <c r="P59" s="30"/>
      <c r="Q59" s="30"/>
      <c r="R59" s="30"/>
      <c r="S59" s="32" t="s">
        <v>84</v>
      </c>
      <c r="T59" s="23"/>
      <c r="U59" s="26"/>
      <c r="V59" s="26"/>
      <c r="W59" s="26"/>
      <c r="X59" s="26"/>
      <c r="Y59" s="214"/>
    </row>
    <row r="60" spans="1:27" ht="14.25" thickBot="1">
      <c r="A60" s="221"/>
      <c r="B60" s="215"/>
      <c r="C60" s="6"/>
      <c r="D60" s="6"/>
      <c r="E60" s="216"/>
      <c r="F60" s="43"/>
      <c r="G60" s="42"/>
      <c r="H60" s="43"/>
      <c r="I60" s="42"/>
      <c r="J60" s="42"/>
      <c r="K60" s="42"/>
      <c r="L60" s="218"/>
      <c r="M60" s="56" t="s">
        <v>30</v>
      </c>
      <c r="N60" s="217" t="s">
        <v>19</v>
      </c>
      <c r="O60" s="54" t="s">
        <v>20</v>
      </c>
      <c r="P60" s="54" t="s">
        <v>21</v>
      </c>
      <c r="Q60" s="54" t="s">
        <v>22</v>
      </c>
      <c r="R60" s="219" t="s">
        <v>23</v>
      </c>
      <c r="S60" s="42"/>
      <c r="T60" s="56" t="s">
        <v>31</v>
      </c>
      <c r="U60" s="217" t="s">
        <v>25</v>
      </c>
      <c r="V60" s="217" t="s">
        <v>26</v>
      </c>
      <c r="W60" s="217" t="s">
        <v>27</v>
      </c>
      <c r="X60" s="217" t="s">
        <v>28</v>
      </c>
      <c r="Y60" s="220"/>
      <c r="AA60" s="232"/>
    </row>
    <row r="61" spans="1:27" ht="13.5">
      <c r="A61" s="233"/>
      <c r="B61" s="222" t="s">
        <v>85</v>
      </c>
      <c r="C61" s="223"/>
      <c r="D61" s="224"/>
      <c r="E61" s="225"/>
      <c r="F61" s="229">
        <v>2942.4612957441004</v>
      </c>
      <c r="G61" s="228">
        <v>2864.9113872804455</v>
      </c>
      <c r="H61" s="228">
        <v>2928.6999781036848</v>
      </c>
      <c r="I61" s="228">
        <v>3005.4315466468274</v>
      </c>
      <c r="J61" s="387">
        <v>3128.5036983837417</v>
      </c>
      <c r="K61" s="387">
        <v>3026.5832234130094</v>
      </c>
      <c r="L61" s="390">
        <v>3220.0355484549664</v>
      </c>
      <c r="M61" s="388">
        <v>3189.451643574634</v>
      </c>
      <c r="N61" s="391">
        <v>3276.5446694802276</v>
      </c>
      <c r="O61" s="391">
        <v>3354.226323542154</v>
      </c>
      <c r="P61" s="391">
        <v>3176.733685943548</v>
      </c>
      <c r="Q61" s="391">
        <v>3137.8527621044177</v>
      </c>
      <c r="R61" s="391">
        <v>3176.530943534545</v>
      </c>
      <c r="S61" s="228">
        <v>3035.7205600625725</v>
      </c>
      <c r="T61" s="230">
        <v>3117.637266149778</v>
      </c>
      <c r="U61" s="226">
        <v>3072.623660225081</v>
      </c>
      <c r="V61" s="226">
        <v>2976.673786422658</v>
      </c>
      <c r="W61" s="226">
        <v>2962.553171883206</v>
      </c>
      <c r="X61" s="226">
        <v>3044.296748837588</v>
      </c>
      <c r="Y61" s="231"/>
      <c r="Z61" s="232"/>
      <c r="AA61" s="232"/>
    </row>
    <row r="62" spans="1:27" ht="13.5">
      <c r="A62" s="233"/>
      <c r="B62" s="234"/>
      <c r="C62" s="233" t="s">
        <v>86</v>
      </c>
      <c r="D62" s="233"/>
      <c r="E62" s="235"/>
      <c r="F62" s="239">
        <v>1698.8469971885918</v>
      </c>
      <c r="G62" s="238">
        <v>1701.5670250529918</v>
      </c>
      <c r="H62" s="238">
        <v>1713.334973902947</v>
      </c>
      <c r="I62" s="238">
        <v>1752.6875039683014</v>
      </c>
      <c r="J62" s="392">
        <v>1766.9268020482396</v>
      </c>
      <c r="K62" s="392">
        <v>1743.6454873955627</v>
      </c>
      <c r="L62" s="395">
        <v>1787.8350817914586</v>
      </c>
      <c r="M62" s="393">
        <v>1778.4137664709535</v>
      </c>
      <c r="N62" s="396">
        <v>1790.7388708221793</v>
      </c>
      <c r="O62" s="396">
        <v>1829.4982324862312</v>
      </c>
      <c r="P62" s="396">
        <v>1771.4606369263452</v>
      </c>
      <c r="Q62" s="396">
        <v>1770.3344414330713</v>
      </c>
      <c r="R62" s="396">
        <v>1781.5585189852175</v>
      </c>
      <c r="S62" s="238">
        <v>1792.72315240403</v>
      </c>
      <c r="T62" s="240">
        <v>1823.3358593596015</v>
      </c>
      <c r="U62" s="236">
        <v>1819.4415915480336</v>
      </c>
      <c r="V62" s="236">
        <v>1777.190118060506</v>
      </c>
      <c r="W62" s="236">
        <v>1765.8042846995627</v>
      </c>
      <c r="X62" s="236">
        <v>1767.1877272520132</v>
      </c>
      <c r="Y62" s="241"/>
      <c r="Z62" s="232"/>
      <c r="AA62" s="250"/>
    </row>
    <row r="63" spans="1:27" ht="13.5">
      <c r="A63" s="233"/>
      <c r="B63" s="234"/>
      <c r="C63" s="233" t="s">
        <v>87</v>
      </c>
      <c r="D63" s="242"/>
      <c r="E63" s="243"/>
      <c r="F63" s="247">
        <v>57.735576663175145</v>
      </c>
      <c r="G63" s="246">
        <v>59.393356199691276</v>
      </c>
      <c r="H63" s="246">
        <v>58.50155313663508</v>
      </c>
      <c r="I63" s="246">
        <v>58.31733236192926</v>
      </c>
      <c r="J63" s="397">
        <v>56.47833508910587</v>
      </c>
      <c r="K63" s="397">
        <v>57.611020701730226</v>
      </c>
      <c r="L63" s="246">
        <v>55.52221566775235</v>
      </c>
      <c r="M63" s="248">
        <v>55.7592327839078</v>
      </c>
      <c r="N63" s="244">
        <v>54.653272012502484</v>
      </c>
      <c r="O63" s="244">
        <v>54.54307658507168</v>
      </c>
      <c r="P63" s="244">
        <v>55.76358650285124</v>
      </c>
      <c r="Q63" s="244">
        <v>56.4186587341908</v>
      </c>
      <c r="R63" s="244">
        <v>56.08503586629213</v>
      </c>
      <c r="S63" s="246">
        <v>59.0542876702419</v>
      </c>
      <c r="T63" s="248">
        <v>58.484541455696224</v>
      </c>
      <c r="U63" s="244">
        <v>59.21459289338261</v>
      </c>
      <c r="V63" s="244">
        <v>59.703892518108894</v>
      </c>
      <c r="W63" s="244">
        <v>59.604138128501305</v>
      </c>
      <c r="X63" s="244">
        <v>58.04912835540041</v>
      </c>
      <c r="Y63" s="249"/>
      <c r="Z63" s="250"/>
      <c r="AA63" s="232"/>
    </row>
    <row r="64" spans="1:27" ht="13.5">
      <c r="A64" s="233"/>
      <c r="B64" s="234"/>
      <c r="C64" s="251"/>
      <c r="D64" s="233" t="s">
        <v>88</v>
      </c>
      <c r="E64" s="252"/>
      <c r="F64" s="256">
        <v>1286.3496509534484</v>
      </c>
      <c r="G64" s="255">
        <v>1280.7659212897056</v>
      </c>
      <c r="H64" s="255">
        <v>1286.7809773259612</v>
      </c>
      <c r="I64" s="255">
        <v>1342.3977780885962</v>
      </c>
      <c r="J64" s="398">
        <v>1353.358399900173</v>
      </c>
      <c r="K64" s="398">
        <v>1330.947713572077</v>
      </c>
      <c r="L64" s="401">
        <v>1373.4847933610117</v>
      </c>
      <c r="M64" s="399">
        <v>1364.7974638473809</v>
      </c>
      <c r="N64" s="402">
        <v>1377.294613487732</v>
      </c>
      <c r="O64" s="402">
        <v>1415.7623830622433</v>
      </c>
      <c r="P64" s="402">
        <v>1357.5105006117424</v>
      </c>
      <c r="Q64" s="402">
        <v>1354.99050865264</v>
      </c>
      <c r="R64" s="402">
        <v>1365.8190162780907</v>
      </c>
      <c r="S64" s="255">
        <v>1377.7212606424841</v>
      </c>
      <c r="T64" s="257">
        <v>1408.2396377969799</v>
      </c>
      <c r="U64" s="253">
        <v>1404.3056628831869</v>
      </c>
      <c r="V64" s="253">
        <v>1361.477925171296</v>
      </c>
      <c r="W64" s="253">
        <v>1350.6744993942593</v>
      </c>
      <c r="X64" s="253">
        <v>1353.7418154751629</v>
      </c>
      <c r="Y64" s="258"/>
      <c r="Z64" s="232"/>
      <c r="AA64" s="232"/>
    </row>
    <row r="65" spans="1:27" ht="13.5">
      <c r="A65" s="233"/>
      <c r="B65" s="234"/>
      <c r="C65" s="251"/>
      <c r="D65" s="251"/>
      <c r="E65" s="235" t="s">
        <v>89</v>
      </c>
      <c r="F65" s="239">
        <v>486.6593000995071</v>
      </c>
      <c r="G65" s="238">
        <v>495.6001223825555</v>
      </c>
      <c r="H65" s="238">
        <v>497.90428490100646</v>
      </c>
      <c r="I65" s="238">
        <v>540.7233005777847</v>
      </c>
      <c r="J65" s="403">
        <v>546.1249432538976</v>
      </c>
      <c r="K65" s="403">
        <v>543.0298563913083</v>
      </c>
      <c r="L65" s="406">
        <v>548.9045518334818</v>
      </c>
      <c r="M65" s="404">
        <v>546.8494410703673</v>
      </c>
      <c r="N65" s="407">
        <v>551.6043541769718</v>
      </c>
      <c r="O65" s="407">
        <v>557.356922900183</v>
      </c>
      <c r="P65" s="407">
        <v>550.4351116710701</v>
      </c>
      <c r="Q65" s="407">
        <v>544.1278754170531</v>
      </c>
      <c r="R65" s="407">
        <v>543.3128943293126</v>
      </c>
      <c r="S65" s="238">
        <v>581.0815956971928</v>
      </c>
      <c r="T65" s="240">
        <v>570.7203546832344</v>
      </c>
      <c r="U65" s="236">
        <v>586.5453203171608</v>
      </c>
      <c r="V65" s="236">
        <v>578.5254884957551</v>
      </c>
      <c r="W65" s="236">
        <v>586.8116592820962</v>
      </c>
      <c r="X65" s="236">
        <v>585.0251042269392</v>
      </c>
      <c r="Y65" s="241"/>
      <c r="Z65" s="232"/>
      <c r="AA65" s="232"/>
    </row>
    <row r="66" spans="1:27" ht="13.5">
      <c r="A66" s="233"/>
      <c r="B66" s="234"/>
      <c r="C66" s="251"/>
      <c r="D66" s="251"/>
      <c r="E66" s="267" t="s">
        <v>90</v>
      </c>
      <c r="F66" s="264">
        <v>393.27356812176083</v>
      </c>
      <c r="G66" s="263">
        <v>392.5094952826994</v>
      </c>
      <c r="H66" s="263">
        <v>398.35192986059974</v>
      </c>
      <c r="I66" s="263">
        <v>411.6414940244665</v>
      </c>
      <c r="J66" s="408">
        <v>419.4048748557304</v>
      </c>
      <c r="K66" s="408">
        <v>410.59292064624105</v>
      </c>
      <c r="L66" s="82">
        <v>427.3186377357513</v>
      </c>
      <c r="M66" s="409">
        <v>425.71344017402504</v>
      </c>
      <c r="N66" s="80">
        <v>430.19669941610596</v>
      </c>
      <c r="O66" s="80">
        <v>448.3579714335505</v>
      </c>
      <c r="P66" s="80">
        <v>414.8671396780625</v>
      </c>
      <c r="Q66" s="80">
        <v>415.8718431012184</v>
      </c>
      <c r="R66" s="80">
        <v>425.86073458969145</v>
      </c>
      <c r="S66" s="263">
        <v>417.031244901462</v>
      </c>
      <c r="T66" s="265">
        <v>436.2248980693752</v>
      </c>
      <c r="U66" s="261">
        <v>422.79246054043006</v>
      </c>
      <c r="V66" s="261">
        <v>406.6977681351296</v>
      </c>
      <c r="W66" s="261">
        <v>401.2711442290859</v>
      </c>
      <c r="X66" s="261">
        <v>416.1429307275793</v>
      </c>
      <c r="Y66" s="266"/>
      <c r="Z66" s="232"/>
      <c r="AA66" s="232"/>
    </row>
    <row r="67" spans="1:27" ht="13.5">
      <c r="A67" s="233"/>
      <c r="B67" s="234"/>
      <c r="C67" s="251"/>
      <c r="D67" s="268"/>
      <c r="E67" s="269" t="s">
        <v>91</v>
      </c>
      <c r="F67" s="273">
        <v>406.41678273218054</v>
      </c>
      <c r="G67" s="272">
        <v>392.6563036244507</v>
      </c>
      <c r="H67" s="272">
        <v>390.5247625643549</v>
      </c>
      <c r="I67" s="272">
        <v>390.0329834863449</v>
      </c>
      <c r="J67" s="410">
        <v>387.828581790545</v>
      </c>
      <c r="K67" s="410">
        <v>377.3249365345277</v>
      </c>
      <c r="L67" s="413">
        <v>397.2616037917787</v>
      </c>
      <c r="M67" s="411">
        <v>392.23458260298855</v>
      </c>
      <c r="N67" s="414">
        <v>395.49355989465437</v>
      </c>
      <c r="O67" s="414">
        <v>410.0474887285097</v>
      </c>
      <c r="P67" s="414">
        <v>392.2082492626098</v>
      </c>
      <c r="Q67" s="414">
        <v>394.9907901343686</v>
      </c>
      <c r="R67" s="414">
        <v>396.6453873590866</v>
      </c>
      <c r="S67" s="272">
        <v>379.6084200438295</v>
      </c>
      <c r="T67" s="274">
        <v>401.2943850443701</v>
      </c>
      <c r="U67" s="270">
        <v>394.96788202559605</v>
      </c>
      <c r="V67" s="270">
        <v>376.25466854041133</v>
      </c>
      <c r="W67" s="270">
        <v>362.59169588307714</v>
      </c>
      <c r="X67" s="270">
        <v>352.57378052064445</v>
      </c>
      <c r="Y67" s="275"/>
      <c r="Z67" s="232"/>
      <c r="AA67" s="232"/>
    </row>
    <row r="68" spans="1:27" ht="13.5">
      <c r="A68" s="233"/>
      <c r="B68" s="234"/>
      <c r="C68" s="268"/>
      <c r="D68" s="242" t="s">
        <v>92</v>
      </c>
      <c r="E68" s="243"/>
      <c r="F68" s="279">
        <v>412.4973462351434</v>
      </c>
      <c r="G68" s="278">
        <v>420.80110376328616</v>
      </c>
      <c r="H68" s="278">
        <v>426.55399657698587</v>
      </c>
      <c r="I68" s="278">
        <v>410.2897258797053</v>
      </c>
      <c r="J68" s="415">
        <v>413.56840214806647</v>
      </c>
      <c r="K68" s="415">
        <v>412.6977738234856</v>
      </c>
      <c r="L68" s="418">
        <v>414.35028843044677</v>
      </c>
      <c r="M68" s="416">
        <v>413.6163026235726</v>
      </c>
      <c r="N68" s="419">
        <v>413.4442573344473</v>
      </c>
      <c r="O68" s="419">
        <v>413.73584942398816</v>
      </c>
      <c r="P68" s="419">
        <v>413.9501363146028</v>
      </c>
      <c r="Q68" s="419">
        <v>415.34393278043103</v>
      </c>
      <c r="R68" s="419">
        <v>415.73950270712686</v>
      </c>
      <c r="S68" s="278">
        <v>415.0018917615457</v>
      </c>
      <c r="T68" s="280">
        <v>415.0962215626217</v>
      </c>
      <c r="U68" s="276">
        <v>415.13592866484646</v>
      </c>
      <c r="V68" s="276">
        <v>415.7121928892099</v>
      </c>
      <c r="W68" s="276">
        <v>415.1297853053034</v>
      </c>
      <c r="X68" s="276">
        <v>413.4459117768501</v>
      </c>
      <c r="Y68" s="281"/>
      <c r="Z68" s="232"/>
      <c r="AA68" s="232"/>
    </row>
    <row r="69" spans="1:27" ht="13.5">
      <c r="A69" s="233"/>
      <c r="B69" s="234"/>
      <c r="C69" s="233" t="s">
        <v>93</v>
      </c>
      <c r="D69" s="233"/>
      <c r="E69" s="235"/>
      <c r="F69" s="239">
        <v>1243.2274908677048</v>
      </c>
      <c r="G69" s="238">
        <v>1162.876048061972</v>
      </c>
      <c r="H69" s="238">
        <v>1214.867133164254</v>
      </c>
      <c r="I69" s="238">
        <v>1252.166211404722</v>
      </c>
      <c r="J69" s="392">
        <v>1360.641278020818</v>
      </c>
      <c r="K69" s="392">
        <v>1282.1990950297404</v>
      </c>
      <c r="L69" s="395">
        <v>1431.087948671251</v>
      </c>
      <c r="M69" s="393">
        <v>1410.2660241108983</v>
      </c>
      <c r="N69" s="396">
        <v>1485.043409848436</v>
      </c>
      <c r="O69" s="396">
        <v>1523.0675296378618</v>
      </c>
      <c r="P69" s="396">
        <v>1403.730885859255</v>
      </c>
      <c r="Q69" s="396">
        <v>1366.3526658593194</v>
      </c>
      <c r="R69" s="396">
        <v>1394.1913783382745</v>
      </c>
      <c r="S69" s="238">
        <v>1241.9385612300969</v>
      </c>
      <c r="T69" s="240">
        <v>1293.010271575756</v>
      </c>
      <c r="U69" s="236">
        <v>1252.026291923233</v>
      </c>
      <c r="V69" s="236">
        <v>1198.7153127003191</v>
      </c>
      <c r="W69" s="236">
        <v>1195.622496817373</v>
      </c>
      <c r="X69" s="236">
        <v>1276.2032173292218</v>
      </c>
      <c r="Y69" s="241"/>
      <c r="Z69" s="232"/>
      <c r="AA69" s="250"/>
    </row>
    <row r="70" spans="1:27" ht="13.5">
      <c r="A70" s="233"/>
      <c r="B70" s="234"/>
      <c r="C70" s="233" t="s">
        <v>87</v>
      </c>
      <c r="D70" s="233"/>
      <c r="E70" s="235"/>
      <c r="F70" s="285">
        <v>42.2512776180226</v>
      </c>
      <c r="G70" s="284">
        <v>40.59029725054942</v>
      </c>
      <c r="H70" s="284">
        <v>41.48144713515084</v>
      </c>
      <c r="I70" s="284">
        <v>41.66344140500452</v>
      </c>
      <c r="J70" s="420">
        <v>43.491758655224125</v>
      </c>
      <c r="K70" s="420">
        <v>42.36457418751676</v>
      </c>
      <c r="L70" s="284">
        <v>44.443234465467754</v>
      </c>
      <c r="M70" s="286">
        <v>44.21656703753369</v>
      </c>
      <c r="N70" s="282">
        <v>45.32345991437421</v>
      </c>
      <c r="O70" s="282">
        <v>45.40741687428715</v>
      </c>
      <c r="P70" s="282">
        <v>44.18786793713623</v>
      </c>
      <c r="Q70" s="282">
        <v>43.54419309792495</v>
      </c>
      <c r="R70" s="282">
        <v>43.890376109069145</v>
      </c>
      <c r="S70" s="284">
        <v>40.91083275479407</v>
      </c>
      <c r="T70" s="286">
        <v>41.4740446431922</v>
      </c>
      <c r="U70" s="282">
        <v>40.74779180186087</v>
      </c>
      <c r="V70" s="282">
        <v>40.27029492341266</v>
      </c>
      <c r="W70" s="282">
        <v>40.35784093817131</v>
      </c>
      <c r="X70" s="282">
        <v>41.92111750658072</v>
      </c>
      <c r="Y70" s="287"/>
      <c r="Z70" s="250"/>
      <c r="AA70" s="293"/>
    </row>
    <row r="71" spans="1:27" ht="13.5">
      <c r="A71" s="233"/>
      <c r="B71" s="234"/>
      <c r="C71" s="233" t="s">
        <v>94</v>
      </c>
      <c r="D71" s="242"/>
      <c r="E71" s="243"/>
      <c r="F71" s="291">
        <v>7.48487998064694</v>
      </c>
      <c r="G71" s="290">
        <v>7.699114255141747</v>
      </c>
      <c r="H71" s="290">
        <v>7.738466295990778</v>
      </c>
      <c r="I71" s="290">
        <v>7.819927851916284</v>
      </c>
      <c r="J71" s="421">
        <v>7.279127578846044</v>
      </c>
      <c r="K71" s="421">
        <v>7.3855543001500275</v>
      </c>
      <c r="L71" s="290">
        <v>7.193523103979918</v>
      </c>
      <c r="M71" s="292">
        <v>6.760498543981512</v>
      </c>
      <c r="N71" s="288">
        <v>6.642532297558097</v>
      </c>
      <c r="O71" s="288">
        <v>7.0574889924080075</v>
      </c>
      <c r="P71" s="288">
        <v>6.971994924272703</v>
      </c>
      <c r="Q71" s="288">
        <v>7.5312569896252635</v>
      </c>
      <c r="R71" s="288">
        <v>8.0645539174866</v>
      </c>
      <c r="S71" s="290">
        <v>7.663903915494423</v>
      </c>
      <c r="T71" s="292">
        <v>7.400129339979995</v>
      </c>
      <c r="U71" s="288">
        <v>7.796011079096112</v>
      </c>
      <c r="V71" s="288">
        <v>7.952130976558672</v>
      </c>
      <c r="W71" s="288">
        <v>7.7707261928151885</v>
      </c>
      <c r="X71" s="288">
        <v>7.348949630116521</v>
      </c>
      <c r="Y71" s="249"/>
      <c r="Z71" s="293"/>
      <c r="AA71" s="232"/>
    </row>
    <row r="72" spans="1:27" ht="13.5">
      <c r="A72" s="233"/>
      <c r="B72" s="234"/>
      <c r="C72" s="251"/>
      <c r="D72" s="233" t="s">
        <v>95</v>
      </c>
      <c r="E72" s="235"/>
      <c r="F72" s="239">
        <v>915.5106524710518</v>
      </c>
      <c r="G72" s="238">
        <v>838.0775808874087</v>
      </c>
      <c r="H72" s="238">
        <v>858.239273439303</v>
      </c>
      <c r="I72" s="238">
        <v>887.6064223680614</v>
      </c>
      <c r="J72" s="403">
        <v>967.548083043926</v>
      </c>
      <c r="K72" s="403">
        <v>907.5080280824641</v>
      </c>
      <c r="L72" s="395">
        <v>1021.4683312627335</v>
      </c>
      <c r="M72" s="404">
        <v>1031.5459911269202</v>
      </c>
      <c r="N72" s="396">
        <v>1095.4498686597185</v>
      </c>
      <c r="O72" s="396">
        <v>1099.7328274670958</v>
      </c>
      <c r="P72" s="396">
        <v>957.4564099556135</v>
      </c>
      <c r="Q72" s="396">
        <v>959.9584316444357</v>
      </c>
      <c r="R72" s="396">
        <v>981.4583946693596</v>
      </c>
      <c r="S72" s="238">
        <v>876.4552463385155</v>
      </c>
      <c r="T72" s="240">
        <v>918.6532642756613</v>
      </c>
      <c r="U72" s="236">
        <v>889.2032930441093</v>
      </c>
      <c r="V72" s="236">
        <v>850.9680766950914</v>
      </c>
      <c r="W72" s="236">
        <v>837.2773746461553</v>
      </c>
      <c r="X72" s="236">
        <v>884.567477880689</v>
      </c>
      <c r="Y72" s="241"/>
      <c r="Z72" s="232"/>
      <c r="AA72" s="293"/>
    </row>
    <row r="73" spans="1:27" ht="13.5">
      <c r="A73" s="233"/>
      <c r="B73" s="234"/>
      <c r="C73" s="251"/>
      <c r="D73" s="294" t="s">
        <v>94</v>
      </c>
      <c r="E73" s="260"/>
      <c r="F73" s="298">
        <v>8.748995493834009</v>
      </c>
      <c r="G73" s="297">
        <v>8.843991103011092</v>
      </c>
      <c r="H73" s="297">
        <v>8.964528534358708</v>
      </c>
      <c r="I73" s="297">
        <v>8.913703783450012</v>
      </c>
      <c r="J73" s="422">
        <v>8.126564240087749</v>
      </c>
      <c r="K73" s="422">
        <v>8.24561746135604</v>
      </c>
      <c r="L73" s="297">
        <v>8.031616124922135</v>
      </c>
      <c r="M73" s="423">
        <v>7.416740747084216</v>
      </c>
      <c r="N73" s="295">
        <v>7.254274151453746</v>
      </c>
      <c r="O73" s="295">
        <v>7.87136326005894</v>
      </c>
      <c r="P73" s="295">
        <v>8.015381958156258</v>
      </c>
      <c r="Q73" s="295">
        <v>8.50638500181721</v>
      </c>
      <c r="R73" s="295">
        <v>9.057604147475242</v>
      </c>
      <c r="S73" s="297">
        <v>7.950693175394728</v>
      </c>
      <c r="T73" s="299">
        <v>7.91415455505089</v>
      </c>
      <c r="U73" s="295">
        <v>8.303230683966794</v>
      </c>
      <c r="V73" s="295">
        <v>8.278113723808476</v>
      </c>
      <c r="W73" s="295">
        <v>7.764453700845898</v>
      </c>
      <c r="X73" s="295">
        <v>7.272617579915385</v>
      </c>
      <c r="Y73" s="300"/>
      <c r="Z73" s="293"/>
      <c r="AA73" s="232"/>
    </row>
    <row r="74" spans="1:27" ht="13.5">
      <c r="A74" s="233"/>
      <c r="B74" s="234"/>
      <c r="C74" s="251"/>
      <c r="D74" s="301" t="s">
        <v>96</v>
      </c>
      <c r="E74" s="302"/>
      <c r="F74" s="306">
        <v>4.510619589085021</v>
      </c>
      <c r="G74" s="305">
        <v>4.577156543676166</v>
      </c>
      <c r="H74" s="305">
        <v>4.673354592469094</v>
      </c>
      <c r="I74" s="305">
        <v>4.783740032470291</v>
      </c>
      <c r="J74" s="425">
        <v>5.154169887022705</v>
      </c>
      <c r="K74" s="425">
        <v>5.340100624766809</v>
      </c>
      <c r="L74" s="406">
        <v>4.987190833837242</v>
      </c>
      <c r="M74" s="426">
        <v>5.0450717560957035</v>
      </c>
      <c r="N74" s="407">
        <v>5.182537814586119</v>
      </c>
      <c r="O74" s="407">
        <v>5.148182006700099</v>
      </c>
      <c r="P74" s="407">
        <v>5.336245446226627</v>
      </c>
      <c r="Q74" s="407">
        <v>4.718742374281058</v>
      </c>
      <c r="R74" s="407">
        <v>4.585757333089952</v>
      </c>
      <c r="S74" s="305">
        <v>5.048104502245641</v>
      </c>
      <c r="T74" s="307">
        <v>4.708624691639594</v>
      </c>
      <c r="U74" s="303">
        <v>4.757648800431003</v>
      </c>
      <c r="V74" s="303">
        <v>4.82564578630968</v>
      </c>
      <c r="W74" s="303">
        <v>5.5202032940882875</v>
      </c>
      <c r="X74" s="303">
        <v>5.672130151448406</v>
      </c>
      <c r="Y74" s="308"/>
      <c r="Z74" s="232"/>
      <c r="AA74" s="293"/>
    </row>
    <row r="75" spans="1:27" ht="13.5">
      <c r="A75" s="233"/>
      <c r="B75" s="234"/>
      <c r="C75" s="251"/>
      <c r="D75" s="294" t="s">
        <v>94</v>
      </c>
      <c r="E75" s="260"/>
      <c r="F75" s="298">
        <v>38.54225882639694</v>
      </c>
      <c r="G75" s="297">
        <v>39.698664005660916</v>
      </c>
      <c r="H75" s="297">
        <v>39.591616319927454</v>
      </c>
      <c r="I75" s="297">
        <v>39.816692511437736</v>
      </c>
      <c r="J75" s="428">
        <v>40.939714278832696</v>
      </c>
      <c r="K75" s="428">
        <v>40.37076174840746</v>
      </c>
      <c r="L75" s="297">
        <v>41.4920284323402</v>
      </c>
      <c r="M75" s="299">
        <v>41.858231076043346</v>
      </c>
      <c r="N75" s="295">
        <v>47.47302401276708</v>
      </c>
      <c r="O75" s="295">
        <v>44.98055766591437</v>
      </c>
      <c r="P75" s="295">
        <v>38.30896003355785</v>
      </c>
      <c r="Q75" s="295">
        <v>38.41487137427067</v>
      </c>
      <c r="R75" s="295">
        <v>37.58929764569269</v>
      </c>
      <c r="S75" s="297">
        <v>44.81560114293644</v>
      </c>
      <c r="T75" s="299">
        <v>40.91992682004747</v>
      </c>
      <c r="U75" s="295">
        <v>44.40270636098067</v>
      </c>
      <c r="V75" s="295">
        <v>47.084394734253415</v>
      </c>
      <c r="W75" s="295">
        <v>49.95313653621842</v>
      </c>
      <c r="X75" s="295">
        <v>40.52929889024356</v>
      </c>
      <c r="Y75" s="300"/>
      <c r="Z75" s="293"/>
      <c r="AA75" s="232"/>
    </row>
    <row r="76" spans="1:27" ht="13.5">
      <c r="A76" s="233"/>
      <c r="B76" s="234"/>
      <c r="C76" s="251"/>
      <c r="D76" s="301" t="s">
        <v>97</v>
      </c>
      <c r="E76" s="302"/>
      <c r="F76" s="306">
        <v>11.98352747674188</v>
      </c>
      <c r="G76" s="305">
        <v>11.55380293570981</v>
      </c>
      <c r="H76" s="305">
        <v>11.167631963577305</v>
      </c>
      <c r="I76" s="305">
        <v>14.033331354933775</v>
      </c>
      <c r="J76" s="403">
        <v>19.489480773814073</v>
      </c>
      <c r="K76" s="403">
        <v>18.70868630698771</v>
      </c>
      <c r="L76" s="406">
        <v>20.190689849757995</v>
      </c>
      <c r="M76" s="404">
        <v>20.960753582933357</v>
      </c>
      <c r="N76" s="407">
        <v>19.521248781892652</v>
      </c>
      <c r="O76" s="407">
        <v>19.843685774897313</v>
      </c>
      <c r="P76" s="407">
        <v>22.695618609550845</v>
      </c>
      <c r="Q76" s="407">
        <v>19.167325081299502</v>
      </c>
      <c r="R76" s="407">
        <v>19.34017647110779</v>
      </c>
      <c r="S76" s="305">
        <v>19.33615117972828</v>
      </c>
      <c r="T76" s="307">
        <v>16.693899172932852</v>
      </c>
      <c r="U76" s="303">
        <v>17.426286718820027</v>
      </c>
      <c r="V76" s="303">
        <v>17.427359503284322</v>
      </c>
      <c r="W76" s="303">
        <v>21.599202634679564</v>
      </c>
      <c r="X76" s="303">
        <v>25.851667009601723</v>
      </c>
      <c r="Y76" s="308"/>
      <c r="Z76" s="232"/>
      <c r="AA76" s="293"/>
    </row>
    <row r="77" spans="1:27" ht="13.5">
      <c r="A77" s="233"/>
      <c r="B77" s="234"/>
      <c r="C77" s="251"/>
      <c r="D77" s="294" t="s">
        <v>94</v>
      </c>
      <c r="E77" s="260"/>
      <c r="F77" s="298">
        <v>0.09229080162483651</v>
      </c>
      <c r="G77" s="297">
        <v>0.150252873839608</v>
      </c>
      <c r="H77" s="297">
        <v>0.28016791997918944</v>
      </c>
      <c r="I77" s="297">
        <v>0.4667604609844817</v>
      </c>
      <c r="J77" s="422">
        <v>0.38032765579452177</v>
      </c>
      <c r="K77" s="422">
        <v>0.36464058267723215</v>
      </c>
      <c r="L77" s="429">
        <v>0.393407989593052</v>
      </c>
      <c r="M77" s="423">
        <v>0.2585531203617023</v>
      </c>
      <c r="N77" s="430">
        <v>0.4664468354080512</v>
      </c>
      <c r="O77" s="430">
        <v>0.4887125438072971</v>
      </c>
      <c r="P77" s="430">
        <v>0.3428273178386249</v>
      </c>
      <c r="Q77" s="430">
        <v>0.40700905275561905</v>
      </c>
      <c r="R77" s="430">
        <v>0.3979450402888024</v>
      </c>
      <c r="S77" s="297">
        <v>0.5767210357146297</v>
      </c>
      <c r="T77" s="299">
        <v>0.4704622883919357</v>
      </c>
      <c r="U77" s="295">
        <v>0.5181054991085754</v>
      </c>
      <c r="V77" s="295">
        <v>0.6571017049541481</v>
      </c>
      <c r="W77" s="295">
        <v>0.5744157321301279</v>
      </c>
      <c r="X77" s="295">
        <v>0.6604852157551643</v>
      </c>
      <c r="Y77" s="300"/>
      <c r="Z77" s="293"/>
      <c r="AA77" s="232"/>
    </row>
    <row r="78" spans="1:27" ht="13.5">
      <c r="A78" s="233"/>
      <c r="B78" s="234"/>
      <c r="C78" s="251"/>
      <c r="D78" s="301" t="s">
        <v>98</v>
      </c>
      <c r="E78" s="302"/>
      <c r="F78" s="306">
        <v>311.222691330826</v>
      </c>
      <c r="G78" s="305">
        <v>308.66750769517733</v>
      </c>
      <c r="H78" s="305">
        <v>340.78687316890455</v>
      </c>
      <c r="I78" s="305">
        <v>345.74271764925646</v>
      </c>
      <c r="J78" s="425">
        <v>368.44954431605515</v>
      </c>
      <c r="K78" s="425">
        <v>350.64228001552186</v>
      </c>
      <c r="L78" s="431">
        <v>384.4417367249224</v>
      </c>
      <c r="M78" s="426">
        <v>352.7142076449493</v>
      </c>
      <c r="N78" s="432">
        <v>364.8897545922391</v>
      </c>
      <c r="O78" s="432">
        <v>398.3428343891685</v>
      </c>
      <c r="P78" s="432">
        <v>418.24261184786405</v>
      </c>
      <c r="Q78" s="432">
        <v>382.50816675930304</v>
      </c>
      <c r="R78" s="432">
        <v>388.80704986471727</v>
      </c>
      <c r="S78" s="305">
        <v>341.0990592096075</v>
      </c>
      <c r="T78" s="307">
        <v>352.95448343552204</v>
      </c>
      <c r="U78" s="303">
        <v>340.63906335987264</v>
      </c>
      <c r="V78" s="303">
        <v>325.49423071563365</v>
      </c>
      <c r="W78" s="303">
        <v>331.2257162424498</v>
      </c>
      <c r="X78" s="303">
        <v>360.11194228748263</v>
      </c>
      <c r="Y78" s="308"/>
      <c r="Z78" s="232"/>
      <c r="AA78" s="293"/>
    </row>
    <row r="79" spans="1:27" ht="13.5">
      <c r="A79" s="309"/>
      <c r="B79" s="234"/>
      <c r="C79" s="268"/>
      <c r="D79" s="242" t="s">
        <v>94</v>
      </c>
      <c r="E79" s="243"/>
      <c r="F79" s="291">
        <v>3.606904664253589</v>
      </c>
      <c r="G79" s="290">
        <v>4.400108256831554</v>
      </c>
      <c r="H79" s="290">
        <v>4.460102813129232</v>
      </c>
      <c r="I79" s="290">
        <v>4.868739840585031</v>
      </c>
      <c r="J79" s="421">
        <v>4.948628429664467</v>
      </c>
      <c r="K79" s="421">
        <v>5.030362902932767</v>
      </c>
      <c r="L79" s="290">
        <v>4.8817102382160025</v>
      </c>
      <c r="M79" s="292">
        <v>4.728260501888775</v>
      </c>
      <c r="N79" s="288">
        <v>4.5573083028462325</v>
      </c>
      <c r="O79" s="288">
        <v>4.649934531886</v>
      </c>
      <c r="P79" s="288">
        <v>4.548150928212927</v>
      </c>
      <c r="Q79" s="288">
        <v>5.063303932377806</v>
      </c>
      <c r="R79" s="288">
        <v>5.594864616196552</v>
      </c>
      <c r="S79" s="290">
        <v>6.775464853869956</v>
      </c>
      <c r="T79" s="292">
        <v>5.945893288265654</v>
      </c>
      <c r="U79" s="288">
        <v>6.337217689858801</v>
      </c>
      <c r="V79" s="288">
        <v>6.9053960060393855</v>
      </c>
      <c r="W79" s="288">
        <v>7.538594649894617</v>
      </c>
      <c r="X79" s="288">
        <v>7.4849555282151075</v>
      </c>
      <c r="Y79" s="249"/>
      <c r="Z79" s="293"/>
      <c r="AA79" s="232"/>
    </row>
    <row r="80" spans="2:26" ht="14.25" thickBot="1">
      <c r="B80" s="310"/>
      <c r="C80" s="311" t="s">
        <v>99</v>
      </c>
      <c r="D80" s="312"/>
      <c r="E80" s="313"/>
      <c r="F80" s="317">
        <v>0.3868076878038436</v>
      </c>
      <c r="G80" s="316">
        <v>0.46831416548197713</v>
      </c>
      <c r="H80" s="316">
        <v>0.49787103648396347</v>
      </c>
      <c r="I80" s="316">
        <v>0.5778312738040575</v>
      </c>
      <c r="J80" s="433">
        <v>0.9356183146841017</v>
      </c>
      <c r="K80" s="433">
        <v>0.7386409877063537</v>
      </c>
      <c r="L80" s="436">
        <v>1.1125179922565946</v>
      </c>
      <c r="M80" s="434">
        <v>0.7718529927823191</v>
      </c>
      <c r="N80" s="437">
        <v>0.7623888096120717</v>
      </c>
      <c r="O80" s="437">
        <v>1.6605614180610604</v>
      </c>
      <c r="P80" s="437">
        <v>1.5421631579482638</v>
      </c>
      <c r="Q80" s="437">
        <v>1.1656548120275843</v>
      </c>
      <c r="R80" s="437">
        <v>0.78104621105285</v>
      </c>
      <c r="S80" s="316">
        <v>1.0588464284455674</v>
      </c>
      <c r="T80" s="318">
        <v>1.2911352144213752</v>
      </c>
      <c r="U80" s="314">
        <v>1.1557767538148829</v>
      </c>
      <c r="V80" s="314">
        <v>0.7683556618333507</v>
      </c>
      <c r="W80" s="314">
        <v>1.1263903662704535</v>
      </c>
      <c r="X80" s="314">
        <v>0.9058042563533897</v>
      </c>
      <c r="Y80" s="319"/>
      <c r="Z80" s="232"/>
    </row>
    <row r="81" spans="2:26" ht="13.5">
      <c r="B81" s="320" t="s">
        <v>68</v>
      </c>
      <c r="C81" s="309"/>
      <c r="D81" s="320" t="s">
        <v>113</v>
      </c>
      <c r="E81" s="309"/>
      <c r="F81" s="232"/>
      <c r="G81" s="232"/>
      <c r="H81" s="232"/>
      <c r="I81" s="232"/>
      <c r="J81" s="232"/>
      <c r="K81" s="232"/>
      <c r="L81" s="232"/>
      <c r="M81" s="232"/>
      <c r="N81" s="232"/>
      <c r="O81" s="232"/>
      <c r="P81" s="232"/>
      <c r="Q81" s="232"/>
      <c r="R81" s="232"/>
      <c r="S81" s="232"/>
      <c r="T81" s="232"/>
      <c r="U81" s="232"/>
      <c r="V81" s="232"/>
      <c r="W81" s="232"/>
      <c r="X81" s="232"/>
      <c r="Y81" s="232"/>
      <c r="Z81" s="232"/>
    </row>
    <row r="82" spans="2:26" ht="13.5">
      <c r="B82" s="320" t="s">
        <v>101</v>
      </c>
      <c r="C82" s="309"/>
      <c r="D82" s="320" t="s">
        <v>102</v>
      </c>
      <c r="E82" s="309"/>
      <c r="F82" s="232"/>
      <c r="G82" s="232"/>
      <c r="H82" s="232"/>
      <c r="I82" s="232"/>
      <c r="J82" s="232"/>
      <c r="K82" s="232"/>
      <c r="L82" s="232"/>
      <c r="M82" s="232"/>
      <c r="N82" s="232"/>
      <c r="O82" s="232"/>
      <c r="P82" s="232"/>
      <c r="Q82" s="232"/>
      <c r="R82" s="232"/>
      <c r="S82" s="232"/>
      <c r="T82" s="232"/>
      <c r="U82" s="232"/>
      <c r="V82" s="232"/>
      <c r="W82" s="232"/>
      <c r="X82" s="232"/>
      <c r="Y82" s="232"/>
      <c r="Z82" s="232"/>
    </row>
    <row r="83" spans="2:26" ht="13.5">
      <c r="B83" s="320" t="s">
        <v>103</v>
      </c>
      <c r="C83" s="309"/>
      <c r="D83" s="320" t="s">
        <v>114</v>
      </c>
      <c r="E83" s="309"/>
      <c r="F83" s="232"/>
      <c r="G83" s="232"/>
      <c r="H83" s="232"/>
      <c r="I83" s="232"/>
      <c r="J83" s="232"/>
      <c r="K83" s="232"/>
      <c r="L83" s="232"/>
      <c r="M83" s="232"/>
      <c r="N83" s="232"/>
      <c r="O83" s="232"/>
      <c r="P83" s="232"/>
      <c r="Q83" s="232"/>
      <c r="R83" s="232"/>
      <c r="S83" s="232"/>
      <c r="T83" s="232"/>
      <c r="U83" s="232"/>
      <c r="V83" s="232"/>
      <c r="W83" s="232"/>
      <c r="X83" s="232"/>
      <c r="Y83" s="232"/>
      <c r="Z83" s="232"/>
    </row>
    <row r="84" spans="2:9" ht="13.5">
      <c r="B84" t="s">
        <v>105</v>
      </c>
      <c r="C84" s="2"/>
      <c r="D84" s="2" t="s">
        <v>106</v>
      </c>
      <c r="E84" s="2"/>
      <c r="F84" s="2"/>
      <c r="G84" s="2"/>
      <c r="H84" s="233"/>
      <c r="I84" s="2"/>
    </row>
    <row r="85" spans="2:26" ht="3" customHeight="1">
      <c r="B85" s="323"/>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323"/>
    </row>
    <row r="86" spans="2:25" ht="18" thickBot="1">
      <c r="B86" s="1" t="s">
        <v>107</v>
      </c>
      <c r="C86" s="2"/>
      <c r="D86" s="2"/>
      <c r="E86" s="2"/>
      <c r="F86" s="2"/>
      <c r="G86" s="2"/>
      <c r="H86" s="6"/>
      <c r="I86" s="2"/>
      <c r="Y86" s="208" t="s">
        <v>108</v>
      </c>
    </row>
    <row r="87" spans="2:27" ht="13.5" customHeight="1">
      <c r="B87" s="324"/>
      <c r="C87" s="322"/>
      <c r="D87" s="322"/>
      <c r="E87" s="325"/>
      <c r="F87" s="12" t="s">
        <v>4</v>
      </c>
      <c r="G87" s="16" t="s">
        <v>5</v>
      </c>
      <c r="H87" s="16" t="s">
        <v>6</v>
      </c>
      <c r="I87" s="16" t="s">
        <v>7</v>
      </c>
      <c r="J87" s="16" t="s">
        <v>79</v>
      </c>
      <c r="K87" s="14"/>
      <c r="L87" s="12"/>
      <c r="M87" s="14"/>
      <c r="N87" s="12"/>
      <c r="O87" s="12"/>
      <c r="P87" s="12"/>
      <c r="Q87" s="12"/>
      <c r="R87" s="12"/>
      <c r="S87" s="16" t="s">
        <v>80</v>
      </c>
      <c r="T87" s="12"/>
      <c r="U87" s="12"/>
      <c r="V87" s="12"/>
      <c r="W87" s="12"/>
      <c r="X87" s="12"/>
      <c r="Y87" s="211"/>
      <c r="Z87" s="4"/>
      <c r="AA87" s="1586" t="s">
        <v>10</v>
      </c>
    </row>
    <row r="88" spans="2:27" ht="13.5">
      <c r="B88" s="326"/>
      <c r="C88" s="4"/>
      <c r="D88" s="4"/>
      <c r="E88" s="7"/>
      <c r="F88" s="26" t="s">
        <v>11</v>
      </c>
      <c r="G88" s="25" t="s">
        <v>12</v>
      </c>
      <c r="H88" s="25" t="s">
        <v>14</v>
      </c>
      <c r="I88" s="25" t="s">
        <v>14</v>
      </c>
      <c r="J88" s="25" t="s">
        <v>81</v>
      </c>
      <c r="K88" s="32" t="s">
        <v>82</v>
      </c>
      <c r="L88" s="29" t="s">
        <v>83</v>
      </c>
      <c r="M88" s="28"/>
      <c r="N88" s="30"/>
      <c r="O88" s="30"/>
      <c r="P88" s="30"/>
      <c r="Q88" s="30"/>
      <c r="R88" s="30"/>
      <c r="S88" s="32" t="s">
        <v>84</v>
      </c>
      <c r="T88" s="23"/>
      <c r="U88" s="26"/>
      <c r="V88" s="26"/>
      <c r="W88" s="26"/>
      <c r="X88" s="26"/>
      <c r="Y88" s="214"/>
      <c r="Z88" s="4"/>
      <c r="AA88" s="1587"/>
    </row>
    <row r="89" spans="2:27" ht="14.25" thickBot="1">
      <c r="B89" s="215"/>
      <c r="C89" s="6"/>
      <c r="D89" s="6"/>
      <c r="E89" s="216"/>
      <c r="F89" s="43"/>
      <c r="G89" s="42"/>
      <c r="H89" s="45"/>
      <c r="I89" s="49"/>
      <c r="J89" s="49" t="s">
        <v>33</v>
      </c>
      <c r="K89" s="49"/>
      <c r="L89" s="218"/>
      <c r="M89" s="56" t="s">
        <v>30</v>
      </c>
      <c r="N89" s="217" t="s">
        <v>19</v>
      </c>
      <c r="O89" s="54" t="s">
        <v>20</v>
      </c>
      <c r="P89" s="54" t="s">
        <v>21</v>
      </c>
      <c r="Q89" s="54" t="s">
        <v>22</v>
      </c>
      <c r="R89" s="219" t="s">
        <v>23</v>
      </c>
      <c r="S89" s="49" t="s">
        <v>43</v>
      </c>
      <c r="T89" s="56" t="s">
        <v>31</v>
      </c>
      <c r="U89" s="217" t="s">
        <v>25</v>
      </c>
      <c r="V89" s="217" t="s">
        <v>26</v>
      </c>
      <c r="W89" s="217" t="s">
        <v>27</v>
      </c>
      <c r="X89" s="217" t="s">
        <v>28</v>
      </c>
      <c r="Y89" s="220"/>
      <c r="Z89" s="327"/>
      <c r="AA89" s="1588"/>
    </row>
    <row r="90" spans="2:27" ht="13.5">
      <c r="B90" s="222" t="s">
        <v>85</v>
      </c>
      <c r="C90" s="223"/>
      <c r="D90" s="224"/>
      <c r="E90" s="225"/>
      <c r="F90" s="330">
        <v>0.20359869680081033</v>
      </c>
      <c r="G90" s="330">
        <v>-0.9257160485541931</v>
      </c>
      <c r="H90" s="330">
        <v>2.226546730431039</v>
      </c>
      <c r="I90" s="329">
        <v>2.619987336252379</v>
      </c>
      <c r="J90" s="329">
        <v>4.094991012995351</v>
      </c>
      <c r="K90" s="329">
        <v>4.509333979794732</v>
      </c>
      <c r="L90" s="329">
        <v>4.076153031959635</v>
      </c>
      <c r="M90" s="328">
        <v>5.823276064211356</v>
      </c>
      <c r="N90" s="331">
        <v>7.14734632687464</v>
      </c>
      <c r="O90" s="331">
        <v>6.380489125872856</v>
      </c>
      <c r="P90" s="331">
        <v>1.9355987216354151</v>
      </c>
      <c r="Q90" s="331">
        <v>1.1158340229912653</v>
      </c>
      <c r="R90" s="331">
        <v>1.9947676595423047</v>
      </c>
      <c r="S90" s="329">
        <v>0.7550620736935798</v>
      </c>
      <c r="T90" s="328">
        <v>1.412597808259335</v>
      </c>
      <c r="U90" s="331">
        <v>-0.2888076216736124</v>
      </c>
      <c r="V90" s="331">
        <v>-0.12045836551159539</v>
      </c>
      <c r="W90" s="331">
        <v>0.7146177317607396</v>
      </c>
      <c r="X90" s="331">
        <v>2.3006199221455006</v>
      </c>
      <c r="Y90" s="231"/>
      <c r="Z90" s="333"/>
      <c r="AA90" s="334">
        <v>-3.339928939301771</v>
      </c>
    </row>
    <row r="91" spans="2:27" ht="13.5">
      <c r="B91" s="234"/>
      <c r="C91" s="233" t="s">
        <v>86</v>
      </c>
      <c r="D91" s="233"/>
      <c r="E91" s="235"/>
      <c r="F91" s="337">
        <v>0.020580287997944424</v>
      </c>
      <c r="G91" s="337">
        <v>1.0952121100230272</v>
      </c>
      <c r="H91" s="337">
        <v>0.691594787433587</v>
      </c>
      <c r="I91" s="336">
        <v>2.2968380768945593</v>
      </c>
      <c r="J91" s="339">
        <v>0.8124265191426758</v>
      </c>
      <c r="K91" s="339">
        <v>1.2703789350748025</v>
      </c>
      <c r="L91" s="336">
        <v>0.5709620186691495</v>
      </c>
      <c r="M91" s="335">
        <v>0.38913556285588413</v>
      </c>
      <c r="N91" s="338">
        <v>0.06488625220481481</v>
      </c>
      <c r="O91" s="338">
        <v>1.0844235501947566</v>
      </c>
      <c r="P91" s="338">
        <v>0.4615275810540851</v>
      </c>
      <c r="Q91" s="338">
        <v>0.5614134204546843</v>
      </c>
      <c r="R91" s="338">
        <v>1.1107259518225163</v>
      </c>
      <c r="S91" s="339">
        <v>2.9611330672519784</v>
      </c>
      <c r="T91" s="335">
        <v>3.276201808308599</v>
      </c>
      <c r="U91" s="338">
        <v>2.4133420908240595</v>
      </c>
      <c r="V91" s="338">
        <v>2.599829676469085</v>
      </c>
      <c r="W91" s="338">
        <v>3.0662974174671263</v>
      </c>
      <c r="X91" s="338">
        <v>3.337601268868056</v>
      </c>
      <c r="Y91" s="241"/>
      <c r="Z91" s="333"/>
      <c r="AA91" s="341">
        <v>2.1487065481093026</v>
      </c>
    </row>
    <row r="92" spans="2:27" ht="13.5">
      <c r="B92" s="234"/>
      <c r="C92" s="233" t="s">
        <v>87</v>
      </c>
      <c r="D92" s="242"/>
      <c r="E92" s="243"/>
      <c r="F92" s="344">
        <v>-0.10564499167856667</v>
      </c>
      <c r="G92" s="344">
        <v>1.1872936756464227</v>
      </c>
      <c r="H92" s="344">
        <v>-0.8918030630561944</v>
      </c>
      <c r="I92" s="346">
        <v>-0.1842207747058211</v>
      </c>
      <c r="J92" s="347">
        <v>-1.8389972728233914</v>
      </c>
      <c r="K92" s="347">
        <v>-1.8425872214121313</v>
      </c>
      <c r="L92" s="346">
        <v>-1.9351109653346512</v>
      </c>
      <c r="M92" s="348">
        <v>-3.0182898129033475</v>
      </c>
      <c r="N92" s="345">
        <v>-3.868286183856924</v>
      </c>
      <c r="O92" s="345">
        <v>-2.8576480940244338</v>
      </c>
      <c r="P92" s="345">
        <v>-0.8182186309365349</v>
      </c>
      <c r="Q92" s="345">
        <v>-0.311050389068555</v>
      </c>
      <c r="R92" s="345">
        <v>-0.490368459112716</v>
      </c>
      <c r="S92" s="347">
        <v>1.2653119404725146</v>
      </c>
      <c r="T92" s="348">
        <v>1.05534502130687</v>
      </c>
      <c r="U92" s="345">
        <v>1.562361816301447</v>
      </c>
      <c r="V92" s="345">
        <v>1.5829634940803388</v>
      </c>
      <c r="W92" s="345">
        <v>1.3599968596240473</v>
      </c>
      <c r="X92" s="345">
        <v>0.5825165531124838</v>
      </c>
      <c r="Y92" s="249"/>
      <c r="Z92" s="349"/>
      <c r="AA92" s="350">
        <v>0</v>
      </c>
    </row>
    <row r="93" spans="2:27" ht="13.5">
      <c r="B93" s="234"/>
      <c r="C93" s="251"/>
      <c r="D93" s="233" t="s">
        <v>88</v>
      </c>
      <c r="E93" s="252"/>
      <c r="F93" s="353">
        <v>0.3310812941294614</v>
      </c>
      <c r="G93" s="353">
        <v>0.8658563547975149</v>
      </c>
      <c r="H93" s="353">
        <v>0.46964522839572</v>
      </c>
      <c r="I93" s="352">
        <v>4.322165290181033</v>
      </c>
      <c r="J93" s="355">
        <v>0.8164958248950143</v>
      </c>
      <c r="K93" s="355">
        <v>1.3782813430505882</v>
      </c>
      <c r="L93" s="352">
        <v>0.5267750241830811</v>
      </c>
      <c r="M93" s="351">
        <v>0.36800064945290956</v>
      </c>
      <c r="N93" s="354">
        <v>-0.027439692651924474</v>
      </c>
      <c r="O93" s="354">
        <v>1.2126688308080844</v>
      </c>
      <c r="P93" s="354">
        <v>0.3424546126525456</v>
      </c>
      <c r="Q93" s="354">
        <v>0.4496665662201309</v>
      </c>
      <c r="R93" s="354">
        <v>1.1467921376420094</v>
      </c>
      <c r="S93" s="355">
        <v>3.697975297024584</v>
      </c>
      <c r="T93" s="351">
        <v>4.061897334161344</v>
      </c>
      <c r="U93" s="354">
        <v>2.9457927791259664</v>
      </c>
      <c r="V93" s="354">
        <v>3.228631431539867</v>
      </c>
      <c r="W93" s="354">
        <v>3.8896183108755906</v>
      </c>
      <c r="X93" s="354">
        <v>4.250285860632772</v>
      </c>
      <c r="Y93" s="258"/>
      <c r="Z93" s="333"/>
      <c r="AA93" s="356">
        <v>2.88147947212957</v>
      </c>
    </row>
    <row r="94" spans="2:27" ht="13.5">
      <c r="B94" s="234"/>
      <c r="C94" s="251"/>
      <c r="D94" s="251"/>
      <c r="E94" s="235" t="s">
        <v>89</v>
      </c>
      <c r="F94" s="337">
        <v>0.41385127791279785</v>
      </c>
      <c r="G94" s="337">
        <v>2.091501585789743</v>
      </c>
      <c r="H94" s="337">
        <v>0.46492371861691595</v>
      </c>
      <c r="I94" s="336">
        <v>8.599848801319624</v>
      </c>
      <c r="J94" s="339">
        <v>0.9989661385668143</v>
      </c>
      <c r="K94" s="339">
        <v>1.2661968103025742</v>
      </c>
      <c r="L94" s="336">
        <v>0.8369806446789312</v>
      </c>
      <c r="M94" s="335">
        <v>1.9252127937488268</v>
      </c>
      <c r="N94" s="338">
        <v>0.9287203115073908</v>
      </c>
      <c r="O94" s="338">
        <v>1.0755084872537566</v>
      </c>
      <c r="P94" s="338">
        <v>0.6600301184873985</v>
      </c>
      <c r="Q94" s="338">
        <v>0.4539204785454274</v>
      </c>
      <c r="R94" s="338">
        <v>0.2715281980039208</v>
      </c>
      <c r="S94" s="339">
        <v>7.1674479210108615</v>
      </c>
      <c r="T94" s="335">
        <v>5.380964464893921</v>
      </c>
      <c r="U94" s="338">
        <v>6.332096656977839</v>
      </c>
      <c r="V94" s="338">
        <v>7.566203438166141</v>
      </c>
      <c r="W94" s="338">
        <v>8.718085059038458</v>
      </c>
      <c r="X94" s="338">
        <v>8.326986386115152</v>
      </c>
      <c r="Y94" s="241"/>
      <c r="Z94" s="333"/>
      <c r="AA94" s="341">
        <v>6.168481782444047</v>
      </c>
    </row>
    <row r="95" spans="2:27" ht="13.5">
      <c r="B95" s="234"/>
      <c r="C95" s="251"/>
      <c r="D95" s="251"/>
      <c r="E95" s="267" t="s">
        <v>90</v>
      </c>
      <c r="F95" s="173">
        <v>1.0880344348205568</v>
      </c>
      <c r="G95" s="173">
        <v>1.2221204851499294</v>
      </c>
      <c r="H95" s="173">
        <v>1.4884823547242974</v>
      </c>
      <c r="I95" s="172">
        <v>3.3361365083677015</v>
      </c>
      <c r="J95" s="177">
        <v>1.8859568201845178</v>
      </c>
      <c r="K95" s="177">
        <v>2.4901078930042075</v>
      </c>
      <c r="L95" s="172">
        <v>1.6080918088804594</v>
      </c>
      <c r="M95" s="175">
        <v>2.1301904747072484</v>
      </c>
      <c r="N95" s="170">
        <v>3.0886453949351846</v>
      </c>
      <c r="O95" s="170">
        <v>2.350578553661677</v>
      </c>
      <c r="P95" s="170">
        <v>0.7533667280416836</v>
      </c>
      <c r="Q95" s="170">
        <v>0.24465275606357295</v>
      </c>
      <c r="R95" s="170">
        <v>1.363203373691178</v>
      </c>
      <c r="S95" s="177">
        <v>1.9619483843723202</v>
      </c>
      <c r="T95" s="175">
        <v>3.680006313413287</v>
      </c>
      <c r="U95" s="170">
        <v>0.2816439936039785</v>
      </c>
      <c r="V95" s="170">
        <v>0.8695026851887775</v>
      </c>
      <c r="W95" s="170">
        <v>1.5664801875950332</v>
      </c>
      <c r="X95" s="170">
        <v>3.449647756085369</v>
      </c>
      <c r="Y95" s="266"/>
      <c r="Z95" s="333"/>
      <c r="AA95" s="179">
        <v>0.0759915641878024</v>
      </c>
    </row>
    <row r="96" spans="2:27" ht="13.5">
      <c r="B96" s="234"/>
      <c r="C96" s="251"/>
      <c r="D96" s="268"/>
      <c r="E96" s="269" t="s">
        <v>91</v>
      </c>
      <c r="F96" s="184">
        <v>-0.48819301708846297</v>
      </c>
      <c r="G96" s="184">
        <v>-0.9829067101820073</v>
      </c>
      <c r="H96" s="184">
        <v>-0.5428516084984238</v>
      </c>
      <c r="I96" s="183">
        <v>-0.12592775801994094</v>
      </c>
      <c r="J96" s="188">
        <v>-0.5651834047714743</v>
      </c>
      <c r="K96" s="188">
        <v>0.3535024472513584</v>
      </c>
      <c r="L96" s="183">
        <v>-1.0268865754040917</v>
      </c>
      <c r="M96" s="186">
        <v>-3.4948581800622236</v>
      </c>
      <c r="N96" s="181">
        <v>-4.4324035306746765</v>
      </c>
      <c r="O96" s="181">
        <v>0.1796188350092649</v>
      </c>
      <c r="P96" s="181">
        <v>-0.5271102574556039</v>
      </c>
      <c r="Q96" s="181">
        <v>0.6605417543954815</v>
      </c>
      <c r="R96" s="181">
        <v>2.1338516496146127</v>
      </c>
      <c r="S96" s="188">
        <v>0.5944429635204642</v>
      </c>
      <c r="T96" s="186">
        <v>2.6456070397663467</v>
      </c>
      <c r="U96" s="181">
        <v>1.0406448485268243</v>
      </c>
      <c r="V96" s="181">
        <v>-0.42791013870382244</v>
      </c>
      <c r="W96" s="181">
        <v>-0.7326345378319701</v>
      </c>
      <c r="X96" s="181">
        <v>-1.0260206233774767</v>
      </c>
      <c r="Y96" s="275"/>
      <c r="Z96" s="333"/>
      <c r="AA96" s="190">
        <v>1.1596263682919385</v>
      </c>
    </row>
    <row r="97" spans="2:27" ht="13.5">
      <c r="B97" s="234"/>
      <c r="C97" s="268"/>
      <c r="D97" s="242" t="s">
        <v>92</v>
      </c>
      <c r="E97" s="243"/>
      <c r="F97" s="357">
        <v>-0.935476191923712</v>
      </c>
      <c r="G97" s="357">
        <v>1.799751163760206</v>
      </c>
      <c r="H97" s="357">
        <v>1.3671287366527167</v>
      </c>
      <c r="I97" s="343">
        <v>-3.8129453311417194</v>
      </c>
      <c r="J97" s="359">
        <v>0.7991124470229636</v>
      </c>
      <c r="K97" s="359">
        <v>0.9239538463869366</v>
      </c>
      <c r="L97" s="343">
        <v>0.7177108897478917</v>
      </c>
      <c r="M97" s="342">
        <v>0.45893699556044965</v>
      </c>
      <c r="N97" s="358">
        <v>0.37368298107278974</v>
      </c>
      <c r="O97" s="358">
        <v>0.6480293130115342</v>
      </c>
      <c r="P97" s="358">
        <v>0.8540069067462781</v>
      </c>
      <c r="Q97" s="358">
        <v>0.9277038588668063</v>
      </c>
      <c r="R97" s="358">
        <v>0.9924194149837149</v>
      </c>
      <c r="S97" s="359">
        <v>0.5883224310470041</v>
      </c>
      <c r="T97" s="342">
        <v>0.6968753180678817</v>
      </c>
      <c r="U97" s="358">
        <v>0.652315610463333</v>
      </c>
      <c r="V97" s="358">
        <v>0.5930513625884544</v>
      </c>
      <c r="W97" s="358">
        <v>0.47555517644860856</v>
      </c>
      <c r="X97" s="358">
        <v>0.45791763753577186</v>
      </c>
      <c r="Y97" s="281"/>
      <c r="Z97" s="333"/>
      <c r="AA97" s="350">
        <v>-0.21079001597595948</v>
      </c>
    </row>
    <row r="98" spans="2:27" ht="13.5">
      <c r="B98" s="234"/>
      <c r="C98" s="233" t="s">
        <v>93</v>
      </c>
      <c r="D98" s="233"/>
      <c r="E98" s="235"/>
      <c r="F98" s="337">
        <v>0.46324785112571476</v>
      </c>
      <c r="G98" s="337">
        <v>-3.7481911985558583</v>
      </c>
      <c r="H98" s="337">
        <v>4.470905148397335</v>
      </c>
      <c r="I98" s="336">
        <v>3.070218727814165</v>
      </c>
      <c r="J98" s="339">
        <v>8.662992630539435</v>
      </c>
      <c r="K98" s="339">
        <v>9.24637460673668</v>
      </c>
      <c r="L98" s="336">
        <v>8.775674896846567</v>
      </c>
      <c r="M98" s="335">
        <v>13.568449777234008</v>
      </c>
      <c r="N98" s="338">
        <v>17.127883632348613</v>
      </c>
      <c r="O98" s="338">
        <v>13.432986775473523</v>
      </c>
      <c r="P98" s="338">
        <v>3.8016056053412655</v>
      </c>
      <c r="Q98" s="338">
        <v>1.8086760417049277</v>
      </c>
      <c r="R98" s="338">
        <v>3.133058255549372</v>
      </c>
      <c r="S98" s="339">
        <v>-2.2941127950733318</v>
      </c>
      <c r="T98" s="335">
        <v>-1.1490991270413815</v>
      </c>
      <c r="U98" s="338">
        <v>-4.000116817856508</v>
      </c>
      <c r="V98" s="338">
        <v>-3.905555619869901</v>
      </c>
      <c r="W98" s="338">
        <v>-2.6054362292360054</v>
      </c>
      <c r="X98" s="338">
        <v>0.891083536774957</v>
      </c>
      <c r="Y98" s="241"/>
      <c r="Z98" s="333"/>
      <c r="AA98" s="341">
        <v>-10.957105425612767</v>
      </c>
    </row>
    <row r="99" spans="2:27" ht="13.5">
      <c r="B99" s="234"/>
      <c r="C99" s="233" t="s">
        <v>87</v>
      </c>
      <c r="D99" s="233"/>
      <c r="E99" s="235"/>
      <c r="F99" s="360">
        <v>0.10919922197740561</v>
      </c>
      <c r="G99" s="360">
        <v>-1.190264440195513</v>
      </c>
      <c r="H99" s="360">
        <v>0.8911498846014183</v>
      </c>
      <c r="I99" s="362">
        <v>0.18199426985368206</v>
      </c>
      <c r="J99" s="363">
        <v>1.8283172502196052</v>
      </c>
      <c r="K99" s="363">
        <v>1.836973627653805</v>
      </c>
      <c r="L99" s="362">
        <v>1.920116352436608</v>
      </c>
      <c r="M99" s="364">
        <v>3.015494121571251</v>
      </c>
      <c r="N99" s="361">
        <v>3.8620392383119437</v>
      </c>
      <c r="O99" s="361">
        <v>2.8231267630659644</v>
      </c>
      <c r="P99" s="361">
        <v>0.7943505812470661</v>
      </c>
      <c r="Q99" s="361">
        <v>0.2963327667365476</v>
      </c>
      <c r="R99" s="361">
        <v>0.48442277602563877</v>
      </c>
      <c r="S99" s="363">
        <v>-1.2767325149466942</v>
      </c>
      <c r="T99" s="364">
        <v>-1.074789729974576</v>
      </c>
      <c r="U99" s="361">
        <v>-1.5752899839624064</v>
      </c>
      <c r="V99" s="361">
        <v>-1.5862205534363554</v>
      </c>
      <c r="W99" s="361">
        <v>-1.375746288873195</v>
      </c>
      <c r="X99" s="361">
        <v>-0.5856745548716518</v>
      </c>
      <c r="Y99" s="287"/>
      <c r="Z99" s="349"/>
      <c r="AA99" s="341">
        <v>0</v>
      </c>
    </row>
    <row r="100" spans="2:27" ht="13.5">
      <c r="B100" s="234"/>
      <c r="C100" s="233" t="s">
        <v>94</v>
      </c>
      <c r="D100" s="242"/>
      <c r="E100" s="243"/>
      <c r="F100" s="365">
        <v>0.06007637846971203</v>
      </c>
      <c r="G100" s="365">
        <v>0.12025470309706332</v>
      </c>
      <c r="H100" s="365">
        <v>0.039352040849031766</v>
      </c>
      <c r="I100" s="367">
        <v>0.08146155592550564</v>
      </c>
      <c r="J100" s="368">
        <v>-0.5408002730702401</v>
      </c>
      <c r="K100" s="368">
        <v>-0.6706334469299753</v>
      </c>
      <c r="L100" s="367">
        <v>-0.45603662255736754</v>
      </c>
      <c r="M100" s="369">
        <v>-1.0042661994150093</v>
      </c>
      <c r="N100" s="366">
        <v>-1.1673998652937616</v>
      </c>
      <c r="O100" s="366">
        <v>-0.9164707617779273</v>
      </c>
      <c r="P100" s="366">
        <v>-0.36708179829322507</v>
      </c>
      <c r="Q100" s="366">
        <v>0.04782648861389038</v>
      </c>
      <c r="R100" s="366">
        <v>0.6310404447966009</v>
      </c>
      <c r="S100" s="368">
        <v>0.1870169080742521</v>
      </c>
      <c r="T100" s="369">
        <v>-0.17626116113903922</v>
      </c>
      <c r="U100" s="366">
        <v>0.04097265862489596</v>
      </c>
      <c r="V100" s="366">
        <v>0.28333403387790757</v>
      </c>
      <c r="W100" s="366">
        <v>0.4759243677384033</v>
      </c>
      <c r="X100" s="366">
        <v>0.40698962236387803</v>
      </c>
      <c r="Y100" s="249"/>
      <c r="Z100" s="349"/>
      <c r="AA100" s="350">
        <v>0</v>
      </c>
    </row>
    <row r="101" spans="2:27" ht="13.5">
      <c r="B101" s="234"/>
      <c r="C101" s="251"/>
      <c r="D101" s="233" t="s">
        <v>95</v>
      </c>
      <c r="E101" s="235"/>
      <c r="F101" s="337">
        <v>-3.1950966405160983</v>
      </c>
      <c r="G101" s="337">
        <v>-6.034019722123077</v>
      </c>
      <c r="H101" s="337">
        <v>2.4057071817320264</v>
      </c>
      <c r="I101" s="336">
        <v>3.421790383825325</v>
      </c>
      <c r="J101" s="339">
        <v>9.00643107815587</v>
      </c>
      <c r="K101" s="339">
        <v>9.786069248635314</v>
      </c>
      <c r="L101" s="336">
        <v>9.023643499849143</v>
      </c>
      <c r="M101" s="335">
        <v>13.564342623312484</v>
      </c>
      <c r="N101" s="338">
        <v>20.768343062322515</v>
      </c>
      <c r="O101" s="338">
        <v>13.355745268719332</v>
      </c>
      <c r="P101" s="338">
        <v>0.8625140174566468</v>
      </c>
      <c r="Q101" s="338">
        <v>1.5228242817056525</v>
      </c>
      <c r="R101" s="338">
        <v>4.488707964822694</v>
      </c>
      <c r="S101" s="339">
        <v>-2.235917749890021</v>
      </c>
      <c r="T101" s="335">
        <v>0.6732629887094532</v>
      </c>
      <c r="U101" s="338">
        <v>-3.6666878746321885</v>
      </c>
      <c r="V101" s="338">
        <v>-4.197603884471974</v>
      </c>
      <c r="W101" s="338">
        <v>-3.220477984599242</v>
      </c>
      <c r="X101" s="338">
        <v>-0.7529639586417716</v>
      </c>
      <c r="Y101" s="241"/>
      <c r="Z101" s="333"/>
      <c r="AA101" s="341">
        <v>-11.242348828045891</v>
      </c>
    </row>
    <row r="102" spans="2:27" ht="13.5">
      <c r="B102" s="234"/>
      <c r="C102" s="251"/>
      <c r="D102" s="294" t="s">
        <v>94</v>
      </c>
      <c r="E102" s="260"/>
      <c r="F102" s="370">
        <v>0.2943857900688176</v>
      </c>
      <c r="G102" s="370">
        <v>0.1055712008021441</v>
      </c>
      <c r="H102" s="370">
        <v>0.12053743134761596</v>
      </c>
      <c r="I102" s="372">
        <v>-0.05082475090869565</v>
      </c>
      <c r="J102" s="373">
        <v>-0.7871395433622634</v>
      </c>
      <c r="K102" s="373">
        <v>-0.8617550819479192</v>
      </c>
      <c r="L102" s="372">
        <v>-0.7439996580221653</v>
      </c>
      <c r="M102" s="374">
        <v>-1.2628735711342323</v>
      </c>
      <c r="N102" s="371">
        <v>-1.7118486693819754</v>
      </c>
      <c r="O102" s="371">
        <v>-1.3019652437755571</v>
      </c>
      <c r="P102" s="371">
        <v>-0.45475465218525457</v>
      </c>
      <c r="Q102" s="371">
        <v>-0.12430857787819782</v>
      </c>
      <c r="R102" s="371">
        <v>0.45541535036850966</v>
      </c>
      <c r="S102" s="373">
        <v>-0.4277215118191249</v>
      </c>
      <c r="T102" s="374">
        <v>-0.8536503234629089</v>
      </c>
      <c r="U102" s="371">
        <v>-0.5491225627672751</v>
      </c>
      <c r="V102" s="371">
        <v>-0.2854483191202881</v>
      </c>
      <c r="W102" s="371">
        <v>-0.17980008182943674</v>
      </c>
      <c r="X102" s="371">
        <v>-0.22350121693416103</v>
      </c>
      <c r="Y102" s="300"/>
      <c r="Z102" s="349"/>
      <c r="AA102" s="169">
        <v>0</v>
      </c>
    </row>
    <row r="103" spans="2:27" ht="13.5">
      <c r="B103" s="234"/>
      <c r="C103" s="251"/>
      <c r="D103" s="301" t="s">
        <v>96</v>
      </c>
      <c r="E103" s="302"/>
      <c r="F103" s="375">
        <v>-0.5271532936610157</v>
      </c>
      <c r="G103" s="375">
        <v>-3.043284458101951</v>
      </c>
      <c r="H103" s="375">
        <v>2.1016989013809564</v>
      </c>
      <c r="I103" s="377">
        <v>2.362017215194385</v>
      </c>
      <c r="J103" s="378">
        <v>7.743519757304327</v>
      </c>
      <c r="K103" s="378">
        <v>8.749201220945608</v>
      </c>
      <c r="L103" s="377">
        <v>6.535124134178545</v>
      </c>
      <c r="M103" s="379">
        <v>17.44408430799905</v>
      </c>
      <c r="N103" s="376">
        <v>24.187700613468124</v>
      </c>
      <c r="O103" s="376">
        <v>7.8959729361206</v>
      </c>
      <c r="P103" s="376">
        <v>-0.5346668015805704</v>
      </c>
      <c r="Q103" s="376">
        <v>-2.3013986516105973</v>
      </c>
      <c r="R103" s="376">
        <v>-3.4877396124810787</v>
      </c>
      <c r="S103" s="378">
        <v>-4.638748568682885</v>
      </c>
      <c r="T103" s="379">
        <v>-6.426941319684829</v>
      </c>
      <c r="U103" s="376">
        <v>-4.976862086361379</v>
      </c>
      <c r="V103" s="376">
        <v>-3.838392461916456</v>
      </c>
      <c r="W103" s="376">
        <v>-2.868719470264068</v>
      </c>
      <c r="X103" s="376">
        <v>-3.7302238272767028</v>
      </c>
      <c r="Y103" s="308"/>
      <c r="Z103" s="333"/>
      <c r="AA103" s="380">
        <v>-12.382268325987212</v>
      </c>
    </row>
    <row r="104" spans="2:27" ht="13.5">
      <c r="B104" s="234"/>
      <c r="C104" s="251"/>
      <c r="D104" s="294" t="s">
        <v>94</v>
      </c>
      <c r="E104" s="260"/>
      <c r="F104" s="370">
        <v>-2.319535559843956</v>
      </c>
      <c r="G104" s="370">
        <v>0.7716229048703909</v>
      </c>
      <c r="H104" s="370">
        <v>-0.10704768573346257</v>
      </c>
      <c r="I104" s="372">
        <v>0.2250761915102828</v>
      </c>
      <c r="J104" s="373">
        <v>1.1230217673949596</v>
      </c>
      <c r="K104" s="373">
        <v>0.38629964809626927</v>
      </c>
      <c r="L104" s="372">
        <v>1.8198579651316606</v>
      </c>
      <c r="M104" s="374">
        <v>2.6728002964572894</v>
      </c>
      <c r="N104" s="371">
        <v>8.716814548949124</v>
      </c>
      <c r="O104" s="371">
        <v>6.0556018101278895</v>
      </c>
      <c r="P104" s="371">
        <v>-5.09536855741122</v>
      </c>
      <c r="Q104" s="371">
        <v>-1.3368831433787136</v>
      </c>
      <c r="R104" s="371">
        <v>-0.4258451886198813</v>
      </c>
      <c r="S104" s="373">
        <v>4.02537516704276</v>
      </c>
      <c r="T104" s="374">
        <v>4.333546960946677</v>
      </c>
      <c r="U104" s="371">
        <v>5.163753692356224</v>
      </c>
      <c r="V104" s="371">
        <v>4.302814542927628</v>
      </c>
      <c r="W104" s="371">
        <v>6.196273229938534</v>
      </c>
      <c r="X104" s="371">
        <v>-0.858584614732635</v>
      </c>
      <c r="Y104" s="300"/>
      <c r="Z104" s="349"/>
      <c r="AA104" s="169">
        <v>0</v>
      </c>
    </row>
    <row r="105" spans="2:27" ht="13.5">
      <c r="B105" s="234"/>
      <c r="C105" s="251"/>
      <c r="D105" s="301" t="s">
        <v>97</v>
      </c>
      <c r="E105" s="302"/>
      <c r="F105" s="375">
        <v>42.63734612756576</v>
      </c>
      <c r="G105" s="375">
        <v>-4.68999213891901</v>
      </c>
      <c r="H105" s="375">
        <v>-3.342371116084635</v>
      </c>
      <c r="I105" s="377">
        <v>25.660761392413463</v>
      </c>
      <c r="J105" s="378">
        <v>38.87993008133489</v>
      </c>
      <c r="K105" s="378">
        <v>36.732127404892736</v>
      </c>
      <c r="L105" s="377">
        <v>41.02769813059126</v>
      </c>
      <c r="M105" s="379">
        <v>55.18782277685105</v>
      </c>
      <c r="N105" s="376">
        <v>64.63246304177704</v>
      </c>
      <c r="O105" s="376">
        <v>54.66998600704488</v>
      </c>
      <c r="P105" s="376">
        <v>37.137085248140465</v>
      </c>
      <c r="Q105" s="376">
        <v>22.795456547401642</v>
      </c>
      <c r="R105" s="376">
        <v>18.696421893113012</v>
      </c>
      <c r="S105" s="378">
        <v>7.785665505080701</v>
      </c>
      <c r="T105" s="379">
        <v>4.469549031923293</v>
      </c>
      <c r="U105" s="376">
        <v>6.798896766049339</v>
      </c>
      <c r="V105" s="376">
        <v>1.946027008402254</v>
      </c>
      <c r="W105" s="376">
        <v>10.710499552713458</v>
      </c>
      <c r="X105" s="376">
        <v>18.503635892873277</v>
      </c>
      <c r="Y105" s="308"/>
      <c r="Z105" s="333"/>
      <c r="AA105" s="380">
        <v>-31.09426457625419</v>
      </c>
    </row>
    <row r="106" spans="2:27" ht="13.5">
      <c r="B106" s="234"/>
      <c r="C106" s="251"/>
      <c r="D106" s="294" t="s">
        <v>94</v>
      </c>
      <c r="E106" s="260"/>
      <c r="F106" s="370">
        <v>0.08500757623406777</v>
      </c>
      <c r="G106" s="370">
        <v>0.07437361072214049</v>
      </c>
      <c r="H106" s="370">
        <v>0.12991504613958144</v>
      </c>
      <c r="I106" s="372">
        <v>0.18659254100529227</v>
      </c>
      <c r="J106" s="373">
        <v>-0.08643280518995994</v>
      </c>
      <c r="K106" s="373">
        <v>-0.0015296523534537587</v>
      </c>
      <c r="L106" s="372">
        <v>-0.15079598766531532</v>
      </c>
      <c r="M106" s="374">
        <v>-0.3102355824358334</v>
      </c>
      <c r="N106" s="371">
        <v>-0.08472678443911641</v>
      </c>
      <c r="O106" s="371">
        <v>-0.07414816415140413</v>
      </c>
      <c r="P106" s="371">
        <v>-0.15555724774656776</v>
      </c>
      <c r="Q106" s="371">
        <v>-0.09266959794686153</v>
      </c>
      <c r="R106" s="371">
        <v>-0.18267030866267153</v>
      </c>
      <c r="S106" s="373">
        <v>0.20586476269533394</v>
      </c>
      <c r="T106" s="374">
        <v>-0.026039236979535474</v>
      </c>
      <c r="U106" s="371">
        <v>0.1593252411272036</v>
      </c>
      <c r="V106" s="371">
        <v>0.2352764758304301</v>
      </c>
      <c r="W106" s="371">
        <v>0.2934848769796266</v>
      </c>
      <c r="X106" s="371">
        <v>0.35580173192082065</v>
      </c>
      <c r="Y106" s="300"/>
      <c r="Z106" s="349"/>
      <c r="AA106" s="169">
        <v>0</v>
      </c>
    </row>
    <row r="107" spans="2:27" ht="13.5">
      <c r="B107" s="234"/>
      <c r="C107" s="251"/>
      <c r="D107" s="301" t="s">
        <v>98</v>
      </c>
      <c r="E107" s="302"/>
      <c r="F107" s="375">
        <v>11.616825201519234</v>
      </c>
      <c r="G107" s="375">
        <v>3.0876624095956657</v>
      </c>
      <c r="H107" s="375">
        <v>10.405813593261811</v>
      </c>
      <c r="I107" s="377">
        <v>1.4542357322242339</v>
      </c>
      <c r="J107" s="378">
        <v>6.567550235384559</v>
      </c>
      <c r="K107" s="378">
        <v>6.750675516198072</v>
      </c>
      <c r="L107" s="377">
        <v>6.87529800399183</v>
      </c>
      <c r="M107" s="379">
        <v>11.746555753202244</v>
      </c>
      <c r="N107" s="376">
        <v>5.831295865543993</v>
      </c>
      <c r="O107" s="376">
        <v>12.227991375977581</v>
      </c>
      <c r="P107" s="376">
        <v>9.735324344849758</v>
      </c>
      <c r="Q107" s="376">
        <v>1.7091102314263225</v>
      </c>
      <c r="R107" s="376">
        <v>-0.6868637529713482</v>
      </c>
      <c r="S107" s="378">
        <v>-2.921908373304092</v>
      </c>
      <c r="T107" s="379">
        <v>-5.758067825214937</v>
      </c>
      <c r="U107" s="376">
        <v>-5.331568501684444</v>
      </c>
      <c r="V107" s="376">
        <v>-3.4337079521602334</v>
      </c>
      <c r="W107" s="376">
        <v>-1.7936243199951605</v>
      </c>
      <c r="X107" s="376">
        <v>4.094799556896575</v>
      </c>
      <c r="Y107" s="308"/>
      <c r="Z107" s="333"/>
      <c r="AA107" s="380">
        <v>-9.48945860868865</v>
      </c>
    </row>
    <row r="108" spans="2:27" ht="13.5">
      <c r="B108" s="234"/>
      <c r="C108" s="268"/>
      <c r="D108" s="242" t="s">
        <v>94</v>
      </c>
      <c r="E108" s="243"/>
      <c r="F108" s="365">
        <v>-0.007134492504345058</v>
      </c>
      <c r="G108" s="365">
        <v>0.4653387949602603</v>
      </c>
      <c r="H108" s="365">
        <v>0.05999455629767869</v>
      </c>
      <c r="I108" s="367">
        <v>0.4086370274557982</v>
      </c>
      <c r="J108" s="368">
        <v>0.0798885890794363</v>
      </c>
      <c r="K108" s="368">
        <v>-0.22066032720522344</v>
      </c>
      <c r="L108" s="367">
        <v>0.2952283760166372</v>
      </c>
      <c r="M108" s="369">
        <v>-0.2853990226467129</v>
      </c>
      <c r="N108" s="366">
        <v>-0.08849483567802174</v>
      </c>
      <c r="O108" s="366">
        <v>0.09702432127337612</v>
      </c>
      <c r="P108" s="366">
        <v>0.23182083125222608</v>
      </c>
      <c r="Q108" s="366">
        <v>0.5839736293803277</v>
      </c>
      <c r="R108" s="366">
        <v>1.047277423154564</v>
      </c>
      <c r="S108" s="368">
        <v>1.739622276872307</v>
      </c>
      <c r="T108" s="369">
        <v>1.3562367385346121</v>
      </c>
      <c r="U108" s="366">
        <v>1.4955159216823821</v>
      </c>
      <c r="V108" s="366">
        <v>1.753945932710348</v>
      </c>
      <c r="W108" s="366">
        <v>2.127285708808226</v>
      </c>
      <c r="X108" s="366">
        <v>2.1463219121053916</v>
      </c>
      <c r="Y108" s="249"/>
      <c r="Z108" s="349"/>
      <c r="AA108" s="350">
        <v>0</v>
      </c>
    </row>
    <row r="109" spans="2:27" ht="14.25" thickBot="1">
      <c r="B109" s="310"/>
      <c r="C109" s="311" t="s">
        <v>99</v>
      </c>
      <c r="D109" s="312"/>
      <c r="E109" s="313"/>
      <c r="F109" s="383">
        <v>-21.122613999057208</v>
      </c>
      <c r="G109" s="383">
        <v>21.078702074578572</v>
      </c>
      <c r="H109" s="383">
        <v>6.311333967779333</v>
      </c>
      <c r="I109" s="382">
        <v>16.060431609917444</v>
      </c>
      <c r="J109" s="385">
        <v>61.918947121814966</v>
      </c>
      <c r="K109" s="385">
        <v>35.72942893452537</v>
      </c>
      <c r="L109" s="382">
        <v>83.87985366703273</v>
      </c>
      <c r="M109" s="381">
        <v>19.645107556751967</v>
      </c>
      <c r="N109" s="384">
        <v>46.47162932230151</v>
      </c>
      <c r="O109" s="384">
        <v>251.44853624672578</v>
      </c>
      <c r="P109" s="384">
        <v>100.52755161985976</v>
      </c>
      <c r="Q109" s="384">
        <v>67.46217649027358</v>
      </c>
      <c r="R109" s="384">
        <v>34.52440259641506</v>
      </c>
      <c r="S109" s="385">
        <v>49.80577463745459</v>
      </c>
      <c r="T109" s="381">
        <v>91.17185612672677</v>
      </c>
      <c r="U109" s="384">
        <v>51.927980730593816</v>
      </c>
      <c r="V109" s="384">
        <v>14.30234796614495</v>
      </c>
      <c r="W109" s="384">
        <v>71.93557078248753</v>
      </c>
      <c r="X109" s="384">
        <v>14.447705292850316</v>
      </c>
      <c r="Y109" s="319"/>
      <c r="Z109" s="333"/>
      <c r="AA109" s="386">
        <v>-12.113172484360376</v>
      </c>
    </row>
    <row r="110" spans="2:27" ht="13.5">
      <c r="B110" t="s">
        <v>109</v>
      </c>
      <c r="C110" s="2"/>
      <c r="D110" s="2" t="s">
        <v>110</v>
      </c>
      <c r="E110" s="309"/>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row>
    <row r="111" spans="2:25" ht="17.25">
      <c r="B111" s="1" t="s">
        <v>115</v>
      </c>
      <c r="C111" s="2"/>
      <c r="D111" s="2"/>
      <c r="E111" s="2"/>
      <c r="F111" s="207"/>
      <c r="G111" s="207"/>
      <c r="H111" s="207"/>
      <c r="I111" s="207"/>
      <c r="Y111" s="206" t="s">
        <v>116</v>
      </c>
    </row>
    <row r="112" spans="2:25" ht="14.25" thickBot="1">
      <c r="B112" s="2"/>
      <c r="C112" s="2"/>
      <c r="D112" s="2"/>
      <c r="E112" s="2"/>
      <c r="F112" s="207"/>
      <c r="G112" s="207"/>
      <c r="H112" s="208"/>
      <c r="I112" s="208"/>
      <c r="Y112" s="208" t="s">
        <v>78</v>
      </c>
    </row>
    <row r="113" spans="1:25" ht="13.5">
      <c r="A113" s="209"/>
      <c r="B113" s="11"/>
      <c r="C113" s="12"/>
      <c r="D113" s="12"/>
      <c r="E113" s="210"/>
      <c r="F113" s="12" t="s">
        <v>4</v>
      </c>
      <c r="G113" s="16" t="s">
        <v>5</v>
      </c>
      <c r="H113" s="16" t="s">
        <v>6</v>
      </c>
      <c r="I113" s="16" t="s">
        <v>7</v>
      </c>
      <c r="J113" s="16" t="s">
        <v>79</v>
      </c>
      <c r="K113" s="12"/>
      <c r="L113" s="12"/>
      <c r="M113" s="14"/>
      <c r="N113" s="12"/>
      <c r="O113" s="12"/>
      <c r="P113" s="12"/>
      <c r="Q113" s="12"/>
      <c r="R113" s="12"/>
      <c r="S113" s="16" t="s">
        <v>80</v>
      </c>
      <c r="T113" s="12"/>
      <c r="U113" s="12"/>
      <c r="V113" s="12"/>
      <c r="W113" s="12"/>
      <c r="X113" s="12"/>
      <c r="Y113" s="211"/>
    </row>
    <row r="114" spans="1:25" ht="13.5">
      <c r="A114" s="212"/>
      <c r="B114" s="22"/>
      <c r="C114" s="26"/>
      <c r="D114" s="26"/>
      <c r="E114" s="213"/>
      <c r="F114" s="26" t="s">
        <v>11</v>
      </c>
      <c r="G114" s="25" t="s">
        <v>12</v>
      </c>
      <c r="H114" s="25" t="s">
        <v>14</v>
      </c>
      <c r="I114" s="25" t="s">
        <v>14</v>
      </c>
      <c r="J114" s="25" t="s">
        <v>81</v>
      </c>
      <c r="K114" s="31" t="s">
        <v>82</v>
      </c>
      <c r="L114" s="29" t="s">
        <v>83</v>
      </c>
      <c r="M114" s="28"/>
      <c r="N114" s="30"/>
      <c r="O114" s="30"/>
      <c r="P114" s="30"/>
      <c r="Q114" s="30"/>
      <c r="R114" s="30"/>
      <c r="S114" s="32" t="s">
        <v>84</v>
      </c>
      <c r="T114" s="23"/>
      <c r="U114" s="26"/>
      <c r="V114" s="26"/>
      <c r="W114" s="26"/>
      <c r="X114" s="26"/>
      <c r="Y114" s="214"/>
    </row>
    <row r="115" spans="2:25" ht="14.25" thickBot="1">
      <c r="B115" s="215"/>
      <c r="C115" s="6"/>
      <c r="D115" s="6"/>
      <c r="E115" s="216"/>
      <c r="F115" s="43"/>
      <c r="G115" s="42"/>
      <c r="H115" s="43"/>
      <c r="I115" s="42"/>
      <c r="J115" s="42"/>
      <c r="K115" s="42"/>
      <c r="L115" s="218"/>
      <c r="M115" s="56" t="s">
        <v>30</v>
      </c>
      <c r="N115" s="217" t="s">
        <v>19</v>
      </c>
      <c r="O115" s="54" t="s">
        <v>20</v>
      </c>
      <c r="P115" s="54" t="s">
        <v>21</v>
      </c>
      <c r="Q115" s="54" t="s">
        <v>22</v>
      </c>
      <c r="R115" s="219" t="s">
        <v>23</v>
      </c>
      <c r="S115" s="42"/>
      <c r="T115" s="56" t="s">
        <v>31</v>
      </c>
      <c r="U115" s="217" t="s">
        <v>25</v>
      </c>
      <c r="V115" s="217" t="s">
        <v>26</v>
      </c>
      <c r="W115" s="217" t="s">
        <v>27</v>
      </c>
      <c r="X115" s="217" t="s">
        <v>28</v>
      </c>
      <c r="Y115" s="220"/>
    </row>
    <row r="116" spans="1:28" ht="13.5">
      <c r="A116" s="221"/>
      <c r="B116" s="222" t="s">
        <v>85</v>
      </c>
      <c r="C116" s="223"/>
      <c r="D116" s="224"/>
      <c r="E116" s="225"/>
      <c r="F116" s="229">
        <v>8993.662367985133</v>
      </c>
      <c r="G116" s="228">
        <v>8750.97028139913</v>
      </c>
      <c r="H116" s="228">
        <v>9219.68261532373</v>
      </c>
      <c r="I116" s="228">
        <v>9491.440345335055</v>
      </c>
      <c r="J116" s="387">
        <v>10041.209522852429</v>
      </c>
      <c r="K116" s="390">
        <v>9849.016755045224</v>
      </c>
      <c r="L116" s="389">
        <v>10233.805500670072</v>
      </c>
      <c r="M116" s="388">
        <v>9985.729480259612</v>
      </c>
      <c r="N116" s="391">
        <v>10120.231367042457</v>
      </c>
      <c r="O116" s="391">
        <v>10501.305431184552</v>
      </c>
      <c r="P116" s="391">
        <v>10416.837092751603</v>
      </c>
      <c r="Q116" s="391">
        <v>10174.488997755689</v>
      </c>
      <c r="R116" s="391">
        <v>10214.807395957041</v>
      </c>
      <c r="S116" s="228">
        <v>9793.2076612603</v>
      </c>
      <c r="T116" s="230">
        <v>9926.23876235056</v>
      </c>
      <c r="U116" s="226">
        <v>9675.383707482695</v>
      </c>
      <c r="V116" s="226">
        <v>9628.675034691085</v>
      </c>
      <c r="W116" s="226">
        <v>9803.799609895734</v>
      </c>
      <c r="X116" s="226">
        <v>9923.670356063192</v>
      </c>
      <c r="Y116" s="231"/>
      <c r="Z116" s="232"/>
      <c r="AA116" s="232"/>
      <c r="AB116" s="232"/>
    </row>
    <row r="117" spans="1:28" ht="13.5">
      <c r="A117" s="233"/>
      <c r="B117" s="234"/>
      <c r="C117" s="233" t="s">
        <v>86</v>
      </c>
      <c r="D117" s="233"/>
      <c r="E117" s="235"/>
      <c r="F117" s="239">
        <v>2213.0348899337328</v>
      </c>
      <c r="G117" s="238">
        <v>2208.8689203895187</v>
      </c>
      <c r="H117" s="238">
        <v>2225.3867663069695</v>
      </c>
      <c r="I117" s="238">
        <v>2275.746487689362</v>
      </c>
      <c r="J117" s="392">
        <v>2303.4365537816766</v>
      </c>
      <c r="K117" s="395">
        <v>2288.0609475608676</v>
      </c>
      <c r="L117" s="394">
        <v>2318.8444171910132</v>
      </c>
      <c r="M117" s="393">
        <v>2299.3468997151126</v>
      </c>
      <c r="N117" s="396">
        <v>2309.2911580172363</v>
      </c>
      <c r="O117" s="396">
        <v>2341.954965676313</v>
      </c>
      <c r="P117" s="396">
        <v>2338.399610274594</v>
      </c>
      <c r="Q117" s="396">
        <v>2314.269572658774</v>
      </c>
      <c r="R117" s="396">
        <v>2311.3327375468843</v>
      </c>
      <c r="S117" s="238">
        <v>2417.6360552738356</v>
      </c>
      <c r="T117" s="240">
        <v>2437.0148811625045</v>
      </c>
      <c r="U117" s="236">
        <v>2407.0115904547856</v>
      </c>
      <c r="V117" s="236">
        <v>2395.1025726350103</v>
      </c>
      <c r="W117" s="236">
        <v>2414.2721362931743</v>
      </c>
      <c r="X117" s="236">
        <v>2434.0973037010394</v>
      </c>
      <c r="Y117" s="241"/>
      <c r="Z117" s="232"/>
      <c r="AA117" s="232"/>
      <c r="AB117" s="232"/>
    </row>
    <row r="118" spans="1:28" ht="13.5">
      <c r="A118" s="233"/>
      <c r="B118" s="234"/>
      <c r="C118" s="233" t="s">
        <v>87</v>
      </c>
      <c r="D118" s="242"/>
      <c r="E118" s="243"/>
      <c r="F118" s="247">
        <v>24.606604066119985</v>
      </c>
      <c r="G118" s="246">
        <v>25.241417229865835</v>
      </c>
      <c r="H118" s="246">
        <v>24.137346795520134</v>
      </c>
      <c r="I118" s="246">
        <v>23.976829700118884</v>
      </c>
      <c r="J118" s="397">
        <v>22.939831586417633</v>
      </c>
      <c r="K118" s="246">
        <v>23.231364150018255</v>
      </c>
      <c r="L118" s="245">
        <v>22.658671957750066</v>
      </c>
      <c r="M118" s="248">
        <v>23.026328765070186</v>
      </c>
      <c r="N118" s="244">
        <v>22.818560903040943</v>
      </c>
      <c r="O118" s="244">
        <v>22.30156032526843</v>
      </c>
      <c r="P118" s="244">
        <v>22.448268984658828</v>
      </c>
      <c r="Q118" s="244">
        <v>22.745806429878304</v>
      </c>
      <c r="R118" s="244">
        <v>22.62727673613989</v>
      </c>
      <c r="S118" s="246">
        <v>24.686866028966726</v>
      </c>
      <c r="T118" s="248">
        <v>24.551241809797176</v>
      </c>
      <c r="U118" s="244">
        <v>24.877686128285166</v>
      </c>
      <c r="V118" s="244">
        <v>24.87468487622349</v>
      </c>
      <c r="W118" s="244">
        <v>24.625882131008296</v>
      </c>
      <c r="X118" s="244">
        <v>24.528195882825226</v>
      </c>
      <c r="Y118" s="249"/>
      <c r="Z118" s="250"/>
      <c r="AA118" s="250"/>
      <c r="AB118" s="250"/>
    </row>
    <row r="119" spans="1:28" ht="13.5">
      <c r="A119" s="233"/>
      <c r="B119" s="234"/>
      <c r="C119" s="251"/>
      <c r="D119" s="233" t="s">
        <v>88</v>
      </c>
      <c r="E119" s="252"/>
      <c r="F119" s="256">
        <v>1863.8821882671373</v>
      </c>
      <c r="G119" s="255">
        <v>1852.045421476693</v>
      </c>
      <c r="H119" s="255">
        <v>1870.5015073749673</v>
      </c>
      <c r="I119" s="255">
        <v>1948.4239750858167</v>
      </c>
      <c r="J119" s="398">
        <v>1977.552482631226</v>
      </c>
      <c r="K119" s="401">
        <v>1961.6322937161208</v>
      </c>
      <c r="L119" s="400">
        <v>1993.506071239836</v>
      </c>
      <c r="M119" s="399">
        <v>1973.5446374013416</v>
      </c>
      <c r="N119" s="402">
        <v>1983.7119372759278</v>
      </c>
      <c r="O119" s="402">
        <v>2016.6138890189034</v>
      </c>
      <c r="P119" s="402">
        <v>2013.1762402191773</v>
      </c>
      <c r="Q119" s="402">
        <v>1989.094556661604</v>
      </c>
      <c r="R119" s="402">
        <v>1986.4279834710592</v>
      </c>
      <c r="S119" s="255">
        <v>2022.7180747328496</v>
      </c>
      <c r="T119" s="257">
        <v>2040.0682472591077</v>
      </c>
      <c r="U119" s="253">
        <v>2010.5563664753056</v>
      </c>
      <c r="V119" s="253">
        <v>2000.6144652186117</v>
      </c>
      <c r="W119" s="253">
        <v>2020.4517444223802</v>
      </c>
      <c r="X119" s="253">
        <v>2041.1627042695332</v>
      </c>
      <c r="Y119" s="258"/>
      <c r="Z119" s="232"/>
      <c r="AA119" s="232"/>
      <c r="AB119" s="232"/>
    </row>
    <row r="120" spans="1:28" ht="13.5">
      <c r="A120" s="233"/>
      <c r="B120" s="234"/>
      <c r="C120" s="251"/>
      <c r="D120" s="251"/>
      <c r="E120" s="235" t="s">
        <v>89</v>
      </c>
      <c r="F120" s="239">
        <v>477.74823541896376</v>
      </c>
      <c r="G120" s="238">
        <v>488.8652943545379</v>
      </c>
      <c r="H120" s="238">
        <v>491.46663132338233</v>
      </c>
      <c r="I120" s="238">
        <v>516.4468971117604</v>
      </c>
      <c r="J120" s="403">
        <v>519.1826807836945</v>
      </c>
      <c r="K120" s="406">
        <v>518.5145739239092</v>
      </c>
      <c r="L120" s="405">
        <v>519.8521892954617</v>
      </c>
      <c r="M120" s="404">
        <v>519.2052940653581</v>
      </c>
      <c r="N120" s="407">
        <v>519.3686811933982</v>
      </c>
      <c r="O120" s="407">
        <v>522.1101695953981</v>
      </c>
      <c r="P120" s="407">
        <v>519.8749580504882</v>
      </c>
      <c r="Q120" s="407">
        <v>519.524898455038</v>
      </c>
      <c r="R120" s="407">
        <v>519.0118064300237</v>
      </c>
      <c r="S120" s="238">
        <v>556.9825806060581</v>
      </c>
      <c r="T120" s="240">
        <v>547.9293382440294</v>
      </c>
      <c r="U120" s="236">
        <v>554.5022092263057</v>
      </c>
      <c r="V120" s="236">
        <v>556.4142075830404</v>
      </c>
      <c r="W120" s="236">
        <v>562.0425763343484</v>
      </c>
      <c r="X120" s="236">
        <v>564.039386390597</v>
      </c>
      <c r="Y120" s="241"/>
      <c r="Z120" s="232"/>
      <c r="AA120" s="232"/>
      <c r="AB120" s="232"/>
    </row>
    <row r="121" spans="1:28" ht="13.5">
      <c r="A121" s="233"/>
      <c r="B121" s="234"/>
      <c r="C121" s="251"/>
      <c r="D121" s="251"/>
      <c r="E121" s="267" t="s">
        <v>90</v>
      </c>
      <c r="F121" s="264">
        <v>1298.6003084167546</v>
      </c>
      <c r="G121" s="263">
        <v>1277.9138749778924</v>
      </c>
      <c r="H121" s="263">
        <v>1294.4021415650966</v>
      </c>
      <c r="I121" s="263">
        <v>1353.4018112490355</v>
      </c>
      <c r="J121" s="86">
        <v>1381.2384044329892</v>
      </c>
      <c r="K121" s="82">
        <v>1367.287402991666</v>
      </c>
      <c r="L121" s="81">
        <v>1395.2186743192233</v>
      </c>
      <c r="M121" s="87">
        <v>1378.23484139747</v>
      </c>
      <c r="N121" s="80">
        <v>1386.8335337135682</v>
      </c>
      <c r="O121" s="80">
        <v>1413.9274391543875</v>
      </c>
      <c r="P121" s="80">
        <v>1412.8616541027116</v>
      </c>
      <c r="Q121" s="80">
        <v>1390.9978734620686</v>
      </c>
      <c r="R121" s="80">
        <v>1389.7799331408814</v>
      </c>
      <c r="S121" s="263">
        <v>1244.701338134049</v>
      </c>
      <c r="T121" s="265">
        <v>1265.9181554832803</v>
      </c>
      <c r="U121" s="261">
        <v>1236.7682794164452</v>
      </c>
      <c r="V121" s="261">
        <v>1227.6496989222856</v>
      </c>
      <c r="W121" s="261">
        <v>1238.9521684853803</v>
      </c>
      <c r="X121" s="261">
        <v>1253.5951570051025</v>
      </c>
      <c r="Y121" s="266"/>
      <c r="Z121" s="232"/>
      <c r="AA121" s="232"/>
      <c r="AB121" s="232"/>
    </row>
    <row r="122" spans="1:28" ht="13.5">
      <c r="A122" s="233"/>
      <c r="B122" s="234"/>
      <c r="C122" s="251"/>
      <c r="D122" s="268"/>
      <c r="E122" s="269" t="s">
        <v>91</v>
      </c>
      <c r="F122" s="273">
        <v>87.5336444314189</v>
      </c>
      <c r="G122" s="272">
        <v>85.26625214426268</v>
      </c>
      <c r="H122" s="272">
        <v>84.63273448648853</v>
      </c>
      <c r="I122" s="272">
        <v>78.57526672502061</v>
      </c>
      <c r="J122" s="410">
        <v>77.13139741454204</v>
      </c>
      <c r="K122" s="413">
        <v>75.83031680054542</v>
      </c>
      <c r="L122" s="412">
        <v>78.43520762515115</v>
      </c>
      <c r="M122" s="411">
        <v>76.10450193851335</v>
      </c>
      <c r="N122" s="414">
        <v>77.50972236896159</v>
      </c>
      <c r="O122" s="414">
        <v>80.57628026911767</v>
      </c>
      <c r="P122" s="414">
        <v>80.43962806597746</v>
      </c>
      <c r="Q122" s="414">
        <v>78.57178474449712</v>
      </c>
      <c r="R122" s="414">
        <v>77.63624390015403</v>
      </c>
      <c r="S122" s="272">
        <v>221.03415599274254</v>
      </c>
      <c r="T122" s="274">
        <v>226.22075353179807</v>
      </c>
      <c r="U122" s="270">
        <v>219.2858778325546</v>
      </c>
      <c r="V122" s="270">
        <v>216.55055871328574</v>
      </c>
      <c r="W122" s="270">
        <v>219.45699960265154</v>
      </c>
      <c r="X122" s="270">
        <v>223.52816087383368</v>
      </c>
      <c r="Y122" s="275"/>
      <c r="Z122" s="232"/>
      <c r="AA122" s="232"/>
      <c r="AB122" s="232"/>
    </row>
    <row r="123" spans="1:28" ht="13.5">
      <c r="A123" s="233"/>
      <c r="B123" s="234"/>
      <c r="C123" s="268"/>
      <c r="D123" s="242" t="s">
        <v>92</v>
      </c>
      <c r="E123" s="243"/>
      <c r="F123" s="279">
        <v>349.15270166659553</v>
      </c>
      <c r="G123" s="278">
        <v>356.82349891282587</v>
      </c>
      <c r="H123" s="278">
        <v>354.88525893200205</v>
      </c>
      <c r="I123" s="278">
        <v>327.32251260354514</v>
      </c>
      <c r="J123" s="415">
        <v>325.88407115045084</v>
      </c>
      <c r="K123" s="418">
        <v>326.4286538447469</v>
      </c>
      <c r="L123" s="417">
        <v>325.3383459511773</v>
      </c>
      <c r="M123" s="416">
        <v>325.8022623137712</v>
      </c>
      <c r="N123" s="419">
        <v>325.5792207413084</v>
      </c>
      <c r="O123" s="419">
        <v>325.3410766574096</v>
      </c>
      <c r="P123" s="419">
        <v>325.22337005541704</v>
      </c>
      <c r="Q123" s="419">
        <v>325.1750159971701</v>
      </c>
      <c r="R123" s="419">
        <v>324.9047540758253</v>
      </c>
      <c r="S123" s="278">
        <v>394.9179805409859</v>
      </c>
      <c r="T123" s="280">
        <v>396.9466339033966</v>
      </c>
      <c r="U123" s="276">
        <v>396.45522397948</v>
      </c>
      <c r="V123" s="276">
        <v>394.48810741639846</v>
      </c>
      <c r="W123" s="276">
        <v>393.82039187079414</v>
      </c>
      <c r="X123" s="276">
        <v>392.9345994315064</v>
      </c>
      <c r="Y123" s="281"/>
      <c r="Z123" s="232"/>
      <c r="AA123" s="232"/>
      <c r="AB123" s="232"/>
    </row>
    <row r="124" spans="1:28" ht="13.5">
      <c r="A124" s="233"/>
      <c r="B124" s="234"/>
      <c r="C124" s="233" t="s">
        <v>93</v>
      </c>
      <c r="D124" s="233"/>
      <c r="E124" s="235"/>
      <c r="F124" s="239">
        <v>6773.191853122282</v>
      </c>
      <c r="G124" s="238">
        <v>6534.181456474631</v>
      </c>
      <c r="H124" s="238">
        <v>6985.579936415548</v>
      </c>
      <c r="I124" s="238">
        <v>7206.528250544316</v>
      </c>
      <c r="J124" s="392">
        <v>7727.760842237759</v>
      </c>
      <c r="K124" s="395">
        <v>7551.186231362972</v>
      </c>
      <c r="L124" s="394">
        <v>7904.705897076209</v>
      </c>
      <c r="M124" s="393">
        <v>7676.518955285207</v>
      </c>
      <c r="N124" s="396">
        <v>7800.792989404141</v>
      </c>
      <c r="O124" s="396">
        <v>8148.809151306642</v>
      </c>
      <c r="P124" s="396">
        <v>8067.831228555029</v>
      </c>
      <c r="Q124" s="396">
        <v>7849.927975842552</v>
      </c>
      <c r="R124" s="396">
        <v>7893.349471614572</v>
      </c>
      <c r="S124" s="238">
        <v>7365.385846986455</v>
      </c>
      <c r="T124" s="240">
        <v>7479.021716424138</v>
      </c>
      <c r="U124" s="236">
        <v>7258.425478727534</v>
      </c>
      <c r="V124" s="236">
        <v>7223.47453783218</v>
      </c>
      <c r="W124" s="236">
        <v>7379.360990969287</v>
      </c>
      <c r="X124" s="236">
        <v>7479.067273004449</v>
      </c>
      <c r="Y124" s="241"/>
      <c r="Z124" s="232"/>
      <c r="AA124" s="232"/>
      <c r="AB124" s="232"/>
    </row>
    <row r="125" spans="1:28" ht="13.5">
      <c r="A125" s="233"/>
      <c r="B125" s="234"/>
      <c r="C125" s="233" t="s">
        <v>87</v>
      </c>
      <c r="D125" s="233"/>
      <c r="E125" s="235"/>
      <c r="F125" s="285">
        <v>75.31071966002314</v>
      </c>
      <c r="G125" s="284">
        <v>74.66807961128087</v>
      </c>
      <c r="H125" s="284">
        <v>75.76811727558871</v>
      </c>
      <c r="I125" s="284">
        <v>75.92660321661559</v>
      </c>
      <c r="J125" s="420">
        <v>76.96045804691582</v>
      </c>
      <c r="K125" s="284">
        <v>76.6694424343915</v>
      </c>
      <c r="L125" s="283">
        <v>77.2411191179922</v>
      </c>
      <c r="M125" s="286">
        <v>76.87489402212036</v>
      </c>
      <c r="N125" s="282">
        <v>77.08117242070375</v>
      </c>
      <c r="O125" s="282">
        <v>77.59805868618996</v>
      </c>
      <c r="P125" s="282">
        <v>77.4499126435308</v>
      </c>
      <c r="Q125" s="282">
        <v>77.15304402583861</v>
      </c>
      <c r="R125" s="282">
        <v>77.27360062352926</v>
      </c>
      <c r="S125" s="284">
        <v>75.20912556691967</v>
      </c>
      <c r="T125" s="286">
        <v>75.3459784263046</v>
      </c>
      <c r="U125" s="282">
        <v>75.01951031786008</v>
      </c>
      <c r="V125" s="282">
        <v>75.02044166831652</v>
      </c>
      <c r="W125" s="282">
        <v>75.27041845613334</v>
      </c>
      <c r="X125" s="282">
        <v>75.36593825322771</v>
      </c>
      <c r="Y125" s="287"/>
      <c r="Z125" s="250"/>
      <c r="AA125" s="250"/>
      <c r="AB125" s="250"/>
    </row>
    <row r="126" spans="1:28" ht="13.5">
      <c r="A126" s="233"/>
      <c r="B126" s="234"/>
      <c r="C126" s="233" t="s">
        <v>94</v>
      </c>
      <c r="D126" s="242"/>
      <c r="E126" s="243"/>
      <c r="F126" s="291">
        <v>5.4250168093173246</v>
      </c>
      <c r="G126" s="290">
        <v>5.725500646273902</v>
      </c>
      <c r="H126" s="290">
        <v>5.874113248550668</v>
      </c>
      <c r="I126" s="290">
        <v>6.3876323016283925</v>
      </c>
      <c r="J126" s="421">
        <v>6.968209785114845</v>
      </c>
      <c r="K126" s="290">
        <v>6.6943198492224205</v>
      </c>
      <c r="L126" s="289">
        <v>7.230353383450042</v>
      </c>
      <c r="M126" s="292">
        <v>6.95723235924282</v>
      </c>
      <c r="N126" s="288">
        <v>7.008489329008633</v>
      </c>
      <c r="O126" s="288">
        <v>7.111989354142711</v>
      </c>
      <c r="P126" s="288">
        <v>7.108156864922102</v>
      </c>
      <c r="Q126" s="288">
        <v>7.4234961593865165</v>
      </c>
      <c r="R126" s="288">
        <v>7.747808379168835</v>
      </c>
      <c r="S126" s="290">
        <v>8.099035879868843</v>
      </c>
      <c r="T126" s="292">
        <v>7.830992962061656</v>
      </c>
      <c r="U126" s="288">
        <v>7.996418955120764</v>
      </c>
      <c r="V126" s="288">
        <v>8.134295649839224</v>
      </c>
      <c r="W126" s="288">
        <v>8.219499272331916</v>
      </c>
      <c r="X126" s="288">
        <v>8.313299052340511</v>
      </c>
      <c r="Y126" s="249"/>
      <c r="Z126" s="293"/>
      <c r="AA126" s="293"/>
      <c r="AB126" s="293"/>
    </row>
    <row r="127" spans="1:28" ht="13.5">
      <c r="A127" s="233"/>
      <c r="B127" s="234"/>
      <c r="C127" s="251"/>
      <c r="D127" s="233" t="s">
        <v>95</v>
      </c>
      <c r="E127" s="235"/>
      <c r="F127" s="239">
        <v>5794.110579409601</v>
      </c>
      <c r="G127" s="238">
        <v>5577.801611311628</v>
      </c>
      <c r="H127" s="238">
        <v>5990.754664653636</v>
      </c>
      <c r="I127" s="238">
        <v>6195.107948368744</v>
      </c>
      <c r="J127" s="392">
        <v>6657.340135793031</v>
      </c>
      <c r="K127" s="395">
        <v>6493.847457231023</v>
      </c>
      <c r="L127" s="394">
        <v>6821.17581313372</v>
      </c>
      <c r="M127" s="393">
        <v>6601.378154008157</v>
      </c>
      <c r="N127" s="396">
        <v>6717.159002278994</v>
      </c>
      <c r="O127" s="396">
        <v>7017.775922365144</v>
      </c>
      <c r="P127" s="396">
        <v>6990.209279809655</v>
      </c>
      <c r="Q127" s="396">
        <v>6786.217488290409</v>
      </c>
      <c r="R127" s="396">
        <v>6825.0440536011865</v>
      </c>
      <c r="S127" s="238">
        <v>6326.921501318601</v>
      </c>
      <c r="T127" s="240">
        <v>6453.821497741299</v>
      </c>
      <c r="U127" s="236">
        <v>6230.932729966638</v>
      </c>
      <c r="V127" s="236">
        <v>6189.915294454184</v>
      </c>
      <c r="W127" s="236">
        <v>6331.32098332075</v>
      </c>
      <c r="X127" s="236">
        <v>6421.3967826920825</v>
      </c>
      <c r="Y127" s="241"/>
      <c r="Z127" s="232"/>
      <c r="AA127" s="232"/>
      <c r="AB127" s="232"/>
    </row>
    <row r="128" spans="1:28" ht="13.5">
      <c r="A128" s="233"/>
      <c r="B128" s="234"/>
      <c r="C128" s="251"/>
      <c r="D128" s="294" t="s">
        <v>94</v>
      </c>
      <c r="E128" s="260"/>
      <c r="F128" s="298">
        <v>5.142578520424355</v>
      </c>
      <c r="G128" s="297">
        <v>5.453793442005938</v>
      </c>
      <c r="H128" s="297">
        <v>5.602893524262263</v>
      </c>
      <c r="I128" s="297">
        <v>6.164077658551263</v>
      </c>
      <c r="J128" s="428">
        <v>6.863721710444556</v>
      </c>
      <c r="K128" s="297">
        <v>6.549295375216098</v>
      </c>
      <c r="L128" s="296">
        <v>7.163623605569309</v>
      </c>
      <c r="M128" s="299">
        <v>6.855071574379204</v>
      </c>
      <c r="N128" s="295">
        <v>6.913168398405694</v>
      </c>
      <c r="O128" s="295">
        <v>7.015585227533855</v>
      </c>
      <c r="P128" s="295">
        <v>7.053241798588134</v>
      </c>
      <c r="Q128" s="295">
        <v>7.3809346045997986</v>
      </c>
      <c r="R128" s="295">
        <v>7.7355841309641535</v>
      </c>
      <c r="S128" s="297">
        <v>8.11708827318388</v>
      </c>
      <c r="T128" s="299">
        <v>7.821396693882944</v>
      </c>
      <c r="U128" s="295">
        <v>8.00721160658404</v>
      </c>
      <c r="V128" s="295">
        <v>8.15170958212411</v>
      </c>
      <c r="W128" s="295">
        <v>8.24631863577337</v>
      </c>
      <c r="X128" s="295">
        <v>8.360078267807316</v>
      </c>
      <c r="Y128" s="300"/>
      <c r="Z128" s="293"/>
      <c r="AA128" s="293"/>
      <c r="AB128" s="293"/>
    </row>
    <row r="129" spans="1:28" ht="13.5">
      <c r="A129" s="233"/>
      <c r="B129" s="234"/>
      <c r="C129" s="251"/>
      <c r="D129" s="301" t="s">
        <v>96</v>
      </c>
      <c r="E129" s="302"/>
      <c r="F129" s="306">
        <v>31.99546670200555</v>
      </c>
      <c r="G129" s="305">
        <v>31.079323275899917</v>
      </c>
      <c r="H129" s="305">
        <v>32.710540620270926</v>
      </c>
      <c r="I129" s="305">
        <v>32.824139630811025</v>
      </c>
      <c r="J129" s="403">
        <v>34.95312937886654</v>
      </c>
      <c r="K129" s="406">
        <v>34.34320268870544</v>
      </c>
      <c r="L129" s="405">
        <v>35.564335662166926</v>
      </c>
      <c r="M129" s="404">
        <v>34.770546780737575</v>
      </c>
      <c r="N129" s="407">
        <v>35.06540862391878</v>
      </c>
      <c r="O129" s="407">
        <v>37.01523924333628</v>
      </c>
      <c r="P129" s="407">
        <v>35.964366795541956</v>
      </c>
      <c r="Q129" s="407">
        <v>35.171210828014644</v>
      </c>
      <c r="R129" s="407">
        <v>35.39008612573788</v>
      </c>
      <c r="S129" s="305">
        <v>33.55779547113089</v>
      </c>
      <c r="T129" s="307">
        <v>33.945587960503396</v>
      </c>
      <c r="U129" s="303">
        <v>33.18769373628095</v>
      </c>
      <c r="V129" s="303">
        <v>32.98629948157582</v>
      </c>
      <c r="W129" s="303">
        <v>33.43547587834831</v>
      </c>
      <c r="X129" s="303">
        <v>34.217505827906535</v>
      </c>
      <c r="Y129" s="308"/>
      <c r="Z129" s="232"/>
      <c r="AA129" s="232"/>
      <c r="AB129" s="232"/>
    </row>
    <row r="130" spans="1:28" ht="13.5">
      <c r="A130" s="233"/>
      <c r="B130" s="234"/>
      <c r="C130" s="251"/>
      <c r="D130" s="294" t="s">
        <v>94</v>
      </c>
      <c r="E130" s="260"/>
      <c r="F130" s="298">
        <v>9.185298348598257</v>
      </c>
      <c r="G130" s="297">
        <v>9.341413765742715</v>
      </c>
      <c r="H130" s="297">
        <v>9.649579122510064</v>
      </c>
      <c r="I130" s="297">
        <v>10.384113960154327</v>
      </c>
      <c r="J130" s="428">
        <v>10.62450552129055</v>
      </c>
      <c r="K130" s="297">
        <v>10.313489573445116</v>
      </c>
      <c r="L130" s="296">
        <v>10.925649307045822</v>
      </c>
      <c r="M130" s="299">
        <v>10.54959384958658</v>
      </c>
      <c r="N130" s="295">
        <v>10.7115949431572</v>
      </c>
      <c r="O130" s="295">
        <v>10.799075947398906</v>
      </c>
      <c r="P130" s="295">
        <v>10.921112514866147</v>
      </c>
      <c r="Q130" s="295">
        <v>11.139027243222529</v>
      </c>
      <c r="R130" s="295">
        <v>11.426994202269093</v>
      </c>
      <c r="S130" s="297">
        <v>11.87161547934418</v>
      </c>
      <c r="T130" s="299">
        <v>11.758551696769036</v>
      </c>
      <c r="U130" s="295">
        <v>11.894270553208752</v>
      </c>
      <c r="V130" s="295">
        <v>11.925938781546458</v>
      </c>
      <c r="W130" s="295">
        <v>11.875925747839634</v>
      </c>
      <c r="X130" s="295">
        <v>11.909475382146471</v>
      </c>
      <c r="Y130" s="300"/>
      <c r="Z130" s="293"/>
      <c r="AA130" s="293"/>
      <c r="AB130" s="293"/>
    </row>
    <row r="131" spans="1:28" ht="13.5">
      <c r="A131" s="233"/>
      <c r="B131" s="234"/>
      <c r="C131" s="251"/>
      <c r="D131" s="301" t="s">
        <v>97</v>
      </c>
      <c r="E131" s="302"/>
      <c r="F131" s="306">
        <v>53.44919564847947</v>
      </c>
      <c r="G131" s="305">
        <v>55.08848567556163</v>
      </c>
      <c r="H131" s="305">
        <v>60.52476464402577</v>
      </c>
      <c r="I131" s="305">
        <v>64.72017424768879</v>
      </c>
      <c r="J131" s="403">
        <v>72.58342446849318</v>
      </c>
      <c r="K131" s="406">
        <v>70.20553049109712</v>
      </c>
      <c r="L131" s="405">
        <v>74.96630713857724</v>
      </c>
      <c r="M131" s="404">
        <v>71.50335082771443</v>
      </c>
      <c r="N131" s="407">
        <v>73.92358231978585</v>
      </c>
      <c r="O131" s="407">
        <v>76.02451727323609</v>
      </c>
      <c r="P131" s="407">
        <v>77.94146243253913</v>
      </c>
      <c r="Q131" s="407">
        <v>75.5320062158826</v>
      </c>
      <c r="R131" s="407">
        <v>75.21425503272692</v>
      </c>
      <c r="S131" s="305">
        <v>76.44418431106095</v>
      </c>
      <c r="T131" s="307">
        <v>76.39718025324727</v>
      </c>
      <c r="U131" s="303">
        <v>74.70062552123457</v>
      </c>
      <c r="V131" s="303">
        <v>75.03942989198298</v>
      </c>
      <c r="W131" s="303">
        <v>76.47832525439568</v>
      </c>
      <c r="X131" s="303">
        <v>79.54806010257468</v>
      </c>
      <c r="Y131" s="308"/>
      <c r="Z131" s="232"/>
      <c r="AA131" s="232"/>
      <c r="AB131" s="232"/>
    </row>
    <row r="132" spans="1:28" ht="13.5">
      <c r="A132" s="233"/>
      <c r="B132" s="234"/>
      <c r="C132" s="251"/>
      <c r="D132" s="294" t="s">
        <v>94</v>
      </c>
      <c r="E132" s="260"/>
      <c r="F132" s="298">
        <v>0.2196254159993105</v>
      </c>
      <c r="G132" s="297">
        <v>0.3323844834591669</v>
      </c>
      <c r="H132" s="297">
        <v>0.4101218936896024</v>
      </c>
      <c r="I132" s="297">
        <v>0.35559557441279604</v>
      </c>
      <c r="J132" s="422">
        <v>0.30125198515058627</v>
      </c>
      <c r="K132" s="429">
        <v>0.3305522697401134</v>
      </c>
      <c r="L132" s="424">
        <v>0.27374776956784136</v>
      </c>
      <c r="M132" s="423">
        <v>0.2785503371253253</v>
      </c>
      <c r="N132" s="430">
        <v>0.3249256547598971</v>
      </c>
      <c r="O132" s="430">
        <v>0.29317176723570115</v>
      </c>
      <c r="P132" s="430">
        <v>0.21374335908781075</v>
      </c>
      <c r="Q132" s="430">
        <v>0.27758828986306416</v>
      </c>
      <c r="R132" s="430">
        <v>0.25584559838426346</v>
      </c>
      <c r="S132" s="297">
        <v>0.21810871101863505</v>
      </c>
      <c r="T132" s="299">
        <v>0.21808700465544043</v>
      </c>
      <c r="U132" s="295">
        <v>0.22246395709467234</v>
      </c>
      <c r="V132" s="295">
        <v>0.22081297273892989</v>
      </c>
      <c r="W132" s="295">
        <v>0.20448320437879458</v>
      </c>
      <c r="X132" s="295">
        <v>0.22534677856793714</v>
      </c>
      <c r="Y132" s="300"/>
      <c r="Z132" s="293"/>
      <c r="AA132" s="293"/>
      <c r="AB132" s="293"/>
    </row>
    <row r="133" spans="1:28" ht="13.5">
      <c r="A133" s="233"/>
      <c r="B133" s="234"/>
      <c r="C133" s="251"/>
      <c r="D133" s="301" t="s">
        <v>98</v>
      </c>
      <c r="E133" s="302"/>
      <c r="F133" s="306">
        <v>893.6366113621959</v>
      </c>
      <c r="G133" s="305">
        <v>870.2120362115415</v>
      </c>
      <c r="H133" s="305">
        <v>901.589966497615</v>
      </c>
      <c r="I133" s="305">
        <v>913.8759882970718</v>
      </c>
      <c r="J133" s="425">
        <v>962.8841525973685</v>
      </c>
      <c r="K133" s="431">
        <v>952.7900409521453</v>
      </c>
      <c r="L133" s="427">
        <v>972.9994411417449</v>
      </c>
      <c r="M133" s="426">
        <v>968.8669036685984</v>
      </c>
      <c r="N133" s="432">
        <v>974.6449961814418</v>
      </c>
      <c r="O133" s="432">
        <v>1017.9934724249265</v>
      </c>
      <c r="P133" s="432">
        <v>963.7161195172939</v>
      </c>
      <c r="Q133" s="432">
        <v>953.0072705082455</v>
      </c>
      <c r="R133" s="432">
        <v>957.7010768549211</v>
      </c>
      <c r="S133" s="305">
        <v>928.4623658856623</v>
      </c>
      <c r="T133" s="307">
        <v>914.8574504690879</v>
      </c>
      <c r="U133" s="303">
        <v>919.6044295033805</v>
      </c>
      <c r="V133" s="303">
        <v>925.5335140044376</v>
      </c>
      <c r="W133" s="303">
        <v>938.126206515793</v>
      </c>
      <c r="X133" s="303">
        <v>943.9049243818855</v>
      </c>
      <c r="Y133" s="308"/>
      <c r="Z133" s="232"/>
      <c r="AA133" s="232"/>
      <c r="AB133" s="232"/>
    </row>
    <row r="134" spans="1:28" ht="13.5">
      <c r="A134" s="233"/>
      <c r="B134" s="234"/>
      <c r="C134" s="268"/>
      <c r="D134" s="242" t="s">
        <v>94</v>
      </c>
      <c r="E134" s="243"/>
      <c r="F134" s="291">
        <v>7.434958220747884</v>
      </c>
      <c r="G134" s="290">
        <v>7.683285442524103</v>
      </c>
      <c r="H134" s="290">
        <v>7.9097186930158</v>
      </c>
      <c r="I134" s="290">
        <v>8.188549606954874</v>
      </c>
      <c r="J134" s="421">
        <v>8.0645711748876</v>
      </c>
      <c r="K134" s="290">
        <v>8.024575785525156</v>
      </c>
      <c r="L134" s="289">
        <v>8.103818445363306</v>
      </c>
      <c r="M134" s="292">
        <v>8.021269506857454</v>
      </c>
      <c r="N134" s="288">
        <v>8.043370741551643</v>
      </c>
      <c r="O134" s="288">
        <v>8.15622339768411</v>
      </c>
      <c r="P134" s="288">
        <v>7.926749008511293</v>
      </c>
      <c r="Q134" s="288">
        <v>8.160905699843745</v>
      </c>
      <c r="R134" s="288">
        <v>8.29298086676305</v>
      </c>
      <c r="S134" s="290">
        <v>8.495171080800878</v>
      </c>
      <c r="T134" s="292">
        <v>8.395157029014431</v>
      </c>
      <c r="U134" s="288">
        <v>8.420658804047463</v>
      </c>
      <c r="V134" s="288">
        <v>8.531043835637984</v>
      </c>
      <c r="W134" s="288">
        <v>8.568103722853749</v>
      </c>
      <c r="X134" s="288">
        <v>8.55322205796959</v>
      </c>
      <c r="Y134" s="249"/>
      <c r="Z134" s="293"/>
      <c r="AA134" s="293"/>
      <c r="AB134" s="293"/>
    </row>
    <row r="135" spans="1:28" ht="14.25" thickBot="1">
      <c r="A135" s="309"/>
      <c r="B135" s="310"/>
      <c r="C135" s="311" t="s">
        <v>99</v>
      </c>
      <c r="D135" s="312"/>
      <c r="E135" s="313"/>
      <c r="F135" s="317">
        <v>7.435624929116973</v>
      </c>
      <c r="G135" s="316">
        <v>7.919904534979529</v>
      </c>
      <c r="H135" s="316">
        <v>8.715912601213061</v>
      </c>
      <c r="I135" s="316">
        <v>9.165607101377002</v>
      </c>
      <c r="J135" s="433">
        <v>10.012126832993534</v>
      </c>
      <c r="K135" s="436">
        <v>9.769576121384862</v>
      </c>
      <c r="L135" s="435">
        <v>10.25518640284945</v>
      </c>
      <c r="M135" s="434">
        <v>9.863625259292089</v>
      </c>
      <c r="N135" s="437">
        <v>10.147219621079806</v>
      </c>
      <c r="O135" s="437">
        <v>10.541314201597434</v>
      </c>
      <c r="P135" s="437">
        <v>10.606253921979967</v>
      </c>
      <c r="Q135" s="437">
        <v>10.291449254362522</v>
      </c>
      <c r="R135" s="437">
        <v>10.125186795584323</v>
      </c>
      <c r="S135" s="316">
        <v>10.185759000009412</v>
      </c>
      <c r="T135" s="318">
        <v>10.202164763919294</v>
      </c>
      <c r="U135" s="314">
        <v>9.946638300375806</v>
      </c>
      <c r="V135" s="314">
        <v>10.097924223895518</v>
      </c>
      <c r="W135" s="314">
        <v>10.166482633272388</v>
      </c>
      <c r="X135" s="314">
        <v>10.505779357703336</v>
      </c>
      <c r="Y135" s="319"/>
      <c r="Z135" s="232"/>
      <c r="AA135" s="232"/>
      <c r="AB135" s="232"/>
    </row>
    <row r="136" spans="1:28" ht="13.5">
      <c r="A136" s="309"/>
      <c r="B136" s="320" t="s">
        <v>68</v>
      </c>
      <c r="C136" s="309"/>
      <c r="D136" s="320" t="s">
        <v>113</v>
      </c>
      <c r="E136" s="309"/>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row>
    <row r="137" spans="1:28" ht="13.5">
      <c r="A137" s="309"/>
      <c r="B137" s="320" t="s">
        <v>101</v>
      </c>
      <c r="C137" s="309"/>
      <c r="D137" s="320" t="s">
        <v>102</v>
      </c>
      <c r="E137" s="309"/>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row>
    <row r="138" spans="1:28" ht="13.5">
      <c r="A138" s="309"/>
      <c r="B138" s="320" t="s">
        <v>103</v>
      </c>
      <c r="C138" s="309"/>
      <c r="D138" s="309" t="s">
        <v>104</v>
      </c>
      <c r="E138" s="309"/>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row>
    <row r="139" spans="2:9" ht="13.5">
      <c r="B139" t="s">
        <v>105</v>
      </c>
      <c r="C139" s="2"/>
      <c r="D139" s="2" t="s">
        <v>106</v>
      </c>
      <c r="E139" s="2"/>
      <c r="F139" s="2"/>
      <c r="G139" s="2"/>
      <c r="H139" s="2"/>
      <c r="I139" s="2"/>
    </row>
    <row r="140" spans="2:26" ht="3" customHeight="1">
      <c r="B140" s="323"/>
      <c r="C140" s="323"/>
      <c r="D140" s="323"/>
      <c r="E140" s="323"/>
      <c r="F140" s="323"/>
      <c r="G140" s="323"/>
      <c r="H140" s="323"/>
      <c r="I140" s="323"/>
      <c r="J140" s="323"/>
      <c r="K140" s="323"/>
      <c r="L140" s="323"/>
      <c r="M140" s="323"/>
      <c r="N140" s="323"/>
      <c r="O140" s="323"/>
      <c r="P140" s="323"/>
      <c r="Q140" s="323"/>
      <c r="R140" s="323"/>
      <c r="S140" s="323"/>
      <c r="T140" s="323"/>
      <c r="U140" s="323"/>
      <c r="V140" s="323"/>
      <c r="W140" s="323"/>
      <c r="X140" s="323"/>
      <c r="Y140" s="323"/>
      <c r="Z140" s="323"/>
    </row>
    <row r="141" spans="2:25" ht="18" thickBot="1">
      <c r="B141" s="1" t="s">
        <v>107</v>
      </c>
      <c r="C141" s="2"/>
      <c r="D141" s="2"/>
      <c r="E141" s="2"/>
      <c r="F141" s="2"/>
      <c r="G141" s="2"/>
      <c r="H141" s="2"/>
      <c r="I141" s="2"/>
      <c r="Y141" s="208" t="s">
        <v>108</v>
      </c>
    </row>
    <row r="142" spans="2:27" ht="13.5" customHeight="1">
      <c r="B142" s="324"/>
      <c r="C142" s="322"/>
      <c r="D142" s="322"/>
      <c r="E142" s="325"/>
      <c r="F142" s="12" t="s">
        <v>4</v>
      </c>
      <c r="G142" s="16" t="s">
        <v>5</v>
      </c>
      <c r="H142" s="16" t="s">
        <v>6</v>
      </c>
      <c r="I142" s="16" t="s">
        <v>7</v>
      </c>
      <c r="J142" s="16" t="s">
        <v>79</v>
      </c>
      <c r="K142" s="14"/>
      <c r="L142" s="14"/>
      <c r="M142" s="14"/>
      <c r="N142" s="12"/>
      <c r="O142" s="12"/>
      <c r="P142" s="12"/>
      <c r="Q142" s="12"/>
      <c r="R142" s="12"/>
      <c r="S142" s="16" t="s">
        <v>80</v>
      </c>
      <c r="T142" s="12"/>
      <c r="U142" s="12"/>
      <c r="V142" s="12"/>
      <c r="W142" s="12"/>
      <c r="X142" s="12"/>
      <c r="Y142" s="211"/>
      <c r="AA142" s="1586" t="s">
        <v>10</v>
      </c>
    </row>
    <row r="143" spans="2:27" ht="13.5">
      <c r="B143" s="326"/>
      <c r="C143" s="4"/>
      <c r="D143" s="4"/>
      <c r="E143" s="7"/>
      <c r="F143" s="26" t="s">
        <v>11</v>
      </c>
      <c r="G143" s="25" t="s">
        <v>12</v>
      </c>
      <c r="H143" s="25" t="s">
        <v>14</v>
      </c>
      <c r="I143" s="25" t="s">
        <v>14</v>
      </c>
      <c r="J143" s="25" t="s">
        <v>81</v>
      </c>
      <c r="K143" s="32" t="s">
        <v>82</v>
      </c>
      <c r="L143" s="29" t="s">
        <v>83</v>
      </c>
      <c r="M143" s="26"/>
      <c r="N143" s="28"/>
      <c r="O143" s="30"/>
      <c r="P143" s="30"/>
      <c r="Q143" s="30"/>
      <c r="R143" s="30"/>
      <c r="S143" s="32" t="s">
        <v>84</v>
      </c>
      <c r="T143" s="23"/>
      <c r="U143" s="26"/>
      <c r="V143" s="26"/>
      <c r="W143" s="26"/>
      <c r="X143" s="26"/>
      <c r="Y143" s="214"/>
      <c r="AA143" s="1587"/>
    </row>
    <row r="144" spans="2:27" ht="14.25" thickBot="1">
      <c r="B144" s="215"/>
      <c r="C144" s="6"/>
      <c r="D144" s="6"/>
      <c r="E144" s="216"/>
      <c r="F144" s="43"/>
      <c r="G144" s="42"/>
      <c r="H144" s="45"/>
      <c r="I144" s="49"/>
      <c r="J144" s="49" t="s">
        <v>33</v>
      </c>
      <c r="K144" s="49"/>
      <c r="L144" s="218"/>
      <c r="M144" s="56" t="s">
        <v>30</v>
      </c>
      <c r="N144" s="217" t="s">
        <v>19</v>
      </c>
      <c r="O144" s="54" t="s">
        <v>20</v>
      </c>
      <c r="P144" s="54" t="s">
        <v>21</v>
      </c>
      <c r="Q144" s="54" t="s">
        <v>22</v>
      </c>
      <c r="R144" s="219" t="s">
        <v>23</v>
      </c>
      <c r="S144" s="49" t="s">
        <v>43</v>
      </c>
      <c r="T144" s="56" t="s">
        <v>31</v>
      </c>
      <c r="U144" s="217" t="s">
        <v>25</v>
      </c>
      <c r="V144" s="217" t="s">
        <v>26</v>
      </c>
      <c r="W144" s="217" t="s">
        <v>27</v>
      </c>
      <c r="X144" s="217" t="s">
        <v>28</v>
      </c>
      <c r="Y144" s="220"/>
      <c r="AA144" s="1588"/>
    </row>
    <row r="145" spans="2:27" ht="13.5">
      <c r="B145" s="222" t="s">
        <v>85</v>
      </c>
      <c r="C145" s="223"/>
      <c r="D145" s="224"/>
      <c r="E145" s="225"/>
      <c r="F145" s="330">
        <v>6.366961317515845</v>
      </c>
      <c r="G145" s="330">
        <v>-0.749500511229769</v>
      </c>
      <c r="H145" s="330">
        <v>5.356118451469143</v>
      </c>
      <c r="I145" s="329">
        <v>2.947582268826096</v>
      </c>
      <c r="J145" s="329">
        <v>5.79226289703837</v>
      </c>
      <c r="K145" s="329">
        <v>6.125803024030233</v>
      </c>
      <c r="L145" s="329">
        <v>5.682242807119721</v>
      </c>
      <c r="M145" s="328">
        <v>6.05284633098978</v>
      </c>
      <c r="N145" s="331">
        <v>7.060871589577033</v>
      </c>
      <c r="O145" s="331">
        <v>5.473738429308497</v>
      </c>
      <c r="P145" s="331">
        <v>5.504810807551976</v>
      </c>
      <c r="Q145" s="331">
        <v>5.433928098443204</v>
      </c>
      <c r="R145" s="331">
        <v>4.91533537708078</v>
      </c>
      <c r="S145" s="329">
        <v>-0.18343792329591224</v>
      </c>
      <c r="T145" s="328">
        <v>-0.184625510836824</v>
      </c>
      <c r="U145" s="331">
        <v>-0.3023813748515778</v>
      </c>
      <c r="V145" s="331">
        <v>-0.03368705107675396</v>
      </c>
      <c r="W145" s="331">
        <v>-0.5069011901779419</v>
      </c>
      <c r="X145" s="331">
        <v>0.07023763015020279</v>
      </c>
      <c r="Y145" s="231"/>
      <c r="AA145" s="334">
        <v>-5.975700820334282</v>
      </c>
    </row>
    <row r="146" spans="2:27" ht="13.5">
      <c r="B146" s="234"/>
      <c r="C146" s="233" t="s">
        <v>86</v>
      </c>
      <c r="D146" s="233"/>
      <c r="E146" s="235"/>
      <c r="F146" s="337">
        <v>1.085160932750668</v>
      </c>
      <c r="G146" s="337">
        <v>0.5114374444723637</v>
      </c>
      <c r="H146" s="337">
        <v>0.747796565245622</v>
      </c>
      <c r="I146" s="336">
        <v>2.2629648987247464</v>
      </c>
      <c r="J146" s="336">
        <v>1.2167465155764887</v>
      </c>
      <c r="K146" s="336">
        <v>1.3502031396999001</v>
      </c>
      <c r="L146" s="336">
        <v>1.1582461388994432</v>
      </c>
      <c r="M146" s="335">
        <v>1.2854913781172002</v>
      </c>
      <c r="N146" s="338">
        <v>1.4750277625234105</v>
      </c>
      <c r="O146" s="338">
        <v>1.1704879643471457</v>
      </c>
      <c r="P146" s="338">
        <v>1.0741250935467832</v>
      </c>
      <c r="Q146" s="338">
        <v>1.078703674392969</v>
      </c>
      <c r="R146" s="338">
        <v>0.9561494688489205</v>
      </c>
      <c r="S146" s="336">
        <v>5.836865686191487</v>
      </c>
      <c r="T146" s="335">
        <v>5.51584437987529</v>
      </c>
      <c r="U146" s="338">
        <v>5.545137808391999</v>
      </c>
      <c r="V146" s="338">
        <v>5.918103638113948</v>
      </c>
      <c r="W146" s="338">
        <v>5.879679896870741</v>
      </c>
      <c r="X146" s="338">
        <v>6.2994775879369485</v>
      </c>
      <c r="Y146" s="241"/>
      <c r="AA146" s="341">
        <v>4.620119170614998</v>
      </c>
    </row>
    <row r="147" spans="2:27" ht="13.5">
      <c r="B147" s="234"/>
      <c r="C147" s="233" t="s">
        <v>87</v>
      </c>
      <c r="D147" s="242"/>
      <c r="E147" s="243"/>
      <c r="F147" s="344">
        <v>-1.2857195816373164</v>
      </c>
      <c r="G147" s="344">
        <v>0.3166590972140355</v>
      </c>
      <c r="H147" s="344">
        <v>-1.1040704343457008</v>
      </c>
      <c r="I147" s="346">
        <v>-0.16051709540125003</v>
      </c>
      <c r="J147" s="347">
        <v>-1.0369981137012516</v>
      </c>
      <c r="K147" s="347">
        <v>-1.0946569075420562</v>
      </c>
      <c r="L147" s="346">
        <v>-1.0133405862178044</v>
      </c>
      <c r="M147" s="348">
        <v>-1.0838144831111194</v>
      </c>
      <c r="N147" s="345">
        <v>-1.2560816229662812</v>
      </c>
      <c r="O147" s="345">
        <v>-0.9485888797224611</v>
      </c>
      <c r="P147" s="345">
        <v>-0.9840424005888693</v>
      </c>
      <c r="Q147" s="345">
        <v>-0.9800589848009835</v>
      </c>
      <c r="R147" s="345">
        <v>-0.8873713554520037</v>
      </c>
      <c r="S147" s="347">
        <v>1.4042595431896956</v>
      </c>
      <c r="T147" s="348">
        <v>1.3263753471230686</v>
      </c>
      <c r="U147" s="345">
        <v>1.3782988955299196</v>
      </c>
      <c r="V147" s="345">
        <v>1.3977678296497125</v>
      </c>
      <c r="W147" s="345">
        <v>1.48541432334304</v>
      </c>
      <c r="X147" s="345">
        <v>1.437373177674523</v>
      </c>
      <c r="Y147" s="249"/>
      <c r="AA147" s="350">
        <v>0</v>
      </c>
    </row>
    <row r="148" spans="2:27" ht="13.5">
      <c r="B148" s="234"/>
      <c r="C148" s="251"/>
      <c r="D148" s="233" t="s">
        <v>88</v>
      </c>
      <c r="E148" s="252"/>
      <c r="F148" s="353">
        <v>1.727308540396706</v>
      </c>
      <c r="G148" s="353">
        <v>0.1945277722678469</v>
      </c>
      <c r="H148" s="353">
        <v>0.9965244741977557</v>
      </c>
      <c r="I148" s="352">
        <v>4.165859658686102</v>
      </c>
      <c r="J148" s="355">
        <v>1.4949778856075966</v>
      </c>
      <c r="K148" s="355">
        <v>1.6406350167788872</v>
      </c>
      <c r="L148" s="352">
        <v>1.4386213704603819</v>
      </c>
      <c r="M148" s="351">
        <v>1.5741159414274932</v>
      </c>
      <c r="N148" s="354">
        <v>1.822995988467099</v>
      </c>
      <c r="O148" s="354">
        <v>1.4592215124136203</v>
      </c>
      <c r="P148" s="354">
        <v>1.3411238169582447</v>
      </c>
      <c r="Q148" s="354">
        <v>1.3439225384261988</v>
      </c>
      <c r="R148" s="354">
        <v>1.1992673639070262</v>
      </c>
      <c r="S148" s="355">
        <v>3.3154616015008855</v>
      </c>
      <c r="T148" s="351">
        <v>2.875186665700099</v>
      </c>
      <c r="U148" s="354">
        <v>2.930884367498763</v>
      </c>
      <c r="V148" s="354">
        <v>3.399484003552388</v>
      </c>
      <c r="W148" s="354">
        <v>3.3982707018058846</v>
      </c>
      <c r="X148" s="354">
        <v>3.9429615877881474</v>
      </c>
      <c r="Y148" s="258"/>
      <c r="AA148" s="356">
        <v>1.820483715893289</v>
      </c>
    </row>
    <row r="149" spans="2:27" ht="13.5">
      <c r="B149" s="234"/>
      <c r="C149" s="251"/>
      <c r="D149" s="251"/>
      <c r="E149" s="235" t="s">
        <v>89</v>
      </c>
      <c r="F149" s="337">
        <v>0.6794189411652667</v>
      </c>
      <c r="G149" s="337">
        <v>2.4748672754330983</v>
      </c>
      <c r="H149" s="337">
        <v>0.5321173335241554</v>
      </c>
      <c r="I149" s="336">
        <v>5.0827999697788755</v>
      </c>
      <c r="J149" s="339">
        <v>0.5297318441129164</v>
      </c>
      <c r="K149" s="339">
        <v>0.633179362223288</v>
      </c>
      <c r="L149" s="336">
        <v>0.4477056431902895</v>
      </c>
      <c r="M149" s="335">
        <v>0.5663663040461984</v>
      </c>
      <c r="N149" s="338">
        <v>0.23757340685973816</v>
      </c>
      <c r="O149" s="338">
        <v>0.4753906846812157</v>
      </c>
      <c r="P149" s="338">
        <v>0.4881621595934149</v>
      </c>
      <c r="Q149" s="338">
        <v>0.4891516248482617</v>
      </c>
      <c r="R149" s="338">
        <v>0.42652128283602053</v>
      </c>
      <c r="S149" s="339">
        <v>7.447457730927269</v>
      </c>
      <c r="T149" s="335">
        <v>5.8422870447867865</v>
      </c>
      <c r="U149" s="338">
        <v>6.594607648809742</v>
      </c>
      <c r="V149" s="338">
        <v>7.468718552827156</v>
      </c>
      <c r="W149" s="338">
        <v>8.515481306958165</v>
      </c>
      <c r="X149" s="338">
        <v>8.79523343795195</v>
      </c>
      <c r="Y149" s="241"/>
      <c r="AA149" s="341">
        <v>6.9177258868143525</v>
      </c>
    </row>
    <row r="150" spans="2:27" ht="13.5">
      <c r="B150" s="234"/>
      <c r="C150" s="251"/>
      <c r="D150" s="251"/>
      <c r="E150" s="267" t="s">
        <v>90</v>
      </c>
      <c r="F150" s="173">
        <v>2.29498708856228</v>
      </c>
      <c r="G150" s="173">
        <v>-0.6083491113306962</v>
      </c>
      <c r="H150" s="173">
        <v>1.290248655253805</v>
      </c>
      <c r="I150" s="172">
        <v>4.558063355225983</v>
      </c>
      <c r="J150" s="177">
        <v>2.0567870496836207</v>
      </c>
      <c r="K150" s="177">
        <v>2.169591822578383</v>
      </c>
      <c r="L150" s="172">
        <v>2.0493425367360913</v>
      </c>
      <c r="M150" s="175">
        <v>2.180447894265484</v>
      </c>
      <c r="N150" s="170">
        <v>2.728330340889528</v>
      </c>
      <c r="O150" s="170">
        <v>2.081272977102259</v>
      </c>
      <c r="P150" s="170">
        <v>1.9070283304449163</v>
      </c>
      <c r="Q150" s="170">
        <v>1.8539878813410269</v>
      </c>
      <c r="R150" s="170">
        <v>1.6974723797591622</v>
      </c>
      <c r="S150" s="177">
        <v>-8.71664841083026</v>
      </c>
      <c r="T150" s="175">
        <v>-8.659963682263225</v>
      </c>
      <c r="U150" s="170">
        <v>-8.797891444145307</v>
      </c>
      <c r="V150" s="170">
        <v>-8.58374330804753</v>
      </c>
      <c r="W150" s="170">
        <v>-9.020843534672764</v>
      </c>
      <c r="X150" s="170">
        <v>-8.552083189235887</v>
      </c>
      <c r="Y150" s="266"/>
      <c r="AA150" s="179">
        <v>-10.77343546051388</v>
      </c>
    </row>
    <row r="151" spans="2:27" ht="13.5">
      <c r="B151" s="234"/>
      <c r="C151" s="251"/>
      <c r="D151" s="268"/>
      <c r="E151" s="269" t="s">
        <v>91</v>
      </c>
      <c r="F151" s="184">
        <v>-0.8043224266974534</v>
      </c>
      <c r="G151" s="184">
        <v>-0.4542169593478178</v>
      </c>
      <c r="H151" s="184">
        <v>-0.7429875734449922</v>
      </c>
      <c r="I151" s="183">
        <v>-7.157357963466239</v>
      </c>
      <c r="J151" s="188">
        <v>-1.8375620862115483</v>
      </c>
      <c r="K151" s="188">
        <v>-0.8283057347123446</v>
      </c>
      <c r="L151" s="183">
        <v>-2.563241626396419</v>
      </c>
      <c r="M151" s="186">
        <v>-2.247796178718332</v>
      </c>
      <c r="N151" s="181">
        <v>-3.1825868114761846</v>
      </c>
      <c r="O151" s="181">
        <v>-2.7686387736263214</v>
      </c>
      <c r="P151" s="181">
        <v>-2.8069197123529364</v>
      </c>
      <c r="Q151" s="181">
        <v>-1.8377762558604331</v>
      </c>
      <c r="R151" s="181">
        <v>-2.3414333990016303</v>
      </c>
      <c r="S151" s="188">
        <v>191.32072340807974</v>
      </c>
      <c r="T151" s="186">
        <v>184.81581673832795</v>
      </c>
      <c r="U151" s="181">
        <v>184.65475854246108</v>
      </c>
      <c r="V151" s="181">
        <v>191.95774985762375</v>
      </c>
      <c r="W151" s="181">
        <v>195.31680244305238</v>
      </c>
      <c r="X151" s="181">
        <v>200.18876862561604</v>
      </c>
      <c r="Y151" s="275"/>
      <c r="AA151" s="190">
        <v>193.1582854942913</v>
      </c>
    </row>
    <row r="152" spans="2:27" ht="13.5">
      <c r="B152" s="234"/>
      <c r="C152" s="268"/>
      <c r="D152" s="242" t="s">
        <v>92</v>
      </c>
      <c r="E152" s="243"/>
      <c r="F152" s="357">
        <v>-2.2101334596758875</v>
      </c>
      <c r="G152" s="357">
        <v>2.189059313785691</v>
      </c>
      <c r="H152" s="357">
        <v>-0.5431929193927232</v>
      </c>
      <c r="I152" s="343">
        <v>-7.76666419208415</v>
      </c>
      <c r="J152" s="359">
        <v>-0.4394569263363053</v>
      </c>
      <c r="K152" s="359">
        <v>-0.3607444820889043</v>
      </c>
      <c r="L152" s="343">
        <v>-0.5264677459368556</v>
      </c>
      <c r="M152" s="342">
        <v>-0.42838171754586085</v>
      </c>
      <c r="N152" s="358">
        <v>-0.5947558371225341</v>
      </c>
      <c r="O152" s="358">
        <v>-0.5831882351399429</v>
      </c>
      <c r="P152" s="358">
        <v>-0.547826167129756</v>
      </c>
      <c r="Q152" s="358">
        <v>-0.5138987450842478</v>
      </c>
      <c r="R152" s="358">
        <v>-0.505208669687434</v>
      </c>
      <c r="S152" s="359">
        <v>20.956241525661284</v>
      </c>
      <c r="T152" s="342">
        <v>21.550974675883722</v>
      </c>
      <c r="U152" s="358">
        <v>21.149487480685977</v>
      </c>
      <c r="V152" s="358">
        <v>20.84628908202086</v>
      </c>
      <c r="W152" s="358">
        <v>20.74618218814831</v>
      </c>
      <c r="X152" s="358">
        <v>20.489454795750945</v>
      </c>
      <c r="Y152" s="281"/>
      <c r="AA152" s="350">
        <v>21.39569845199759</v>
      </c>
    </row>
    <row r="153" spans="2:27" ht="13.5">
      <c r="B153" s="234"/>
      <c r="C153" s="233" t="s">
        <v>93</v>
      </c>
      <c r="D153" s="233"/>
      <c r="E153" s="235"/>
      <c r="F153" s="337">
        <v>8.210482042616064</v>
      </c>
      <c r="G153" s="337">
        <v>-1.1796219690793066</v>
      </c>
      <c r="H153" s="337">
        <v>6.908263612630975</v>
      </c>
      <c r="I153" s="336">
        <v>3.162920131755598</v>
      </c>
      <c r="J153" s="339">
        <v>7.2327835758372885</v>
      </c>
      <c r="K153" s="339">
        <v>7.655458036011652</v>
      </c>
      <c r="L153" s="336">
        <v>7.085272084751381</v>
      </c>
      <c r="M153" s="335">
        <v>7.5681352229396595</v>
      </c>
      <c r="N153" s="338">
        <v>8.834132225834225</v>
      </c>
      <c r="O153" s="338">
        <v>6.774784171283059</v>
      </c>
      <c r="P153" s="338">
        <v>6.863394900317132</v>
      </c>
      <c r="Q153" s="338">
        <v>6.786655440436249</v>
      </c>
      <c r="R153" s="338">
        <v>6.131937372669569</v>
      </c>
      <c r="S153" s="339">
        <v>-2.0193839857586795</v>
      </c>
      <c r="T153" s="335">
        <v>-1.9171527363892693</v>
      </c>
      <c r="U153" s="338">
        <v>-2.105897304728032</v>
      </c>
      <c r="V153" s="338">
        <v>-1.869920967423667</v>
      </c>
      <c r="W153" s="338">
        <v>-2.4381277734948696</v>
      </c>
      <c r="X153" s="338">
        <v>-1.810280288293285</v>
      </c>
      <c r="Y153" s="241"/>
      <c r="AA153" s="341">
        <v>-9.252167561595968</v>
      </c>
    </row>
    <row r="154" spans="2:27" ht="13.5">
      <c r="B154" s="234"/>
      <c r="C154" s="233" t="s">
        <v>87</v>
      </c>
      <c r="D154" s="233"/>
      <c r="E154" s="235"/>
      <c r="F154" s="360">
        <v>1.283026097793254</v>
      </c>
      <c r="G154" s="360">
        <v>-0.32499717059550903</v>
      </c>
      <c r="H154" s="360">
        <v>1.100037664307834</v>
      </c>
      <c r="I154" s="362">
        <v>0.15848594102688196</v>
      </c>
      <c r="J154" s="363">
        <v>1.0338548303002284</v>
      </c>
      <c r="K154" s="363">
        <v>1.0893808732517556</v>
      </c>
      <c r="L154" s="362">
        <v>1.0120117309297996</v>
      </c>
      <c r="M154" s="364">
        <v>1.0829198883118778</v>
      </c>
      <c r="N154" s="361">
        <v>1.2559020415264683</v>
      </c>
      <c r="O154" s="361">
        <v>0.9455287090742956</v>
      </c>
      <c r="P154" s="361">
        <v>0.9846423033977629</v>
      </c>
      <c r="Q154" s="361">
        <v>0.9773415202610067</v>
      </c>
      <c r="R154" s="361">
        <v>0.8857957279608399</v>
      </c>
      <c r="S154" s="363">
        <v>-1.4092572956041067</v>
      </c>
      <c r="T154" s="364">
        <v>-1.3309050726129357</v>
      </c>
      <c r="U154" s="361">
        <v>-1.382094305833263</v>
      </c>
      <c r="V154" s="361">
        <v>-1.403800758837221</v>
      </c>
      <c r="W154" s="361">
        <v>-1.4899696955629196</v>
      </c>
      <c r="X154" s="361">
        <v>-1.4433995508045427</v>
      </c>
      <c r="Y154" s="287"/>
      <c r="AA154" s="341">
        <v>0</v>
      </c>
    </row>
    <row r="155" spans="2:27" ht="13.5">
      <c r="B155" s="234"/>
      <c r="C155" s="233" t="s">
        <v>94</v>
      </c>
      <c r="D155" s="242"/>
      <c r="E155" s="243"/>
      <c r="F155" s="365">
        <v>0.23862344150148118</v>
      </c>
      <c r="G155" s="365">
        <v>0.39083289627202245</v>
      </c>
      <c r="H155" s="365">
        <v>0.1486126022767662</v>
      </c>
      <c r="I155" s="367">
        <v>0.513519053077724</v>
      </c>
      <c r="J155" s="368">
        <v>0.5805774834864526</v>
      </c>
      <c r="K155" s="368">
        <v>0.40378168649057056</v>
      </c>
      <c r="L155" s="367">
        <v>0.7587031133804052</v>
      </c>
      <c r="M155" s="369">
        <v>0.4797690456391077</v>
      </c>
      <c r="N155" s="366">
        <v>0.5072022280050383</v>
      </c>
      <c r="O155" s="366">
        <v>0.595380776901008</v>
      </c>
      <c r="P155" s="366">
        <v>0.7038655114584254</v>
      </c>
      <c r="Q155" s="366">
        <v>0.9553433937890459</v>
      </c>
      <c r="R155" s="366">
        <v>1.2874574305260307</v>
      </c>
      <c r="S155" s="368">
        <v>1.4460429367294791</v>
      </c>
      <c r="T155" s="369">
        <v>1.3714432476569796</v>
      </c>
      <c r="U155" s="366">
        <v>1.4591795514284867</v>
      </c>
      <c r="V155" s="366">
        <v>1.4521508585328942</v>
      </c>
      <c r="W155" s="366">
        <v>1.4754345714825483</v>
      </c>
      <c r="X155" s="366">
        <v>1.473843989666494</v>
      </c>
      <c r="Y155" s="249"/>
      <c r="AA155" s="350">
        <v>0</v>
      </c>
    </row>
    <row r="156" spans="2:27" ht="13.5">
      <c r="B156" s="234"/>
      <c r="C156" s="251"/>
      <c r="D156" s="233" t="s">
        <v>95</v>
      </c>
      <c r="E156" s="235"/>
      <c r="F156" s="337">
        <v>8.516469788263151</v>
      </c>
      <c r="G156" s="337">
        <v>-1.1176065071958305</v>
      </c>
      <c r="H156" s="337">
        <v>7.4035091621858555</v>
      </c>
      <c r="I156" s="336">
        <v>3.411144257347459</v>
      </c>
      <c r="J156" s="339">
        <v>7.461245086875351</v>
      </c>
      <c r="K156" s="339">
        <v>7.898456380542086</v>
      </c>
      <c r="L156" s="336">
        <v>7.318919469137427</v>
      </c>
      <c r="M156" s="335">
        <v>7.792415742815336</v>
      </c>
      <c r="N156" s="338">
        <v>9.145414349263447</v>
      </c>
      <c r="O156" s="338">
        <v>6.925874587416601</v>
      </c>
      <c r="P156" s="338">
        <v>6.978702335244904</v>
      </c>
      <c r="Q156" s="338">
        <v>7.090495874078485</v>
      </c>
      <c r="R156" s="338">
        <v>6.470721075390813</v>
      </c>
      <c r="S156" s="339">
        <v>-2.1359958435358664</v>
      </c>
      <c r="T156" s="335">
        <v>-2.036105335572941</v>
      </c>
      <c r="U156" s="338">
        <v>-2.270310565017894</v>
      </c>
      <c r="V156" s="338">
        <v>-1.9664070922172385</v>
      </c>
      <c r="W156" s="338">
        <v>-2.589796785098997</v>
      </c>
      <c r="X156" s="338">
        <v>-1.868673857604989</v>
      </c>
      <c r="Y156" s="241"/>
      <c r="AA156" s="341">
        <v>-9.597240930411218</v>
      </c>
    </row>
    <row r="157" spans="2:27" ht="13.5">
      <c r="B157" s="234"/>
      <c r="C157" s="251"/>
      <c r="D157" s="294" t="s">
        <v>94</v>
      </c>
      <c r="E157" s="260"/>
      <c r="F157" s="370">
        <v>0.3459573289218749</v>
      </c>
      <c r="G157" s="370">
        <v>0.4263297005246862</v>
      </c>
      <c r="H157" s="370">
        <v>0.1491000822563251</v>
      </c>
      <c r="I157" s="372">
        <v>0.5611841342890003</v>
      </c>
      <c r="J157" s="373">
        <v>0.6996440518932925</v>
      </c>
      <c r="K157" s="373">
        <v>0.5069041936769807</v>
      </c>
      <c r="L157" s="372">
        <v>0.8946198433566499</v>
      </c>
      <c r="M157" s="374">
        <v>0.5780648885969777</v>
      </c>
      <c r="N157" s="371">
        <v>0.616524033715959</v>
      </c>
      <c r="O157" s="371">
        <v>0.7148022473382483</v>
      </c>
      <c r="P157" s="371">
        <v>0.8314855138297323</v>
      </c>
      <c r="Q157" s="371">
        <v>1.1157725438901318</v>
      </c>
      <c r="R157" s="371">
        <v>1.4825248339332848</v>
      </c>
      <c r="S157" s="373">
        <v>1.616327604682434</v>
      </c>
      <c r="T157" s="374">
        <v>1.5479138882137642</v>
      </c>
      <c r="U157" s="371">
        <v>1.6520624917044824</v>
      </c>
      <c r="V157" s="371">
        <v>1.622071831712823</v>
      </c>
      <c r="W157" s="371">
        <v>1.6310437280894163</v>
      </c>
      <c r="X157" s="371">
        <v>1.6322037353770158</v>
      </c>
      <c r="Y157" s="300"/>
      <c r="AA157" s="169">
        <v>0</v>
      </c>
    </row>
    <row r="158" spans="2:27" ht="13.5">
      <c r="B158" s="234"/>
      <c r="C158" s="251"/>
      <c r="D158" s="301" t="s">
        <v>96</v>
      </c>
      <c r="E158" s="302"/>
      <c r="F158" s="375">
        <v>4.576557059456249</v>
      </c>
      <c r="G158" s="375">
        <v>-0.9347716859688262</v>
      </c>
      <c r="H158" s="375">
        <v>5.248561334139211</v>
      </c>
      <c r="I158" s="377">
        <v>0.34728564060998224</v>
      </c>
      <c r="J158" s="378">
        <v>6.486048901818279</v>
      </c>
      <c r="K158" s="378">
        <v>7.040840213663486</v>
      </c>
      <c r="L158" s="377">
        <v>6.168226728228106</v>
      </c>
      <c r="M158" s="379">
        <v>6.733612805379877</v>
      </c>
      <c r="N158" s="376">
        <v>8.004085467791697</v>
      </c>
      <c r="O158" s="376">
        <v>6.031971510855428</v>
      </c>
      <c r="P158" s="376">
        <v>5.07050908773067</v>
      </c>
      <c r="Q158" s="376">
        <v>5.896399301462125</v>
      </c>
      <c r="R158" s="376">
        <v>5.622316319333152</v>
      </c>
      <c r="S158" s="378">
        <v>-1.860329171037506</v>
      </c>
      <c r="T158" s="379">
        <v>-1.5220514330865313</v>
      </c>
      <c r="U158" s="376">
        <v>-1.8653604289256833</v>
      </c>
      <c r="V158" s="376">
        <v>-2.1580787509556956</v>
      </c>
      <c r="W158" s="376">
        <v>-2.5240467332442194</v>
      </c>
      <c r="X158" s="376">
        <v>-1.2669566405866846</v>
      </c>
      <c r="Y158" s="308"/>
      <c r="AA158" s="380">
        <v>-8.346378072855785</v>
      </c>
    </row>
    <row r="159" spans="2:27" ht="13.5">
      <c r="B159" s="234"/>
      <c r="C159" s="251"/>
      <c r="D159" s="294" t="s">
        <v>94</v>
      </c>
      <c r="E159" s="260"/>
      <c r="F159" s="370">
        <v>-0.1550744788346634</v>
      </c>
      <c r="G159" s="370">
        <v>0.23073481781398186</v>
      </c>
      <c r="H159" s="370">
        <v>0.3081653567673488</v>
      </c>
      <c r="I159" s="372">
        <v>0.7345348376442633</v>
      </c>
      <c r="J159" s="373">
        <v>0.24039156113622262</v>
      </c>
      <c r="K159" s="373">
        <v>0.05624444905956416</v>
      </c>
      <c r="L159" s="372">
        <v>0.4308689782097357</v>
      </c>
      <c r="M159" s="374">
        <v>0.17656077778856627</v>
      </c>
      <c r="N159" s="371">
        <v>0.25580022835919713</v>
      </c>
      <c r="O159" s="371">
        <v>0.19899345692163806</v>
      </c>
      <c r="P159" s="371">
        <v>0.211604811026449</v>
      </c>
      <c r="Q159" s="371">
        <v>0.6530474548181662</v>
      </c>
      <c r="R159" s="371">
        <v>1.080318906839116</v>
      </c>
      <c r="S159" s="373">
        <v>1.583422181679067</v>
      </c>
      <c r="T159" s="374">
        <v>1.451453200348853</v>
      </c>
      <c r="U159" s="371">
        <v>1.557498507372923</v>
      </c>
      <c r="V159" s="371">
        <v>1.7425689835654143</v>
      </c>
      <c r="W159" s="371">
        <v>1.6726806246290309</v>
      </c>
      <c r="X159" s="371">
        <v>1.490900606136318</v>
      </c>
      <c r="Y159" s="300"/>
      <c r="AA159" s="169">
        <v>0</v>
      </c>
    </row>
    <row r="160" spans="2:27" ht="13.5">
      <c r="B160" s="234"/>
      <c r="C160" s="251"/>
      <c r="D160" s="301" t="s">
        <v>97</v>
      </c>
      <c r="E160" s="302"/>
      <c r="F160" s="375">
        <v>14.606968448808175</v>
      </c>
      <c r="G160" s="375">
        <v>6.562899339044392</v>
      </c>
      <c r="H160" s="375">
        <v>9.868267210103738</v>
      </c>
      <c r="I160" s="377">
        <v>6.931723945294408</v>
      </c>
      <c r="J160" s="378">
        <v>12.149612253377384</v>
      </c>
      <c r="K160" s="378">
        <v>14.023521927753237</v>
      </c>
      <c r="L160" s="377">
        <v>10.915834078130544</v>
      </c>
      <c r="M160" s="379">
        <v>11.058802704912978</v>
      </c>
      <c r="N160" s="376">
        <v>12.763227217450677</v>
      </c>
      <c r="O160" s="376">
        <v>9.786572553012377</v>
      </c>
      <c r="P160" s="376">
        <v>10.224596398338406</v>
      </c>
      <c r="Q160" s="376">
        <v>11.341394147543909</v>
      </c>
      <c r="R160" s="376">
        <v>10.914617917626742</v>
      </c>
      <c r="S160" s="378">
        <v>9.463919453936839</v>
      </c>
      <c r="T160" s="379">
        <v>8.508449240614723</v>
      </c>
      <c r="U160" s="376">
        <v>8.595319923683192</v>
      </c>
      <c r="V160" s="376">
        <v>9.574286529027333</v>
      </c>
      <c r="W160" s="376">
        <v>9.073706367578481</v>
      </c>
      <c r="X160" s="376">
        <v>11.46299626949029</v>
      </c>
      <c r="Y160" s="308"/>
      <c r="AA160" s="380">
        <v>-2.6856927994405453</v>
      </c>
    </row>
    <row r="161" spans="2:27" ht="13.5">
      <c r="B161" s="234"/>
      <c r="C161" s="251"/>
      <c r="D161" s="294" t="s">
        <v>94</v>
      </c>
      <c r="E161" s="260"/>
      <c r="F161" s="370">
        <v>-0.009813010432900587</v>
      </c>
      <c r="G161" s="370">
        <v>0.12181109980478441</v>
      </c>
      <c r="H161" s="370">
        <v>0.07773741023043551</v>
      </c>
      <c r="I161" s="372">
        <v>-0.054526319276806345</v>
      </c>
      <c r="J161" s="373">
        <v>-0.05434358926220978</v>
      </c>
      <c r="K161" s="373">
        <v>-0.05598282408926297</v>
      </c>
      <c r="L161" s="372">
        <v>-0.05618028711660744</v>
      </c>
      <c r="M161" s="374">
        <v>-0.04657632539579004</v>
      </c>
      <c r="N161" s="371">
        <v>-0.0023933130874270736</v>
      </c>
      <c r="O161" s="371">
        <v>-0.03828920000394276</v>
      </c>
      <c r="P161" s="371">
        <v>-0.149442145883759</v>
      </c>
      <c r="Q161" s="371">
        <v>-0.022519250280712666</v>
      </c>
      <c r="R161" s="371">
        <v>-0.07495862744684778</v>
      </c>
      <c r="S161" s="373">
        <v>-0.11178202926611236</v>
      </c>
      <c r="T161" s="374">
        <v>-0.10854138943801209</v>
      </c>
      <c r="U161" s="371">
        <v>-0.08052707444408588</v>
      </c>
      <c r="V161" s="371">
        <v>-0.10913307417024334</v>
      </c>
      <c r="W161" s="371">
        <v>-0.1606839370833944</v>
      </c>
      <c r="X161" s="371">
        <v>-0.09601607280986155</v>
      </c>
      <c r="Y161" s="300"/>
      <c r="AA161" s="169">
        <v>0</v>
      </c>
    </row>
    <row r="162" spans="2:27" ht="13.5">
      <c r="B162" s="234"/>
      <c r="C162" s="251"/>
      <c r="D162" s="301" t="s">
        <v>98</v>
      </c>
      <c r="E162" s="302"/>
      <c r="F162" s="375">
        <v>6.049564213748724</v>
      </c>
      <c r="G162" s="375">
        <v>-2.032694146864614</v>
      </c>
      <c r="H162" s="375">
        <v>3.605779853686812</v>
      </c>
      <c r="I162" s="377">
        <v>1.362706136491724</v>
      </c>
      <c r="J162" s="378">
        <v>5.36267118601279</v>
      </c>
      <c r="K162" s="378">
        <v>5.621437142987489</v>
      </c>
      <c r="L162" s="377">
        <v>5.23235730732749</v>
      </c>
      <c r="M162" s="379">
        <v>5.851677818823049</v>
      </c>
      <c r="N162" s="376">
        <v>6.489035592922235</v>
      </c>
      <c r="O162" s="376">
        <v>5.557170495295551</v>
      </c>
      <c r="P162" s="376">
        <v>5.8422763406260145</v>
      </c>
      <c r="Q162" s="376">
        <v>4.3719646423704575</v>
      </c>
      <c r="R162" s="376">
        <v>3.4541017182794747</v>
      </c>
      <c r="S162" s="378">
        <v>-2.075787356045936</v>
      </c>
      <c r="T162" s="379">
        <v>-1.8785375035270278</v>
      </c>
      <c r="U162" s="376">
        <v>-1.781213233642731</v>
      </c>
      <c r="V162" s="376">
        <v>-2.044334599773194</v>
      </c>
      <c r="W162" s="376">
        <v>-2.248928321525298</v>
      </c>
      <c r="X162" s="376">
        <v>-2.4140489018849394</v>
      </c>
      <c r="Y162" s="308"/>
      <c r="AA162" s="380">
        <v>-7.438458542058726</v>
      </c>
    </row>
    <row r="163" spans="2:27" ht="13.5">
      <c r="B163" s="234"/>
      <c r="C163" s="268"/>
      <c r="D163" s="242" t="s">
        <v>94</v>
      </c>
      <c r="E163" s="243"/>
      <c r="F163" s="365">
        <v>-0.3643092750741932</v>
      </c>
      <c r="G163" s="365">
        <v>0.23104967352417116</v>
      </c>
      <c r="H163" s="365">
        <v>0.22643325049169682</v>
      </c>
      <c r="I163" s="367">
        <v>0.2788309139390739</v>
      </c>
      <c r="J163" s="368">
        <v>-0.12397843206727366</v>
      </c>
      <c r="K163" s="368">
        <v>-0.1844201577090807</v>
      </c>
      <c r="L163" s="367">
        <v>-0.0665600613075572</v>
      </c>
      <c r="M163" s="369">
        <v>-0.09341624682753746</v>
      </c>
      <c r="N163" s="366">
        <v>-0.13830299302802374</v>
      </c>
      <c r="O163" s="366">
        <v>-0.12797512010475565</v>
      </c>
      <c r="P163" s="366">
        <v>-0.09729963048691115</v>
      </c>
      <c r="Q163" s="366">
        <v>-0.031235841810836718</v>
      </c>
      <c r="R163" s="366">
        <v>0.08618194386867017</v>
      </c>
      <c r="S163" s="368">
        <v>0.46625938024777014</v>
      </c>
      <c r="T163" s="369">
        <v>0.29722788761263885</v>
      </c>
      <c r="U163" s="366">
        <v>0.3197146258661743</v>
      </c>
      <c r="V163" s="366">
        <v>0.490991083681628</v>
      </c>
      <c r="W163" s="366">
        <v>0.6057784870395588</v>
      </c>
      <c r="X163" s="366">
        <v>0.6025244005053061</v>
      </c>
      <c r="Y163" s="249"/>
      <c r="AA163" s="350">
        <v>0</v>
      </c>
    </row>
    <row r="164" spans="2:27" ht="14.25" thickBot="1">
      <c r="B164" s="310"/>
      <c r="C164" s="311" t="s">
        <v>99</v>
      </c>
      <c r="D164" s="312"/>
      <c r="E164" s="313"/>
      <c r="F164" s="383">
        <v>9.948953041011563</v>
      </c>
      <c r="G164" s="383">
        <v>9.322392472678303</v>
      </c>
      <c r="H164" s="383">
        <v>10.050728044988858</v>
      </c>
      <c r="I164" s="382">
        <v>5.159465459777024</v>
      </c>
      <c r="J164" s="385">
        <v>9.235828268149902</v>
      </c>
      <c r="K164" s="385">
        <v>12.087674704118584</v>
      </c>
      <c r="L164" s="382">
        <v>7.102512924900225</v>
      </c>
      <c r="M164" s="381">
        <v>7.0221126491713335</v>
      </c>
      <c r="N164" s="384">
        <v>7.252965740211337</v>
      </c>
      <c r="O164" s="384">
        <v>8.790270754881547</v>
      </c>
      <c r="P164" s="384">
        <v>4.886828981672309</v>
      </c>
      <c r="Q164" s="384">
        <v>8.344696230804914</v>
      </c>
      <c r="R164" s="384">
        <v>6.6099796501773795</v>
      </c>
      <c r="S164" s="385">
        <v>4.854994362084369</v>
      </c>
      <c r="T164" s="381">
        <v>4.41726832483198</v>
      </c>
      <c r="U164" s="384">
        <v>3.5194594896996563</v>
      </c>
      <c r="V164" s="384">
        <v>6.067956777659802</v>
      </c>
      <c r="W164" s="384">
        <v>4.06450920896971</v>
      </c>
      <c r="X164" s="384">
        <v>6.110538779845044</v>
      </c>
      <c r="Y164" s="319"/>
      <c r="AA164" s="386">
        <v>-4.380833906065533</v>
      </c>
    </row>
    <row r="165" spans="2:9" ht="13.5">
      <c r="B165" t="s">
        <v>109</v>
      </c>
      <c r="C165" s="2"/>
      <c r="D165" s="2" t="s">
        <v>110</v>
      </c>
      <c r="E165" s="2"/>
      <c r="F165" s="2"/>
      <c r="G165" s="2"/>
      <c r="H165" s="2"/>
      <c r="I165" s="2"/>
    </row>
    <row r="166" spans="2:9" ht="13.5">
      <c r="B166" s="2"/>
      <c r="C166" s="2"/>
      <c r="D166" s="2"/>
      <c r="E166" s="2"/>
      <c r="F166" s="2"/>
      <c r="G166" s="2"/>
      <c r="H166" s="2"/>
      <c r="I166" s="2"/>
    </row>
  </sheetData>
  <sheetProtection/>
  <mergeCells count="3">
    <mergeCell ref="AA32:AA34"/>
    <mergeCell ref="AA87:AA89"/>
    <mergeCell ref="AA142:AA144"/>
  </mergeCells>
  <printOptions/>
  <pageMargins left="0.7874015748031497" right="0.7874015748031497" top="0.3937007874015748" bottom="0.5905511811023623" header="0.5118110236220472" footer="0.5118110236220472"/>
  <pageSetup fitToHeight="3" horizontalDpi="1200" verticalDpi="1200" orientation="landscape" paperSize="9" scale="64" r:id="rId1"/>
  <headerFooter alignWithMargins="0">
    <oddFooter xml:space="preserve">&amp;C&amp;P / &amp;N </oddFooter>
  </headerFooter>
  <rowBreaks count="2" manualBreakCount="2">
    <brk id="55" min="1" max="115" man="1"/>
    <brk id="110" min="1" max="115" man="1"/>
  </rowBreaks>
</worksheet>
</file>

<file path=xl/worksheets/sheet20.xml><?xml version="1.0" encoding="utf-8"?>
<worksheet xmlns="http://schemas.openxmlformats.org/spreadsheetml/2006/main" xmlns:r="http://schemas.openxmlformats.org/officeDocument/2006/relationships">
  <sheetPr codeName="Sheet21">
    <pageSetUpPr fitToPage="1"/>
  </sheetPr>
  <dimension ref="A1:O57"/>
  <sheetViews>
    <sheetView tabSelected="1" zoomScale="85" zoomScaleNormal="85" zoomScalePageLayoutView="40" workbookViewId="0" topLeftCell="A1">
      <selection activeCell="I8" sqref="I8"/>
    </sheetView>
  </sheetViews>
  <sheetFormatPr defaultColWidth="9.00390625" defaultRowHeight="13.5"/>
  <cols>
    <col min="1" max="1" width="22.875" style="0" customWidth="1"/>
    <col min="2" max="2" width="15.625" style="0" customWidth="1"/>
    <col min="3" max="6" width="18.625" style="1122" customWidth="1"/>
    <col min="7" max="7" width="25.25390625" style="0" customWidth="1"/>
    <col min="8" max="8" width="15.625" style="0" customWidth="1"/>
    <col min="9" max="12" width="18.625" style="0" customWidth="1"/>
    <col min="13" max="13" width="16.875" style="0" customWidth="1"/>
    <col min="14" max="15" width="15.625" style="0" customWidth="1"/>
  </cols>
  <sheetData>
    <row r="1" spans="1:5" ht="13.5">
      <c r="A1" s="2"/>
      <c r="B1" s="2"/>
      <c r="C1" s="1120"/>
      <c r="D1" s="1120"/>
      <c r="E1" s="1120"/>
    </row>
    <row r="2" spans="1:12" ht="19.5" customHeight="1">
      <c r="A2" s="2"/>
      <c r="B2" s="1235" t="s">
        <v>307</v>
      </c>
      <c r="C2" s="1236"/>
      <c r="D2" s="1236"/>
      <c r="E2" s="1236"/>
      <c r="F2" s="1236"/>
      <c r="G2" s="1236"/>
      <c r="H2" s="1235" t="s">
        <v>308</v>
      </c>
      <c r="I2" s="1236"/>
      <c r="J2" s="1236"/>
      <c r="K2" s="1236"/>
      <c r="L2" s="1236"/>
    </row>
    <row r="3" spans="1:12" ht="13.5" customHeight="1">
      <c r="A3" s="2"/>
      <c r="B3" s="1236"/>
      <c r="C3" s="1236"/>
      <c r="D3" s="1236"/>
      <c r="E3" s="1236"/>
      <c r="F3" s="1236"/>
      <c r="G3" s="1236"/>
      <c r="H3" s="1236"/>
      <c r="I3" s="1236"/>
      <c r="J3" s="1236"/>
      <c r="K3" s="1236"/>
      <c r="L3" s="1236"/>
    </row>
    <row r="4" spans="1:12" ht="13.5" customHeight="1">
      <c r="A4" s="2"/>
      <c r="B4" s="1236"/>
      <c r="C4" s="1236"/>
      <c r="D4" s="1236"/>
      <c r="E4" s="1236"/>
      <c r="F4" s="1236"/>
      <c r="G4" s="1236"/>
      <c r="H4" s="1236"/>
      <c r="I4" s="1236"/>
      <c r="J4" s="1236"/>
      <c r="K4" s="1236"/>
      <c r="L4" s="1236"/>
    </row>
    <row r="5" spans="1:12" ht="14.25" customHeight="1" thickBot="1">
      <c r="A5" s="2"/>
      <c r="B5" s="1237"/>
      <c r="C5" s="1237"/>
      <c r="D5" s="1237"/>
      <c r="F5" s="1238" t="s">
        <v>278</v>
      </c>
      <c r="H5" s="1237"/>
      <c r="I5" s="1237"/>
      <c r="J5" s="1237"/>
      <c r="K5" s="1237"/>
      <c r="L5" s="1238" t="s">
        <v>279</v>
      </c>
    </row>
    <row r="6" spans="1:12" s="212" customFormat="1" ht="38.25" customHeight="1">
      <c r="A6" s="26"/>
      <c r="B6" s="1239"/>
      <c r="C6" s="1653" t="s">
        <v>299</v>
      </c>
      <c r="D6" s="1654"/>
      <c r="E6" s="1175"/>
      <c r="F6" s="1177"/>
      <c r="H6" s="1239"/>
      <c r="I6" s="1653" t="s">
        <v>300</v>
      </c>
      <c r="J6" s="1654"/>
      <c r="K6" s="1175"/>
      <c r="L6" s="1177"/>
    </row>
    <row r="7" spans="1:12" s="209" customFormat="1" ht="30.75" customHeight="1" thickBot="1">
      <c r="A7" s="896"/>
      <c r="B7" s="1240"/>
      <c r="C7" s="1241"/>
      <c r="D7" s="1242" t="s">
        <v>301</v>
      </c>
      <c r="E7" s="1243" t="s">
        <v>302</v>
      </c>
      <c r="F7" s="1244" t="s">
        <v>303</v>
      </c>
      <c r="H7" s="1240"/>
      <c r="I7" s="1241"/>
      <c r="J7" s="1242" t="s">
        <v>301</v>
      </c>
      <c r="K7" s="1243" t="s">
        <v>304</v>
      </c>
      <c r="L7" s="1244" t="s">
        <v>305</v>
      </c>
    </row>
    <row r="8" spans="1:12" ht="21" customHeight="1">
      <c r="A8" s="2"/>
      <c r="B8" s="1245" t="s">
        <v>226</v>
      </c>
      <c r="C8" s="1246">
        <v>5065.91163474006</v>
      </c>
      <c r="D8" s="1247">
        <v>2.8202609093796496</v>
      </c>
      <c r="E8" s="1248">
        <v>21.099350395725423</v>
      </c>
      <c r="F8" s="1249">
        <v>85.13325482934773</v>
      </c>
      <c r="H8" s="1245" t="s">
        <v>226</v>
      </c>
      <c r="I8" s="1250">
        <v>-1.472154991672042</v>
      </c>
      <c r="J8" s="478">
        <v>1.4784209945574815</v>
      </c>
      <c r="K8" s="1248">
        <v>2.4107868968712864</v>
      </c>
      <c r="L8" s="1196">
        <v>-5.193179966281107</v>
      </c>
    </row>
    <row r="9" spans="1:12" ht="13.5" customHeight="1">
      <c r="A9" s="2"/>
      <c r="B9" s="1251" t="s">
        <v>227</v>
      </c>
      <c r="C9" s="1252">
        <v>6101.84864091726</v>
      </c>
      <c r="D9" s="1253">
        <v>3.1320507633783716</v>
      </c>
      <c r="E9" s="1254">
        <v>23.95017090006604</v>
      </c>
      <c r="F9" s="1255">
        <v>81.34371847413439</v>
      </c>
      <c r="H9" s="1251" t="s">
        <v>227</v>
      </c>
      <c r="I9" s="1256">
        <v>-1.6722595826680617</v>
      </c>
      <c r="J9" s="1205">
        <v>0.8939460608441863</v>
      </c>
      <c r="K9" s="1254">
        <v>2.5110254375342578</v>
      </c>
      <c r="L9" s="1203">
        <v>-4.9306831375767075</v>
      </c>
    </row>
    <row r="10" spans="1:12" ht="13.5" customHeight="1">
      <c r="A10" s="2"/>
      <c r="B10" s="1251" t="s">
        <v>228</v>
      </c>
      <c r="C10" s="1252">
        <v>5007.213329012752</v>
      </c>
      <c r="D10" s="1253">
        <v>2.8729792264097265</v>
      </c>
      <c r="E10" s="1254">
        <v>21.27379700467089</v>
      </c>
      <c r="F10" s="1255">
        <v>81.92540518629195</v>
      </c>
      <c r="H10" s="1251" t="s">
        <v>228</v>
      </c>
      <c r="I10" s="1256">
        <v>-1.14621834459912</v>
      </c>
      <c r="J10" s="1205">
        <v>1.9981718044343495</v>
      </c>
      <c r="K10" s="1254">
        <v>2.3169599834536996</v>
      </c>
      <c r="L10" s="1203">
        <v>-5.277473723722309</v>
      </c>
    </row>
    <row r="11" spans="1:12" ht="13.5" customHeight="1">
      <c r="A11" s="2"/>
      <c r="B11" s="1251" t="s">
        <v>229</v>
      </c>
      <c r="C11" s="1252">
        <v>5594.673818530536</v>
      </c>
      <c r="D11" s="1253">
        <v>2.7829743452101368</v>
      </c>
      <c r="E11" s="1254">
        <v>24.568885424033947</v>
      </c>
      <c r="F11" s="1255">
        <v>81.82388829967353</v>
      </c>
      <c r="H11" s="1251" t="s">
        <v>229</v>
      </c>
      <c r="I11" s="1256">
        <v>-3.7088529370865615</v>
      </c>
      <c r="J11" s="1205">
        <v>1.0161641190898933</v>
      </c>
      <c r="K11" s="1254">
        <v>0.6393537293256912</v>
      </c>
      <c r="L11" s="1203">
        <v>-5.283062393434719</v>
      </c>
    </row>
    <row r="12" spans="1:12" ht="13.5" customHeight="1">
      <c r="A12" s="2"/>
      <c r="B12" s="1251" t="s">
        <v>230</v>
      </c>
      <c r="C12" s="1257">
        <v>4937.9090216944505</v>
      </c>
      <c r="D12" s="1258">
        <v>2.7699039866084605</v>
      </c>
      <c r="E12" s="1254">
        <v>21.981477909420793</v>
      </c>
      <c r="F12" s="1255">
        <v>81.10011688362022</v>
      </c>
      <c r="H12" s="1251" t="s">
        <v>230</v>
      </c>
      <c r="I12" s="1259">
        <v>-3.1167730079499307</v>
      </c>
      <c r="J12" s="1211">
        <v>0.46734572642435523</v>
      </c>
      <c r="K12" s="1254">
        <v>1.7566513948688964</v>
      </c>
      <c r="L12" s="1203">
        <v>-5.232186542940255</v>
      </c>
    </row>
    <row r="13" spans="1:12" ht="13.5" customHeight="1">
      <c r="A13" s="2"/>
      <c r="B13" s="1260" t="s">
        <v>231</v>
      </c>
      <c r="C13" s="1261">
        <v>6094.498454752921</v>
      </c>
      <c r="D13" s="1262">
        <v>3.0765915069181475</v>
      </c>
      <c r="E13" s="1263">
        <v>24.192572353973663</v>
      </c>
      <c r="F13" s="1264">
        <v>81.88155578650603</v>
      </c>
      <c r="H13" s="1260" t="s">
        <v>231</v>
      </c>
      <c r="I13" s="1265">
        <v>-2.208178769365105</v>
      </c>
      <c r="J13" s="1219">
        <v>1.4559783788183864</v>
      </c>
      <c r="K13" s="1263">
        <v>1.7011051030580973</v>
      </c>
      <c r="L13" s="1217">
        <v>-5.223815923855412</v>
      </c>
    </row>
    <row r="14" spans="1:12" ht="13.5" customHeight="1">
      <c r="A14" s="2"/>
      <c r="B14" s="1251" t="s">
        <v>232</v>
      </c>
      <c r="C14" s="1257">
        <v>5098.322668693221</v>
      </c>
      <c r="D14" s="1258">
        <v>2.7186199210814532</v>
      </c>
      <c r="E14" s="1254">
        <v>22.806927614078823</v>
      </c>
      <c r="F14" s="1255">
        <v>82.2265443584517</v>
      </c>
      <c r="H14" s="1251" t="s">
        <v>232</v>
      </c>
      <c r="I14" s="1259">
        <v>-2.9292376491374625</v>
      </c>
      <c r="J14" s="1211">
        <v>0.9129803317550227</v>
      </c>
      <c r="K14" s="1254">
        <v>0.9292161677123261</v>
      </c>
      <c r="L14" s="1203">
        <v>-4.693064107794612</v>
      </c>
    </row>
    <row r="15" spans="1:12" ht="13.5" customHeight="1">
      <c r="A15" s="2"/>
      <c r="B15" s="1251" t="s">
        <v>233</v>
      </c>
      <c r="C15" s="1252">
        <v>5708.51594772836</v>
      </c>
      <c r="D15" s="1253">
        <v>3.0206716091549257</v>
      </c>
      <c r="E15" s="1254">
        <v>22.532687464815904</v>
      </c>
      <c r="F15" s="1255">
        <v>83.87001332119164</v>
      </c>
      <c r="H15" s="1251" t="s">
        <v>233</v>
      </c>
      <c r="I15" s="1256">
        <v>-2.8904857969187248</v>
      </c>
      <c r="J15" s="1205">
        <v>0.2432924239816856</v>
      </c>
      <c r="K15" s="1254">
        <v>2.589726406590543</v>
      </c>
      <c r="L15" s="1203">
        <v>-5.571609445601439</v>
      </c>
    </row>
    <row r="16" spans="1:12" ht="13.5" customHeight="1">
      <c r="A16" s="2"/>
      <c r="B16" s="1251" t="s">
        <v>234</v>
      </c>
      <c r="C16" s="1257">
        <v>5775.485264529479</v>
      </c>
      <c r="D16" s="1258">
        <v>2.896090510782133</v>
      </c>
      <c r="E16" s="1254">
        <v>23.326092788914313</v>
      </c>
      <c r="F16" s="1255">
        <v>85.4937467988605</v>
      </c>
      <c r="H16" s="1251" t="s">
        <v>234</v>
      </c>
      <c r="I16" s="1259">
        <v>-2.402137668987379</v>
      </c>
      <c r="J16" s="1211">
        <v>0.6449834842457705</v>
      </c>
      <c r="K16" s="1254">
        <v>2.7395879719233136</v>
      </c>
      <c r="L16" s="1203">
        <v>-5.613397678375648</v>
      </c>
    </row>
    <row r="17" spans="1:12" ht="13.5" customHeight="1">
      <c r="A17" s="2"/>
      <c r="B17" s="1251" t="s">
        <v>235</v>
      </c>
      <c r="C17" s="1252">
        <v>5077.762159623922</v>
      </c>
      <c r="D17" s="1253">
        <v>2.87552079349295</v>
      </c>
      <c r="E17" s="1254">
        <v>20.86056756348146</v>
      </c>
      <c r="F17" s="1255">
        <v>84.65053789715708</v>
      </c>
      <c r="H17" s="1251" t="s">
        <v>235</v>
      </c>
      <c r="I17" s="1256">
        <v>-2.527414657536127</v>
      </c>
      <c r="J17" s="1205">
        <v>2.4033893746859007</v>
      </c>
      <c r="K17" s="1254">
        <v>0.816551440319401</v>
      </c>
      <c r="L17" s="1203">
        <v>-5.586017669259817</v>
      </c>
    </row>
    <row r="18" spans="1:12" ht="13.5" customHeight="1">
      <c r="A18" s="2"/>
      <c r="B18" s="1260" t="s">
        <v>236</v>
      </c>
      <c r="C18" s="1261">
        <v>5307.87110111776</v>
      </c>
      <c r="D18" s="1262">
        <v>2.862203196396443</v>
      </c>
      <c r="E18" s="1263">
        <v>21.35673839698393</v>
      </c>
      <c r="F18" s="1264">
        <v>86.83303431672581</v>
      </c>
      <c r="H18" s="1260" t="s">
        <v>236</v>
      </c>
      <c r="I18" s="1265">
        <v>-4.32343820089838</v>
      </c>
      <c r="J18" s="1219">
        <v>2.6693366811212087</v>
      </c>
      <c r="K18" s="1263">
        <v>-0.7537231451871662</v>
      </c>
      <c r="L18" s="1217">
        <v>-6.103245665269014</v>
      </c>
    </row>
    <row r="19" spans="1:12" ht="13.5" customHeight="1">
      <c r="A19" s="2"/>
      <c r="B19" s="1251" t="s">
        <v>237</v>
      </c>
      <c r="C19" s="1252">
        <v>5069.623457472748</v>
      </c>
      <c r="D19" s="1253">
        <v>2.746136387346057</v>
      </c>
      <c r="E19" s="1254">
        <v>21.706030806763746</v>
      </c>
      <c r="F19" s="1255">
        <v>85.0497782911441</v>
      </c>
      <c r="H19" s="1251" t="s">
        <v>237</v>
      </c>
      <c r="I19" s="1256">
        <v>-1.916480001522629</v>
      </c>
      <c r="J19" s="1205">
        <v>1.6053976068543676</v>
      </c>
      <c r="K19" s="1254">
        <v>2.1116116127513465</v>
      </c>
      <c r="L19" s="1203">
        <v>-5.462495740074928</v>
      </c>
    </row>
    <row r="20" spans="1:12" ht="13.5" customHeight="1">
      <c r="A20" s="2"/>
      <c r="B20" s="1251" t="s">
        <v>238</v>
      </c>
      <c r="C20" s="1252">
        <v>5140.778264396951</v>
      </c>
      <c r="D20" s="1253">
        <v>2.6456132017532585</v>
      </c>
      <c r="E20" s="1254">
        <v>22.785846540933278</v>
      </c>
      <c r="F20" s="1255">
        <v>85.27806840152216</v>
      </c>
      <c r="H20" s="1251" t="s">
        <v>238</v>
      </c>
      <c r="I20" s="1256">
        <v>-1.4420565896980548</v>
      </c>
      <c r="J20" s="1205">
        <v>1.6008651965426282</v>
      </c>
      <c r="K20" s="1254">
        <v>2.5635190633738887</v>
      </c>
      <c r="L20" s="1203">
        <v>-5.4195637668096595</v>
      </c>
    </row>
    <row r="21" spans="1:12" ht="13.5" customHeight="1">
      <c r="A21" s="2"/>
      <c r="B21" s="1251" t="s">
        <v>239</v>
      </c>
      <c r="C21" s="1252">
        <v>5005.632888910187</v>
      </c>
      <c r="D21" s="1253">
        <v>2.737421944814445</v>
      </c>
      <c r="E21" s="1254">
        <v>20.86779613927877</v>
      </c>
      <c r="F21" s="1255">
        <v>87.6275492455875</v>
      </c>
      <c r="H21" s="1251" t="s">
        <v>239</v>
      </c>
      <c r="I21" s="1256">
        <v>-1.0876929392088215</v>
      </c>
      <c r="J21" s="1205">
        <v>1.6616367718027618</v>
      </c>
      <c r="K21" s="1254">
        <v>1.9520804391059698</v>
      </c>
      <c r="L21" s="1203">
        <v>-4.567315300801397</v>
      </c>
    </row>
    <row r="22" spans="1:12" ht="13.5" customHeight="1">
      <c r="A22" s="2"/>
      <c r="B22" s="1251" t="s">
        <v>240</v>
      </c>
      <c r="C22" s="1252">
        <v>4840.034367354742</v>
      </c>
      <c r="D22" s="1253">
        <v>2.5765161808997097</v>
      </c>
      <c r="E22" s="1254">
        <v>21.60348963958518</v>
      </c>
      <c r="F22" s="1255">
        <v>86.95441991963861</v>
      </c>
      <c r="H22" s="1251" t="s">
        <v>240</v>
      </c>
      <c r="I22" s="1256">
        <v>-1.4386260871946632</v>
      </c>
      <c r="J22" s="1205">
        <v>1.6290935656611225</v>
      </c>
      <c r="K22" s="1254">
        <v>2.2275029167764444</v>
      </c>
      <c r="L22" s="1203">
        <v>-5.131738037122673</v>
      </c>
    </row>
    <row r="23" spans="1:12" ht="13.5" customHeight="1">
      <c r="A23" s="2"/>
      <c r="B23" s="1260" t="s">
        <v>241</v>
      </c>
      <c r="C23" s="1266">
        <v>5171.155833385807</v>
      </c>
      <c r="D23" s="1262">
        <v>2.661320234574708</v>
      </c>
      <c r="E23" s="1263">
        <v>23.74448261978921</v>
      </c>
      <c r="F23" s="1264">
        <v>81.83286919263327</v>
      </c>
      <c r="H23" s="1260" t="s">
        <v>241</v>
      </c>
      <c r="I23" s="1267">
        <v>-2.2124512743041578</v>
      </c>
      <c r="J23" s="1219">
        <v>2.381277980383672</v>
      </c>
      <c r="K23" s="1263">
        <v>1.5611828765847804</v>
      </c>
      <c r="L23" s="1217">
        <v>-5.955096994295374</v>
      </c>
    </row>
    <row r="24" spans="1:12" ht="13.5" customHeight="1">
      <c r="A24" s="2"/>
      <c r="B24" s="1251" t="s">
        <v>242</v>
      </c>
      <c r="C24" s="1268">
        <v>5833.336252888697</v>
      </c>
      <c r="D24" s="1253">
        <v>2.808952656187456</v>
      </c>
      <c r="E24" s="1254">
        <v>24.591514378520852</v>
      </c>
      <c r="F24" s="1255">
        <v>84.44760126269671</v>
      </c>
      <c r="H24" s="1251" t="s">
        <v>242</v>
      </c>
      <c r="I24" s="1269">
        <v>-0.620966029986846</v>
      </c>
      <c r="J24" s="1205">
        <v>1.9714767301995977</v>
      </c>
      <c r="K24" s="1254">
        <v>3.4119432218130186</v>
      </c>
      <c r="L24" s="1203">
        <v>-5.757811448112278</v>
      </c>
    </row>
    <row r="25" spans="1:12" ht="13.5" customHeight="1">
      <c r="A25" s="2"/>
      <c r="B25" s="1251" t="s">
        <v>243</v>
      </c>
      <c r="C25" s="1268">
        <v>7057.338156169246</v>
      </c>
      <c r="D25" s="1253">
        <v>3.2043182808411323</v>
      </c>
      <c r="E25" s="1254">
        <v>24.474299500159827</v>
      </c>
      <c r="F25" s="1255">
        <v>89.99015701553674</v>
      </c>
      <c r="H25" s="1251" t="s">
        <v>243</v>
      </c>
      <c r="I25" s="1269">
        <v>-1.9583921259049077</v>
      </c>
      <c r="J25" s="1205">
        <v>0.8063398922346181</v>
      </c>
      <c r="K25" s="1254">
        <v>2.353938275062987</v>
      </c>
      <c r="L25" s="1203">
        <v>-4.97934477412953</v>
      </c>
    </row>
    <row r="26" spans="1:12" ht="13.5" customHeight="1">
      <c r="A26" s="2"/>
      <c r="B26" s="1251" t="s">
        <v>244</v>
      </c>
      <c r="C26" s="1268">
        <v>6628.128312212038</v>
      </c>
      <c r="D26" s="1253">
        <v>3.1212657489618003</v>
      </c>
      <c r="E26" s="1254">
        <v>24.156298222046114</v>
      </c>
      <c r="F26" s="1255">
        <v>87.90827902455291</v>
      </c>
      <c r="H26" s="1251" t="s">
        <v>244</v>
      </c>
      <c r="I26" s="1269">
        <v>-2.586832791217887</v>
      </c>
      <c r="J26" s="1205">
        <v>0.8019915458511946</v>
      </c>
      <c r="K26" s="1254">
        <v>1.5600969822348958</v>
      </c>
      <c r="L26" s="1203">
        <v>-4.846351680088304</v>
      </c>
    </row>
    <row r="27" spans="1:12" ht="13.5" customHeight="1">
      <c r="A27" s="2"/>
      <c r="B27" s="1251" t="s">
        <v>245</v>
      </c>
      <c r="C27" s="1268">
        <v>5670.6863044558295</v>
      </c>
      <c r="D27" s="1253">
        <v>2.8164529706396526</v>
      </c>
      <c r="E27" s="1254">
        <v>23.415983996344934</v>
      </c>
      <c r="F27" s="1255">
        <v>85.98460627217376</v>
      </c>
      <c r="H27" s="1251" t="s">
        <v>245</v>
      </c>
      <c r="I27" s="1269">
        <v>-1.4624537743646897</v>
      </c>
      <c r="J27" s="1205">
        <v>0.6389073545321793</v>
      </c>
      <c r="K27" s="1254">
        <v>2.177681050237041</v>
      </c>
      <c r="L27" s="1203">
        <v>-4.174788092699671</v>
      </c>
    </row>
    <row r="28" spans="1:12" ht="13.5" customHeight="1">
      <c r="A28" s="2"/>
      <c r="B28" s="1260" t="s">
        <v>246</v>
      </c>
      <c r="C28" s="1266">
        <v>5814.077118147865</v>
      </c>
      <c r="D28" s="1262">
        <v>2.8159800229416057</v>
      </c>
      <c r="E28" s="1263">
        <v>24.935631389505446</v>
      </c>
      <c r="F28" s="1264">
        <v>82.80009767232629</v>
      </c>
      <c r="H28" s="1260" t="s">
        <v>246</v>
      </c>
      <c r="I28" s="1267">
        <v>-4.15934324922064</v>
      </c>
      <c r="J28" s="1219">
        <v>1.2732762633153953</v>
      </c>
      <c r="K28" s="1263">
        <v>1.2932647464219542</v>
      </c>
      <c r="L28" s="1217">
        <v>-6.572580814095176</v>
      </c>
    </row>
    <row r="29" spans="1:12" ht="13.5" customHeight="1">
      <c r="A29" s="2"/>
      <c r="B29" s="1251" t="s">
        <v>247</v>
      </c>
      <c r="C29" s="1268">
        <v>5080.464469319366</v>
      </c>
      <c r="D29" s="1253">
        <v>2.922201548364453</v>
      </c>
      <c r="E29" s="1254">
        <v>19.99972860147764</v>
      </c>
      <c r="F29" s="1255">
        <v>86.92989391210818</v>
      </c>
      <c r="H29" s="1251" t="s">
        <v>247</v>
      </c>
      <c r="I29" s="1269">
        <v>-3.559255171517364</v>
      </c>
      <c r="J29" s="1205">
        <v>1.5320617642883718</v>
      </c>
      <c r="K29" s="1254">
        <v>0.7645075904263621</v>
      </c>
      <c r="L29" s="1203">
        <v>-5.7351537287459</v>
      </c>
    </row>
    <row r="30" spans="1:12" ht="13.5" customHeight="1">
      <c r="A30" s="2"/>
      <c r="B30" s="1251" t="s">
        <v>248</v>
      </c>
      <c r="C30" s="1268">
        <v>4894.221427993567</v>
      </c>
      <c r="D30" s="1253">
        <v>2.67372171185034</v>
      </c>
      <c r="E30" s="1254">
        <v>21.500733622587052</v>
      </c>
      <c r="F30" s="1255">
        <v>85.13617469717869</v>
      </c>
      <c r="H30" s="1251" t="s">
        <v>248</v>
      </c>
      <c r="I30" s="1269">
        <v>-2.4214750969208154</v>
      </c>
      <c r="J30" s="1205">
        <v>1.412574169173638</v>
      </c>
      <c r="K30" s="1254">
        <v>2.175074130964944</v>
      </c>
      <c r="L30" s="1203">
        <v>-5.828935320171382</v>
      </c>
    </row>
    <row r="31" spans="1:12" ht="13.5" customHeight="1">
      <c r="A31" s="2"/>
      <c r="B31" s="1251" t="s">
        <v>249</v>
      </c>
      <c r="C31" s="1268">
        <v>4886.725364486785</v>
      </c>
      <c r="D31" s="1253">
        <v>2.7385104962497633</v>
      </c>
      <c r="E31" s="1254">
        <v>20.170223521635993</v>
      </c>
      <c r="F31" s="1255">
        <v>88.4693448967769</v>
      </c>
      <c r="H31" s="1251" t="s">
        <v>249</v>
      </c>
      <c r="I31" s="1269">
        <v>-1.773620583520426</v>
      </c>
      <c r="J31" s="1205">
        <v>1.6718605420626602</v>
      </c>
      <c r="K31" s="1254">
        <v>2.0551718313237046</v>
      </c>
      <c r="L31" s="1203">
        <v>-5.33436614350434</v>
      </c>
    </row>
    <row r="32" spans="1:12" ht="13.5" customHeight="1">
      <c r="A32" s="2"/>
      <c r="B32" s="1251" t="s">
        <v>250</v>
      </c>
      <c r="C32" s="1268">
        <v>4984.034769044435</v>
      </c>
      <c r="D32" s="1253">
        <v>2.771115364881399</v>
      </c>
      <c r="E32" s="1254">
        <v>21.06682336951131</v>
      </c>
      <c r="F32" s="1255">
        <v>85.37434857803714</v>
      </c>
      <c r="H32" s="1251" t="s">
        <v>250</v>
      </c>
      <c r="I32" s="1269">
        <v>-2.361861953522265</v>
      </c>
      <c r="J32" s="1205">
        <v>1.731977662899098</v>
      </c>
      <c r="K32" s="1254">
        <v>2.3703886996593297</v>
      </c>
      <c r="L32" s="1203">
        <v>-6.246465555463544</v>
      </c>
    </row>
    <row r="33" spans="1:12" ht="13.5" customHeight="1">
      <c r="A33" s="2"/>
      <c r="B33" s="1260" t="s">
        <v>251</v>
      </c>
      <c r="C33" s="1266">
        <v>5454.313862297367</v>
      </c>
      <c r="D33" s="1262">
        <v>2.7333993203853226</v>
      </c>
      <c r="E33" s="1263">
        <v>22.478709329744493</v>
      </c>
      <c r="F33" s="1264">
        <v>88.76988794662212</v>
      </c>
      <c r="H33" s="1260" t="s">
        <v>251</v>
      </c>
      <c r="I33" s="1267">
        <v>-0.9376525115524856</v>
      </c>
      <c r="J33" s="1219">
        <v>0.689141718250454</v>
      </c>
      <c r="K33" s="1263">
        <v>4.332646726874074</v>
      </c>
      <c r="L33" s="1217">
        <v>-5.701290014113525</v>
      </c>
    </row>
    <row r="34" spans="1:12" ht="13.5" customHeight="1">
      <c r="A34" s="2"/>
      <c r="B34" s="1251" t="s">
        <v>252</v>
      </c>
      <c r="C34" s="1268">
        <v>6534.408360269646</v>
      </c>
      <c r="D34" s="1253">
        <v>3.027352373232889</v>
      </c>
      <c r="E34" s="1254">
        <v>23.64947847578144</v>
      </c>
      <c r="F34" s="1255">
        <v>91.2686715908665</v>
      </c>
      <c r="H34" s="1251" t="s">
        <v>252</v>
      </c>
      <c r="I34" s="1269">
        <v>-0.79302829467062</v>
      </c>
      <c r="J34" s="1205">
        <v>1.2532601349438721</v>
      </c>
      <c r="K34" s="1254">
        <v>2.695865140312634</v>
      </c>
      <c r="L34" s="1203">
        <v>-4.5930044707555595</v>
      </c>
    </row>
    <row r="35" spans="2:12" ht="13.5" customHeight="1">
      <c r="B35" s="1251" t="s">
        <v>253</v>
      </c>
      <c r="C35" s="1270">
        <v>5337.322520709186</v>
      </c>
      <c r="D35" s="1271">
        <v>2.992488937285529</v>
      </c>
      <c r="E35" s="1254">
        <v>20.016743922741277</v>
      </c>
      <c r="F35" s="1255">
        <v>89.10405325568321</v>
      </c>
      <c r="H35" s="1251" t="s">
        <v>253</v>
      </c>
      <c r="I35" s="1272">
        <v>-1.100774483753085</v>
      </c>
      <c r="J35" s="1206">
        <v>1.2656843746409407</v>
      </c>
      <c r="K35" s="1254">
        <v>2.40630341727406</v>
      </c>
      <c r="L35" s="1203">
        <v>-4.6317312271896895</v>
      </c>
    </row>
    <row r="36" spans="2:12" ht="13.5" customHeight="1">
      <c r="B36" s="1251" t="s">
        <v>254</v>
      </c>
      <c r="C36" s="1270">
        <v>4702.99487994207</v>
      </c>
      <c r="D36" s="1271">
        <v>2.742525927944038</v>
      </c>
      <c r="E36" s="1254">
        <v>20.070247642996613</v>
      </c>
      <c r="F36" s="1255">
        <v>85.4419266175122</v>
      </c>
      <c r="H36" s="1251" t="s">
        <v>254</v>
      </c>
      <c r="I36" s="1272">
        <v>-0.9619758310024338</v>
      </c>
      <c r="J36" s="1206">
        <v>0.9307185897814207</v>
      </c>
      <c r="K36" s="1254">
        <v>3.4335875933437165</v>
      </c>
      <c r="L36" s="1203">
        <v>-5.132596595727179</v>
      </c>
    </row>
    <row r="37" spans="2:12" ht="13.5" customHeight="1">
      <c r="B37" s="1251" t="s">
        <v>255</v>
      </c>
      <c r="C37" s="1270">
        <v>4937.957263520005</v>
      </c>
      <c r="D37" s="1271">
        <v>2.7287655297181157</v>
      </c>
      <c r="E37" s="1254">
        <v>21.93700897303538</v>
      </c>
      <c r="F37" s="1255">
        <v>82.49045397578257</v>
      </c>
      <c r="H37" s="1251" t="s">
        <v>255</v>
      </c>
      <c r="I37" s="1272">
        <v>-1.1170272827950214</v>
      </c>
      <c r="J37" s="1206">
        <v>1.2874217679414954</v>
      </c>
      <c r="K37" s="1254">
        <v>2.881039386748</v>
      </c>
      <c r="L37" s="1203">
        <v>-5.107769642871546</v>
      </c>
    </row>
    <row r="38" spans="2:12" ht="13.5" customHeight="1">
      <c r="B38" s="1260" t="s">
        <v>256</v>
      </c>
      <c r="C38" s="1273">
        <v>5249.545066494667</v>
      </c>
      <c r="D38" s="1274">
        <v>2.9120030467201943</v>
      </c>
      <c r="E38" s="1263">
        <v>21.256908628029024</v>
      </c>
      <c r="F38" s="1264">
        <v>84.8066166928332</v>
      </c>
      <c r="H38" s="1260" t="s">
        <v>256</v>
      </c>
      <c r="I38" s="1275">
        <v>-2.7342517405676006</v>
      </c>
      <c r="J38" s="1220">
        <v>0.8352653344276746</v>
      </c>
      <c r="K38" s="1263">
        <v>0.8957689324821274</v>
      </c>
      <c r="L38" s="1217">
        <v>-4.39633701854882</v>
      </c>
    </row>
    <row r="39" spans="2:12" ht="13.5" customHeight="1">
      <c r="B39" s="1251" t="s">
        <v>257</v>
      </c>
      <c r="C39" s="1270">
        <v>5400.183089245693</v>
      </c>
      <c r="D39" s="1271">
        <v>2.9102348062839214</v>
      </c>
      <c r="E39" s="1254">
        <v>21.453756987378156</v>
      </c>
      <c r="F39" s="1255">
        <v>86.49223049676183</v>
      </c>
      <c r="H39" s="1251" t="s">
        <v>257</v>
      </c>
      <c r="I39" s="1272">
        <v>1.5488584680045392</v>
      </c>
      <c r="J39" s="1206">
        <v>0.8218776015193043</v>
      </c>
      <c r="K39" s="1254">
        <v>5.304373515511102</v>
      </c>
      <c r="L39" s="1203">
        <v>-4.352448699822446</v>
      </c>
    </row>
    <row r="40" spans="2:12" ht="13.5" customHeight="1">
      <c r="B40" s="1251" t="s">
        <v>258</v>
      </c>
      <c r="C40" s="1270">
        <v>5418.858180773386</v>
      </c>
      <c r="D40" s="1271">
        <v>3.040673052002609</v>
      </c>
      <c r="E40" s="1254">
        <v>21.818203276035188</v>
      </c>
      <c r="F40" s="1255">
        <v>81.68062951047295</v>
      </c>
      <c r="H40" s="1251" t="s">
        <v>258</v>
      </c>
      <c r="I40" s="1272">
        <v>-0.7263650460255775</v>
      </c>
      <c r="J40" s="1206">
        <v>1.4875298149565452</v>
      </c>
      <c r="K40" s="1254">
        <v>4.484171334769414</v>
      </c>
      <c r="L40" s="1203">
        <v>-6.379546741538334</v>
      </c>
    </row>
    <row r="41" spans="2:12" ht="13.5" customHeight="1">
      <c r="B41" s="1251" t="s">
        <v>259</v>
      </c>
      <c r="C41" s="1270">
        <v>4636.119091923476</v>
      </c>
      <c r="D41" s="1271">
        <v>2.948196708672591</v>
      </c>
      <c r="E41" s="1254">
        <v>19.233860568122385</v>
      </c>
      <c r="F41" s="1255">
        <v>81.75826432827932</v>
      </c>
      <c r="H41" s="1251" t="s">
        <v>259</v>
      </c>
      <c r="I41" s="1272">
        <v>-1.189879312939155</v>
      </c>
      <c r="J41" s="1206">
        <v>2.000776281099803</v>
      </c>
      <c r="K41" s="1254">
        <v>2.675548249484393</v>
      </c>
      <c r="L41" s="1203">
        <v>-5.652385851929253</v>
      </c>
    </row>
    <row r="42" spans="2:12" ht="13.5" customHeight="1">
      <c r="B42" s="1251" t="s">
        <v>260</v>
      </c>
      <c r="C42" s="1270">
        <v>4518.664196132397</v>
      </c>
      <c r="D42" s="1271">
        <v>2.869387652374831</v>
      </c>
      <c r="E42" s="1254">
        <v>17.93330028776175</v>
      </c>
      <c r="F42" s="1255">
        <v>87.81336552975647</v>
      </c>
      <c r="H42" s="1251" t="s">
        <v>260</v>
      </c>
      <c r="I42" s="1272">
        <v>-0.06492011998898306</v>
      </c>
      <c r="J42" s="1206">
        <v>2.3862222225539824</v>
      </c>
      <c r="K42" s="1254">
        <v>2.400966901204555</v>
      </c>
      <c r="L42" s="1203">
        <v>-4.682556084860195</v>
      </c>
    </row>
    <row r="43" spans="2:12" ht="13.5" customHeight="1">
      <c r="B43" s="1260" t="s">
        <v>261</v>
      </c>
      <c r="C43" s="1273">
        <v>4600.927364605728</v>
      </c>
      <c r="D43" s="1274">
        <v>2.6989566773726335</v>
      </c>
      <c r="E43" s="1263">
        <v>19.64275635298029</v>
      </c>
      <c r="F43" s="1264">
        <v>86.78547280814969</v>
      </c>
      <c r="H43" s="1260" t="s">
        <v>261</v>
      </c>
      <c r="I43" s="1275">
        <v>-1.2188951699761645</v>
      </c>
      <c r="J43" s="1220">
        <v>1.6356080358063139</v>
      </c>
      <c r="K43" s="1263">
        <v>3.4637783338249335</v>
      </c>
      <c r="L43" s="1217">
        <v>-6.062357772188022</v>
      </c>
    </row>
    <row r="44" spans="2:12" ht="13.5" customHeight="1">
      <c r="B44" s="1251" t="s">
        <v>262</v>
      </c>
      <c r="C44" s="1270">
        <v>5499.297833692999</v>
      </c>
      <c r="D44" s="1271">
        <v>3.0033267582253256</v>
      </c>
      <c r="E44" s="1254">
        <v>20.040905129057197</v>
      </c>
      <c r="F44" s="1255">
        <v>91.36657044223732</v>
      </c>
      <c r="H44" s="1251" t="s">
        <v>262</v>
      </c>
      <c r="I44" s="1272">
        <v>-3.23139814236751</v>
      </c>
      <c r="J44" s="1206">
        <v>0.3814251184156632</v>
      </c>
      <c r="K44" s="1254">
        <v>0.7970070866432337</v>
      </c>
      <c r="L44" s="1203">
        <v>-4.361342286413404</v>
      </c>
    </row>
    <row r="45" spans="2:12" ht="13.5" customHeight="1">
      <c r="B45" s="1251" t="s">
        <v>263</v>
      </c>
      <c r="C45" s="1270">
        <v>5140.8598005378635</v>
      </c>
      <c r="D45" s="1271">
        <v>2.851094283773784</v>
      </c>
      <c r="E45" s="1254">
        <v>20.049472796468432</v>
      </c>
      <c r="F45" s="1255">
        <v>89.93344367723193</v>
      </c>
      <c r="H45" s="1251" t="s">
        <v>263</v>
      </c>
      <c r="I45" s="1272">
        <v>-1.394986319458809</v>
      </c>
      <c r="J45" s="1206">
        <v>0.6827505263378555</v>
      </c>
      <c r="K45" s="1254">
        <v>3.303930390286851</v>
      </c>
      <c r="L45" s="1203">
        <v>-5.195908474263618</v>
      </c>
    </row>
    <row r="46" spans="2:12" ht="13.5" customHeight="1">
      <c r="B46" s="1251" t="s">
        <v>264</v>
      </c>
      <c r="C46" s="1270">
        <v>5153.780937036496</v>
      </c>
      <c r="D46" s="1271">
        <v>2.7533762798713446</v>
      </c>
      <c r="E46" s="1254">
        <v>21.41017657616165</v>
      </c>
      <c r="F46" s="1255">
        <v>87.4259054810357</v>
      </c>
      <c r="H46" s="1251" t="s">
        <v>264</v>
      </c>
      <c r="I46" s="1272">
        <v>-1.0425602280601964</v>
      </c>
      <c r="J46" s="1206">
        <v>0.6498426331013007</v>
      </c>
      <c r="K46" s="1254">
        <v>3.490353325936411</v>
      </c>
      <c r="L46" s="1203">
        <v>-4.997402244300304</v>
      </c>
    </row>
    <row r="47" spans="2:12" ht="13.5" customHeight="1">
      <c r="B47" s="1251" t="s">
        <v>265</v>
      </c>
      <c r="C47" s="1270">
        <v>5983.257795476791</v>
      </c>
      <c r="D47" s="1271">
        <v>3.1137354464789455</v>
      </c>
      <c r="E47" s="1254">
        <v>22.432178177502145</v>
      </c>
      <c r="F47" s="1255">
        <v>85.66127983963491</v>
      </c>
      <c r="H47" s="1251" t="s">
        <v>265</v>
      </c>
      <c r="I47" s="1272">
        <v>0.3746716243137769</v>
      </c>
      <c r="J47" s="1206">
        <v>0.3298950015143731</v>
      </c>
      <c r="K47" s="1254">
        <v>5.565097880725077</v>
      </c>
      <c r="L47" s="1203">
        <v>-5.229444768098148</v>
      </c>
    </row>
    <row r="48" spans="2:12" ht="13.5" customHeight="1">
      <c r="B48" s="1260" t="s">
        <v>266</v>
      </c>
      <c r="C48" s="1273">
        <v>4043.7898860569285</v>
      </c>
      <c r="D48" s="1274">
        <v>2.863262602192757</v>
      </c>
      <c r="E48" s="1263">
        <v>17.294289558671775</v>
      </c>
      <c r="F48" s="1264">
        <v>81.66287673598535</v>
      </c>
      <c r="H48" s="1260" t="s">
        <v>266</v>
      </c>
      <c r="I48" s="1275">
        <v>-0.26436454257533626</v>
      </c>
      <c r="J48" s="1220">
        <v>1.7042386312246833</v>
      </c>
      <c r="K48" s="1263">
        <v>3.073833253406349</v>
      </c>
      <c r="L48" s="1217">
        <v>-4.860058813369633</v>
      </c>
    </row>
    <row r="49" spans="2:12" ht="13.5" customHeight="1">
      <c r="B49" s="1251" t="s">
        <v>267</v>
      </c>
      <c r="C49" s="1270">
        <v>3965.375623488423</v>
      </c>
      <c r="D49" s="1271">
        <v>2.8406300651335386</v>
      </c>
      <c r="E49" s="1254">
        <v>16.788385862215836</v>
      </c>
      <c r="F49" s="1255">
        <v>83.14970462207854</v>
      </c>
      <c r="H49" s="1251" t="s">
        <v>267</v>
      </c>
      <c r="I49" s="1272">
        <v>0.5493694950084773</v>
      </c>
      <c r="J49" s="1206">
        <v>1.9494957998225146</v>
      </c>
      <c r="K49" s="1254">
        <v>3.283498309523253</v>
      </c>
      <c r="L49" s="1203">
        <v>-4.508804634288353</v>
      </c>
    </row>
    <row r="50" spans="2:12" ht="13.5" customHeight="1">
      <c r="B50" s="1251" t="s">
        <v>268</v>
      </c>
      <c r="C50" s="1270">
        <v>4600.5771982115775</v>
      </c>
      <c r="D50" s="1271">
        <v>2.9703700514086546</v>
      </c>
      <c r="E50" s="1254">
        <v>19.14718652023101</v>
      </c>
      <c r="F50" s="1255">
        <v>80.89036539156515</v>
      </c>
      <c r="H50" s="1251" t="s">
        <v>268</v>
      </c>
      <c r="I50" s="1272">
        <v>0.09727174962652896</v>
      </c>
      <c r="J50" s="1206">
        <v>2.487515111282363</v>
      </c>
      <c r="K50" s="1254">
        <v>3.113565400073796</v>
      </c>
      <c r="L50" s="1203">
        <v>-5.281355752114621</v>
      </c>
    </row>
    <row r="51" spans="2:12" ht="13.5" customHeight="1">
      <c r="B51" s="1251" t="s">
        <v>269</v>
      </c>
      <c r="C51" s="1270">
        <v>4283.27975984244</v>
      </c>
      <c r="D51" s="1271">
        <v>3.028710817447169</v>
      </c>
      <c r="E51" s="1254">
        <v>17.92629365956645</v>
      </c>
      <c r="F51" s="1255">
        <v>78.89112074133541</v>
      </c>
      <c r="H51" s="1251" t="s">
        <v>269</v>
      </c>
      <c r="I51" s="1272">
        <v>-1.2359504078547303</v>
      </c>
      <c r="J51" s="1206">
        <v>1.4949975887517724</v>
      </c>
      <c r="K51" s="1254">
        <v>3.5841724235985026</v>
      </c>
      <c r="L51" s="1203">
        <v>-6.057773159539977</v>
      </c>
    </row>
    <row r="52" spans="2:12" ht="13.5" customHeight="1">
      <c r="B52" s="1251" t="s">
        <v>270</v>
      </c>
      <c r="C52" s="1270">
        <v>5040.9304325489375</v>
      </c>
      <c r="D52" s="1271">
        <v>3.077132953587743</v>
      </c>
      <c r="E52" s="1254">
        <v>19.637339824200932</v>
      </c>
      <c r="F52" s="1255">
        <v>83.42222848905797</v>
      </c>
      <c r="H52" s="1251" t="s">
        <v>270</v>
      </c>
      <c r="I52" s="1272">
        <v>-0.1626217976523634</v>
      </c>
      <c r="J52" s="1206">
        <v>1.5848098122849024</v>
      </c>
      <c r="K52" s="1254">
        <v>3.8850064327945972</v>
      </c>
      <c r="L52" s="1203">
        <v>-5.395558810012474</v>
      </c>
    </row>
    <row r="53" spans="2:12" ht="13.5" customHeight="1">
      <c r="B53" s="1260" t="s">
        <v>271</v>
      </c>
      <c r="C53" s="1273">
        <v>4348.825975776582</v>
      </c>
      <c r="D53" s="1274">
        <v>2.787671016411887</v>
      </c>
      <c r="E53" s="1263">
        <v>19.43099018044558</v>
      </c>
      <c r="F53" s="1264">
        <v>80.28521543953144</v>
      </c>
      <c r="H53" s="1260" t="s">
        <v>271</v>
      </c>
      <c r="I53" s="1275">
        <v>-1.1978570104976995</v>
      </c>
      <c r="J53" s="1220">
        <v>1.165546846881142</v>
      </c>
      <c r="K53" s="1263">
        <v>4.441993431854982</v>
      </c>
      <c r="L53" s="1217">
        <v>-6.489887694182599</v>
      </c>
    </row>
    <row r="54" spans="2:12" ht="13.5" customHeight="1">
      <c r="B54" s="1251" t="s">
        <v>272</v>
      </c>
      <c r="C54" s="1270">
        <v>4227.157277536894</v>
      </c>
      <c r="D54" s="1271">
        <v>2.8406550725470416</v>
      </c>
      <c r="E54" s="1254">
        <v>19.121303179178383</v>
      </c>
      <c r="F54" s="1255">
        <v>77.82379708819067</v>
      </c>
      <c r="H54" s="1251" t="s">
        <v>272</v>
      </c>
      <c r="I54" s="1272">
        <v>-1.3125641699575255</v>
      </c>
      <c r="J54" s="1206">
        <v>1.580850831594958</v>
      </c>
      <c r="K54" s="1254">
        <v>3.3448646670875064</v>
      </c>
      <c r="L54" s="1203">
        <v>-5.992799884788994</v>
      </c>
    </row>
    <row r="55" spans="2:12" ht="13.5" customHeight="1" thickBot="1">
      <c r="B55" s="1276" t="s">
        <v>273</v>
      </c>
      <c r="C55" s="1277">
        <v>4424.8563279772125</v>
      </c>
      <c r="D55" s="1278">
        <v>2.684736333619985</v>
      </c>
      <c r="E55" s="1279">
        <v>21.423122348853333</v>
      </c>
      <c r="F55" s="1280">
        <v>76.93337156988</v>
      </c>
      <c r="H55" s="1276" t="s">
        <v>273</v>
      </c>
      <c r="I55" s="1281">
        <v>0.619924711594706</v>
      </c>
      <c r="J55" s="1234">
        <v>3.2124146243193366</v>
      </c>
      <c r="K55" s="1279">
        <v>2.6537976231702345</v>
      </c>
      <c r="L55" s="1232">
        <v>-5.032057468848507</v>
      </c>
    </row>
    <row r="56" spans="2:8" ht="13.5" customHeight="1">
      <c r="B56" s="1162" t="s">
        <v>274</v>
      </c>
      <c r="C56" s="1282"/>
      <c r="D56" s="1282"/>
      <c r="E56" s="1282"/>
      <c r="F56" s="1282"/>
      <c r="H56" s="1162" t="s">
        <v>274</v>
      </c>
    </row>
    <row r="57" spans="2:15" ht="38.25" customHeight="1">
      <c r="B57" s="1655" t="s">
        <v>306</v>
      </c>
      <c r="C57" s="1655"/>
      <c r="D57" s="1655"/>
      <c r="E57" s="1655"/>
      <c r="F57" s="1655"/>
      <c r="G57" s="1283"/>
      <c r="H57" s="1655" t="s">
        <v>306</v>
      </c>
      <c r="I57" s="1655"/>
      <c r="J57" s="1655"/>
      <c r="K57" s="1655"/>
      <c r="L57" s="1655"/>
      <c r="M57" s="1283"/>
      <c r="N57" s="1283"/>
      <c r="O57" s="1283"/>
    </row>
  </sheetData>
  <sheetProtection/>
  <mergeCells count="4">
    <mergeCell ref="C6:D6"/>
    <mergeCell ref="I6:J6"/>
    <mergeCell ref="B57:F57"/>
    <mergeCell ref="H57:L57"/>
  </mergeCells>
  <printOptions/>
  <pageMargins left="0.7086614173228347" right="0.7086614173228347" top="0.7480314960629921" bottom="0.6299212598425197" header="0.31496062992125984" footer="0.31496062992125984"/>
  <pageSetup fitToHeight="1" fitToWidth="1" horizontalDpi="300" verticalDpi="300" orientation="landscape" paperSize="9" scale="64" r:id="rId1"/>
  <headerFooter>
    <oddFooter xml:space="preserve">&amp;C&amp;P / &amp;N </oddFooter>
  </headerFooter>
</worksheet>
</file>

<file path=xl/worksheets/sheet21.xml><?xml version="1.0" encoding="utf-8"?>
<worksheet xmlns="http://schemas.openxmlformats.org/spreadsheetml/2006/main" xmlns:r="http://schemas.openxmlformats.org/officeDocument/2006/relationships">
  <sheetPr codeName="Sheet22">
    <pageSetUpPr fitToPage="1"/>
  </sheetPr>
  <dimension ref="A1:J59"/>
  <sheetViews>
    <sheetView tabSelected="1" zoomScale="70" zoomScaleNormal="70" zoomScalePageLayoutView="40" workbookViewId="0" topLeftCell="A1">
      <selection activeCell="I8" sqref="I8"/>
    </sheetView>
  </sheetViews>
  <sheetFormatPr defaultColWidth="9.00390625" defaultRowHeight="13.5"/>
  <cols>
    <col min="1" max="1" width="13.50390625" style="0" customWidth="1"/>
    <col min="2" max="2" width="20.625" style="0" customWidth="1"/>
    <col min="3" max="3" width="25.625" style="0" customWidth="1"/>
    <col min="4" max="5" width="25.75390625" style="0" customWidth="1"/>
    <col min="6" max="6" width="35.25390625" style="0" customWidth="1"/>
    <col min="7" max="7" width="20.625" style="0" customWidth="1"/>
    <col min="8" max="9" width="25.625" style="0" customWidth="1"/>
    <col min="10" max="10" width="25.75390625" style="0" customWidth="1"/>
  </cols>
  <sheetData>
    <row r="1" ht="13.5">
      <c r="A1" s="2"/>
    </row>
    <row r="2" spans="1:10" ht="23.25" customHeight="1">
      <c r="A2" s="2"/>
      <c r="B2" s="1284" t="s">
        <v>309</v>
      </c>
      <c r="C2" s="1285"/>
      <c r="D2" s="1285"/>
      <c r="E2" s="1285"/>
      <c r="G2" s="1284" t="s">
        <v>310</v>
      </c>
      <c r="H2" s="1285"/>
      <c r="I2" s="1285"/>
      <c r="J2" s="1285"/>
    </row>
    <row r="3" spans="1:10" ht="13.5" customHeight="1">
      <c r="A3" s="2"/>
      <c r="B3" s="1285"/>
      <c r="C3" s="1285"/>
      <c r="D3" s="1285"/>
      <c r="E3" s="1285"/>
      <c r="G3" s="1285"/>
      <c r="H3" s="1285"/>
      <c r="I3" s="1285"/>
      <c r="J3" s="1285"/>
    </row>
    <row r="4" spans="1:10" ht="13.5" customHeight="1">
      <c r="A4" s="2"/>
      <c r="B4" s="1285"/>
      <c r="C4" s="1285"/>
      <c r="D4" s="1285"/>
      <c r="E4" s="1285"/>
      <c r="G4" s="1285"/>
      <c r="H4" s="1285"/>
      <c r="I4" s="1285"/>
      <c r="J4" s="1285"/>
    </row>
    <row r="5" spans="1:10" ht="14.25" customHeight="1" thickBot="1">
      <c r="A5" s="2"/>
      <c r="E5" s="1286" t="s">
        <v>311</v>
      </c>
      <c r="J5" s="1286" t="s">
        <v>312</v>
      </c>
    </row>
    <row r="6" spans="1:10" s="212" customFormat="1" ht="38.25" customHeight="1">
      <c r="A6" s="26"/>
      <c r="B6" s="1239"/>
      <c r="C6" s="1656" t="s">
        <v>313</v>
      </c>
      <c r="D6" s="1657"/>
      <c r="E6" s="1658" t="s">
        <v>314</v>
      </c>
      <c r="G6" s="1239"/>
      <c r="H6" s="1656" t="s">
        <v>313</v>
      </c>
      <c r="I6" s="1660"/>
      <c r="J6" s="1661" t="s">
        <v>314</v>
      </c>
    </row>
    <row r="7" spans="1:10" s="209" customFormat="1" ht="30.75" customHeight="1" thickBot="1">
      <c r="A7" s="896"/>
      <c r="B7" s="1240"/>
      <c r="C7" s="1287" t="s">
        <v>315</v>
      </c>
      <c r="D7" s="1288" t="s">
        <v>316</v>
      </c>
      <c r="E7" s="1659"/>
      <c r="G7" s="1240"/>
      <c r="H7" s="1287" t="s">
        <v>315</v>
      </c>
      <c r="I7" s="1289" t="s">
        <v>316</v>
      </c>
      <c r="J7" s="1662"/>
    </row>
    <row r="8" spans="1:10" ht="21" customHeight="1">
      <c r="A8" s="2"/>
      <c r="B8" s="1245" t="s">
        <v>226</v>
      </c>
      <c r="C8" s="1290">
        <v>7.9781037548603235</v>
      </c>
      <c r="D8" s="475">
        <v>22.106495544020998</v>
      </c>
      <c r="E8" s="1291">
        <v>46.8309874300268</v>
      </c>
      <c r="G8" s="1245" t="s">
        <v>226</v>
      </c>
      <c r="H8" s="1290">
        <v>1.366193639315247</v>
      </c>
      <c r="I8" s="475">
        <v>3.6205967316990346</v>
      </c>
      <c r="J8" s="1291">
        <v>4.161731721862502</v>
      </c>
    </row>
    <row r="9" spans="1:10" ht="13.5" customHeight="1">
      <c r="A9" s="2"/>
      <c r="B9" s="1251" t="s">
        <v>227</v>
      </c>
      <c r="C9" s="1292">
        <v>9.085898385821398</v>
      </c>
      <c r="D9" s="1200">
        <v>23.450272505812503</v>
      </c>
      <c r="E9" s="1293">
        <v>51.00312368319294</v>
      </c>
      <c r="G9" s="1251" t="s">
        <v>227</v>
      </c>
      <c r="H9" s="1292">
        <v>1.0487653884499917</v>
      </c>
      <c r="I9" s="1200">
        <v>2.984506155531438</v>
      </c>
      <c r="J9" s="1293">
        <v>3.10978596927346</v>
      </c>
    </row>
    <row r="10" spans="1:10" ht="13.5" customHeight="1">
      <c r="A10" s="2"/>
      <c r="B10" s="1251" t="s">
        <v>228</v>
      </c>
      <c r="C10" s="1292">
        <v>9.539659487487228</v>
      </c>
      <c r="D10" s="1200">
        <v>25.125047976007753</v>
      </c>
      <c r="E10" s="1293">
        <v>52.77452475657969</v>
      </c>
      <c r="G10" s="1251" t="s">
        <v>228</v>
      </c>
      <c r="H10" s="1292">
        <v>1.391852787076342</v>
      </c>
      <c r="I10" s="1200">
        <v>3.852700115467247</v>
      </c>
      <c r="J10" s="1293">
        <v>3.344087011854107</v>
      </c>
    </row>
    <row r="11" spans="1:10" ht="13.5" customHeight="1">
      <c r="A11" s="2"/>
      <c r="B11" s="1251" t="s">
        <v>229</v>
      </c>
      <c r="C11" s="1292">
        <v>10.582653144040986</v>
      </c>
      <c r="D11" s="1200">
        <v>25.059101881866994</v>
      </c>
      <c r="E11" s="1293">
        <v>52.487876792503855</v>
      </c>
      <c r="G11" s="1251" t="s">
        <v>229</v>
      </c>
      <c r="H11" s="1292">
        <v>1.3791416511203245</v>
      </c>
      <c r="I11" s="1200">
        <v>3.4403616756917934</v>
      </c>
      <c r="J11" s="1293">
        <v>4.036428285977713</v>
      </c>
    </row>
    <row r="12" spans="1:10" ht="13.5" customHeight="1">
      <c r="A12" s="2"/>
      <c r="B12" s="1251" t="s">
        <v>230</v>
      </c>
      <c r="C12" s="1294">
        <v>8.957637411657494</v>
      </c>
      <c r="D12" s="1209">
        <v>24.060731423883443</v>
      </c>
      <c r="E12" s="1295">
        <v>50.27567740343284</v>
      </c>
      <c r="G12" s="1251" t="s">
        <v>230</v>
      </c>
      <c r="H12" s="1294">
        <v>1.003937222121456</v>
      </c>
      <c r="I12" s="1209">
        <v>2.7710808805571467</v>
      </c>
      <c r="J12" s="1295">
        <v>3.150424979112316</v>
      </c>
    </row>
    <row r="13" spans="1:10" ht="13.5" customHeight="1">
      <c r="A13" s="2"/>
      <c r="B13" s="1260" t="s">
        <v>231</v>
      </c>
      <c r="C13" s="1296">
        <v>6.411279736011711</v>
      </c>
      <c r="D13" s="1214">
        <v>17.54662541206603</v>
      </c>
      <c r="E13" s="1297">
        <v>42.888102738348834</v>
      </c>
      <c r="G13" s="1260" t="s">
        <v>231</v>
      </c>
      <c r="H13" s="1296">
        <v>0.8843629142884462</v>
      </c>
      <c r="I13" s="1214">
        <v>2.233212513283897</v>
      </c>
      <c r="J13" s="1297">
        <v>1.9587473251147571</v>
      </c>
    </row>
    <row r="14" spans="1:10" ht="13.5" customHeight="1">
      <c r="A14" s="2"/>
      <c r="B14" s="1251" t="s">
        <v>232</v>
      </c>
      <c r="C14" s="1294">
        <v>9.32334557401192</v>
      </c>
      <c r="D14" s="1209">
        <v>24.690792359469725</v>
      </c>
      <c r="E14" s="1295">
        <v>50.612975743686164</v>
      </c>
      <c r="G14" s="1251" t="s">
        <v>232</v>
      </c>
      <c r="H14" s="1294">
        <v>1.8304381087764483</v>
      </c>
      <c r="I14" s="1209">
        <v>4.457555358379874</v>
      </c>
      <c r="J14" s="1295">
        <v>4.945520763806449</v>
      </c>
    </row>
    <row r="15" spans="1:10" ht="13.5" customHeight="1">
      <c r="A15" s="2"/>
      <c r="B15" s="1251" t="s">
        <v>233</v>
      </c>
      <c r="C15" s="1292">
        <v>7.8203371708227065</v>
      </c>
      <c r="D15" s="1200">
        <v>21.716101739782612</v>
      </c>
      <c r="E15" s="1293">
        <v>50.001126078268896</v>
      </c>
      <c r="G15" s="1251" t="s">
        <v>233</v>
      </c>
      <c r="H15" s="1292">
        <v>1.3672539821358507</v>
      </c>
      <c r="I15" s="1200">
        <v>3.259192292546633</v>
      </c>
      <c r="J15" s="1293">
        <v>3.9870747454140556</v>
      </c>
    </row>
    <row r="16" spans="1:10" ht="13.5" customHeight="1">
      <c r="A16" s="2"/>
      <c r="B16" s="1251" t="s">
        <v>234</v>
      </c>
      <c r="C16" s="1294">
        <v>7.952788784492064</v>
      </c>
      <c r="D16" s="1209">
        <v>21.528197420518133</v>
      </c>
      <c r="E16" s="1295">
        <v>45.20594654434189</v>
      </c>
      <c r="G16" s="1251" t="s">
        <v>234</v>
      </c>
      <c r="H16" s="1294">
        <v>1.6716921042676711</v>
      </c>
      <c r="I16" s="1209">
        <v>3.8182893469626826</v>
      </c>
      <c r="J16" s="1295">
        <v>4.207771167784813</v>
      </c>
    </row>
    <row r="17" spans="1:10" ht="13.5" customHeight="1">
      <c r="A17" s="2"/>
      <c r="B17" s="1251" t="s">
        <v>235</v>
      </c>
      <c r="C17" s="1292">
        <v>8.611352154427726</v>
      </c>
      <c r="D17" s="1200">
        <v>22.979979895060268</v>
      </c>
      <c r="E17" s="1293">
        <v>48.64317189472969</v>
      </c>
      <c r="G17" s="1251" t="s">
        <v>235</v>
      </c>
      <c r="H17" s="1292">
        <v>1.7820096877575766</v>
      </c>
      <c r="I17" s="1200">
        <v>3.76537997904898</v>
      </c>
      <c r="J17" s="1293">
        <v>4.79673365227972</v>
      </c>
    </row>
    <row r="18" spans="1:10" ht="13.5" customHeight="1">
      <c r="A18" s="2"/>
      <c r="B18" s="1260" t="s">
        <v>236</v>
      </c>
      <c r="C18" s="1296">
        <v>7.960834432301861</v>
      </c>
      <c r="D18" s="1214">
        <v>22.874922319436436</v>
      </c>
      <c r="E18" s="1297">
        <v>46.78071458824753</v>
      </c>
      <c r="G18" s="1260" t="s">
        <v>236</v>
      </c>
      <c r="H18" s="1296">
        <v>1.2635418667145366</v>
      </c>
      <c r="I18" s="1214">
        <v>3.1644478241684837</v>
      </c>
      <c r="J18" s="1297">
        <v>4.692198772103183</v>
      </c>
    </row>
    <row r="19" spans="1:10" ht="13.5" customHeight="1">
      <c r="A19" s="2"/>
      <c r="B19" s="1251" t="s">
        <v>237</v>
      </c>
      <c r="C19" s="1292">
        <v>8.399632388349069</v>
      </c>
      <c r="D19" s="1200">
        <v>22.952164667700295</v>
      </c>
      <c r="E19" s="1293">
        <v>47.49110069178536</v>
      </c>
      <c r="G19" s="1251" t="s">
        <v>237</v>
      </c>
      <c r="H19" s="1292">
        <v>1.461737159609993</v>
      </c>
      <c r="I19" s="1200">
        <v>3.9609205011664272</v>
      </c>
      <c r="J19" s="1293">
        <v>4.845146561161208</v>
      </c>
    </row>
    <row r="20" spans="1:10" ht="13.5" customHeight="1">
      <c r="A20" s="2"/>
      <c r="B20" s="1251" t="s">
        <v>238</v>
      </c>
      <c r="C20" s="1292">
        <v>8.000768272383226</v>
      </c>
      <c r="D20" s="1200">
        <v>22.23185924019295</v>
      </c>
      <c r="E20" s="1293">
        <v>45.25408633191307</v>
      </c>
      <c r="G20" s="1251" t="s">
        <v>238</v>
      </c>
      <c r="H20" s="1292">
        <v>1.1433517907022646</v>
      </c>
      <c r="I20" s="1200">
        <v>3.1629171076823184</v>
      </c>
      <c r="J20" s="1293">
        <v>3.903263817689087</v>
      </c>
    </row>
    <row r="21" spans="1:10" ht="13.5" customHeight="1">
      <c r="A21" s="2"/>
      <c r="B21" s="1251" t="s">
        <v>239</v>
      </c>
      <c r="C21" s="1292">
        <v>6.909673609615872</v>
      </c>
      <c r="D21" s="1200">
        <v>19.12003551033058</v>
      </c>
      <c r="E21" s="1293">
        <v>40.81034205760067</v>
      </c>
      <c r="G21" s="1251" t="s">
        <v>239</v>
      </c>
      <c r="H21" s="1292">
        <v>1.0837856543197644</v>
      </c>
      <c r="I21" s="1200">
        <v>3.130793639795254</v>
      </c>
      <c r="J21" s="1293">
        <v>3.6416489939753944</v>
      </c>
    </row>
    <row r="22" spans="1:10" ht="13.5" customHeight="1">
      <c r="A22" s="2"/>
      <c r="B22" s="1251" t="s">
        <v>240</v>
      </c>
      <c r="C22" s="1292">
        <v>7.510771167833933</v>
      </c>
      <c r="D22" s="1200">
        <v>20.88681950157148</v>
      </c>
      <c r="E22" s="1293">
        <v>41.88006311602546</v>
      </c>
      <c r="G22" s="1251" t="s">
        <v>240</v>
      </c>
      <c r="H22" s="1292">
        <v>1.2137743158143302</v>
      </c>
      <c r="I22" s="1200">
        <v>3.5547611073770433</v>
      </c>
      <c r="J22" s="1293">
        <v>4.1467000896376405</v>
      </c>
    </row>
    <row r="23" spans="1:10" ht="13.5" customHeight="1">
      <c r="A23" s="2"/>
      <c r="B23" s="1260" t="s">
        <v>241</v>
      </c>
      <c r="C23" s="1298">
        <v>8.901245541766913</v>
      </c>
      <c r="D23" s="1214">
        <v>23.034537210895344</v>
      </c>
      <c r="E23" s="1297">
        <v>49.03957464714273</v>
      </c>
      <c r="G23" s="1260" t="s">
        <v>241</v>
      </c>
      <c r="H23" s="1298">
        <v>1.6933166122348053</v>
      </c>
      <c r="I23" s="1214">
        <v>4.524270108425153</v>
      </c>
      <c r="J23" s="1297">
        <v>5.316590836024297</v>
      </c>
    </row>
    <row r="24" spans="1:10" ht="13.5" customHeight="1">
      <c r="A24" s="2"/>
      <c r="B24" s="1251" t="s">
        <v>242</v>
      </c>
      <c r="C24" s="1299">
        <v>9.053178909559124</v>
      </c>
      <c r="D24" s="1200">
        <v>24.542850558481007</v>
      </c>
      <c r="E24" s="1293">
        <v>52.5831548339123</v>
      </c>
      <c r="G24" s="1251" t="s">
        <v>242</v>
      </c>
      <c r="H24" s="1299">
        <v>1.905249604872595</v>
      </c>
      <c r="I24" s="1200">
        <v>4.474780244267205</v>
      </c>
      <c r="J24" s="1293">
        <v>4.442777354634643</v>
      </c>
    </row>
    <row r="25" spans="1:10" ht="13.5" customHeight="1">
      <c r="A25" s="2"/>
      <c r="B25" s="1251" t="s">
        <v>243</v>
      </c>
      <c r="C25" s="1299">
        <v>7.4250639817271065</v>
      </c>
      <c r="D25" s="1200">
        <v>22.2107019990257</v>
      </c>
      <c r="E25" s="1293">
        <v>47.386814814447874</v>
      </c>
      <c r="G25" s="1251" t="s">
        <v>243</v>
      </c>
      <c r="H25" s="1299">
        <v>1.6521172234253552</v>
      </c>
      <c r="I25" s="1200">
        <v>3.5957508528032456</v>
      </c>
      <c r="J25" s="1293">
        <v>4.327998446269035</v>
      </c>
    </row>
    <row r="26" spans="1:10" ht="13.5" customHeight="1">
      <c r="A26" s="2"/>
      <c r="B26" s="1251" t="s">
        <v>244</v>
      </c>
      <c r="C26" s="1299">
        <v>7.260046867482125</v>
      </c>
      <c r="D26" s="1200">
        <v>22.52194344281485</v>
      </c>
      <c r="E26" s="1293">
        <v>49.05181149927579</v>
      </c>
      <c r="G26" s="1251" t="s">
        <v>244</v>
      </c>
      <c r="H26" s="1299">
        <v>1.5338102300202037</v>
      </c>
      <c r="I26" s="1200">
        <v>3.997506700142573</v>
      </c>
      <c r="J26" s="1293">
        <v>5.001173313847318</v>
      </c>
    </row>
    <row r="27" spans="1:10" ht="13.5" customHeight="1">
      <c r="A27" s="2"/>
      <c r="B27" s="1251" t="s">
        <v>245</v>
      </c>
      <c r="C27" s="1299">
        <v>7.097027504858053</v>
      </c>
      <c r="D27" s="1200">
        <v>20.06151860954813</v>
      </c>
      <c r="E27" s="1293">
        <v>42.93273677007929</v>
      </c>
      <c r="G27" s="1251" t="s">
        <v>245</v>
      </c>
      <c r="H27" s="1299">
        <v>1.1278197973858974</v>
      </c>
      <c r="I27" s="1200">
        <v>2.850130803284845</v>
      </c>
      <c r="J27" s="1293">
        <v>3.7613639497941307</v>
      </c>
    </row>
    <row r="28" spans="1:10" ht="13.5" customHeight="1">
      <c r="A28" s="2"/>
      <c r="B28" s="1260" t="s">
        <v>246</v>
      </c>
      <c r="C28" s="1298">
        <v>8.914384916001868</v>
      </c>
      <c r="D28" s="1214">
        <v>22.64994236459785</v>
      </c>
      <c r="E28" s="1297">
        <v>44.300649118943376</v>
      </c>
      <c r="G28" s="1260" t="s">
        <v>246</v>
      </c>
      <c r="H28" s="1298">
        <v>2.108664167250348</v>
      </c>
      <c r="I28" s="1214">
        <v>4.5527880312483795</v>
      </c>
      <c r="J28" s="1297">
        <v>4.914758704177956</v>
      </c>
    </row>
    <row r="29" spans="1:10" ht="13.5" customHeight="1">
      <c r="A29" s="2"/>
      <c r="B29" s="1251" t="s">
        <v>247</v>
      </c>
      <c r="C29" s="1299">
        <v>7.582763735948572</v>
      </c>
      <c r="D29" s="1200">
        <v>21.497576559367324</v>
      </c>
      <c r="E29" s="1293">
        <v>48.08568649805959</v>
      </c>
      <c r="G29" s="1251" t="s">
        <v>247</v>
      </c>
      <c r="H29" s="1299">
        <v>1.5049014441551405</v>
      </c>
      <c r="I29" s="1200">
        <v>4.044467558623129</v>
      </c>
      <c r="J29" s="1293">
        <v>4.666306999020328</v>
      </c>
    </row>
    <row r="30" spans="1:10" ht="13.5" customHeight="1">
      <c r="A30" s="2"/>
      <c r="B30" s="1251" t="s">
        <v>248</v>
      </c>
      <c r="C30" s="1299">
        <v>8.429783298292271</v>
      </c>
      <c r="D30" s="1200">
        <v>22.692001856531757</v>
      </c>
      <c r="E30" s="1293">
        <v>47.545028340681334</v>
      </c>
      <c r="G30" s="1251" t="s">
        <v>248</v>
      </c>
      <c r="H30" s="1299">
        <v>1.755468906400714</v>
      </c>
      <c r="I30" s="1200">
        <v>4.079135024285236</v>
      </c>
      <c r="J30" s="1293">
        <v>5.0672863300891535</v>
      </c>
    </row>
    <row r="31" spans="1:10" ht="13.5" customHeight="1">
      <c r="A31" s="2"/>
      <c r="B31" s="1251" t="s">
        <v>249</v>
      </c>
      <c r="C31" s="1299">
        <v>7.47407679586405</v>
      </c>
      <c r="D31" s="1200">
        <v>20.912931615584398</v>
      </c>
      <c r="E31" s="1293">
        <v>46.98801591606483</v>
      </c>
      <c r="G31" s="1251" t="s">
        <v>249</v>
      </c>
      <c r="H31" s="1299">
        <v>1.3951567393193862</v>
      </c>
      <c r="I31" s="1200">
        <v>4.018593813837878</v>
      </c>
      <c r="J31" s="1293">
        <v>4.519963955493445</v>
      </c>
    </row>
    <row r="32" spans="1:10" ht="13.5" customHeight="1">
      <c r="A32" s="2"/>
      <c r="B32" s="1251" t="s">
        <v>250</v>
      </c>
      <c r="C32" s="1299">
        <v>8.128093618722799</v>
      </c>
      <c r="D32" s="1200">
        <v>22.293868861183217</v>
      </c>
      <c r="E32" s="1293">
        <v>48.51409032709426</v>
      </c>
      <c r="G32" s="1251" t="s">
        <v>250</v>
      </c>
      <c r="H32" s="1299">
        <v>1.4722054880839686</v>
      </c>
      <c r="I32" s="1200">
        <v>3.5582294418593676</v>
      </c>
      <c r="J32" s="1293">
        <v>4.180413714282707</v>
      </c>
    </row>
    <row r="33" spans="1:10" ht="13.5" customHeight="1">
      <c r="A33" s="2"/>
      <c r="B33" s="1260" t="s">
        <v>251</v>
      </c>
      <c r="C33" s="1298">
        <v>6.7840480035973565</v>
      </c>
      <c r="D33" s="1214">
        <v>19.832427995807723</v>
      </c>
      <c r="E33" s="1297">
        <v>44.13360266104321</v>
      </c>
      <c r="G33" s="1260" t="s">
        <v>251</v>
      </c>
      <c r="H33" s="1298">
        <v>1.6194923152635479</v>
      </c>
      <c r="I33" s="1214">
        <v>3.9433416138634065</v>
      </c>
      <c r="J33" s="1297">
        <v>4.605429163019934</v>
      </c>
    </row>
    <row r="34" spans="1:10" ht="13.5" customHeight="1">
      <c r="A34" s="2"/>
      <c r="B34" s="1251" t="s">
        <v>252</v>
      </c>
      <c r="C34" s="1299">
        <v>7.083316849291175</v>
      </c>
      <c r="D34" s="1200">
        <v>21.89320489651425</v>
      </c>
      <c r="E34" s="1293">
        <v>45.622729932644155</v>
      </c>
      <c r="G34" s="1251" t="s">
        <v>252</v>
      </c>
      <c r="H34" s="1299">
        <v>0.9895904165828568</v>
      </c>
      <c r="I34" s="1200">
        <v>2.7727913870017638</v>
      </c>
      <c r="J34" s="1293">
        <v>3.2222051327060086</v>
      </c>
    </row>
    <row r="35" spans="2:10" ht="13.5" customHeight="1">
      <c r="B35" s="1251" t="s">
        <v>253</v>
      </c>
      <c r="C35" s="1300">
        <v>7.089591981064239</v>
      </c>
      <c r="D35" s="1202">
        <v>21.384348214618335</v>
      </c>
      <c r="E35" s="1203">
        <v>45.81697123394648</v>
      </c>
      <c r="G35" s="1251" t="s">
        <v>253</v>
      </c>
      <c r="H35" s="1300">
        <v>1.0617666428905617</v>
      </c>
      <c r="I35" s="1202">
        <v>3.246637117343493</v>
      </c>
      <c r="J35" s="1203">
        <v>4.092309823545669</v>
      </c>
    </row>
    <row r="36" spans="2:10" ht="13.5" customHeight="1">
      <c r="B36" s="1251" t="s">
        <v>254</v>
      </c>
      <c r="C36" s="1300">
        <v>7.802988286417005</v>
      </c>
      <c r="D36" s="1202">
        <v>22.205270460438555</v>
      </c>
      <c r="E36" s="1203">
        <v>46.53418702005783</v>
      </c>
      <c r="G36" s="1251" t="s">
        <v>254</v>
      </c>
      <c r="H36" s="1300">
        <v>1.4768863474572038</v>
      </c>
      <c r="I36" s="1202">
        <v>3.770510088965583</v>
      </c>
      <c r="J36" s="1203">
        <v>4.594863630822175</v>
      </c>
    </row>
    <row r="37" spans="2:10" ht="13.5" customHeight="1">
      <c r="B37" s="1251" t="s">
        <v>255</v>
      </c>
      <c r="C37" s="1300">
        <v>8.79978813579307</v>
      </c>
      <c r="D37" s="1202">
        <v>23.29198347655696</v>
      </c>
      <c r="E37" s="1203">
        <v>46.46687710536673</v>
      </c>
      <c r="G37" s="1251" t="s">
        <v>255</v>
      </c>
      <c r="H37" s="1300">
        <v>1.2497556640011096</v>
      </c>
      <c r="I37" s="1202">
        <v>3.2696599575683223</v>
      </c>
      <c r="J37" s="1203">
        <v>3.547426523040677</v>
      </c>
    </row>
    <row r="38" spans="2:10" ht="13.5" customHeight="1">
      <c r="B38" s="1260" t="s">
        <v>256</v>
      </c>
      <c r="C38" s="1301">
        <v>7.358044889142223</v>
      </c>
      <c r="D38" s="1216">
        <v>20.688458829638176</v>
      </c>
      <c r="E38" s="1302">
        <v>44.11338412775071</v>
      </c>
      <c r="G38" s="1260" t="s">
        <v>256</v>
      </c>
      <c r="H38" s="1301">
        <v>1.2255544793735176</v>
      </c>
      <c r="I38" s="1216">
        <v>3.5866426467160615</v>
      </c>
      <c r="J38" s="1302">
        <v>4.730602610126844</v>
      </c>
    </row>
    <row r="39" spans="2:10" ht="13.5" customHeight="1">
      <c r="B39" s="1251" t="s">
        <v>257</v>
      </c>
      <c r="C39" s="1300">
        <v>7.102898496675533</v>
      </c>
      <c r="D39" s="1202">
        <v>21.20691736592994</v>
      </c>
      <c r="E39" s="1203">
        <v>44.896107393957166</v>
      </c>
      <c r="G39" s="1251" t="s">
        <v>257</v>
      </c>
      <c r="H39" s="1300">
        <v>1.2788315262693484</v>
      </c>
      <c r="I39" s="1202">
        <v>3.518483681765268</v>
      </c>
      <c r="J39" s="1203">
        <v>3.6229301072627393</v>
      </c>
    </row>
    <row r="40" spans="2:10" ht="13.5" customHeight="1">
      <c r="B40" s="1251" t="s">
        <v>258</v>
      </c>
      <c r="C40" s="1300">
        <v>8.097725178853569</v>
      </c>
      <c r="D40" s="1202">
        <v>21.69219226118273</v>
      </c>
      <c r="E40" s="1203">
        <v>46.01469678977237</v>
      </c>
      <c r="G40" s="1251" t="s">
        <v>258</v>
      </c>
      <c r="H40" s="1300">
        <v>1.778128404134403</v>
      </c>
      <c r="I40" s="1202">
        <v>4.483957554408054</v>
      </c>
      <c r="J40" s="1203">
        <v>3.828969727369504</v>
      </c>
    </row>
    <row r="41" spans="2:10" ht="13.5" customHeight="1">
      <c r="B41" s="1251" t="s">
        <v>259</v>
      </c>
      <c r="C41" s="1300">
        <v>8.480740452862483</v>
      </c>
      <c r="D41" s="1202">
        <v>24.24789232034688</v>
      </c>
      <c r="E41" s="1203">
        <v>49.549701827108805</v>
      </c>
      <c r="G41" s="1251" t="s">
        <v>259</v>
      </c>
      <c r="H41" s="1300">
        <v>1.700959096563138</v>
      </c>
      <c r="I41" s="1202">
        <v>4.471623808623534</v>
      </c>
      <c r="J41" s="1203">
        <v>4.453674333283189</v>
      </c>
    </row>
    <row r="42" spans="2:10" ht="13.5" customHeight="1">
      <c r="B42" s="1251" t="s">
        <v>260</v>
      </c>
      <c r="C42" s="1300">
        <v>7.797245677574449</v>
      </c>
      <c r="D42" s="1202">
        <v>21.541798619294866</v>
      </c>
      <c r="E42" s="1203">
        <v>47.07448967121215</v>
      </c>
      <c r="G42" s="1251" t="s">
        <v>260</v>
      </c>
      <c r="H42" s="1300">
        <v>1.3622811459158113</v>
      </c>
      <c r="I42" s="1202">
        <v>4.191377759877007</v>
      </c>
      <c r="J42" s="1203">
        <v>3.5878064076007092</v>
      </c>
    </row>
    <row r="43" spans="2:10" ht="13.5" customHeight="1">
      <c r="B43" s="1260" t="s">
        <v>261</v>
      </c>
      <c r="C43" s="1301">
        <v>8.500382211988901</v>
      </c>
      <c r="D43" s="1216">
        <v>23.3250668422859</v>
      </c>
      <c r="E43" s="1302">
        <v>49.71886318748444</v>
      </c>
      <c r="G43" s="1260" t="s">
        <v>261</v>
      </c>
      <c r="H43" s="1301">
        <v>1.9430033970500755</v>
      </c>
      <c r="I43" s="1216">
        <v>5.111333239969142</v>
      </c>
      <c r="J43" s="1302">
        <v>5.663508401329032</v>
      </c>
    </row>
    <row r="44" spans="2:10" ht="13.5" customHeight="1">
      <c r="B44" s="1251" t="s">
        <v>262</v>
      </c>
      <c r="C44" s="1300">
        <v>5.903437522496474</v>
      </c>
      <c r="D44" s="1202">
        <v>18.007273282300194</v>
      </c>
      <c r="E44" s="1203">
        <v>40.90875788176941</v>
      </c>
      <c r="G44" s="1251" t="s">
        <v>262</v>
      </c>
      <c r="H44" s="1300">
        <v>1.2890052781406176</v>
      </c>
      <c r="I44" s="1202">
        <v>3.501781930416284</v>
      </c>
      <c r="J44" s="1203">
        <v>4.071432458019714</v>
      </c>
    </row>
    <row r="45" spans="2:10" ht="13.5" customHeight="1">
      <c r="B45" s="1251" t="s">
        <v>263</v>
      </c>
      <c r="C45" s="1300">
        <v>6.748744873979076</v>
      </c>
      <c r="D45" s="1202">
        <v>21.229549270993232</v>
      </c>
      <c r="E45" s="1203">
        <v>45.09555796044873</v>
      </c>
      <c r="G45" s="1251" t="s">
        <v>263</v>
      </c>
      <c r="H45" s="1300">
        <v>1.3392353935836496</v>
      </c>
      <c r="I45" s="1202">
        <v>4.036575116713333</v>
      </c>
      <c r="J45" s="1203">
        <v>4.276031506905632</v>
      </c>
    </row>
    <row r="46" spans="2:10" ht="13.5" customHeight="1">
      <c r="B46" s="1251" t="s">
        <v>264</v>
      </c>
      <c r="C46" s="1300">
        <v>6.9280974927179235</v>
      </c>
      <c r="D46" s="1202">
        <v>21.962824479278822</v>
      </c>
      <c r="E46" s="1203">
        <v>48.56028738249535</v>
      </c>
      <c r="G46" s="1251" t="s">
        <v>264</v>
      </c>
      <c r="H46" s="1300">
        <v>1.0925900278636735</v>
      </c>
      <c r="I46" s="1202">
        <v>2.7640596840710465</v>
      </c>
      <c r="J46" s="1203">
        <v>3.26740090646463</v>
      </c>
    </row>
    <row r="47" spans="2:10" ht="13.5" customHeight="1">
      <c r="B47" s="1251" t="s">
        <v>265</v>
      </c>
      <c r="C47" s="1300">
        <v>7.3464601012944</v>
      </c>
      <c r="D47" s="1202">
        <v>20.266693144898984</v>
      </c>
      <c r="E47" s="1203">
        <v>45.433564201643</v>
      </c>
      <c r="G47" s="1251" t="s">
        <v>265</v>
      </c>
      <c r="H47" s="1300">
        <v>1.7761317302935833</v>
      </c>
      <c r="I47" s="1202">
        <v>3.8224112712383764</v>
      </c>
      <c r="J47" s="1203">
        <v>4.180801122095438</v>
      </c>
    </row>
    <row r="48" spans="2:10" ht="13.5" customHeight="1">
      <c r="B48" s="1260" t="s">
        <v>266</v>
      </c>
      <c r="C48" s="1301">
        <v>8.362260030297005</v>
      </c>
      <c r="D48" s="1216">
        <v>23.255454420937156</v>
      </c>
      <c r="E48" s="1302">
        <v>50.481149981434804</v>
      </c>
      <c r="G48" s="1260" t="s">
        <v>266</v>
      </c>
      <c r="H48" s="1301">
        <v>1.5517793858249478</v>
      </c>
      <c r="I48" s="1216">
        <v>4.121638955111248</v>
      </c>
      <c r="J48" s="1302">
        <v>4.85487992583942</v>
      </c>
    </row>
    <row r="49" spans="2:10" ht="13.5" customHeight="1">
      <c r="B49" s="1251" t="s">
        <v>267</v>
      </c>
      <c r="C49" s="1300">
        <v>8.012023757389503</v>
      </c>
      <c r="D49" s="1202">
        <v>21.672725313341232</v>
      </c>
      <c r="E49" s="1203">
        <v>49.44319214755484</v>
      </c>
      <c r="G49" s="1251" t="s">
        <v>267</v>
      </c>
      <c r="H49" s="1300">
        <v>1.1829231591789817</v>
      </c>
      <c r="I49" s="1202">
        <v>3.174844240505525</v>
      </c>
      <c r="J49" s="1203">
        <v>4.087733950158608</v>
      </c>
    </row>
    <row r="50" spans="2:10" ht="13.5" customHeight="1">
      <c r="B50" s="1251" t="s">
        <v>268</v>
      </c>
      <c r="C50" s="1300">
        <v>8.35387165032893</v>
      </c>
      <c r="D50" s="1202">
        <v>23.05817212087724</v>
      </c>
      <c r="E50" s="1203">
        <v>50.75147078043327</v>
      </c>
      <c r="G50" s="1251" t="s">
        <v>268</v>
      </c>
      <c r="H50" s="1300">
        <v>1.5981159715388236</v>
      </c>
      <c r="I50" s="1202">
        <v>3.3836817259065235</v>
      </c>
      <c r="J50" s="1203">
        <v>3.716010373159243</v>
      </c>
    </row>
    <row r="51" spans="2:10" ht="13.5" customHeight="1">
      <c r="B51" s="1251" t="s">
        <v>269</v>
      </c>
      <c r="C51" s="1300">
        <v>9.149463184951415</v>
      </c>
      <c r="D51" s="1202">
        <v>24.98584032236639</v>
      </c>
      <c r="E51" s="1203">
        <v>53.85419598613211</v>
      </c>
      <c r="G51" s="1251" t="s">
        <v>269</v>
      </c>
      <c r="H51" s="1300">
        <v>1.684380594030645</v>
      </c>
      <c r="I51" s="1202">
        <v>4.040329755348726</v>
      </c>
      <c r="J51" s="1203">
        <v>4.4960255265763465</v>
      </c>
    </row>
    <row r="52" spans="2:10" ht="13.5" customHeight="1">
      <c r="B52" s="1251" t="s">
        <v>270</v>
      </c>
      <c r="C52" s="1300">
        <v>8.304268325759885</v>
      </c>
      <c r="D52" s="1202">
        <v>23.179081936432052</v>
      </c>
      <c r="E52" s="1203">
        <v>49.48464755004854</v>
      </c>
      <c r="G52" s="1251" t="s">
        <v>270</v>
      </c>
      <c r="H52" s="1300">
        <v>1.4119118931152146</v>
      </c>
      <c r="I52" s="1202">
        <v>3.2036391344992055</v>
      </c>
      <c r="J52" s="1203">
        <v>3.311759351639317</v>
      </c>
    </row>
    <row r="53" spans="2:10" ht="13.5" customHeight="1">
      <c r="B53" s="1260" t="s">
        <v>271</v>
      </c>
      <c r="C53" s="1301">
        <v>8.620542564832217</v>
      </c>
      <c r="D53" s="1216">
        <v>24.539807725600674</v>
      </c>
      <c r="E53" s="1302">
        <v>51.265112617730324</v>
      </c>
      <c r="G53" s="1260" t="s">
        <v>271</v>
      </c>
      <c r="H53" s="1301">
        <v>1.8749586083672813</v>
      </c>
      <c r="I53" s="1216">
        <v>4.358236864645363</v>
      </c>
      <c r="J53" s="1302">
        <v>5.027409636205384</v>
      </c>
    </row>
    <row r="54" spans="2:10" ht="13.5" customHeight="1">
      <c r="B54" s="1251" t="s">
        <v>272</v>
      </c>
      <c r="C54" s="1300">
        <v>10.671078954837277</v>
      </c>
      <c r="D54" s="1202">
        <v>27.592330192545365</v>
      </c>
      <c r="E54" s="1203">
        <v>55.68630816138216</v>
      </c>
      <c r="G54" s="1251" t="s">
        <v>272</v>
      </c>
      <c r="H54" s="1300">
        <v>2.3579066390621186</v>
      </c>
      <c r="I54" s="1202">
        <v>5.181900072281941</v>
      </c>
      <c r="J54" s="1203">
        <v>5.842418210649193</v>
      </c>
    </row>
    <row r="55" spans="2:10" ht="13.5" customHeight="1" thickBot="1">
      <c r="B55" s="1276" t="s">
        <v>273</v>
      </c>
      <c r="C55" s="1303">
        <v>12.300701891220426</v>
      </c>
      <c r="D55" s="1231">
        <v>35.53011393856486</v>
      </c>
      <c r="E55" s="1232">
        <v>61.99889093819316</v>
      </c>
      <c r="G55" s="1276" t="s">
        <v>273</v>
      </c>
      <c r="H55" s="1303">
        <v>1.8078693588553136</v>
      </c>
      <c r="I55" s="1231">
        <v>5.074839531719576</v>
      </c>
      <c r="J55" s="1232">
        <v>4.381545566889045</v>
      </c>
    </row>
    <row r="56" spans="2:10" ht="13.5" customHeight="1">
      <c r="B56" s="1162" t="s">
        <v>274</v>
      </c>
      <c r="C56" s="1304"/>
      <c r="D56" s="1304"/>
      <c r="E56" s="1304"/>
      <c r="F56" s="1304"/>
      <c r="G56" s="1162" t="s">
        <v>274</v>
      </c>
      <c r="J56" s="1304"/>
    </row>
    <row r="57" spans="2:10" ht="13.5">
      <c r="B57" s="1162" t="s">
        <v>317</v>
      </c>
      <c r="C57" s="1305"/>
      <c r="D57" s="1305"/>
      <c r="E57" s="1305"/>
      <c r="G57" s="1162" t="s">
        <v>317</v>
      </c>
      <c r="J57" s="1305"/>
    </row>
    <row r="58" spans="2:7" ht="13.5">
      <c r="B58" s="1162" t="s">
        <v>318</v>
      </c>
      <c r="G58" s="1162" t="s">
        <v>318</v>
      </c>
    </row>
    <row r="59" ht="13.5">
      <c r="C59" s="1306"/>
    </row>
  </sheetData>
  <sheetProtection/>
  <mergeCells count="4">
    <mergeCell ref="C6:D6"/>
    <mergeCell ref="E6:E7"/>
    <mergeCell ref="H6:I6"/>
    <mergeCell ref="J6:J7"/>
  </mergeCells>
  <printOptions/>
  <pageMargins left="0.58" right="0.7086614173228347" top="0.7480314960629921" bottom="0.7480314960629921" header="0.31496062992125984" footer="0.31496062992125984"/>
  <pageSetup fitToHeight="1" fitToWidth="1" horizontalDpi="300" verticalDpi="300" orientation="landscape" paperSize="9" scale="57" r:id="rId1"/>
  <headerFooter>
    <oddFooter xml:space="preserve">&amp;C&amp;P / &amp;N </oddFooter>
  </headerFooter>
</worksheet>
</file>

<file path=xl/worksheets/sheet22.xml><?xml version="1.0" encoding="utf-8"?>
<worksheet xmlns="http://schemas.openxmlformats.org/spreadsheetml/2006/main" xmlns:r="http://schemas.openxmlformats.org/officeDocument/2006/relationships">
  <sheetPr codeName="Sheet23">
    <pageSetUpPr fitToPage="1"/>
  </sheetPr>
  <dimension ref="A1:J59"/>
  <sheetViews>
    <sheetView tabSelected="1" zoomScale="70" zoomScaleNormal="70" zoomScalePageLayoutView="40" workbookViewId="0" topLeftCell="A38">
      <selection activeCell="I8" sqref="I8"/>
    </sheetView>
  </sheetViews>
  <sheetFormatPr defaultColWidth="9.00390625" defaultRowHeight="13.5"/>
  <cols>
    <col min="1" max="1" width="13.50390625" style="0" customWidth="1"/>
    <col min="2" max="2" width="20.625" style="0" customWidth="1"/>
    <col min="3" max="3" width="25.625" style="0" customWidth="1"/>
    <col min="4" max="5" width="25.75390625" style="0" customWidth="1"/>
    <col min="6" max="6" width="35.25390625" style="0" customWidth="1"/>
    <col min="7" max="7" width="20.625" style="0" customWidth="1"/>
    <col min="8" max="9" width="25.625" style="0" customWidth="1"/>
    <col min="10" max="10" width="25.75390625" style="0" customWidth="1"/>
  </cols>
  <sheetData>
    <row r="1" ht="13.5">
      <c r="A1" s="2"/>
    </row>
    <row r="2" spans="1:10" ht="23.25" customHeight="1">
      <c r="A2" s="2"/>
      <c r="B2" s="1284" t="s">
        <v>319</v>
      </c>
      <c r="C2" s="1285"/>
      <c r="D2" s="1285"/>
      <c r="E2" s="1285"/>
      <c r="G2" s="1284" t="s">
        <v>320</v>
      </c>
      <c r="H2" s="1285"/>
      <c r="I2" s="1285"/>
      <c r="J2" s="1285"/>
    </row>
    <row r="3" spans="1:10" ht="13.5" customHeight="1">
      <c r="A3" s="2"/>
      <c r="B3" s="1285"/>
      <c r="C3" s="1285"/>
      <c r="D3" s="1285"/>
      <c r="E3" s="1285"/>
      <c r="G3" s="1285"/>
      <c r="H3" s="1285"/>
      <c r="I3" s="1285"/>
      <c r="J3" s="1285"/>
    </row>
    <row r="4" spans="1:10" ht="13.5" customHeight="1">
      <c r="A4" s="2"/>
      <c r="B4" s="1285"/>
      <c r="C4" s="1285"/>
      <c r="D4" s="1285"/>
      <c r="E4" s="1285"/>
      <c r="G4" s="1285"/>
      <c r="H4" s="1285"/>
      <c r="I4" s="1285"/>
      <c r="J4" s="1285"/>
    </row>
    <row r="5" spans="1:10" ht="14.25" customHeight="1" thickBot="1">
      <c r="A5" s="2"/>
      <c r="E5" s="1286" t="s">
        <v>321</v>
      </c>
      <c r="J5" s="1286" t="s">
        <v>322</v>
      </c>
    </row>
    <row r="6" spans="1:10" s="212" customFormat="1" ht="38.25" customHeight="1">
      <c r="A6" s="26"/>
      <c r="B6" s="1239"/>
      <c r="C6" s="1656" t="s">
        <v>313</v>
      </c>
      <c r="D6" s="1657"/>
      <c r="E6" s="1658" t="s">
        <v>314</v>
      </c>
      <c r="G6" s="1239"/>
      <c r="H6" s="1656" t="s">
        <v>313</v>
      </c>
      <c r="I6" s="1660"/>
      <c r="J6" s="1661" t="s">
        <v>314</v>
      </c>
    </row>
    <row r="7" spans="1:10" s="209" customFormat="1" ht="30.75" customHeight="1" thickBot="1">
      <c r="A7" s="896"/>
      <c r="B7" s="1240"/>
      <c r="C7" s="1287" t="s">
        <v>315</v>
      </c>
      <c r="D7" s="1288" t="s">
        <v>316</v>
      </c>
      <c r="E7" s="1659"/>
      <c r="G7" s="1240"/>
      <c r="H7" s="1287" t="s">
        <v>315</v>
      </c>
      <c r="I7" s="1289" t="s">
        <v>316</v>
      </c>
      <c r="J7" s="1662"/>
    </row>
    <row r="8" spans="1:10" ht="21" customHeight="1">
      <c r="A8" s="2"/>
      <c r="B8" s="1245" t="s">
        <v>226</v>
      </c>
      <c r="C8" s="1290">
        <f>'[1]後発データ'!R465/'[1]後発データ'!R159*100</f>
        <v>8.119977550500131</v>
      </c>
      <c r="D8" s="475">
        <f>'[1]後発データ'!R720</f>
        <v>22.210992015018732</v>
      </c>
      <c r="E8" s="1291">
        <f>'[1]後発データ'!R57/'[1]後発データ'!R6*100</f>
        <v>46.593622722932736</v>
      </c>
      <c r="G8" s="1245" t="s">
        <v>226</v>
      </c>
      <c r="H8" s="1290">
        <f>'[1]後発データ'!R465/'[1]後発データ'!R159*100-'[1]後発データ'!F465/'[1]後発データ'!F159*100</f>
        <v>1.3704476793541858</v>
      </c>
      <c r="I8" s="477">
        <f>'[1]後発データ'!R720-'[1]後発データ'!F720</f>
        <v>3.493675974254554</v>
      </c>
      <c r="J8" s="1291">
        <f>'[1]後発データ'!R57/'[1]後発データ'!R6*100-'[1]後発データ'!F57/'[1]後発データ'!F6*100</f>
        <v>3.975960729237272</v>
      </c>
    </row>
    <row r="9" spans="1:10" ht="13.5" customHeight="1">
      <c r="A9" s="2"/>
      <c r="B9" s="1251" t="s">
        <v>227</v>
      </c>
      <c r="C9" s="1292">
        <f>'[1]後発データ'!R466/'[1]後発データ'!R160*100</f>
        <v>9.14357116954591</v>
      </c>
      <c r="D9" s="1200">
        <f>'[1]後発データ'!R721</f>
        <v>23.441759549365727</v>
      </c>
      <c r="E9" s="1293">
        <f>'[1]後発データ'!R58/'[1]後発データ'!R7*100</f>
        <v>50.62772170388221</v>
      </c>
      <c r="G9" s="1251" t="s">
        <v>227</v>
      </c>
      <c r="H9" s="1292">
        <f>'[1]後発データ'!R466/'[1]後発データ'!R160*100-'[1]後発データ'!F466/'[1]後発データ'!F160*100</f>
        <v>1.0204271013875807</v>
      </c>
      <c r="I9" s="1307">
        <f>'[1]後発データ'!R721-'[1]後発データ'!F721</f>
        <v>2.7734075770127298</v>
      </c>
      <c r="J9" s="1308">
        <f>'[1]後発データ'!R58/'[1]後発データ'!R7*100-'[1]後発データ'!F58/'[1]後発データ'!F7*100</f>
        <v>3.2768950283594265</v>
      </c>
    </row>
    <row r="10" spans="1:10" ht="13.5" customHeight="1">
      <c r="A10" s="2"/>
      <c r="B10" s="1251" t="s">
        <v>228</v>
      </c>
      <c r="C10" s="1292">
        <f>'[1]後発データ'!R467/'[1]後発データ'!R161*100</f>
        <v>9.632271748080354</v>
      </c>
      <c r="D10" s="1200">
        <f>'[1]後発データ'!R722</f>
        <v>25.164145144835864</v>
      </c>
      <c r="E10" s="1293">
        <f>'[1]後発データ'!R59/'[1]後発データ'!R8*100</f>
        <v>52.332024965570376</v>
      </c>
      <c r="G10" s="1251" t="s">
        <v>228</v>
      </c>
      <c r="H10" s="1292">
        <f>'[1]後発データ'!R467/'[1]後発データ'!R161*100-'[1]後発データ'!F467/'[1]後発データ'!F161*100</f>
        <v>1.3772378604616033</v>
      </c>
      <c r="I10" s="1307">
        <f>'[1]後発データ'!R722-'[1]後発データ'!F722</f>
        <v>3.7691525176036116</v>
      </c>
      <c r="J10" s="1308">
        <f>'[1]後発データ'!R59/'[1]後発データ'!R8*100-'[1]後発データ'!F59/'[1]後発データ'!F8*100</f>
        <v>3.738285270803125</v>
      </c>
    </row>
    <row r="11" spans="1:10" ht="13.5" customHeight="1">
      <c r="A11" s="2"/>
      <c r="B11" s="1251" t="s">
        <v>229</v>
      </c>
      <c r="C11" s="1292">
        <f>'[1]後発データ'!R468/'[1]後発データ'!R162*100</f>
        <v>10.717861536525056</v>
      </c>
      <c r="D11" s="1200">
        <f>'[1]後発データ'!R723</f>
        <v>25.022672067136465</v>
      </c>
      <c r="E11" s="1293">
        <f>'[1]後発データ'!R60/'[1]後発データ'!R9*100</f>
        <v>52.14162696548793</v>
      </c>
      <c r="G11" s="1251" t="s">
        <v>229</v>
      </c>
      <c r="H11" s="1292">
        <f>'[1]後発データ'!R468/'[1]後発データ'!R162*100-'[1]後発データ'!F468/'[1]後発データ'!F162*100</f>
        <v>1.3156503016302459</v>
      </c>
      <c r="I11" s="1307">
        <f>'[1]後発データ'!R723-'[1]後発データ'!F723</f>
        <v>3.1393171632566066</v>
      </c>
      <c r="J11" s="1308">
        <f>'[1]後発データ'!R60/'[1]後発データ'!R9*100-'[1]後発データ'!F60/'[1]後発データ'!F9*100</f>
        <v>3.9264450965988473</v>
      </c>
    </row>
    <row r="12" spans="1:10" ht="13.5" customHeight="1">
      <c r="A12" s="2"/>
      <c r="B12" s="1251" t="s">
        <v>230</v>
      </c>
      <c r="C12" s="1294">
        <f>'[1]後発データ'!R469/'[1]後発データ'!R163*100</f>
        <v>9.016692755121761</v>
      </c>
      <c r="D12" s="1209">
        <f>'[1]後発データ'!R724</f>
        <v>24.00705637178486</v>
      </c>
      <c r="E12" s="1295">
        <f>'[1]後発データ'!R61/'[1]後発データ'!R10*100</f>
        <v>49.78055634756129</v>
      </c>
      <c r="G12" s="1251" t="s">
        <v>230</v>
      </c>
      <c r="H12" s="1294">
        <f>'[1]後発データ'!R469/'[1]後発データ'!R163*100-'[1]後発データ'!F469/'[1]後発データ'!F163*100</f>
        <v>0.9688837023327519</v>
      </c>
      <c r="I12" s="1309">
        <f>'[1]後発データ'!R724-'[1]後発データ'!F724</f>
        <v>2.538579490899192</v>
      </c>
      <c r="J12" s="1310">
        <f>'[1]後発データ'!R61/'[1]後発データ'!R10*100-'[1]後発データ'!F61/'[1]後発データ'!F10*100</f>
        <v>3.0398692335348585</v>
      </c>
    </row>
    <row r="13" spans="1:10" ht="13.5" customHeight="1">
      <c r="A13" s="2"/>
      <c r="B13" s="1260" t="s">
        <v>231</v>
      </c>
      <c r="C13" s="1296">
        <f>'[1]後発データ'!R470/'[1]後発データ'!R164*100</f>
        <v>6.534150528354135</v>
      </c>
      <c r="D13" s="1214">
        <f>'[1]後発データ'!R725</f>
        <v>17.55358782504769</v>
      </c>
      <c r="E13" s="1297">
        <f>'[1]後発データ'!R62/'[1]後発データ'!R11*100</f>
        <v>42.97409213501512</v>
      </c>
      <c r="G13" s="1260" t="s">
        <v>231</v>
      </c>
      <c r="H13" s="1296">
        <f>'[1]後発データ'!R470/'[1]後発データ'!R164*100-'[1]後発データ'!F470/'[1]後発データ'!F164*100</f>
        <v>0.8500530838052667</v>
      </c>
      <c r="I13" s="1311">
        <f>'[1]後発データ'!R725-'[1]後発データ'!F725</f>
        <v>2.0249721661516418</v>
      </c>
      <c r="J13" s="1297">
        <f>'[1]後発データ'!R62/'[1]後発データ'!R11*100-'[1]後発データ'!F62/'[1]後発データ'!F11*100</f>
        <v>2.168682790381631</v>
      </c>
    </row>
    <row r="14" spans="1:10" ht="13.5" customHeight="1">
      <c r="A14" s="2"/>
      <c r="B14" s="1251" t="s">
        <v>232</v>
      </c>
      <c r="C14" s="1294">
        <f>'[1]後発データ'!R471/'[1]後発データ'!R165*100</f>
        <v>9.460486995649752</v>
      </c>
      <c r="D14" s="1209">
        <f>'[1]後発データ'!R726</f>
        <v>24.904460533068782</v>
      </c>
      <c r="E14" s="1295">
        <f>'[1]後発データ'!R63/'[1]後発データ'!R12*100</f>
        <v>50.711542055829895</v>
      </c>
      <c r="G14" s="1251" t="s">
        <v>232</v>
      </c>
      <c r="H14" s="1294">
        <f>'[1]後発データ'!R471/'[1]後発データ'!R165*100-'[1]後発データ'!F471/'[1]後発データ'!F165*100</f>
        <v>1.6627392458582824</v>
      </c>
      <c r="I14" s="1309">
        <f>'[1]後発データ'!R726-'[1]後発データ'!F726</f>
        <v>4.244462814387475</v>
      </c>
      <c r="J14" s="1310">
        <f>'[1]後発データ'!R63/'[1]後発データ'!R12*100-'[1]後発データ'!F63/'[1]後発データ'!F12*100</f>
        <v>5.016010391433014</v>
      </c>
    </row>
    <row r="15" spans="1:10" ht="13.5" customHeight="1">
      <c r="A15" s="2"/>
      <c r="B15" s="1251" t="s">
        <v>233</v>
      </c>
      <c r="C15" s="1292">
        <f>'[1]後発データ'!R472/'[1]後発データ'!R166*100</f>
        <v>7.908961710063386</v>
      </c>
      <c r="D15" s="1200">
        <f>'[1]後発データ'!R727</f>
        <v>21.57965890981888</v>
      </c>
      <c r="E15" s="1293">
        <f>'[1]後発データ'!R64/'[1]後発データ'!R13*100</f>
        <v>49.16664329424425</v>
      </c>
      <c r="G15" s="1251" t="s">
        <v>233</v>
      </c>
      <c r="H15" s="1292">
        <f>'[1]後発データ'!R472/'[1]後発データ'!R166*100-'[1]後発データ'!F472/'[1]後発データ'!F166*100</f>
        <v>1.3828524341826602</v>
      </c>
      <c r="I15" s="1307">
        <f>'[1]後発データ'!R727-'[1]後発データ'!F727</f>
        <v>3.032693793785686</v>
      </c>
      <c r="J15" s="1308">
        <f>'[1]後発データ'!R64/'[1]後発データ'!R13*100-'[1]後発データ'!F64/'[1]後発データ'!F13*100</f>
        <v>3.589917117077924</v>
      </c>
    </row>
    <row r="16" spans="1:10" ht="13.5" customHeight="1">
      <c r="A16" s="2"/>
      <c r="B16" s="1251" t="s">
        <v>234</v>
      </c>
      <c r="C16" s="1294">
        <f>'[1]後発データ'!R473/'[1]後発データ'!R167*100</f>
        <v>8.155863872805437</v>
      </c>
      <c r="D16" s="1209">
        <f>'[1]後発データ'!R728</f>
        <v>21.718629975582605</v>
      </c>
      <c r="E16" s="1295">
        <f>'[1]後発データ'!R65/'[1]後発データ'!R14*100</f>
        <v>45.13770823393432</v>
      </c>
      <c r="G16" s="1251" t="s">
        <v>234</v>
      </c>
      <c r="H16" s="1294">
        <f>'[1]後発データ'!R473/'[1]後発データ'!R167*100-'[1]後発データ'!F473/'[1]後発データ'!F167*100</f>
        <v>1.7578859048515598</v>
      </c>
      <c r="I16" s="1309">
        <f>'[1]後発データ'!R728-'[1]後発データ'!F728</f>
        <v>3.774072817202672</v>
      </c>
      <c r="J16" s="1310">
        <f>'[1]後発データ'!R65/'[1]後発データ'!R14*100-'[1]後発データ'!F65/'[1]後発データ'!F14*100</f>
        <v>4.168713785146544</v>
      </c>
    </row>
    <row r="17" spans="1:10" ht="13.5" customHeight="1">
      <c r="A17" s="2"/>
      <c r="B17" s="1251" t="s">
        <v>235</v>
      </c>
      <c r="C17" s="1292">
        <f>'[1]後発データ'!R474/'[1]後発データ'!R168*100</f>
        <v>8.821416673142584</v>
      </c>
      <c r="D17" s="1200">
        <f>'[1]後発データ'!R729</f>
        <v>23.147129809374942</v>
      </c>
      <c r="E17" s="1293">
        <f>'[1]後発データ'!R66/'[1]後発データ'!R15*100</f>
        <v>48.54687778882684</v>
      </c>
      <c r="G17" s="1251" t="s">
        <v>235</v>
      </c>
      <c r="H17" s="1292">
        <f>'[1]後発データ'!R474/'[1]後発データ'!R168*100-'[1]後発データ'!F474/'[1]後発データ'!F168*100</f>
        <v>1.8159506923665498</v>
      </c>
      <c r="I17" s="1307">
        <f>'[1]後発データ'!R729-'[1]後発データ'!F729</f>
        <v>3.6818629134862704</v>
      </c>
      <c r="J17" s="1308">
        <f>'[1]後発データ'!R66/'[1]後発データ'!R15*100-'[1]後発データ'!F66/'[1]後発データ'!F15*100</f>
        <v>4.647241261026586</v>
      </c>
    </row>
    <row r="18" spans="1:10" ht="13.5" customHeight="1">
      <c r="A18" s="2"/>
      <c r="B18" s="1260" t="s">
        <v>236</v>
      </c>
      <c r="C18" s="1296">
        <f>'[1]後発データ'!R475/'[1]後発データ'!R169*100</f>
        <v>8.121550541768626</v>
      </c>
      <c r="D18" s="1214">
        <f>'[1]後発データ'!R730</f>
        <v>22.962764455979958</v>
      </c>
      <c r="E18" s="1297">
        <f>'[1]後発データ'!R67/'[1]後発データ'!R16*100</f>
        <v>46.89702536311866</v>
      </c>
      <c r="G18" s="1260" t="s">
        <v>236</v>
      </c>
      <c r="H18" s="1296">
        <f>'[1]後発データ'!R475/'[1]後発データ'!R169*100-'[1]後発データ'!F475/'[1]後発データ'!F169*100</f>
        <v>1.330125177254807</v>
      </c>
      <c r="I18" s="1311">
        <f>'[1]後発データ'!R730-'[1]後発データ'!F730</f>
        <v>3.090867395094861</v>
      </c>
      <c r="J18" s="1297">
        <f>'[1]後発データ'!R67/'[1]後発データ'!R16*100-'[1]後発データ'!F67/'[1]後発データ'!F16*100</f>
        <v>4.979399899196984</v>
      </c>
    </row>
    <row r="19" spans="1:10" ht="13.5" customHeight="1">
      <c r="A19" s="2"/>
      <c r="B19" s="1251" t="s">
        <v>237</v>
      </c>
      <c r="C19" s="1292">
        <f>'[1]後発データ'!R476/'[1]後発データ'!R170*100</f>
        <v>8.56107899309679</v>
      </c>
      <c r="D19" s="1200">
        <f>'[1]後発データ'!R731</f>
        <v>23.114579639700903</v>
      </c>
      <c r="E19" s="1293">
        <f>'[1]後発データ'!R68/'[1]後発データ'!R17*100</f>
        <v>47.165166416136955</v>
      </c>
      <c r="G19" s="1251" t="s">
        <v>237</v>
      </c>
      <c r="H19" s="1292">
        <f>'[1]後発データ'!R476/'[1]後発データ'!R170*100-'[1]後発データ'!F476/'[1]後発データ'!F170*100</f>
        <v>1.491763299679473</v>
      </c>
      <c r="I19" s="1307">
        <f>'[1]後発データ'!R731-'[1]後発データ'!F731</f>
        <v>3.8501625065195952</v>
      </c>
      <c r="J19" s="1308">
        <f>'[1]後発データ'!R68/'[1]後発データ'!R17*100-'[1]後発データ'!F68/'[1]後発データ'!F17*100</f>
        <v>4.570239020087094</v>
      </c>
    </row>
    <row r="20" spans="1:10" ht="13.5" customHeight="1">
      <c r="A20" s="2"/>
      <c r="B20" s="1251" t="s">
        <v>238</v>
      </c>
      <c r="C20" s="1292">
        <f>'[1]後発データ'!R477/'[1]後発データ'!R171*100</f>
        <v>8.17859898527021</v>
      </c>
      <c r="D20" s="1200">
        <f>'[1]後発データ'!R732</f>
        <v>22.51073065289094</v>
      </c>
      <c r="E20" s="1293">
        <f>'[1]後発データ'!R69/'[1]後発データ'!R18*100</f>
        <v>44.830226037462204</v>
      </c>
      <c r="G20" s="1251" t="s">
        <v>238</v>
      </c>
      <c r="H20" s="1292">
        <f>'[1]後発データ'!R477/'[1]後発データ'!R171*100-'[1]後発データ'!F477/'[1]後発データ'!F171*100</f>
        <v>1.2457044012686245</v>
      </c>
      <c r="I20" s="1307">
        <f>'[1]後発データ'!R732-'[1]後発データ'!F732</f>
        <v>3.295615377856951</v>
      </c>
      <c r="J20" s="1308">
        <f>'[1]後発データ'!R69/'[1]後発データ'!R18*100-'[1]後発データ'!F69/'[1]後発データ'!F18*100</f>
        <v>3.7019649404007</v>
      </c>
    </row>
    <row r="21" spans="1:10" ht="13.5" customHeight="1">
      <c r="A21" s="2"/>
      <c r="B21" s="1251" t="s">
        <v>239</v>
      </c>
      <c r="C21" s="1292">
        <f>'[1]後発データ'!R478/'[1]後発データ'!R172*100</f>
        <v>7.010237799786857</v>
      </c>
      <c r="D21" s="1200">
        <f>'[1]後発データ'!R733</f>
        <v>19.2550207694549</v>
      </c>
      <c r="E21" s="1293">
        <f>'[1]後発データ'!R70/'[1]後発データ'!R19*100</f>
        <v>40.59995872915206</v>
      </c>
      <c r="G21" s="1251" t="s">
        <v>239</v>
      </c>
      <c r="H21" s="1292">
        <f>'[1]後発データ'!R478/'[1]後発データ'!R172*100-'[1]後発データ'!F478/'[1]後発データ'!F172*100</f>
        <v>1.0731332427168248</v>
      </c>
      <c r="I21" s="1307">
        <f>'[1]後発データ'!R733-'[1]後発データ'!F733</f>
        <v>3.0288818769877253</v>
      </c>
      <c r="J21" s="1308">
        <f>'[1]後発データ'!R70/'[1]後発データ'!R19*100-'[1]後発データ'!F70/'[1]後発データ'!F19*100</f>
        <v>3.3287519024794108</v>
      </c>
    </row>
    <row r="22" spans="1:10" ht="13.5" customHeight="1">
      <c r="A22" s="2"/>
      <c r="B22" s="1251" t="s">
        <v>240</v>
      </c>
      <c r="C22" s="1292">
        <f>'[1]後発データ'!R479/'[1]後発データ'!R173*100</f>
        <v>7.614223312743265</v>
      </c>
      <c r="D22" s="1200">
        <f>'[1]後発データ'!R734</f>
        <v>21.055353116529265</v>
      </c>
      <c r="E22" s="1293">
        <f>'[1]後発データ'!R71/'[1]後発データ'!R20*100</f>
        <v>41.45292199196147</v>
      </c>
      <c r="G22" s="1251" t="s">
        <v>240</v>
      </c>
      <c r="H22" s="1292">
        <f>'[1]後発データ'!R479/'[1]後発データ'!R173*100-'[1]後発データ'!F479/'[1]後発データ'!F173*100</f>
        <v>1.2049419800160681</v>
      </c>
      <c r="I22" s="1307">
        <f>'[1]後発データ'!R734-'[1]後発データ'!F734</f>
        <v>3.4556577254770673</v>
      </c>
      <c r="J22" s="1308">
        <f>'[1]後発データ'!R71/'[1]後発データ'!R20*100-'[1]後発データ'!F71/'[1]後発データ'!F20*100</f>
        <v>3.6643805817840374</v>
      </c>
    </row>
    <row r="23" spans="1:10" ht="13.5" customHeight="1">
      <c r="A23" s="2"/>
      <c r="B23" s="1260" t="s">
        <v>241</v>
      </c>
      <c r="C23" s="1298">
        <f>'[1]後発データ'!R480/'[1]後発データ'!R174*100</f>
        <v>9.152990470216642</v>
      </c>
      <c r="D23" s="1214">
        <f>'[1]後発データ'!R735</f>
        <v>23.38362094955222</v>
      </c>
      <c r="E23" s="1297">
        <f>'[1]後発データ'!R72/'[1]後発データ'!R21*100</f>
        <v>48.78427557351577</v>
      </c>
      <c r="G23" s="1260" t="s">
        <v>241</v>
      </c>
      <c r="H23" s="1298">
        <f>'[1]後発データ'!R480/'[1]後発データ'!R174*100-'[1]後発データ'!F480/'[1]後発データ'!F174*100</f>
        <v>1.7926748556760934</v>
      </c>
      <c r="I23" s="1311">
        <f>'[1]後発データ'!R735-'[1]後発データ'!F735</f>
        <v>4.661187169505219</v>
      </c>
      <c r="J23" s="1297">
        <f>'[1]後発データ'!R72/'[1]後発データ'!R21*100-'[1]後発データ'!F72/'[1]後発データ'!F21*100</f>
        <v>5.506641997194265</v>
      </c>
    </row>
    <row r="24" spans="1:10" ht="13.5" customHeight="1">
      <c r="A24" s="2"/>
      <c r="B24" s="1251" t="s">
        <v>242</v>
      </c>
      <c r="C24" s="1299">
        <f>'[1]後発データ'!R481/'[1]後発データ'!R175*100</f>
        <v>9.262400399350879</v>
      </c>
      <c r="D24" s="1200">
        <f>'[1]後発データ'!R736</f>
        <v>24.937923106089947</v>
      </c>
      <c r="E24" s="1293">
        <f>'[1]後発データ'!R73/'[1]後発データ'!R22*100</f>
        <v>52.27407573533795</v>
      </c>
      <c r="G24" s="1251" t="s">
        <v>242</v>
      </c>
      <c r="H24" s="1299">
        <f>'[1]後発データ'!R481/'[1]後発データ'!R175*100-'[1]後発データ'!F481/'[1]後発データ'!F175*100</f>
        <v>1.9135457453875446</v>
      </c>
      <c r="I24" s="1307">
        <f>'[1]後発データ'!R736-'[1]後発データ'!F736</f>
        <v>4.672038791788708</v>
      </c>
      <c r="J24" s="1308">
        <f>'[1]後発データ'!R73/'[1]後発データ'!R22*100-'[1]後発データ'!F73/'[1]後発データ'!F22*100</f>
        <v>4.300876305991984</v>
      </c>
    </row>
    <row r="25" spans="1:10" ht="13.5" customHeight="1">
      <c r="A25" s="2"/>
      <c r="B25" s="1251" t="s">
        <v>243</v>
      </c>
      <c r="C25" s="1299">
        <f>'[1]後発データ'!R482/'[1]後発データ'!R176*100</f>
        <v>7.622546966216584</v>
      </c>
      <c r="D25" s="1200">
        <f>'[1]後発データ'!R737</f>
        <v>22.40947393676328</v>
      </c>
      <c r="E25" s="1293">
        <f>'[1]後発データ'!R74/'[1]後発データ'!R23*100</f>
        <v>46.98818511431418</v>
      </c>
      <c r="G25" s="1251" t="s">
        <v>243</v>
      </c>
      <c r="H25" s="1299">
        <f>'[1]後発データ'!R482/'[1]後発データ'!R176*100-'[1]後発データ'!F482/'[1]後発データ'!F176*100</f>
        <v>1.5854720627829773</v>
      </c>
      <c r="I25" s="1307">
        <f>'[1]後発データ'!R737-'[1]後発データ'!F737</f>
        <v>3.498254938765868</v>
      </c>
      <c r="J25" s="1308">
        <f>'[1]後発データ'!R74/'[1]後発データ'!R23*100-'[1]後発データ'!F74/'[1]後発データ'!F23*100</f>
        <v>3.8110843262145906</v>
      </c>
    </row>
    <row r="26" spans="1:10" ht="13.5" customHeight="1">
      <c r="A26" s="2"/>
      <c r="B26" s="1251" t="s">
        <v>244</v>
      </c>
      <c r="C26" s="1299">
        <f>'[1]後発データ'!R483/'[1]後発データ'!R177*100</f>
        <v>7.546841606328454</v>
      </c>
      <c r="D26" s="1200">
        <f>'[1]後発データ'!R738</f>
        <v>22.910532995739626</v>
      </c>
      <c r="E26" s="1293">
        <f>'[1]後発データ'!R75/'[1]後発データ'!R24*100</f>
        <v>49.06888819619712</v>
      </c>
      <c r="G26" s="1251" t="s">
        <v>244</v>
      </c>
      <c r="H26" s="1299">
        <f>'[1]後発データ'!R483/'[1]後発データ'!R177*100-'[1]後発データ'!F483/'[1]後発データ'!F177*100</f>
        <v>1.5435998950091658</v>
      </c>
      <c r="I26" s="1307">
        <f>'[1]後発データ'!R738-'[1]後発データ'!F738</f>
        <v>4.035662711400164</v>
      </c>
      <c r="J26" s="1308">
        <f>'[1]後発データ'!R75/'[1]後発データ'!R24*100-'[1]後発データ'!F75/'[1]後発データ'!F24*100</f>
        <v>4.568921546576199</v>
      </c>
    </row>
    <row r="27" spans="1:10" ht="13.5" customHeight="1">
      <c r="A27" s="2"/>
      <c r="B27" s="1251" t="s">
        <v>245</v>
      </c>
      <c r="C27" s="1299">
        <f>'[1]後発データ'!R484/'[1]後発データ'!R178*100</f>
        <v>7.170409097866857</v>
      </c>
      <c r="D27" s="1200">
        <f>'[1]後発データ'!R739</f>
        <v>19.881578279719577</v>
      </c>
      <c r="E27" s="1293">
        <f>'[1]後発データ'!R76/'[1]後発データ'!R25*100</f>
        <v>43.089526758570486</v>
      </c>
      <c r="G27" s="1251" t="s">
        <v>245</v>
      </c>
      <c r="H27" s="1299">
        <f>'[1]後発データ'!R484/'[1]後発データ'!R178*100-'[1]後発データ'!F484/'[1]後発データ'!F178*100</f>
        <v>1.0163754641716007</v>
      </c>
      <c r="I27" s="1307">
        <f>'[1]後発データ'!R739-'[1]後発データ'!F739</f>
        <v>2.4049776029084775</v>
      </c>
      <c r="J27" s="1308">
        <f>'[1]後発データ'!R76/'[1]後発データ'!R25*100-'[1]後発データ'!F76/'[1]後発データ'!F25*100</f>
        <v>3.621841087652051</v>
      </c>
    </row>
    <row r="28" spans="1:10" ht="13.5" customHeight="1">
      <c r="A28" s="2"/>
      <c r="B28" s="1260" t="s">
        <v>246</v>
      </c>
      <c r="C28" s="1298">
        <f>'[1]後発データ'!R485/'[1]後発データ'!R179*100</f>
        <v>9.120896860478787</v>
      </c>
      <c r="D28" s="1214">
        <f>'[1]後発データ'!R740</f>
        <v>22.7234700968984</v>
      </c>
      <c r="E28" s="1297">
        <f>'[1]後発データ'!R77/'[1]後発データ'!R26*100</f>
        <v>44.233572917306994</v>
      </c>
      <c r="G28" s="1260" t="s">
        <v>246</v>
      </c>
      <c r="H28" s="1298">
        <f>'[1]後発データ'!R485/'[1]後発データ'!R179*100-'[1]後発データ'!F485/'[1]後発データ'!F179*100</f>
        <v>2.0628032873913886</v>
      </c>
      <c r="I28" s="1311">
        <f>'[1]後発データ'!R740-'[1]後発データ'!F740</f>
        <v>4.408069321733112</v>
      </c>
      <c r="J28" s="1297">
        <f>'[1]後発データ'!R77/'[1]後発データ'!R26*100-'[1]後発データ'!F77/'[1]後発データ'!F26*100</f>
        <v>4.873192131572885</v>
      </c>
    </row>
    <row r="29" spans="1:10" ht="13.5" customHeight="1">
      <c r="A29" s="2"/>
      <c r="B29" s="1251" t="s">
        <v>247</v>
      </c>
      <c r="C29" s="1299">
        <f>'[1]後発データ'!R486/'[1]後発データ'!R180*100</f>
        <v>7.766613670626466</v>
      </c>
      <c r="D29" s="1200">
        <f>'[1]後発データ'!R741</f>
        <v>21.59421675462724</v>
      </c>
      <c r="E29" s="1293">
        <f>'[1]後発データ'!R78/'[1]後発データ'!R27*100</f>
        <v>47.51377486393877</v>
      </c>
      <c r="G29" s="1251" t="s">
        <v>247</v>
      </c>
      <c r="H29" s="1299">
        <f>'[1]後発データ'!R486/'[1]後発データ'!R180*100-'[1]後発データ'!F486/'[1]後発データ'!F180*100</f>
        <v>1.5434171598080093</v>
      </c>
      <c r="I29" s="1307">
        <f>'[1]後発データ'!R741-'[1]後発データ'!F741</f>
        <v>3.98059016541119</v>
      </c>
      <c r="J29" s="1308">
        <f>'[1]後発データ'!R78/'[1]後発データ'!R27*100-'[1]後発データ'!F78/'[1]後発データ'!F27*100</f>
        <v>4.428093392986675</v>
      </c>
    </row>
    <row r="30" spans="1:10" ht="13.5" customHeight="1">
      <c r="A30" s="2"/>
      <c r="B30" s="1251" t="s">
        <v>248</v>
      </c>
      <c r="C30" s="1299">
        <f>'[1]後発データ'!R487/'[1]後発データ'!R181*100</f>
        <v>8.59826907648764</v>
      </c>
      <c r="D30" s="1200">
        <f>'[1]後発データ'!R742</f>
        <v>22.659579400252976</v>
      </c>
      <c r="E30" s="1293">
        <f>'[1]後発データ'!R79/'[1]後発データ'!R28*100</f>
        <v>47.111146645218916</v>
      </c>
      <c r="G30" s="1251" t="s">
        <v>248</v>
      </c>
      <c r="H30" s="1299">
        <f>'[1]後発データ'!R487/'[1]後発データ'!R181*100-'[1]後発データ'!F487/'[1]後発データ'!F181*100</f>
        <v>1.7193666086979276</v>
      </c>
      <c r="I30" s="1307">
        <f>'[1]後発データ'!R742-'[1]後発データ'!F742</f>
        <v>3.8259047182007713</v>
      </c>
      <c r="J30" s="1308">
        <f>'[1]後発データ'!R79/'[1]後発データ'!R28*100-'[1]後発データ'!F79/'[1]後発データ'!F28*100</f>
        <v>4.753578777050002</v>
      </c>
    </row>
    <row r="31" spans="1:10" ht="13.5" customHeight="1">
      <c r="A31" s="2"/>
      <c r="B31" s="1251" t="s">
        <v>249</v>
      </c>
      <c r="C31" s="1299">
        <f>'[1]後発データ'!R488/'[1]後発データ'!R182*100</f>
        <v>7.634174242576759</v>
      </c>
      <c r="D31" s="1200">
        <f>'[1]後発データ'!R743</f>
        <v>21.021880088819316</v>
      </c>
      <c r="E31" s="1293">
        <f>'[1]後発データ'!R80/'[1]後発データ'!R29*100</f>
        <v>46.350441074522166</v>
      </c>
      <c r="G31" s="1251" t="s">
        <v>249</v>
      </c>
      <c r="H31" s="1299">
        <f>'[1]後発データ'!R488/'[1]後発データ'!R182*100-'[1]後発データ'!F488/'[1]後発データ'!F182*100</f>
        <v>1.4554566334582226</v>
      </c>
      <c r="I31" s="1307">
        <f>'[1]後発データ'!R743-'[1]後発データ'!F743</f>
        <v>3.988650207054313</v>
      </c>
      <c r="J31" s="1308">
        <f>'[1]後発データ'!R80/'[1]後発データ'!R29*100-'[1]後発データ'!F80/'[1]後発データ'!F29*100</f>
        <v>4.357647115627877</v>
      </c>
    </row>
    <row r="32" spans="1:10" ht="13.5" customHeight="1">
      <c r="A32" s="2"/>
      <c r="B32" s="1251" t="s">
        <v>250</v>
      </c>
      <c r="C32" s="1299">
        <f>'[1]後発データ'!R489/'[1]後発データ'!R183*100</f>
        <v>8.20650443936337</v>
      </c>
      <c r="D32" s="1200">
        <f>'[1]後発データ'!R744</f>
        <v>22.268188317334285</v>
      </c>
      <c r="E32" s="1293">
        <f>'[1]後発データ'!R81/'[1]後発データ'!R30*100</f>
        <v>47.76695854171483</v>
      </c>
      <c r="G32" s="1251" t="s">
        <v>250</v>
      </c>
      <c r="H32" s="1299">
        <f>'[1]後発データ'!R489/'[1]後発データ'!R183*100-'[1]後発データ'!F489/'[1]後発データ'!F183*100</f>
        <v>1.4194296541130615</v>
      </c>
      <c r="I32" s="1307">
        <f>'[1]後発データ'!R744-'[1]後発データ'!F744</f>
        <v>3.3253619555170566</v>
      </c>
      <c r="J32" s="1308">
        <f>'[1]後発データ'!R81/'[1]後発データ'!R30*100-'[1]後発データ'!F81/'[1]後発データ'!F30*100</f>
        <v>3.911813956881531</v>
      </c>
    </row>
    <row r="33" spans="1:10" ht="13.5" customHeight="1">
      <c r="A33" s="2"/>
      <c r="B33" s="1260" t="s">
        <v>251</v>
      </c>
      <c r="C33" s="1298">
        <f>'[1]後発データ'!R490/'[1]後発データ'!R184*100</f>
        <v>6.908316395302809</v>
      </c>
      <c r="D33" s="1214">
        <f>'[1]後発データ'!R745</f>
        <v>19.903685162950918</v>
      </c>
      <c r="E33" s="1297">
        <f>'[1]後発データ'!R82/'[1]後発データ'!R31*100</f>
        <v>43.184174018767344</v>
      </c>
      <c r="G33" s="1260" t="s">
        <v>251</v>
      </c>
      <c r="H33" s="1298">
        <f>'[1]後発データ'!R490/'[1]後発データ'!R184*100-'[1]後発データ'!F490/'[1]後発データ'!F184*100</f>
        <v>1.5732762834848693</v>
      </c>
      <c r="I33" s="1311">
        <f>'[1]後発データ'!R745-'[1]後発データ'!F745</f>
        <v>3.6020405536044002</v>
      </c>
      <c r="J33" s="1297">
        <f>'[1]後発データ'!R82/'[1]後発データ'!R31*100-'[1]後発データ'!F82/'[1]後発データ'!F31*100</f>
        <v>3.7532095252659587</v>
      </c>
    </row>
    <row r="34" spans="1:10" ht="13.5" customHeight="1">
      <c r="A34" s="2"/>
      <c r="B34" s="1251" t="s">
        <v>252</v>
      </c>
      <c r="C34" s="1299">
        <f>'[1]後発データ'!R491/'[1]後発データ'!R185*100</f>
        <v>7.208821929511404</v>
      </c>
      <c r="D34" s="1200">
        <f>'[1]後発データ'!R746</f>
        <v>22.007046204954253</v>
      </c>
      <c r="E34" s="1293">
        <f>'[1]後発データ'!R83/'[1]後発データ'!R32*100</f>
        <v>45.296087920471074</v>
      </c>
      <c r="G34" s="1251" t="s">
        <v>252</v>
      </c>
      <c r="H34" s="1299">
        <f>'[1]後発データ'!R491/'[1]後発データ'!R185*100-'[1]後発データ'!F491/'[1]後発データ'!F185*100</f>
        <v>1.025530046845625</v>
      </c>
      <c r="I34" s="1307">
        <f>'[1]後発データ'!R746-'[1]後発データ'!F746</f>
        <v>2.638447777366615</v>
      </c>
      <c r="J34" s="1308">
        <f>'[1]後発データ'!R83/'[1]後発データ'!R32*100-'[1]後発データ'!F83/'[1]後発データ'!F32*100</f>
        <v>2.978621458581479</v>
      </c>
    </row>
    <row r="35" spans="2:10" ht="13.5" customHeight="1">
      <c r="B35" s="1251" t="s">
        <v>253</v>
      </c>
      <c r="C35" s="1300">
        <f>'[1]後発データ'!R492/'[1]後発データ'!R186*100</f>
        <v>7.20172570755353</v>
      </c>
      <c r="D35" s="1202">
        <f>'[1]後発データ'!R747</f>
        <v>21.41187145993165</v>
      </c>
      <c r="E35" s="1203">
        <f>'[1]後発データ'!R84/'[1]後発データ'!R33*100</f>
        <v>45.63671391973806</v>
      </c>
      <c r="G35" s="1251" t="s">
        <v>253</v>
      </c>
      <c r="H35" s="1300">
        <f>'[1]後発データ'!R492/'[1]後発データ'!R186*100-'[1]後発データ'!F492/'[1]後発データ'!F186*100</f>
        <v>1.093839284010687</v>
      </c>
      <c r="I35" s="1312">
        <f>'[1]後発データ'!R747-'[1]後発データ'!F747</f>
        <v>3.092946736919579</v>
      </c>
      <c r="J35" s="1313">
        <f>'[1]後発データ'!R84/'[1]後発データ'!R33*100-'[1]後発データ'!F84/'[1]後発データ'!F33*100</f>
        <v>3.8382719468083977</v>
      </c>
    </row>
    <row r="36" spans="2:10" ht="13.5" customHeight="1">
      <c r="B36" s="1251" t="s">
        <v>254</v>
      </c>
      <c r="C36" s="1300">
        <f>'[1]後発データ'!R493/'[1]後発データ'!R187*100</f>
        <v>7.932126902557933</v>
      </c>
      <c r="D36" s="1202">
        <f>'[1]後発データ'!R748</f>
        <v>22.24021410642296</v>
      </c>
      <c r="E36" s="1203">
        <f>'[1]後発データ'!R85/'[1]後発データ'!R34*100</f>
        <v>46.15831857744132</v>
      </c>
      <c r="G36" s="1251" t="s">
        <v>254</v>
      </c>
      <c r="H36" s="1300">
        <f>'[1]後発データ'!R493/'[1]後発データ'!R187*100-'[1]後発データ'!F493/'[1]後発データ'!F187*100</f>
        <v>1.4644838380420575</v>
      </c>
      <c r="I36" s="1312">
        <f>'[1]後発データ'!R748-'[1]後発データ'!F748</f>
        <v>3.6120462590642397</v>
      </c>
      <c r="J36" s="1313">
        <f>'[1]後発データ'!R85/'[1]後発データ'!R34*100-'[1]後発データ'!F85/'[1]後発データ'!F34*100</f>
        <v>4.01010967770231</v>
      </c>
    </row>
    <row r="37" spans="2:10" ht="13.5" customHeight="1">
      <c r="B37" s="1251" t="s">
        <v>255</v>
      </c>
      <c r="C37" s="1300">
        <f>'[1]後発データ'!R494/'[1]後発データ'!R188*100</f>
        <v>8.968506804583342</v>
      </c>
      <c r="D37" s="1202">
        <f>'[1]後発データ'!R749</f>
        <v>23.409761615254112</v>
      </c>
      <c r="E37" s="1203">
        <f>'[1]後発データ'!R86/'[1]後発データ'!R35*100</f>
        <v>46.19876383236805</v>
      </c>
      <c r="G37" s="1251" t="s">
        <v>255</v>
      </c>
      <c r="H37" s="1300">
        <f>'[1]後発データ'!R494/'[1]後発データ'!R188*100-'[1]後発データ'!F494/'[1]後発データ'!F188*100</f>
        <v>1.3314884897395984</v>
      </c>
      <c r="I37" s="1312">
        <f>'[1]後発データ'!R749-'[1]後発データ'!F749</f>
        <v>3.1596569987995693</v>
      </c>
      <c r="J37" s="1313">
        <f>'[1]後発データ'!R86/'[1]後発データ'!R35*100-'[1]後発データ'!F86/'[1]後発データ'!F35*100</f>
        <v>3.2023412313735236</v>
      </c>
    </row>
    <row r="38" spans="2:10" ht="13.5" customHeight="1">
      <c r="B38" s="1260" t="s">
        <v>256</v>
      </c>
      <c r="C38" s="1301">
        <f>'[1]後発データ'!R495/'[1]後発データ'!R189*100</f>
        <v>7.445685893591271</v>
      </c>
      <c r="D38" s="1216">
        <f>'[1]後発データ'!R750</f>
        <v>20.702367184587327</v>
      </c>
      <c r="E38" s="1302">
        <f>'[1]後発データ'!R87/'[1]後発データ'!R36*100</f>
        <v>43.72931150995911</v>
      </c>
      <c r="G38" s="1260" t="s">
        <v>256</v>
      </c>
      <c r="H38" s="1301">
        <f>'[1]後発データ'!R495/'[1]後発データ'!R189*100-'[1]後発データ'!F495/'[1]後発データ'!F189*100</f>
        <v>1.2202211789721522</v>
      </c>
      <c r="I38" s="1314">
        <f>'[1]後発データ'!R750-'[1]後発データ'!F750</f>
        <v>3.3984609236017214</v>
      </c>
      <c r="J38" s="1302">
        <f>'[1]後発データ'!R87/'[1]後発データ'!R36*100-'[1]後発データ'!F87/'[1]後発データ'!F36*100</f>
        <v>4.21548984048831</v>
      </c>
    </row>
    <row r="39" spans="2:10" ht="13.5" customHeight="1">
      <c r="B39" s="1251" t="s">
        <v>257</v>
      </c>
      <c r="C39" s="1300">
        <f>'[1]後発データ'!R496/'[1]後発データ'!R190*100</f>
        <v>7.318339105927167</v>
      </c>
      <c r="D39" s="1202">
        <f>'[1]後発データ'!R751</f>
        <v>21.290551449750737</v>
      </c>
      <c r="E39" s="1203">
        <f>'[1]後発データ'!R88/'[1]後発データ'!R37*100</f>
        <v>44.53162174829253</v>
      </c>
      <c r="G39" s="1251" t="s">
        <v>257</v>
      </c>
      <c r="H39" s="1300">
        <f>'[1]後発データ'!R496/'[1]後発データ'!R190*100-'[1]後発データ'!F496/'[1]後発データ'!F190*100</f>
        <v>1.3047432895029782</v>
      </c>
      <c r="I39" s="1312">
        <f>'[1]後発データ'!R751-'[1]後発データ'!F751</f>
        <v>3.3788967837641373</v>
      </c>
      <c r="J39" s="1313">
        <f>'[1]後発データ'!R88/'[1]後発データ'!R37*100-'[1]後発データ'!F88/'[1]後発データ'!F37*100</f>
        <v>3.3789979038482443</v>
      </c>
    </row>
    <row r="40" spans="2:10" ht="13.5" customHeight="1">
      <c r="B40" s="1251" t="s">
        <v>258</v>
      </c>
      <c r="C40" s="1300">
        <f>'[1]後発データ'!R497/'[1]後発データ'!R191*100</f>
        <v>8.509643364030573</v>
      </c>
      <c r="D40" s="1202">
        <f>'[1]後発データ'!R752</f>
        <v>22.286295447280626</v>
      </c>
      <c r="E40" s="1203">
        <f>'[1]後発データ'!R89/'[1]後発データ'!R38*100</f>
        <v>46.23700931598299</v>
      </c>
      <c r="G40" s="1251" t="s">
        <v>258</v>
      </c>
      <c r="H40" s="1300">
        <f>'[1]後発データ'!R497/'[1]後発データ'!R191*100-'[1]後発データ'!F497/'[1]後発データ'!F191*100</f>
        <v>2.0336506108186</v>
      </c>
      <c r="I40" s="1312">
        <f>'[1]後発データ'!R752-'[1]後発データ'!F752</f>
        <v>4.918612925828217</v>
      </c>
      <c r="J40" s="1313">
        <f>'[1]後発データ'!R89/'[1]後発データ'!R38*100-'[1]後発データ'!F89/'[1]後発データ'!F38*100</f>
        <v>4.5239504612655494</v>
      </c>
    </row>
    <row r="41" spans="2:10" ht="13.5" customHeight="1">
      <c r="B41" s="1251" t="s">
        <v>259</v>
      </c>
      <c r="C41" s="1300">
        <f>'[1]後発データ'!R498/'[1]後発データ'!R192*100</f>
        <v>8.6648815501049</v>
      </c>
      <c r="D41" s="1202">
        <f>'[1]後発データ'!R753</f>
        <v>24.335724169269408</v>
      </c>
      <c r="E41" s="1203">
        <f>'[1]後発データ'!R90/'[1]後発データ'!R39*100</f>
        <v>49.3737659931504</v>
      </c>
      <c r="G41" s="1251" t="s">
        <v>259</v>
      </c>
      <c r="H41" s="1300">
        <f>'[1]後発データ'!R498/'[1]後発データ'!R192*100-'[1]後発データ'!F498/'[1]後発データ'!F192*100</f>
        <v>1.7512593090838342</v>
      </c>
      <c r="I41" s="1312">
        <f>'[1]後発データ'!R753-'[1]後発データ'!F753</f>
        <v>4.3669963813729815</v>
      </c>
      <c r="J41" s="1313">
        <f>'[1]後発データ'!R90/'[1]後発データ'!R39*100-'[1]後発データ'!F90/'[1]後発データ'!F39*100</f>
        <v>4.349988797865322</v>
      </c>
    </row>
    <row r="42" spans="2:10" ht="13.5" customHeight="1">
      <c r="B42" s="1251" t="s">
        <v>260</v>
      </c>
      <c r="C42" s="1300">
        <f>'[1]後発データ'!R499/'[1]後発データ'!R193*100</f>
        <v>7.894377763554357</v>
      </c>
      <c r="D42" s="1202">
        <f>'[1]後発データ'!R754</f>
        <v>21.60773473975287</v>
      </c>
      <c r="E42" s="1203">
        <f>'[1]後発データ'!R91/'[1]後発データ'!R40*100</f>
        <v>46.87092168280498</v>
      </c>
      <c r="G42" s="1251" t="s">
        <v>260</v>
      </c>
      <c r="H42" s="1300">
        <f>'[1]後発データ'!R499/'[1]後発データ'!R193*100-'[1]後発データ'!F499/'[1]後発データ'!F193*100</f>
        <v>1.3110998530026743</v>
      </c>
      <c r="I42" s="1312">
        <f>'[1]後発データ'!R754-'[1]後発データ'!F754</f>
        <v>3.9824351402256326</v>
      </c>
      <c r="J42" s="1313">
        <f>'[1]後発データ'!R91/'[1]後発データ'!R40*100-'[1]後発データ'!F91/'[1]後発データ'!F40*100</f>
        <v>3.60916443087811</v>
      </c>
    </row>
    <row r="43" spans="2:10" ht="13.5" customHeight="1">
      <c r="B43" s="1260" t="s">
        <v>261</v>
      </c>
      <c r="C43" s="1301">
        <f>'[1]後発データ'!R500/'[1]後発データ'!R194*100</f>
        <v>8.62578315491293</v>
      </c>
      <c r="D43" s="1216">
        <f>'[1]後発データ'!R755</f>
        <v>23.295380804477684</v>
      </c>
      <c r="E43" s="1302">
        <f>'[1]後発データ'!R92/'[1]後発データ'!R41*100</f>
        <v>49.497865794855144</v>
      </c>
      <c r="G43" s="1260" t="s">
        <v>261</v>
      </c>
      <c r="H43" s="1301">
        <f>'[1]後発データ'!R500/'[1]後発データ'!R194*100-'[1]後発データ'!F500/'[1]後発データ'!F194*100</f>
        <v>1.8968161580330687</v>
      </c>
      <c r="I43" s="1314">
        <f>'[1]後発データ'!R755-'[1]後発データ'!F755</f>
        <v>4.864756133482114</v>
      </c>
      <c r="J43" s="1302">
        <f>'[1]後発データ'!R92/'[1]後発データ'!R41*100-'[1]後発データ'!F92/'[1]後発データ'!F41*100</f>
        <v>5.540959833348701</v>
      </c>
    </row>
    <row r="44" spans="2:10" ht="13.5" customHeight="1">
      <c r="B44" s="1251" t="s">
        <v>262</v>
      </c>
      <c r="C44" s="1300">
        <f>'[1]後発データ'!R501/'[1]後発データ'!R195*100</f>
        <v>6.01692172722726</v>
      </c>
      <c r="D44" s="1202">
        <f>'[1]後発データ'!R756</f>
        <v>17.98363328436219</v>
      </c>
      <c r="E44" s="1203">
        <f>'[1]後発データ'!R93/'[1]後発データ'!R42*100</f>
        <v>40.39087728966655</v>
      </c>
      <c r="G44" s="1251" t="s">
        <v>262</v>
      </c>
      <c r="H44" s="1300">
        <f>'[1]後発データ'!R501/'[1]後発データ'!R195*100-'[1]後発データ'!F501/'[1]後発データ'!F195*100</f>
        <v>1.358542484042193</v>
      </c>
      <c r="I44" s="1312">
        <f>'[1]後発データ'!R756-'[1]後発データ'!F756</f>
        <v>3.3196750330709737</v>
      </c>
      <c r="J44" s="1313">
        <f>'[1]後発データ'!R93/'[1]後発データ'!R42*100-'[1]後発データ'!F93/'[1]後発データ'!F42*100</f>
        <v>3.949488427549703</v>
      </c>
    </row>
    <row r="45" spans="2:10" ht="13.5" customHeight="1">
      <c r="B45" s="1251" t="s">
        <v>263</v>
      </c>
      <c r="C45" s="1300">
        <f>'[1]後発データ'!R502/'[1]後発データ'!R196*100</f>
        <v>6.884087343906428</v>
      </c>
      <c r="D45" s="1202">
        <f>'[1]後発データ'!R757</f>
        <v>21.208540516718518</v>
      </c>
      <c r="E45" s="1203">
        <f>'[1]後発データ'!R94/'[1]後発データ'!R43*100</f>
        <v>45.16234325740758</v>
      </c>
      <c r="G45" s="1251" t="s">
        <v>263</v>
      </c>
      <c r="H45" s="1300">
        <f>'[1]後発データ'!R502/'[1]後発データ'!R196*100-'[1]後発データ'!F502/'[1]後発データ'!F196*100</f>
        <v>1.3603005082078603</v>
      </c>
      <c r="I45" s="1312">
        <f>'[1]後発データ'!R757-'[1]後発データ'!F757</f>
        <v>3.8846621120877813</v>
      </c>
      <c r="J45" s="1313">
        <f>'[1]後発データ'!R94/'[1]後発データ'!R43*100-'[1]後発データ'!F94/'[1]後発データ'!F43*100</f>
        <v>4.467378864717581</v>
      </c>
    </row>
    <row r="46" spans="2:10" ht="13.5" customHeight="1">
      <c r="B46" s="1251" t="s">
        <v>264</v>
      </c>
      <c r="C46" s="1300">
        <f>'[1]後発データ'!R503/'[1]後発データ'!R197*100</f>
        <v>7.050697585146265</v>
      </c>
      <c r="D46" s="1202">
        <f>'[1]後発データ'!R758</f>
        <v>22.057283717129696</v>
      </c>
      <c r="E46" s="1203">
        <f>'[1]後発データ'!R95/'[1]後発データ'!R44*100</f>
        <v>47.908614190789535</v>
      </c>
      <c r="G46" s="1251" t="s">
        <v>264</v>
      </c>
      <c r="H46" s="1300">
        <f>'[1]後発データ'!R503/'[1]後発データ'!R197*100-'[1]後発データ'!F503/'[1]後発データ'!F197*100</f>
        <v>1.1141439063740846</v>
      </c>
      <c r="I46" s="1312">
        <f>'[1]後発データ'!R758-'[1]後発データ'!F758</f>
        <v>2.6440416497048105</v>
      </c>
      <c r="J46" s="1313">
        <f>'[1]後発データ'!R95/'[1]後発データ'!R44*100-'[1]後発データ'!F95/'[1]後発データ'!F44*100</f>
        <v>3.088057010361446</v>
      </c>
    </row>
    <row r="47" spans="2:10" ht="13.5" customHeight="1">
      <c r="B47" s="1251" t="s">
        <v>265</v>
      </c>
      <c r="C47" s="1300">
        <f>'[1]後発データ'!R504/'[1]後発データ'!R198*100</f>
        <v>7.625981480743067</v>
      </c>
      <c r="D47" s="1202">
        <f>'[1]後発データ'!R759</f>
        <v>20.45836656564719</v>
      </c>
      <c r="E47" s="1203">
        <f>'[1]後発データ'!R96/'[1]後発データ'!R45*100</f>
        <v>45.33176044177737</v>
      </c>
      <c r="G47" s="1251" t="s">
        <v>265</v>
      </c>
      <c r="H47" s="1300">
        <f>'[1]後発データ'!R504/'[1]後発データ'!R198*100-'[1]後発データ'!F504/'[1]後発データ'!F198*100</f>
        <v>1.9260739420028976</v>
      </c>
      <c r="I47" s="1312">
        <f>'[1]後発データ'!R759-'[1]後発データ'!F759</f>
        <v>3.7858824818060164</v>
      </c>
      <c r="J47" s="1313">
        <f>'[1]後発データ'!R96/'[1]後発データ'!R45*100-'[1]後発データ'!F96/'[1]後発データ'!F45*100</f>
        <v>3.6807489235019446</v>
      </c>
    </row>
    <row r="48" spans="2:10" ht="13.5" customHeight="1">
      <c r="B48" s="1260" t="s">
        <v>266</v>
      </c>
      <c r="C48" s="1301">
        <f>'[1]後発データ'!R505/'[1]後発データ'!R199*100</f>
        <v>8.428745127017425</v>
      </c>
      <c r="D48" s="1216">
        <f>'[1]後発データ'!R760</f>
        <v>23.253743970546598</v>
      </c>
      <c r="E48" s="1302">
        <f>'[1]後発データ'!R97/'[1]後発データ'!R46*100</f>
        <v>50.04491243554169</v>
      </c>
      <c r="G48" s="1260" t="s">
        <v>266</v>
      </c>
      <c r="H48" s="1301">
        <f>'[1]後発データ'!R505/'[1]後発データ'!R199*100-'[1]後発データ'!F505/'[1]後発データ'!F199*100</f>
        <v>1.5086108368676836</v>
      </c>
      <c r="I48" s="1314">
        <f>'[1]後発データ'!R760-'[1]後発データ'!F760</f>
        <v>3.898613299643035</v>
      </c>
      <c r="J48" s="1302">
        <f>'[1]後発データ'!R97/'[1]後発データ'!R46*100-'[1]後発データ'!F97/'[1]後発データ'!F46*100</f>
        <v>4.613962464116696</v>
      </c>
    </row>
    <row r="49" spans="2:10" ht="13.5" customHeight="1">
      <c r="B49" s="1251" t="s">
        <v>267</v>
      </c>
      <c r="C49" s="1300">
        <f>'[1]後発データ'!R506/'[1]後発データ'!R200*100</f>
        <v>8.135732491234302</v>
      </c>
      <c r="D49" s="1202">
        <f>'[1]後発データ'!R761</f>
        <v>21.65629428445886</v>
      </c>
      <c r="E49" s="1203">
        <f>'[1]後発データ'!R98/'[1]後発データ'!R47*100</f>
        <v>49.259862184275185</v>
      </c>
      <c r="G49" s="1251" t="s">
        <v>267</v>
      </c>
      <c r="H49" s="1300">
        <f>'[1]後発データ'!R506/'[1]後発データ'!R200*100-'[1]後発データ'!F506/'[1]後発データ'!F200*100</f>
        <v>1.1297876834714389</v>
      </c>
      <c r="I49" s="1312">
        <f>'[1]後発データ'!R761-'[1]後発データ'!F761</f>
        <v>2.969828631729655</v>
      </c>
      <c r="J49" s="1313">
        <f>'[1]後発データ'!R98/'[1]後発データ'!R47*100-'[1]後発データ'!F98/'[1]後発データ'!F47*100</f>
        <v>3.986186162408096</v>
      </c>
    </row>
    <row r="50" spans="2:10" ht="13.5" customHeight="1">
      <c r="B50" s="1251" t="s">
        <v>268</v>
      </c>
      <c r="C50" s="1300">
        <f>'[1]後発データ'!R507/'[1]後発データ'!R201*100</f>
        <v>8.519094994919344</v>
      </c>
      <c r="D50" s="1202">
        <f>'[1]後発データ'!R762</f>
        <v>23.120028092171644</v>
      </c>
      <c r="E50" s="1203">
        <f>'[1]後発データ'!R99/'[1]後発データ'!R48*100</f>
        <v>50.84445114264048</v>
      </c>
      <c r="G50" s="1251" t="s">
        <v>268</v>
      </c>
      <c r="H50" s="1300">
        <f>'[1]後発データ'!R507/'[1]後発データ'!R201*100-'[1]後発データ'!F507/'[1]後発データ'!F201*100</f>
        <v>1.6686465552698238</v>
      </c>
      <c r="I50" s="1312">
        <f>'[1]後発データ'!R762-'[1]後発データ'!F762</f>
        <v>3.3008365577062335</v>
      </c>
      <c r="J50" s="1313">
        <f>'[1]後発データ'!R99/'[1]後発データ'!R48*100-'[1]後発データ'!F99/'[1]後発データ'!F48*100</f>
        <v>3.8145764569101672</v>
      </c>
    </row>
    <row r="51" spans="2:10" ht="13.5" customHeight="1">
      <c r="B51" s="1251" t="s">
        <v>269</v>
      </c>
      <c r="C51" s="1300">
        <f>'[1]後発データ'!R508/'[1]後発データ'!R202*100</f>
        <v>9.469738979323958</v>
      </c>
      <c r="D51" s="1202">
        <f>'[1]後発データ'!R763</f>
        <v>25.204236760322324</v>
      </c>
      <c r="E51" s="1203">
        <f>'[1]後発データ'!R100/'[1]後発データ'!R49*100</f>
        <v>54.04191600651485</v>
      </c>
      <c r="G51" s="1251" t="s">
        <v>269</v>
      </c>
      <c r="H51" s="1300">
        <f>'[1]後発データ'!R508/'[1]後発データ'!R202*100-'[1]後発データ'!F508/'[1]後発データ'!F202*100</f>
        <v>1.771364145427622</v>
      </c>
      <c r="I51" s="1312">
        <f>'[1]後発データ'!R763-'[1]後発データ'!F763</f>
        <v>3.9983084859593134</v>
      </c>
      <c r="J51" s="1313">
        <f>'[1]後発データ'!R100/'[1]後発データ'!R49*100-'[1]後発データ'!F100/'[1]後発データ'!F49*100</f>
        <v>4.770353423294708</v>
      </c>
    </row>
    <row r="52" spans="2:10" ht="13.5" customHeight="1">
      <c r="B52" s="1251" t="s">
        <v>270</v>
      </c>
      <c r="C52" s="1300">
        <f>'[1]後発データ'!R509/'[1]後発データ'!R203*100</f>
        <v>8.418660032297046</v>
      </c>
      <c r="D52" s="1202">
        <f>'[1]後発データ'!R764</f>
        <v>22.963680394072494</v>
      </c>
      <c r="E52" s="1203">
        <f>'[1]後発データ'!R101/'[1]後発データ'!R50*100</f>
        <v>49.33987230316684</v>
      </c>
      <c r="G52" s="1251" t="s">
        <v>270</v>
      </c>
      <c r="H52" s="1300">
        <f>'[1]後発データ'!R509/'[1]後発データ'!R203*100-'[1]後発データ'!F509/'[1]後発データ'!F203*100</f>
        <v>1.320669013117282</v>
      </c>
      <c r="I52" s="1312">
        <f>'[1]後発データ'!R764-'[1]後発データ'!F764</f>
        <v>2.7688785684592006</v>
      </c>
      <c r="J52" s="1313">
        <f>'[1]後発データ'!R101/'[1]後発データ'!R50*100-'[1]後発データ'!F101/'[1]後発データ'!F50*100</f>
        <v>3.0298018031991845</v>
      </c>
    </row>
    <row r="53" spans="2:10" ht="13.5" customHeight="1">
      <c r="B53" s="1260" t="s">
        <v>271</v>
      </c>
      <c r="C53" s="1301">
        <f>'[1]後発データ'!R510/'[1]後発データ'!R204*100</f>
        <v>8.800988847487762</v>
      </c>
      <c r="D53" s="1216">
        <f>'[1]後発データ'!R765</f>
        <v>24.50878046805654</v>
      </c>
      <c r="E53" s="1302">
        <f>'[1]後発データ'!R102/'[1]後発データ'!R51*100</f>
        <v>51.11940888131801</v>
      </c>
      <c r="G53" s="1260" t="s">
        <v>271</v>
      </c>
      <c r="H53" s="1301">
        <f>'[1]後発データ'!R510/'[1]後発データ'!R204*100-'[1]後発データ'!F510/'[1]後発データ'!F204*100</f>
        <v>1.9097719250990082</v>
      </c>
      <c r="I53" s="1314">
        <f>'[1]後発データ'!R765-'[1]後発データ'!F765</f>
        <v>4.167125911634013</v>
      </c>
      <c r="J53" s="1302">
        <f>'[1]後発データ'!R102/'[1]後発データ'!R51*100-'[1]後発データ'!F102/'[1]後発データ'!F51*100</f>
        <v>4.700494060579764</v>
      </c>
    </row>
    <row r="54" spans="2:10" ht="13.5" customHeight="1">
      <c r="B54" s="1251" t="s">
        <v>272</v>
      </c>
      <c r="C54" s="1300">
        <f>'[1]後発データ'!R511/'[1]後発データ'!R205*100</f>
        <v>10.915942076597569</v>
      </c>
      <c r="D54" s="1202">
        <f>'[1]後発データ'!R766</f>
        <v>27.735812776120248</v>
      </c>
      <c r="E54" s="1203">
        <f>'[1]後発データ'!R103/'[1]後発データ'!R52*100</f>
        <v>55.68370793779882</v>
      </c>
      <c r="G54" s="1251" t="s">
        <v>272</v>
      </c>
      <c r="H54" s="1300">
        <f>'[1]後発データ'!R511/'[1]後発データ'!R205*100-'[1]後発データ'!F511/'[1]後発データ'!F205*100</f>
        <v>2.09269113237092</v>
      </c>
      <c r="I54" s="1312">
        <f>'[1]後発データ'!R766-'[1]後発データ'!F766</f>
        <v>4.840776053541781</v>
      </c>
      <c r="J54" s="1313">
        <f>'[1]後発データ'!R103/'[1]後発データ'!R52*100-'[1]後発データ'!F103/'[1]後発データ'!F52*100</f>
        <v>5.3705170339126695</v>
      </c>
    </row>
    <row r="55" spans="2:10" ht="13.5" customHeight="1" thickBot="1">
      <c r="B55" s="1276" t="s">
        <v>273</v>
      </c>
      <c r="C55" s="1303">
        <f>'[1]後発データ'!R512/'[1]後発データ'!R206*100</f>
        <v>12.558107854202168</v>
      </c>
      <c r="D55" s="1231">
        <f>'[1]後発データ'!R767</f>
        <v>35.68061219255512</v>
      </c>
      <c r="E55" s="1232">
        <f>'[1]後発データ'!R104/'[1]後発データ'!R53*100</f>
        <v>62.3127475024153</v>
      </c>
      <c r="G55" s="1276" t="s">
        <v>273</v>
      </c>
      <c r="H55" s="1303">
        <f>'[1]後発データ'!R512/'[1]後発データ'!R206*100-'[1]後発データ'!F512/'[1]後発データ'!F206*100</f>
        <v>1.759751395106571</v>
      </c>
      <c r="I55" s="1315">
        <f>'[1]後発データ'!R767-'[1]後発データ'!F767</f>
        <v>4.974594354786454</v>
      </c>
      <c r="J55" s="1316">
        <f>'[1]後発データ'!R104/'[1]後発データ'!R53*100-'[1]後発データ'!F104/'[1]後発データ'!F53*100</f>
        <v>4.40435011061421</v>
      </c>
    </row>
    <row r="56" spans="2:10" ht="13.5" customHeight="1">
      <c r="B56" s="1162" t="s">
        <v>274</v>
      </c>
      <c r="C56" s="1304"/>
      <c r="D56" s="1304"/>
      <c r="E56" s="1304"/>
      <c r="F56" s="1304"/>
      <c r="G56" s="1162" t="s">
        <v>274</v>
      </c>
      <c r="J56" s="1304"/>
    </row>
    <row r="57" spans="2:10" ht="13.5">
      <c r="B57" s="1162" t="s">
        <v>317</v>
      </c>
      <c r="C57" s="1305"/>
      <c r="D57" s="1305"/>
      <c r="E57" s="1305"/>
      <c r="G57" s="1162" t="s">
        <v>317</v>
      </c>
      <c r="J57" s="1305"/>
    </row>
    <row r="58" spans="2:7" ht="13.5">
      <c r="B58" s="1162" t="s">
        <v>318</v>
      </c>
      <c r="G58" s="1162" t="s">
        <v>318</v>
      </c>
    </row>
    <row r="59" ht="13.5">
      <c r="C59" s="1306"/>
    </row>
  </sheetData>
  <sheetProtection/>
  <mergeCells count="4">
    <mergeCell ref="C6:D6"/>
    <mergeCell ref="E6:E7"/>
    <mergeCell ref="H6:I6"/>
    <mergeCell ref="J6:J7"/>
  </mergeCells>
  <printOptions/>
  <pageMargins left="0.58" right="0.7086614173228347" top="0.7480314960629921" bottom="0.7480314960629921" header="0.31496062992125984" footer="0.31496062992125984"/>
  <pageSetup fitToHeight="1" fitToWidth="1" horizontalDpi="300" verticalDpi="300" orientation="landscape" paperSize="9" r:id="rId1"/>
  <headerFooter>
    <oddFooter xml:space="preserve">&amp;C&amp;P / &amp;N </oddFooter>
  </headerFooter>
</worksheet>
</file>

<file path=xl/worksheets/sheet23.xml><?xml version="1.0" encoding="utf-8"?>
<worksheet xmlns="http://schemas.openxmlformats.org/spreadsheetml/2006/main" xmlns:r="http://schemas.openxmlformats.org/officeDocument/2006/relationships">
  <sheetPr codeName="Sheet24">
    <pageSetUpPr fitToPage="1"/>
  </sheetPr>
  <dimension ref="A1:CL88"/>
  <sheetViews>
    <sheetView tabSelected="1" zoomScale="70" zoomScaleNormal="70" zoomScaleSheetLayoutView="85" zoomScalePageLayoutView="0" workbookViewId="0" topLeftCell="F1">
      <selection activeCell="I8" sqref="I8"/>
    </sheetView>
  </sheetViews>
  <sheetFormatPr defaultColWidth="9.00390625" defaultRowHeight="13.5"/>
  <cols>
    <col min="1" max="1" width="9.125" style="1317" bestFit="1" customWidth="1"/>
    <col min="2" max="2" width="0.12890625" style="1317" customWidth="1"/>
    <col min="3" max="3" width="1.4921875" style="1317" customWidth="1"/>
    <col min="4" max="5" width="3.125" style="1317" customWidth="1"/>
    <col min="6" max="6" width="5.00390625" style="1317" customWidth="1"/>
    <col min="7" max="7" width="6.375" style="1317" customWidth="1"/>
    <col min="8" max="8" width="5.00390625" style="1317" customWidth="1"/>
    <col min="9" max="9" width="6.625" style="1317" customWidth="1"/>
    <col min="10" max="14" width="9.00390625" style="1317" hidden="1" customWidth="1"/>
    <col min="15" max="15" width="8.875" style="1317" customWidth="1"/>
    <col min="16" max="20" width="8.875" style="1317" hidden="1" customWidth="1"/>
    <col min="21" max="21" width="8.875" style="1317" customWidth="1"/>
    <col min="22" max="26" width="8.875" style="1317" hidden="1" customWidth="1"/>
    <col min="27" max="27" width="8.875" style="1317" customWidth="1"/>
    <col min="28" max="32" width="8.875" style="1317" hidden="1" customWidth="1"/>
    <col min="33" max="33" width="8.875" style="1317" customWidth="1"/>
    <col min="34" max="38" width="8.875" style="1317" hidden="1" customWidth="1"/>
    <col min="39" max="39" width="8.875" style="1317" customWidth="1"/>
    <col min="40" max="44" width="8.875" style="1317" hidden="1" customWidth="1"/>
    <col min="45" max="45" width="8.875" style="1317" customWidth="1"/>
    <col min="46" max="50" width="8.875" style="1317" hidden="1" customWidth="1"/>
    <col min="51" max="51" width="8.875" style="1317" customWidth="1"/>
    <col min="52" max="56" width="8.875" style="1317" hidden="1" customWidth="1"/>
    <col min="57" max="57" width="8.875" style="1317" customWidth="1"/>
    <col min="58" max="62" width="8.875" style="1317" hidden="1" customWidth="1"/>
    <col min="63" max="63" width="8.875" style="1317" customWidth="1"/>
    <col min="64" max="68" width="8.875" style="1317" hidden="1" customWidth="1"/>
    <col min="69" max="80" width="8.875" style="1317" customWidth="1"/>
    <col min="81" max="89" width="8.875" style="1317" hidden="1" customWidth="1"/>
    <col min="90" max="90" width="0.12890625" style="1317" customWidth="1"/>
    <col min="91" max="16384" width="9.00390625" style="1317" customWidth="1"/>
  </cols>
  <sheetData>
    <row r="1" spans="10:65" ht="13.5">
      <c r="J1" s="1317">
        <v>1</v>
      </c>
      <c r="K1" s="1317">
        <v>1</v>
      </c>
      <c r="L1" s="1317">
        <v>1</v>
      </c>
      <c r="M1" s="1317">
        <v>1</v>
      </c>
      <c r="N1" s="1317">
        <v>1</v>
      </c>
      <c r="P1" s="1317">
        <v>1</v>
      </c>
      <c r="Q1" s="1317">
        <v>1</v>
      </c>
      <c r="R1" s="1317">
        <v>1</v>
      </c>
      <c r="S1" s="1317">
        <v>1</v>
      </c>
      <c r="T1" s="1317">
        <v>1</v>
      </c>
      <c r="V1" s="1317">
        <v>1</v>
      </c>
      <c r="W1" s="1317">
        <v>1</v>
      </c>
      <c r="X1" s="1317">
        <v>1</v>
      </c>
      <c r="Y1" s="1317">
        <v>1</v>
      </c>
      <c r="Z1" s="1317">
        <v>1</v>
      </c>
      <c r="AB1" s="1317">
        <v>1</v>
      </c>
      <c r="AC1" s="1317">
        <v>1</v>
      </c>
      <c r="AD1" s="1317">
        <v>1</v>
      </c>
      <c r="AE1" s="1317">
        <v>1</v>
      </c>
      <c r="AF1" s="1317">
        <v>1</v>
      </c>
      <c r="AH1" s="1317">
        <v>1</v>
      </c>
      <c r="AI1" s="1317">
        <v>1</v>
      </c>
      <c r="AJ1" s="1317">
        <v>1</v>
      </c>
      <c r="AK1" s="1317">
        <v>1</v>
      </c>
      <c r="AL1" s="1317">
        <v>1</v>
      </c>
      <c r="AN1" s="1317">
        <v>1</v>
      </c>
      <c r="AO1" s="1317">
        <v>1</v>
      </c>
      <c r="AP1" s="1317">
        <v>1</v>
      </c>
      <c r="AQ1" s="1317">
        <v>1</v>
      </c>
      <c r="AR1" s="1317">
        <v>1</v>
      </c>
      <c r="AT1" s="1317">
        <v>1</v>
      </c>
      <c r="AU1" s="1317">
        <v>1</v>
      </c>
      <c r="AV1" s="1317">
        <v>1</v>
      </c>
      <c r="AW1" s="1317">
        <v>1</v>
      </c>
      <c r="AX1" s="1317">
        <v>1</v>
      </c>
      <c r="AZ1" s="1317">
        <v>1</v>
      </c>
      <c r="BA1" s="1317">
        <v>1</v>
      </c>
      <c r="BB1" s="1317">
        <v>1</v>
      </c>
      <c r="BC1" s="1317">
        <v>1</v>
      </c>
      <c r="BD1" s="1317">
        <v>1</v>
      </c>
      <c r="BM1" s="1318"/>
    </row>
    <row r="2" spans="2:65" ht="17.25">
      <c r="B2" s="1319"/>
      <c r="C2" s="1320" t="s">
        <v>323</v>
      </c>
      <c r="D2" s="1319"/>
      <c r="E2" s="1319"/>
      <c r="F2" s="1319"/>
      <c r="G2" s="1319"/>
      <c r="H2" s="1319"/>
      <c r="I2" s="1319"/>
      <c r="J2" s="1319"/>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c r="AK2" s="1321"/>
      <c r="AL2" s="1321"/>
      <c r="AM2" s="1321"/>
      <c r="AN2" s="1321"/>
      <c r="AO2" s="1321"/>
      <c r="AP2" s="1321"/>
      <c r="AQ2" s="1321"/>
      <c r="AR2" s="1321"/>
      <c r="AS2" s="1321"/>
      <c r="AT2" s="1321"/>
      <c r="AU2" s="1321"/>
      <c r="AV2" s="1321"/>
      <c r="AW2" s="1321"/>
      <c r="AX2" s="1321"/>
      <c r="AY2" s="1321"/>
      <c r="AZ2" s="1321"/>
      <c r="BA2" s="1321"/>
      <c r="BB2" s="1321"/>
      <c r="BC2" s="1321"/>
      <c r="BD2" s="1321"/>
      <c r="BE2" s="1321"/>
      <c r="BF2" s="1321"/>
      <c r="BG2" s="1321"/>
      <c r="BH2" s="1321"/>
      <c r="BI2" s="1321"/>
      <c r="BJ2" s="1319"/>
      <c r="BM2" s="1318"/>
    </row>
    <row r="3" spans="2:65" ht="14.25" thickBot="1">
      <c r="B3" s="1319"/>
      <c r="C3" s="1322"/>
      <c r="D3" s="1322"/>
      <c r="E3" s="1322"/>
      <c r="F3" s="1322"/>
      <c r="G3" s="1322"/>
      <c r="H3" s="1322"/>
      <c r="I3" s="1322"/>
      <c r="J3" s="1319"/>
      <c r="K3" s="1321"/>
      <c r="L3" s="1321"/>
      <c r="M3" s="1321"/>
      <c r="N3" s="1321"/>
      <c r="O3" s="1321"/>
      <c r="P3" s="1321"/>
      <c r="Q3" s="1321"/>
      <c r="R3" s="1321"/>
      <c r="S3" s="1321"/>
      <c r="T3" s="1321"/>
      <c r="U3" s="1321"/>
      <c r="V3" s="1321"/>
      <c r="W3" s="1321"/>
      <c r="X3" s="1321"/>
      <c r="Y3" s="1321"/>
      <c r="Z3" s="1321"/>
      <c r="AA3" s="1321"/>
      <c r="AB3" s="1321"/>
      <c r="AC3" s="1321"/>
      <c r="AD3" s="1321"/>
      <c r="AE3" s="1321"/>
      <c r="AF3" s="1321"/>
      <c r="AG3" s="1321"/>
      <c r="AH3" s="1321"/>
      <c r="AI3" s="1321"/>
      <c r="AJ3" s="1321"/>
      <c r="AK3" s="1321"/>
      <c r="AL3" s="1321"/>
      <c r="AM3" s="1321"/>
      <c r="AN3" s="1321"/>
      <c r="AO3" s="1321"/>
      <c r="AP3" s="1321"/>
      <c r="AQ3" s="1321"/>
      <c r="AR3" s="1321"/>
      <c r="AS3" s="1321"/>
      <c r="AT3" s="1321"/>
      <c r="AU3" s="1321"/>
      <c r="AV3" s="1321"/>
      <c r="AW3" s="1321"/>
      <c r="AX3" s="1321"/>
      <c r="AY3" s="1321"/>
      <c r="AZ3" s="1321"/>
      <c r="BA3" s="1321"/>
      <c r="BB3" s="1321"/>
      <c r="BC3" s="1321"/>
      <c r="BD3" s="1321"/>
      <c r="BE3" s="1321"/>
      <c r="BF3" s="1321"/>
      <c r="BG3" s="1321"/>
      <c r="BH3" s="1321"/>
      <c r="BI3" s="1321"/>
      <c r="BJ3" s="1319"/>
      <c r="BM3" s="1318"/>
    </row>
    <row r="4" spans="2:90" ht="13.5">
      <c r="B4" s="1323"/>
      <c r="C4" s="1324"/>
      <c r="D4" s="1324"/>
      <c r="E4" s="1324"/>
      <c r="F4" s="1324"/>
      <c r="G4" s="1324"/>
      <c r="H4" s="1324"/>
      <c r="I4" s="1325"/>
      <c r="J4" s="1326" t="s">
        <v>324</v>
      </c>
      <c r="K4" s="1327"/>
      <c r="L4" s="1327"/>
      <c r="M4" s="1327"/>
      <c r="N4" s="1327"/>
      <c r="O4" s="1328" t="s">
        <v>325</v>
      </c>
      <c r="P4" s="1329" t="s">
        <v>4</v>
      </c>
      <c r="Q4" s="1329"/>
      <c r="R4" s="1327"/>
      <c r="S4" s="1327"/>
      <c r="T4" s="1327"/>
      <c r="U4" s="1330" t="s">
        <v>4</v>
      </c>
      <c r="V4" s="1327"/>
      <c r="W4" s="1327"/>
      <c r="X4" s="1329"/>
      <c r="Y4" s="1327"/>
      <c r="Z4" s="1327"/>
      <c r="AA4" s="1327"/>
      <c r="AB4" s="1329" t="s">
        <v>5</v>
      </c>
      <c r="AC4" s="1327"/>
      <c r="AD4" s="1327"/>
      <c r="AE4" s="1327"/>
      <c r="AF4" s="1329"/>
      <c r="AG4" s="1330" t="s">
        <v>5</v>
      </c>
      <c r="AH4" s="1327"/>
      <c r="AI4" s="1327"/>
      <c r="AJ4" s="1327"/>
      <c r="AK4" s="1327"/>
      <c r="AL4" s="1327"/>
      <c r="AM4" s="1329"/>
      <c r="AN4" s="1329" t="s">
        <v>326</v>
      </c>
      <c r="AO4" s="1327"/>
      <c r="AP4" s="1327"/>
      <c r="AQ4" s="1327"/>
      <c r="AR4" s="1327"/>
      <c r="AS4" s="1330" t="s">
        <v>326</v>
      </c>
      <c r="AT4" s="1327"/>
      <c r="AU4" s="1327"/>
      <c r="AV4" s="1329"/>
      <c r="AW4" s="1327"/>
      <c r="AX4" s="1327"/>
      <c r="AY4" s="1331"/>
      <c r="AZ4" s="1329" t="s">
        <v>327</v>
      </c>
      <c r="BA4" s="1327"/>
      <c r="BB4" s="1327"/>
      <c r="BC4" s="1327"/>
      <c r="BD4" s="1327"/>
      <c r="BE4" s="1329" t="s">
        <v>7</v>
      </c>
      <c r="BF4" s="1327"/>
      <c r="BG4" s="1327"/>
      <c r="BH4" s="1327"/>
      <c r="BI4" s="1327"/>
      <c r="BJ4" s="1327"/>
      <c r="BK4" s="1332"/>
      <c r="BL4" s="1330" t="s">
        <v>8</v>
      </c>
      <c r="BM4" s="1333"/>
      <c r="BN4" s="1333"/>
      <c r="BO4" s="1333"/>
      <c r="BP4" s="1333"/>
      <c r="BQ4" s="1329" t="s">
        <v>8</v>
      </c>
      <c r="BR4" s="1333"/>
      <c r="BS4" s="1333"/>
      <c r="BT4" s="1333"/>
      <c r="BU4" s="1333"/>
      <c r="BV4" s="1333"/>
      <c r="BW4" s="1333"/>
      <c r="BX4" s="1330" t="s">
        <v>9</v>
      </c>
      <c r="BY4" s="1333"/>
      <c r="BZ4" s="1333"/>
      <c r="CA4" s="1333"/>
      <c r="CB4" s="1333"/>
      <c r="CC4" s="1334" t="s">
        <v>9</v>
      </c>
      <c r="CD4" s="1333"/>
      <c r="CE4" s="1333"/>
      <c r="CF4" s="1333"/>
      <c r="CG4" s="1333"/>
      <c r="CH4" s="1333"/>
      <c r="CI4" s="1333"/>
      <c r="CJ4" s="1333"/>
      <c r="CK4" s="1333"/>
      <c r="CL4" s="1335"/>
    </row>
    <row r="5" spans="2:90" ht="14.25" thickBot="1">
      <c r="B5" s="1336"/>
      <c r="C5" s="1337"/>
      <c r="D5" s="1338"/>
      <c r="E5" s="1338"/>
      <c r="F5" s="1338"/>
      <c r="G5" s="1338"/>
      <c r="H5" s="1338"/>
      <c r="I5" s="1339"/>
      <c r="J5" s="1340" t="s">
        <v>30</v>
      </c>
      <c r="K5" s="1341" t="s">
        <v>328</v>
      </c>
      <c r="L5" s="1342" t="s">
        <v>20</v>
      </c>
      <c r="M5" s="1341" t="s">
        <v>21</v>
      </c>
      <c r="N5" s="1343" t="s">
        <v>22</v>
      </c>
      <c r="O5" s="1340" t="s">
        <v>23</v>
      </c>
      <c r="P5" s="1341" t="s">
        <v>24</v>
      </c>
      <c r="Q5" s="1341" t="s">
        <v>25</v>
      </c>
      <c r="R5" s="1342" t="s">
        <v>26</v>
      </c>
      <c r="S5" s="1341" t="s">
        <v>27</v>
      </c>
      <c r="T5" s="1341" t="s">
        <v>28</v>
      </c>
      <c r="U5" s="1342" t="s">
        <v>29</v>
      </c>
      <c r="V5" s="1341" t="s">
        <v>30</v>
      </c>
      <c r="W5" s="1341" t="s">
        <v>19</v>
      </c>
      <c r="X5" s="1342" t="s">
        <v>20</v>
      </c>
      <c r="Y5" s="1341" t="s">
        <v>21</v>
      </c>
      <c r="Z5" s="1341" t="s">
        <v>22</v>
      </c>
      <c r="AA5" s="1342" t="s">
        <v>23</v>
      </c>
      <c r="AB5" s="1341" t="s">
        <v>24</v>
      </c>
      <c r="AC5" s="1341" t="s">
        <v>25</v>
      </c>
      <c r="AD5" s="1342" t="s">
        <v>26</v>
      </c>
      <c r="AE5" s="1341" t="s">
        <v>27</v>
      </c>
      <c r="AF5" s="1341" t="s">
        <v>28</v>
      </c>
      <c r="AG5" s="1342" t="s">
        <v>29</v>
      </c>
      <c r="AH5" s="1341" t="s">
        <v>30</v>
      </c>
      <c r="AI5" s="1341" t="s">
        <v>19</v>
      </c>
      <c r="AJ5" s="1342" t="s">
        <v>20</v>
      </c>
      <c r="AK5" s="1341" t="s">
        <v>21</v>
      </c>
      <c r="AL5" s="1341" t="s">
        <v>22</v>
      </c>
      <c r="AM5" s="1342" t="s">
        <v>23</v>
      </c>
      <c r="AN5" s="1341" t="s">
        <v>24</v>
      </c>
      <c r="AO5" s="1341" t="s">
        <v>25</v>
      </c>
      <c r="AP5" s="1342" t="s">
        <v>26</v>
      </c>
      <c r="AQ5" s="1341" t="s">
        <v>27</v>
      </c>
      <c r="AR5" s="1341" t="s">
        <v>28</v>
      </c>
      <c r="AS5" s="1342" t="s">
        <v>29</v>
      </c>
      <c r="AT5" s="1341" t="s">
        <v>30</v>
      </c>
      <c r="AU5" s="1341" t="s">
        <v>19</v>
      </c>
      <c r="AV5" s="1342" t="s">
        <v>20</v>
      </c>
      <c r="AW5" s="1341" t="s">
        <v>21</v>
      </c>
      <c r="AX5" s="1341" t="s">
        <v>22</v>
      </c>
      <c r="AY5" s="1342" t="s">
        <v>23</v>
      </c>
      <c r="AZ5" s="1344" t="s">
        <v>24</v>
      </c>
      <c r="BA5" s="1341" t="s">
        <v>25</v>
      </c>
      <c r="BB5" s="1342" t="s">
        <v>26</v>
      </c>
      <c r="BC5" s="1341" t="s">
        <v>27</v>
      </c>
      <c r="BD5" s="1341" t="s">
        <v>28</v>
      </c>
      <c r="BE5" s="1342" t="s">
        <v>29</v>
      </c>
      <c r="BF5" s="1341" t="s">
        <v>30</v>
      </c>
      <c r="BG5" s="1342" t="s">
        <v>19</v>
      </c>
      <c r="BH5" s="1341" t="s">
        <v>20</v>
      </c>
      <c r="BI5" s="1342" t="s">
        <v>21</v>
      </c>
      <c r="BJ5" s="1345" t="s">
        <v>141</v>
      </c>
      <c r="BK5" s="1345" t="s">
        <v>119</v>
      </c>
      <c r="BL5" s="1343" t="s">
        <v>31</v>
      </c>
      <c r="BM5" s="1343" t="s">
        <v>25</v>
      </c>
      <c r="BN5" s="1346" t="s">
        <v>26</v>
      </c>
      <c r="BO5" s="1346" t="s">
        <v>36</v>
      </c>
      <c r="BP5" s="1346" t="s">
        <v>37</v>
      </c>
      <c r="BQ5" s="1346" t="s">
        <v>38</v>
      </c>
      <c r="BR5" s="1346" t="s">
        <v>39</v>
      </c>
      <c r="BS5" s="1346" t="s">
        <v>19</v>
      </c>
      <c r="BT5" s="1346" t="s">
        <v>20</v>
      </c>
      <c r="BU5" s="1346" t="s">
        <v>21</v>
      </c>
      <c r="BV5" s="1346" t="s">
        <v>22</v>
      </c>
      <c r="BW5" s="1346" t="s">
        <v>23</v>
      </c>
      <c r="BX5" s="1343" t="s">
        <v>31</v>
      </c>
      <c r="BY5" s="1343" t="s">
        <v>25</v>
      </c>
      <c r="BZ5" s="1343" t="s">
        <v>26</v>
      </c>
      <c r="CA5" s="1343" t="s">
        <v>27</v>
      </c>
      <c r="CB5" s="1343" t="s">
        <v>28</v>
      </c>
      <c r="CC5" s="1346" t="s">
        <v>38</v>
      </c>
      <c r="CD5" s="1346" t="s">
        <v>39</v>
      </c>
      <c r="CE5" s="1346" t="s">
        <v>19</v>
      </c>
      <c r="CF5" s="1346" t="s">
        <v>20</v>
      </c>
      <c r="CG5" s="1346" t="s">
        <v>21</v>
      </c>
      <c r="CH5" s="1346" t="s">
        <v>22</v>
      </c>
      <c r="CI5" s="1346" t="s">
        <v>23</v>
      </c>
      <c r="CJ5" s="1347"/>
      <c r="CK5" s="1347"/>
      <c r="CL5" s="1348"/>
    </row>
    <row r="6" spans="2:90" ht="13.5">
      <c r="B6" s="1319"/>
      <c r="C6" s="1349"/>
      <c r="D6" s="1350"/>
      <c r="E6" s="1351" t="s">
        <v>329</v>
      </c>
      <c r="F6" s="1350"/>
      <c r="G6" s="1350"/>
      <c r="H6" s="1350"/>
      <c r="I6" s="1352"/>
      <c r="J6" s="1353">
        <v>1197.5316264054325</v>
      </c>
      <c r="K6" s="1354">
        <v>1217.2597848985474</v>
      </c>
      <c r="L6" s="1354">
        <v>1277.7440182891642</v>
      </c>
      <c r="M6" s="1354">
        <v>1120.4108518551316</v>
      </c>
      <c r="N6" s="1355">
        <v>1255.68891048006</v>
      </c>
      <c r="O6" s="1356">
        <v>1415.0248166824479</v>
      </c>
      <c r="P6" s="1357">
        <v>1262.4581715033821</v>
      </c>
      <c r="Q6" s="1358">
        <v>1163.6721829757544</v>
      </c>
      <c r="R6" s="1358">
        <v>1188.8338772845952</v>
      </c>
      <c r="S6" s="1357">
        <v>1182.940793059098</v>
      </c>
      <c r="T6" s="1357">
        <v>1146.1682395053695</v>
      </c>
      <c r="U6" s="1357">
        <v>1130.6743510225326</v>
      </c>
      <c r="V6" s="1357">
        <v>1206.5824654462342</v>
      </c>
      <c r="W6" s="1357">
        <v>1220.3918572873406</v>
      </c>
      <c r="X6" s="1357">
        <v>1254.2794263318833</v>
      </c>
      <c r="Y6" s="1357">
        <v>1139.5436572604854</v>
      </c>
      <c r="Z6" s="1357">
        <v>1157.4265146328942</v>
      </c>
      <c r="AA6" s="1357">
        <v>1288.9778143149983</v>
      </c>
      <c r="AB6" s="1357">
        <v>1166.7323194725088</v>
      </c>
      <c r="AC6" s="1357">
        <v>1229.7355648890587</v>
      </c>
      <c r="AD6" s="1357">
        <v>1226.9268292682927</v>
      </c>
      <c r="AE6" s="1357">
        <v>1191.3058312128924</v>
      </c>
      <c r="AF6" s="1357">
        <v>1147.7877265500795</v>
      </c>
      <c r="AG6" s="1357">
        <v>1159.9639643463497</v>
      </c>
      <c r="AH6" s="1357">
        <v>1234.6864878596075</v>
      </c>
      <c r="AI6" s="1357">
        <v>1229.1690628496633</v>
      </c>
      <c r="AJ6" s="1357">
        <v>1294.3540488052013</v>
      </c>
      <c r="AK6" s="1357">
        <v>1116.4389863712004</v>
      </c>
      <c r="AL6" s="1357">
        <v>1215.2034502393656</v>
      </c>
      <c r="AM6" s="1357">
        <v>1378.6597434331093</v>
      </c>
      <c r="AN6" s="1357">
        <v>1188.4957254185308</v>
      </c>
      <c r="AO6" s="1357">
        <v>1250.0228514031012</v>
      </c>
      <c r="AP6" s="1357">
        <v>1225.808668717691</v>
      </c>
      <c r="AQ6" s="1357">
        <v>1208.8104950784727</v>
      </c>
      <c r="AR6" s="1357">
        <v>1152.564246744288</v>
      </c>
      <c r="AS6" s="1357">
        <v>1097.4267320534225</v>
      </c>
      <c r="AT6" s="1357">
        <v>1315.765523690773</v>
      </c>
      <c r="AU6" s="1357">
        <v>1246.0523606931617</v>
      </c>
      <c r="AV6" s="1357">
        <v>1300.3557204136187</v>
      </c>
      <c r="AW6" s="1357">
        <v>1154.2594338647314</v>
      </c>
      <c r="AX6" s="1357">
        <v>1251.8840675720437</v>
      </c>
      <c r="AY6" s="1357">
        <v>1334.0880090965475</v>
      </c>
      <c r="AZ6" s="1357">
        <v>1251.2564865926522</v>
      </c>
      <c r="BA6" s="1357">
        <v>1226.213706523976</v>
      </c>
      <c r="BB6" s="1357">
        <v>1198.8978884077897</v>
      </c>
      <c r="BC6" s="1357">
        <v>1239.4078218025047</v>
      </c>
      <c r="BD6" s="1357">
        <v>1101.5954722392953</v>
      </c>
      <c r="BE6" s="1357">
        <v>1162.450846837322</v>
      </c>
      <c r="BF6" s="1357">
        <v>1288.9336156761028</v>
      </c>
      <c r="BG6" s="1357">
        <v>1173.9874792669607</v>
      </c>
      <c r="BH6" s="1357">
        <f>BH54/BH55</f>
        <v>1311.4099852385093</v>
      </c>
      <c r="BI6" s="1357">
        <f>BI54/BI55</f>
        <v>1197.77355211575</v>
      </c>
      <c r="BJ6" s="1359">
        <f aca="true" t="shared" si="0" ref="BJ6:CB6">BJ54/BJ55</f>
        <v>1198.4586704968442</v>
      </c>
      <c r="BK6" s="1359">
        <f t="shared" si="0"/>
        <v>1321.422612535959</v>
      </c>
      <c r="BL6" s="1360">
        <f t="shared" si="0"/>
        <v>1255.3921417565484</v>
      </c>
      <c r="BM6" s="1360">
        <f t="shared" si="0"/>
        <v>1181.3180467091295</v>
      </c>
      <c r="BN6" s="1360">
        <f t="shared" si="0"/>
        <v>1226.036484579722</v>
      </c>
      <c r="BO6" s="1360">
        <f t="shared" si="0"/>
        <v>1236.9974619800585</v>
      </c>
      <c r="BP6" s="1360">
        <f t="shared" si="0"/>
        <v>1141.7545776489999</v>
      </c>
      <c r="BQ6" s="1360">
        <f t="shared" si="0"/>
        <v>1173.883266372037</v>
      </c>
      <c r="BR6" s="1360">
        <f t="shared" si="0"/>
        <v>1305.1637853322381</v>
      </c>
      <c r="BS6" s="1360">
        <f t="shared" si="0"/>
        <v>1213.0790184196317</v>
      </c>
      <c r="BT6" s="1360">
        <f t="shared" si="0"/>
        <v>1287.273354119199</v>
      </c>
      <c r="BU6" s="1360">
        <f t="shared" si="0"/>
        <v>1142.1562176165803</v>
      </c>
      <c r="BV6" s="1360">
        <f t="shared" si="0"/>
        <v>1159.906122204712</v>
      </c>
      <c r="BW6" s="1360">
        <f t="shared" si="0"/>
        <v>1336.6198602178372</v>
      </c>
      <c r="BX6" s="1360">
        <f t="shared" si="0"/>
        <v>1286.604424215924</v>
      </c>
      <c r="BY6" s="1360">
        <f t="shared" si="0"/>
        <v>1191.6543766108564</v>
      </c>
      <c r="BZ6" s="1360">
        <f t="shared" si="0"/>
        <v>1261.7824434994882</v>
      </c>
      <c r="CA6" s="1360">
        <f t="shared" si="0"/>
        <v>1260.7395812875604</v>
      </c>
      <c r="CB6" s="1360">
        <f t="shared" si="0"/>
        <v>1153.867222931187</v>
      </c>
      <c r="CC6" s="1360"/>
      <c r="CD6" s="1360"/>
      <c r="CE6" s="1360"/>
      <c r="CF6" s="1360"/>
      <c r="CG6" s="1360"/>
      <c r="CH6" s="1360"/>
      <c r="CI6" s="1360"/>
      <c r="CJ6" s="1361"/>
      <c r="CK6" s="1361"/>
      <c r="CL6" s="1335"/>
    </row>
    <row r="7" spans="2:90" ht="13.5">
      <c r="B7" s="1319"/>
      <c r="C7" s="1349"/>
      <c r="D7" s="1350"/>
      <c r="E7" s="1362"/>
      <c r="F7" s="1363"/>
      <c r="G7" s="1364"/>
      <c r="H7" s="1364">
        <v>200</v>
      </c>
      <c r="I7" s="1365" t="s">
        <v>330</v>
      </c>
      <c r="J7" s="1366">
        <v>19.34765668484916</v>
      </c>
      <c r="K7" s="1367">
        <v>19.095243375097017</v>
      </c>
      <c r="L7" s="1367">
        <v>18.364629111732587</v>
      </c>
      <c r="M7" s="1367">
        <v>19.434605507836714</v>
      </c>
      <c r="N7" s="1368">
        <v>19.074327606765888</v>
      </c>
      <c r="O7" s="1366">
        <v>17.871534582608504</v>
      </c>
      <c r="P7" s="1367">
        <v>18.99847261619027</v>
      </c>
      <c r="Q7" s="1367">
        <v>19.31798360369789</v>
      </c>
      <c r="R7" s="1367">
        <v>18.99260226283725</v>
      </c>
      <c r="S7" s="1367">
        <v>18.653674274627775</v>
      </c>
      <c r="T7" s="1367">
        <v>18.750406768630004</v>
      </c>
      <c r="U7" s="1367">
        <v>18.780768146429267</v>
      </c>
      <c r="V7" s="1367">
        <v>18.629924315932467</v>
      </c>
      <c r="W7" s="1367">
        <v>18.379204234899184</v>
      </c>
      <c r="X7" s="1367">
        <v>17.80438434041087</v>
      </c>
      <c r="Y7" s="1367">
        <v>18.82665751779741</v>
      </c>
      <c r="Z7" s="1367">
        <v>18.84947800787267</v>
      </c>
      <c r="AA7" s="1367">
        <v>17.82541851725316</v>
      </c>
      <c r="AB7" s="1367">
        <v>18.34095501435712</v>
      </c>
      <c r="AC7" s="1367">
        <v>17.81426328963557</v>
      </c>
      <c r="AD7" s="1367">
        <v>17.427667749262348</v>
      </c>
      <c r="AE7" s="1367">
        <v>17.487277353689567</v>
      </c>
      <c r="AF7" s="1367">
        <v>17.31849496555379</v>
      </c>
      <c r="AG7" s="1367">
        <v>17.20076400679117</v>
      </c>
      <c r="AH7" s="1367">
        <v>16.617625267257985</v>
      </c>
      <c r="AI7" s="1367">
        <v>16.657166381658115</v>
      </c>
      <c r="AJ7" s="1367">
        <v>16.017900869712065</v>
      </c>
      <c r="AK7" s="1367">
        <v>17.125523982052957</v>
      </c>
      <c r="AL7" s="1367">
        <v>16.677562899382078</v>
      </c>
      <c r="AM7" s="1367">
        <v>15.663640385060981</v>
      </c>
      <c r="AN7" s="1367">
        <v>16.28542021131346</v>
      </c>
      <c r="AO7" s="1367">
        <v>15.933203590934774</v>
      </c>
      <c r="AP7" s="1367">
        <v>15.895439609886775</v>
      </c>
      <c r="AQ7" s="1367">
        <v>15.742617709138784</v>
      </c>
      <c r="AR7" s="1367">
        <v>15.738205230042434</v>
      </c>
      <c r="AS7" s="1367">
        <v>16.360601001669448</v>
      </c>
      <c r="AT7" s="1367">
        <v>15.105985037406484</v>
      </c>
      <c r="AU7" s="1367">
        <v>15.434263775033724</v>
      </c>
      <c r="AV7" s="1367">
        <v>15.019582651221585</v>
      </c>
      <c r="AW7" s="1367">
        <v>15.853028141347725</v>
      </c>
      <c r="AX7" s="1367">
        <v>15.29686982444518</v>
      </c>
      <c r="AY7" s="1367">
        <v>14.825304941079182</v>
      </c>
      <c r="AZ7" s="1367">
        <v>14.579586098534184</v>
      </c>
      <c r="BA7" s="1367">
        <v>14.64704671743157</v>
      </c>
      <c r="BB7" s="1367">
        <v>14.857072500051302</v>
      </c>
      <c r="BC7" s="1367">
        <v>14.214740299733114</v>
      </c>
      <c r="BD7" s="1367">
        <v>15.031755787748413</v>
      </c>
      <c r="BE7" s="1367">
        <v>15.098712969928634</v>
      </c>
      <c r="BF7" s="1367">
        <v>14.474457435814303</v>
      </c>
      <c r="BG7" s="1367">
        <v>15.314130830535216</v>
      </c>
      <c r="BH7" s="1367">
        <f>100*BH56/BH$55</f>
        <v>14.225628374416113</v>
      </c>
      <c r="BI7" s="1367">
        <f>100*BI56/BI$55</f>
        <v>14.872893343571919</v>
      </c>
      <c r="BJ7" s="1369">
        <f aca="true" t="shared" si="1" ref="BJ7:CB20">100*BJ56/BJ$55</f>
        <v>14.836543129956304</v>
      </c>
      <c r="BK7" s="1369">
        <f t="shared" si="1"/>
        <v>13.759572140512946</v>
      </c>
      <c r="BL7" s="1370">
        <f t="shared" si="1"/>
        <v>13.70124077528181</v>
      </c>
      <c r="BM7" s="1370">
        <f t="shared" si="1"/>
        <v>14.103730664240219</v>
      </c>
      <c r="BN7" s="1370">
        <f t="shared" si="1"/>
        <v>13.789558556742593</v>
      </c>
      <c r="BO7" s="1371">
        <f t="shared" si="1"/>
        <v>13.463591499647498</v>
      </c>
      <c r="BP7" s="1370">
        <f t="shared" si="1"/>
        <v>14.004587709766993</v>
      </c>
      <c r="BQ7" s="1370">
        <f t="shared" si="1"/>
        <v>13.654077942948975</v>
      </c>
      <c r="BR7" s="1370">
        <f t="shared" si="1"/>
        <v>12.997055229471744</v>
      </c>
      <c r="BS7" s="1370">
        <f t="shared" si="1"/>
        <v>13.449731005379892</v>
      </c>
      <c r="BT7" s="1370">
        <f t="shared" si="1"/>
        <v>12.82328016948475</v>
      </c>
      <c r="BU7" s="1370">
        <f t="shared" si="1"/>
        <v>13.7983260263053</v>
      </c>
      <c r="BV7" s="1370">
        <f t="shared" si="1"/>
        <v>13.660755251451256</v>
      </c>
      <c r="BW7" s="1370">
        <f t="shared" si="1"/>
        <v>12.677963401764202</v>
      </c>
      <c r="BX7" s="1370">
        <f t="shared" si="1"/>
        <v>12.682354811782009</v>
      </c>
      <c r="BY7" s="1370">
        <f t="shared" si="1"/>
        <v>13.85680838924194</v>
      </c>
      <c r="BZ7" s="1370">
        <f t="shared" si="1"/>
        <v>13.195920938656586</v>
      </c>
      <c r="CA7" s="1370">
        <f t="shared" si="1"/>
        <v>13.125024549275306</v>
      </c>
      <c r="CB7" s="1370">
        <f t="shared" si="1"/>
        <v>13.470108962403062</v>
      </c>
      <c r="CC7" s="1370"/>
      <c r="CD7" s="1370"/>
      <c r="CE7" s="1370"/>
      <c r="CF7" s="1370"/>
      <c r="CG7" s="1370"/>
      <c r="CH7" s="1370"/>
      <c r="CI7" s="1370"/>
      <c r="CJ7" s="1372"/>
      <c r="CK7" s="1372"/>
      <c r="CL7" s="1373"/>
    </row>
    <row r="8" spans="2:90" ht="13.5">
      <c r="B8" s="1319"/>
      <c r="C8" s="1349"/>
      <c r="D8" s="1350"/>
      <c r="E8" s="1374"/>
      <c r="F8" s="1375">
        <v>200</v>
      </c>
      <c r="G8" s="1350" t="s">
        <v>331</v>
      </c>
      <c r="H8" s="1350">
        <v>400</v>
      </c>
      <c r="I8" s="1352" t="s">
        <v>330</v>
      </c>
      <c r="J8" s="1376">
        <v>7.979516865189803</v>
      </c>
      <c r="K8" s="1377">
        <v>7.8722696529548735</v>
      </c>
      <c r="L8" s="1377">
        <v>7.72184489723443</v>
      </c>
      <c r="M8" s="1377">
        <v>8.277251394669264</v>
      </c>
      <c r="N8" s="1378">
        <v>7.680077728216226</v>
      </c>
      <c r="O8" s="1376">
        <v>7.284257811639839</v>
      </c>
      <c r="P8" s="1377">
        <v>7.569277765655684</v>
      </c>
      <c r="Q8" s="1377">
        <v>7.86019536019536</v>
      </c>
      <c r="R8" s="1377">
        <v>7.865535248041775</v>
      </c>
      <c r="S8" s="1377">
        <v>7.9153314585922</v>
      </c>
      <c r="T8" s="1377">
        <v>8.074628484651264</v>
      </c>
      <c r="U8" s="1377">
        <v>8.11086291774197</v>
      </c>
      <c r="V8" s="1377">
        <v>7.771093429932941</v>
      </c>
      <c r="W8" s="1377">
        <v>7.6779066514600505</v>
      </c>
      <c r="X8" s="1377">
        <v>7.56707868555924</v>
      </c>
      <c r="Y8" s="1377">
        <v>7.863024273093747</v>
      </c>
      <c r="Z8" s="1377">
        <v>7.705801814136573</v>
      </c>
      <c r="AA8" s="1377">
        <v>7.34754014349163</v>
      </c>
      <c r="AB8" s="1377">
        <v>7.689035414229501</v>
      </c>
      <c r="AC8" s="1377">
        <v>7.581349963938738</v>
      </c>
      <c r="AD8" s="1377">
        <v>7.658833768494343</v>
      </c>
      <c r="AE8" s="1377">
        <v>7.67175572519084</v>
      </c>
      <c r="AF8" s="1377">
        <v>8.023317435082141</v>
      </c>
      <c r="AG8" s="1377">
        <v>7.8034804753820035</v>
      </c>
      <c r="AH8" s="1377">
        <v>7.498041872181884</v>
      </c>
      <c r="AI8" s="1377">
        <v>7.425000527793611</v>
      </c>
      <c r="AJ8" s="1377">
        <v>7.194123110698303</v>
      </c>
      <c r="AK8" s="1377">
        <v>7.945569060307965</v>
      </c>
      <c r="AL8" s="1377">
        <v>7.402408418921484</v>
      </c>
      <c r="AM8" s="1377">
        <v>6.84389021127799</v>
      </c>
      <c r="AN8" s="1377">
        <v>7.492595626693554</v>
      </c>
      <c r="AO8" s="1377">
        <v>7.119090966162346</v>
      </c>
      <c r="AP8" s="1377">
        <v>7.385780958958581</v>
      </c>
      <c r="AQ8" s="1377">
        <v>7.435581283567742</v>
      </c>
      <c r="AR8" s="1377">
        <v>7.949580885888083</v>
      </c>
      <c r="AS8" s="1377">
        <v>7.984140233722871</v>
      </c>
      <c r="AT8" s="1377">
        <v>6.940980881130507</v>
      </c>
      <c r="AU8" s="1377">
        <v>7.1100965030611185</v>
      </c>
      <c r="AV8" s="1377">
        <v>6.97515386368817</v>
      </c>
      <c r="AW8" s="1377">
        <v>7.4995347683146205</v>
      </c>
      <c r="AX8" s="1377">
        <v>7.0470354421994035</v>
      </c>
      <c r="AY8" s="1377">
        <v>6.791399627868514</v>
      </c>
      <c r="AZ8" s="1377">
        <v>7.0830490603485705</v>
      </c>
      <c r="BA8" s="1377">
        <v>7.260753241407697</v>
      </c>
      <c r="BB8" s="1377">
        <v>7.3731300404260125</v>
      </c>
      <c r="BC8" s="1377">
        <v>7.320878669677684</v>
      </c>
      <c r="BD8" s="1377">
        <v>8.037287441098135</v>
      </c>
      <c r="BE8" s="1377">
        <v>7.506658804871602</v>
      </c>
      <c r="BF8" s="1377">
        <v>6.751909866461326</v>
      </c>
      <c r="BG8" s="1377">
        <v>7.24341599579271</v>
      </c>
      <c r="BH8" s="1377">
        <f aca="true" t="shared" si="2" ref="BH8:BI20">100*BH57/BH$55</f>
        <v>6.606272622490041</v>
      </c>
      <c r="BI8" s="1377">
        <f t="shared" si="2"/>
        <v>7.016125772945884</v>
      </c>
      <c r="BJ8" s="1369">
        <f t="shared" si="1"/>
        <v>7.046043049037061</v>
      </c>
      <c r="BK8" s="1369">
        <f t="shared" si="1"/>
        <v>6.687330335075564</v>
      </c>
      <c r="BL8" s="1370">
        <f t="shared" si="1"/>
        <v>6.773578785175574</v>
      </c>
      <c r="BM8" s="1370">
        <f t="shared" si="1"/>
        <v>7.145890203215044</v>
      </c>
      <c r="BN8" s="1370">
        <f t="shared" si="1"/>
        <v>7.036887724249143</v>
      </c>
      <c r="BO8" s="1370">
        <f t="shared" si="1"/>
        <v>7.03394098096485</v>
      </c>
      <c r="BP8" s="1370">
        <f t="shared" si="1"/>
        <v>7.491247132681395</v>
      </c>
      <c r="BQ8" s="1370">
        <f t="shared" si="1"/>
        <v>7.290076335877862</v>
      </c>
      <c r="BR8" s="1370">
        <f t="shared" si="1"/>
        <v>6.650774254291953</v>
      </c>
      <c r="BS8" s="1370">
        <f t="shared" si="1"/>
        <v>7.107857842843143</v>
      </c>
      <c r="BT8" s="1370">
        <f t="shared" si="1"/>
        <v>6.761402246472398</v>
      </c>
      <c r="BU8" s="1370">
        <f t="shared" si="1"/>
        <v>7.415304902351535</v>
      </c>
      <c r="BV8" s="1370">
        <f t="shared" si="1"/>
        <v>7.380957130603044</v>
      </c>
      <c r="BW8" s="1370">
        <f t="shared" si="1"/>
        <v>6.5510443838235</v>
      </c>
      <c r="BX8" s="1370">
        <f t="shared" si="1"/>
        <v>6.684024327225027</v>
      </c>
      <c r="BY8" s="1370">
        <f t="shared" si="1"/>
        <v>7.0435005017018515</v>
      </c>
      <c r="BZ8" s="1370">
        <f t="shared" si="1"/>
        <v>6.776124104260178</v>
      </c>
      <c r="CA8" s="1370">
        <f t="shared" si="1"/>
        <v>6.765780274166307</v>
      </c>
      <c r="CB8" s="1370">
        <f t="shared" si="1"/>
        <v>7.395700402473741</v>
      </c>
      <c r="CC8" s="1370"/>
      <c r="CD8" s="1370"/>
      <c r="CE8" s="1370"/>
      <c r="CF8" s="1370"/>
      <c r="CG8" s="1370"/>
      <c r="CH8" s="1370"/>
      <c r="CI8" s="1370"/>
      <c r="CJ8" s="1372"/>
      <c r="CK8" s="1372"/>
      <c r="CL8" s="1373"/>
    </row>
    <row r="9" spans="2:90" ht="13.5">
      <c r="B9" s="1319"/>
      <c r="C9" s="1379" t="s">
        <v>332</v>
      </c>
      <c r="D9" s="1380"/>
      <c r="E9" s="1381" t="s">
        <v>333</v>
      </c>
      <c r="F9" s="1375">
        <v>400</v>
      </c>
      <c r="G9" s="1350" t="s">
        <v>331</v>
      </c>
      <c r="H9" s="1350">
        <v>600</v>
      </c>
      <c r="I9" s="1352" t="s">
        <v>330</v>
      </c>
      <c r="J9" s="1376">
        <v>6.801736613603473</v>
      </c>
      <c r="K9" s="1377">
        <v>6.583878478767048</v>
      </c>
      <c r="L9" s="1377">
        <v>6.441159497491898</v>
      </c>
      <c r="M9" s="1377">
        <v>7.413884707340831</v>
      </c>
      <c r="N9" s="1378">
        <v>6.511946296868789</v>
      </c>
      <c r="O9" s="1376">
        <v>5.623940281417215</v>
      </c>
      <c r="P9" s="1377">
        <v>6.3910102552912935</v>
      </c>
      <c r="Q9" s="1377">
        <v>7.186464329321472</v>
      </c>
      <c r="R9" s="1377">
        <v>7.1388163620539595</v>
      </c>
      <c r="S9" s="1377">
        <v>7.191594183942624</v>
      </c>
      <c r="T9" s="1377">
        <v>7.7318581191018545</v>
      </c>
      <c r="U9" s="1377">
        <v>7.627247294571794</v>
      </c>
      <c r="V9" s="1377">
        <v>6.71669146344093</v>
      </c>
      <c r="W9" s="1377">
        <v>6.672978847022875</v>
      </c>
      <c r="X9" s="1377">
        <v>6.52052198630432</v>
      </c>
      <c r="Y9" s="1377">
        <v>7.333390513766189</v>
      </c>
      <c r="Z9" s="1377">
        <v>7.2993325346568545</v>
      </c>
      <c r="AA9" s="1377">
        <v>6.361035189613939</v>
      </c>
      <c r="AB9" s="1377">
        <v>7.2657662448154845</v>
      </c>
      <c r="AC9" s="1377">
        <v>6.811335963684188</v>
      </c>
      <c r="AD9" s="1377">
        <v>6.994417202657666</v>
      </c>
      <c r="AE9" s="1377">
        <v>7.389737065309585</v>
      </c>
      <c r="AF9" s="1377">
        <v>8.120826709062003</v>
      </c>
      <c r="AG9" s="1377">
        <v>7.69100169779287</v>
      </c>
      <c r="AH9" s="1377">
        <v>6.970935032494337</v>
      </c>
      <c r="AI9" s="1377">
        <v>6.977431545168577</v>
      </c>
      <c r="AJ9" s="1377">
        <v>6.499620028708942</v>
      </c>
      <c r="AK9" s="1377">
        <v>8.046679164999052</v>
      </c>
      <c r="AL9" s="1377">
        <v>7.261108884999051</v>
      </c>
      <c r="AM9" s="1377">
        <v>6.096096728666821</v>
      </c>
      <c r="AN9" s="1377">
        <v>7.370764803495284</v>
      </c>
      <c r="AO9" s="1377">
        <v>7.029108334902798</v>
      </c>
      <c r="AP9" s="1377">
        <v>7.214164626106611</v>
      </c>
      <c r="AQ9" s="1377">
        <v>7.494096257131512</v>
      </c>
      <c r="AR9" s="1377">
        <v>8.399004995923828</v>
      </c>
      <c r="AS9" s="1377">
        <v>8.574707846410684</v>
      </c>
      <c r="AT9" s="1377">
        <v>6.4048212801330004</v>
      </c>
      <c r="AU9" s="1377">
        <v>6.869357683926533</v>
      </c>
      <c r="AV9" s="1377">
        <v>6.469527736908635</v>
      </c>
      <c r="AW9" s="1377">
        <v>7.869652420238612</v>
      </c>
      <c r="AX9" s="1377">
        <v>7.011841669426962</v>
      </c>
      <c r="AY9" s="1377">
        <v>6.561918544552409</v>
      </c>
      <c r="AZ9" s="1377">
        <v>7.03136306311894</v>
      </c>
      <c r="BA9" s="1377">
        <v>7.287507717637374</v>
      </c>
      <c r="BB9" s="1377">
        <v>7.795858898852886</v>
      </c>
      <c r="BC9" s="1377">
        <v>7.474851159926093</v>
      </c>
      <c r="BD9" s="1377">
        <v>9.25220241753739</v>
      </c>
      <c r="BE9" s="1377">
        <v>7.927535937214078</v>
      </c>
      <c r="BF9" s="1377">
        <v>6.794463920241545</v>
      </c>
      <c r="BG9" s="1377">
        <v>7.771349973704438</v>
      </c>
      <c r="BH9" s="1377">
        <f t="shared" si="2"/>
        <v>6.501122277718237</v>
      </c>
      <c r="BI9" s="1377">
        <f t="shared" si="2"/>
        <v>7.466758275067696</v>
      </c>
      <c r="BJ9" s="1369">
        <f t="shared" si="1"/>
        <v>7.632707557857258</v>
      </c>
      <c r="BK9" s="1369">
        <f t="shared" si="1"/>
        <v>6.778493578055994</v>
      </c>
      <c r="BL9" s="1370">
        <f t="shared" si="1"/>
        <v>7.225691347011597</v>
      </c>
      <c r="BM9" s="1370">
        <f t="shared" si="1"/>
        <v>7.871802648872713</v>
      </c>
      <c r="BN9" s="1370">
        <f t="shared" si="1"/>
        <v>7.5549284418464016</v>
      </c>
      <c r="BO9" s="1370">
        <f t="shared" si="1"/>
        <v>7.539530667740961</v>
      </c>
      <c r="BP9" s="1370">
        <f t="shared" si="1"/>
        <v>8.714636403879432</v>
      </c>
      <c r="BQ9" s="1370">
        <f t="shared" si="1"/>
        <v>7.93089594214544</v>
      </c>
      <c r="BR9" s="1370">
        <f t="shared" si="1"/>
        <v>6.833069572707787</v>
      </c>
      <c r="BS9" s="1370">
        <f t="shared" si="1"/>
        <v>7.565848683026339</v>
      </c>
      <c r="BT9" s="1370">
        <f t="shared" si="1"/>
        <v>6.891313906543551</v>
      </c>
      <c r="BU9" s="1370">
        <f t="shared" si="1"/>
        <v>8.449581506576326</v>
      </c>
      <c r="BV9" s="1370">
        <f t="shared" si="1"/>
        <v>8.268666839553951</v>
      </c>
      <c r="BW9" s="1370">
        <f t="shared" si="1"/>
        <v>6.825829832141933</v>
      </c>
      <c r="BX9" s="1370">
        <f t="shared" si="1"/>
        <v>7.0199149342131415</v>
      </c>
      <c r="BY9" s="1370">
        <f t="shared" si="1"/>
        <v>7.952466208904716</v>
      </c>
      <c r="BZ9" s="1370">
        <f t="shared" si="1"/>
        <v>7.388377037562012</v>
      </c>
      <c r="CA9" s="1370">
        <f t="shared" si="1"/>
        <v>7.358890765544601</v>
      </c>
      <c r="CB9" s="1370">
        <f t="shared" si="1"/>
        <v>8.69146951997644</v>
      </c>
      <c r="CC9" s="1370"/>
      <c r="CD9" s="1370"/>
      <c r="CE9" s="1370"/>
      <c r="CF9" s="1370"/>
      <c r="CG9" s="1370"/>
      <c r="CH9" s="1370"/>
      <c r="CI9" s="1370"/>
      <c r="CJ9" s="1372"/>
      <c r="CK9" s="1372"/>
      <c r="CL9" s="1373"/>
    </row>
    <row r="10" spans="2:90" ht="13.5">
      <c r="B10" s="1319"/>
      <c r="C10" s="1349"/>
      <c r="D10" s="1350"/>
      <c r="E10" s="1381" t="s">
        <v>54</v>
      </c>
      <c r="F10" s="1375">
        <v>600</v>
      </c>
      <c r="G10" s="1350" t="s">
        <v>331</v>
      </c>
      <c r="H10" s="1350">
        <v>800</v>
      </c>
      <c r="I10" s="1352" t="s">
        <v>330</v>
      </c>
      <c r="J10" s="1376">
        <v>7.565401313592341</v>
      </c>
      <c r="K10" s="1377">
        <v>7.617252467014081</v>
      </c>
      <c r="L10" s="1377">
        <v>6.953877569139255</v>
      </c>
      <c r="M10" s="1377">
        <v>8.534047640131055</v>
      </c>
      <c r="N10" s="1378">
        <v>7.059576911186681</v>
      </c>
      <c r="O10" s="1376">
        <v>6.269129984806113</v>
      </c>
      <c r="P10" s="1377">
        <v>7.161248090770238</v>
      </c>
      <c r="Q10" s="1377">
        <v>8.19379033664748</v>
      </c>
      <c r="R10" s="1377">
        <v>8.083115752828547</v>
      </c>
      <c r="S10" s="1377">
        <v>8.33387831622087</v>
      </c>
      <c r="T10" s="1377">
        <v>9.04436489857902</v>
      </c>
      <c r="U10" s="1377">
        <v>8.84170805230856</v>
      </c>
      <c r="V10" s="1377">
        <v>7.898311663108869</v>
      </c>
      <c r="W10" s="1377">
        <v>7.72309612446472</v>
      </c>
      <c r="X10" s="1377">
        <v>7.46371506094147</v>
      </c>
      <c r="Y10" s="1377">
        <v>8.521314006347028</v>
      </c>
      <c r="Z10" s="1377">
        <v>8.23421187746021</v>
      </c>
      <c r="AA10" s="1377">
        <v>7.23436966176973</v>
      </c>
      <c r="AB10" s="1377">
        <v>8.446240561522918</v>
      </c>
      <c r="AC10" s="1377">
        <v>7.744686267023037</v>
      </c>
      <c r="AD10" s="1377">
        <v>8.089749304803753</v>
      </c>
      <c r="AE10" s="1377">
        <v>8.700169635284139</v>
      </c>
      <c r="AF10" s="1377">
        <v>9.513513513513514</v>
      </c>
      <c r="AG10" s="1377">
        <v>8.834889643463498</v>
      </c>
      <c r="AH10" s="1377">
        <v>8.103473824594085</v>
      </c>
      <c r="AI10" s="1377">
        <v>8.13224396731902</v>
      </c>
      <c r="AJ10" s="1377">
        <v>7.441104449886009</v>
      </c>
      <c r="AK10" s="1377">
        <v>9.422197880900722</v>
      </c>
      <c r="AL10" s="1377">
        <v>8.264968260328574</v>
      </c>
      <c r="AM10" s="1377">
        <v>6.8523160533355805</v>
      </c>
      <c r="AN10" s="1377">
        <v>8.73611023588968</v>
      </c>
      <c r="AO10" s="1377">
        <v>8.060769665390168</v>
      </c>
      <c r="AP10" s="1377">
        <v>8.52849458989975</v>
      </c>
      <c r="AQ10" s="1377">
        <v>8.87964723830223</v>
      </c>
      <c r="AR10" s="1377">
        <v>10.04828696252012</v>
      </c>
      <c r="AS10" s="1377">
        <v>10.290066777963272</v>
      </c>
      <c r="AT10" s="1377">
        <v>7.5997506234413965</v>
      </c>
      <c r="AU10" s="1377">
        <v>8.193421189166752</v>
      </c>
      <c r="AV10" s="1377">
        <v>7.714942909836915</v>
      </c>
      <c r="AW10" s="1377">
        <v>9.327378367760478</v>
      </c>
      <c r="AX10" s="1377">
        <v>8.235342828751243</v>
      </c>
      <c r="AY10" s="1377">
        <v>7.723795741161878</v>
      </c>
      <c r="AZ10" s="1377">
        <v>8.548863941780892</v>
      </c>
      <c r="BA10" s="1377">
        <v>8.85573163202305</v>
      </c>
      <c r="BB10" s="1377">
        <v>9.207691202725165</v>
      </c>
      <c r="BC10" s="1377">
        <v>9.1192773557791</v>
      </c>
      <c r="BD10" s="1377">
        <v>10.944478590452777</v>
      </c>
      <c r="BE10" s="1377">
        <v>9.722871723969664</v>
      </c>
      <c r="BF10" s="1377">
        <v>8.133903422561755</v>
      </c>
      <c r="BG10" s="1377">
        <v>9.282333427727659</v>
      </c>
      <c r="BH10" s="1377">
        <f t="shared" si="2"/>
        <v>7.957050128404748</v>
      </c>
      <c r="BI10" s="1377">
        <f t="shared" si="2"/>
        <v>9.125813361354727</v>
      </c>
      <c r="BJ10" s="1369">
        <f t="shared" si="1"/>
        <v>9.323919728111346</v>
      </c>
      <c r="BK10" s="1369">
        <f t="shared" si="1"/>
        <v>8.255338114338965</v>
      </c>
      <c r="BL10" s="1370">
        <f t="shared" si="1"/>
        <v>8.963182223663937</v>
      </c>
      <c r="BM10" s="1370">
        <f t="shared" si="1"/>
        <v>9.877666565564654</v>
      </c>
      <c r="BN10" s="1370">
        <f t="shared" si="1"/>
        <v>9.512195121951219</v>
      </c>
      <c r="BO10" s="1370">
        <f t="shared" si="1"/>
        <v>9.648504381105852</v>
      </c>
      <c r="BP10" s="1370">
        <f t="shared" si="1"/>
        <v>10.851543321662843</v>
      </c>
      <c r="BQ10" s="1370">
        <f t="shared" si="1"/>
        <v>10.229007633587786</v>
      </c>
      <c r="BR10" s="1370">
        <f t="shared" si="1"/>
        <v>8.217312045513733</v>
      </c>
      <c r="BS10" s="1370">
        <f t="shared" si="1"/>
        <v>9.299814003719925</v>
      </c>
      <c r="BT10" s="1370">
        <f t="shared" si="1"/>
        <v>8.636127433345326</v>
      </c>
      <c r="BU10" s="1370">
        <f t="shared" si="1"/>
        <v>10.480271024312476</v>
      </c>
      <c r="BV10" s="1370">
        <f t="shared" si="1"/>
        <v>10.363262782022382</v>
      </c>
      <c r="BW10" s="1370">
        <f t="shared" si="1"/>
        <v>8.392903367117341</v>
      </c>
      <c r="BX10" s="1370">
        <f t="shared" si="1"/>
        <v>8.788806296458242</v>
      </c>
      <c r="BY10" s="1370">
        <f t="shared" si="1"/>
        <v>9.79794203868023</v>
      </c>
      <c r="BZ10" s="1370">
        <f t="shared" si="1"/>
        <v>9.311756831246555</v>
      </c>
      <c r="CA10" s="1370">
        <f t="shared" si="1"/>
        <v>9.36211163046467</v>
      </c>
      <c r="CB10" s="1370">
        <f t="shared" si="1"/>
        <v>11.014037498772947</v>
      </c>
      <c r="CC10" s="1370"/>
      <c r="CD10" s="1370"/>
      <c r="CE10" s="1370"/>
      <c r="CF10" s="1370"/>
      <c r="CG10" s="1370"/>
      <c r="CH10" s="1370"/>
      <c r="CI10" s="1370"/>
      <c r="CJ10" s="1372"/>
      <c r="CK10" s="1372"/>
      <c r="CL10" s="1373"/>
    </row>
    <row r="11" spans="2:90" ht="13.5">
      <c r="B11" s="1319"/>
      <c r="C11" s="1349"/>
      <c r="D11" s="1350"/>
      <c r="E11" s="1381" t="s">
        <v>334</v>
      </c>
      <c r="F11" s="1375">
        <v>800</v>
      </c>
      <c r="G11" s="1350" t="s">
        <v>331</v>
      </c>
      <c r="H11" s="1350">
        <v>1000</v>
      </c>
      <c r="I11" s="1352" t="s">
        <v>330</v>
      </c>
      <c r="J11" s="1382">
        <v>8.219971056439942</v>
      </c>
      <c r="K11" s="1383">
        <v>8.027497505266659</v>
      </c>
      <c r="L11" s="1383">
        <v>7.650819017179384</v>
      </c>
      <c r="M11" s="1383">
        <v>9.171610732312052</v>
      </c>
      <c r="N11" s="1384">
        <v>7.854524577132006</v>
      </c>
      <c r="O11" s="1382">
        <v>6.526765463633761</v>
      </c>
      <c r="P11" s="1383">
        <v>7.759109753436613</v>
      </c>
      <c r="Q11" s="1383">
        <v>8.802110587824874</v>
      </c>
      <c r="R11" s="1383">
        <v>8.60313315926893</v>
      </c>
      <c r="S11" s="1383">
        <v>8.697926885095807</v>
      </c>
      <c r="T11" s="1383">
        <v>9.326391148714611</v>
      </c>
      <c r="U11" s="1383">
        <v>9.420745592158053</v>
      </c>
      <c r="V11" s="1383">
        <v>8.40287211333204</v>
      </c>
      <c r="W11" s="1383">
        <v>8.388026941533429</v>
      </c>
      <c r="X11" s="1383">
        <v>8.105430897110125</v>
      </c>
      <c r="Y11" s="1383">
        <v>9.102410155244876</v>
      </c>
      <c r="Z11" s="1383">
        <v>8.84819442067431</v>
      </c>
      <c r="AA11" s="1383">
        <v>7.8450632046463955</v>
      </c>
      <c r="AB11" s="1383">
        <v>8.839732000425396</v>
      </c>
      <c r="AC11" s="1383">
        <v>8.355606465572102</v>
      </c>
      <c r="AD11" s="1383">
        <v>8.622556199452333</v>
      </c>
      <c r="AE11" s="1383">
        <v>9.071246819338423</v>
      </c>
      <c r="AF11" s="1383">
        <v>9.65129835718071</v>
      </c>
      <c r="AG11" s="1383">
        <v>9.630730050933787</v>
      </c>
      <c r="AH11" s="1383">
        <v>8.785113994792438</v>
      </c>
      <c r="AI11" s="1383">
        <v>8.78459687123947</v>
      </c>
      <c r="AJ11" s="1383">
        <v>8.378366967829097</v>
      </c>
      <c r="AK11" s="1383">
        <v>10.113116929623153</v>
      </c>
      <c r="AL11" s="1383">
        <v>9.112765463863171</v>
      </c>
      <c r="AM11" s="1383">
        <v>7.798116824300129</v>
      </c>
      <c r="AN11" s="1383">
        <v>9.483899426554919</v>
      </c>
      <c r="AO11" s="1383">
        <v>8.975244313306966</v>
      </c>
      <c r="AP11" s="1383">
        <v>9.413783721562965</v>
      </c>
      <c r="AQ11" s="1383">
        <v>9.483605358299721</v>
      </c>
      <c r="AR11" s="1383">
        <v>10.23432764062794</v>
      </c>
      <c r="AS11" s="1383">
        <v>10.663606010016695</v>
      </c>
      <c r="AT11" s="1383">
        <v>8.545303408146301</v>
      </c>
      <c r="AU11" s="1383">
        <v>9.206184497250181</v>
      </c>
      <c r="AV11" s="1383">
        <v>8.614294299272645</v>
      </c>
      <c r="AW11" s="1383">
        <v>10.121373777474515</v>
      </c>
      <c r="AX11" s="1383">
        <v>9.216628022524015</v>
      </c>
      <c r="AY11" s="1383">
        <v>8.490800082695886</v>
      </c>
      <c r="AZ11" s="1383">
        <v>9.441997973908908</v>
      </c>
      <c r="BA11" s="1383">
        <v>9.71187487137271</v>
      </c>
      <c r="BB11" s="1383">
        <v>10.042888510393794</v>
      </c>
      <c r="BC11" s="1383">
        <v>9.862451242044754</v>
      </c>
      <c r="BD11" s="1383">
        <v>11.122720753943865</v>
      </c>
      <c r="BE11" s="1383">
        <v>10.47516418274607</v>
      </c>
      <c r="BF11" s="1383">
        <v>9.084277290319966</v>
      </c>
      <c r="BG11" s="1383">
        <v>10.093450382297018</v>
      </c>
      <c r="BH11" s="1383">
        <f t="shared" si="2"/>
        <v>8.909469597395507</v>
      </c>
      <c r="BI11" s="1383">
        <f t="shared" si="2"/>
        <v>9.926039687992564</v>
      </c>
      <c r="BJ11" s="1385">
        <f t="shared" si="1"/>
        <v>10.062307816798835</v>
      </c>
      <c r="BK11" s="1385">
        <f t="shared" si="1"/>
        <v>9.235849438839594</v>
      </c>
      <c r="BL11" s="1386">
        <f t="shared" si="1"/>
        <v>9.7761738707323</v>
      </c>
      <c r="BM11" s="1386">
        <f t="shared" si="1"/>
        <v>10.526741482155495</v>
      </c>
      <c r="BN11" s="1386">
        <f t="shared" si="1"/>
        <v>10.072566014916347</v>
      </c>
      <c r="BO11" s="1386">
        <f t="shared" si="1"/>
        <v>10.125893846308793</v>
      </c>
      <c r="BP11" s="1386">
        <f t="shared" si="1"/>
        <v>11.14934202583605</v>
      </c>
      <c r="BQ11" s="1386">
        <f t="shared" si="1"/>
        <v>10.769385295299317</v>
      </c>
      <c r="BR11" s="1386">
        <f t="shared" si="1"/>
        <v>9.319096937038001</v>
      </c>
      <c r="BS11" s="1386">
        <f t="shared" si="1"/>
        <v>10.087798244035119</v>
      </c>
      <c r="BT11" s="1386">
        <f t="shared" si="1"/>
        <v>9.52552264460167</v>
      </c>
      <c r="BU11" s="1386">
        <f t="shared" si="1"/>
        <v>10.934635312873654</v>
      </c>
      <c r="BV11" s="1386">
        <f t="shared" si="1"/>
        <v>10.742284904945242</v>
      </c>
      <c r="BW11" s="1386">
        <f t="shared" si="1"/>
        <v>9.412397204356743</v>
      </c>
      <c r="BX11" s="1386">
        <f t="shared" si="1"/>
        <v>9.794490599038042</v>
      </c>
      <c r="BY11" s="1386">
        <f t="shared" si="1"/>
        <v>10.571153127274874</v>
      </c>
      <c r="BZ11" s="1386">
        <f t="shared" si="1"/>
        <v>9.971257579336955</v>
      </c>
      <c r="CA11" s="1386">
        <f t="shared" si="1"/>
        <v>10.027887976746927</v>
      </c>
      <c r="CB11" s="1386">
        <f t="shared" si="1"/>
        <v>11.198586433689997</v>
      </c>
      <c r="CC11" s="1386"/>
      <c r="CD11" s="1386"/>
      <c r="CE11" s="1386"/>
      <c r="CF11" s="1386"/>
      <c r="CG11" s="1386"/>
      <c r="CH11" s="1386"/>
      <c r="CI11" s="1386"/>
      <c r="CJ11" s="1387"/>
      <c r="CK11" s="1387"/>
      <c r="CL11" s="1388"/>
    </row>
    <row r="12" spans="2:90" ht="13.5">
      <c r="B12" s="1319"/>
      <c r="C12" s="1349"/>
      <c r="D12" s="1350"/>
      <c r="E12" s="1381" t="s">
        <v>335</v>
      </c>
      <c r="F12" s="1363">
        <v>1000</v>
      </c>
      <c r="G12" s="1364" t="s">
        <v>331</v>
      </c>
      <c r="H12" s="1364">
        <v>1200</v>
      </c>
      <c r="I12" s="1365" t="s">
        <v>330</v>
      </c>
      <c r="J12" s="1376">
        <v>8.175442502504731</v>
      </c>
      <c r="K12" s="1377">
        <v>8.020844883024726</v>
      </c>
      <c r="L12" s="1377">
        <v>7.961557242420207</v>
      </c>
      <c r="M12" s="1377">
        <v>8.910386965376782</v>
      </c>
      <c r="N12" s="1378">
        <v>7.794903502186106</v>
      </c>
      <c r="O12" s="1376">
        <v>7.2159954198137095</v>
      </c>
      <c r="P12" s="1377">
        <v>7.944577787475453</v>
      </c>
      <c r="Q12" s="1377">
        <v>8.499040641897786</v>
      </c>
      <c r="R12" s="1377">
        <v>8.44212358572672</v>
      </c>
      <c r="S12" s="1377">
        <v>8.645608527892223</v>
      </c>
      <c r="T12" s="1377">
        <v>8.760169215750082</v>
      </c>
      <c r="U12" s="1377">
        <v>8.971828847780356</v>
      </c>
      <c r="V12" s="1377">
        <v>8.445996938137439</v>
      </c>
      <c r="W12" s="1377">
        <v>8.38372318219965</v>
      </c>
      <c r="X12" s="1377">
        <v>8.383220638270382</v>
      </c>
      <c r="Y12" s="1377">
        <v>8.907281928124196</v>
      </c>
      <c r="Z12" s="1377">
        <v>8.816104740715385</v>
      </c>
      <c r="AA12" s="1377">
        <v>8.233686368295183</v>
      </c>
      <c r="AB12" s="1377">
        <v>8.861001807933638</v>
      </c>
      <c r="AC12" s="1377">
        <v>8.584701540028</v>
      </c>
      <c r="AD12" s="1377">
        <v>8.662888195461589</v>
      </c>
      <c r="AE12" s="1377">
        <v>8.927056827820186</v>
      </c>
      <c r="AF12" s="1377">
        <v>9.356650768415474</v>
      </c>
      <c r="AG12" s="1377">
        <v>9.301782682512734</v>
      </c>
      <c r="AH12" s="1377">
        <v>8.789347784669447</v>
      </c>
      <c r="AI12" s="1377">
        <v>8.835265057951739</v>
      </c>
      <c r="AJ12" s="1377">
        <v>8.519800726167356</v>
      </c>
      <c r="AK12" s="1377">
        <v>9.672866682114044</v>
      </c>
      <c r="AL12" s="1377">
        <v>8.929286964590759</v>
      </c>
      <c r="AM12" s="1377">
        <v>7.857097718703263</v>
      </c>
      <c r="AN12" s="1377">
        <v>9.250740437330645</v>
      </c>
      <c r="AO12" s="1377">
        <v>9.073597421892984</v>
      </c>
      <c r="AP12" s="1377">
        <v>9.177288043364518</v>
      </c>
      <c r="AQ12" s="1377">
        <v>9.464796973939938</v>
      </c>
      <c r="AR12" s="1377">
        <v>9.49434561759234</v>
      </c>
      <c r="AS12" s="1377">
        <v>9.993739565943239</v>
      </c>
      <c r="AT12" s="1377">
        <v>8.802992518703242</v>
      </c>
      <c r="AU12" s="1377">
        <v>9.351457922590019</v>
      </c>
      <c r="AV12" s="1377">
        <v>8.927202271173094</v>
      </c>
      <c r="AW12" s="1377">
        <v>9.83396398072907</v>
      </c>
      <c r="AX12" s="1377">
        <v>9.13795958926797</v>
      </c>
      <c r="AY12" s="1377">
        <v>8.759561711804837</v>
      </c>
      <c r="AZ12" s="1377">
        <v>9.435795654241353</v>
      </c>
      <c r="BA12" s="1377">
        <v>9.596624819921795</v>
      </c>
      <c r="BB12" s="1377">
        <v>9.769961626069648</v>
      </c>
      <c r="BC12" s="1377">
        <v>9.591459659207555</v>
      </c>
      <c r="BD12" s="1377">
        <v>9.96721983200164</v>
      </c>
      <c r="BE12" s="1377">
        <v>9.903828558648314</v>
      </c>
      <c r="BF12" s="1377">
        <v>9.378102899754808</v>
      </c>
      <c r="BG12" s="1377">
        <v>9.804199198996724</v>
      </c>
      <c r="BH12" s="1377">
        <f t="shared" si="2"/>
        <v>9.09954906679069</v>
      </c>
      <c r="BI12" s="1377">
        <f t="shared" si="2"/>
        <v>9.758315483166957</v>
      </c>
      <c r="BJ12" s="1369">
        <f t="shared" si="1"/>
        <v>9.605114096132061</v>
      </c>
      <c r="BK12" s="1369">
        <f t="shared" si="1"/>
        <v>9.11227259835501</v>
      </c>
      <c r="BL12" s="1370">
        <f t="shared" si="1"/>
        <v>9.73359824831725</v>
      </c>
      <c r="BM12" s="1370">
        <f t="shared" si="1"/>
        <v>9.990900818926297</v>
      </c>
      <c r="BN12" s="1370">
        <f t="shared" si="1"/>
        <v>9.873009473896392</v>
      </c>
      <c r="BO12" s="1370">
        <f t="shared" si="1"/>
        <v>9.872091852150266</v>
      </c>
      <c r="BP12" s="1370">
        <f t="shared" si="1"/>
        <v>10.27003098716246</v>
      </c>
      <c r="BQ12" s="1370">
        <f t="shared" si="1"/>
        <v>10.154680594616313</v>
      </c>
      <c r="BR12" s="1370">
        <f t="shared" si="1"/>
        <v>9.37719104950019</v>
      </c>
      <c r="BS12" s="1370">
        <f t="shared" si="1"/>
        <v>9.99780004399912</v>
      </c>
      <c r="BT12" s="1370">
        <f t="shared" si="1"/>
        <v>9.569492744933445</v>
      </c>
      <c r="BU12" s="1370">
        <f t="shared" si="1"/>
        <v>10.518134715025907</v>
      </c>
      <c r="BV12" s="1370">
        <f t="shared" si="1"/>
        <v>10.36126792874384</v>
      </c>
      <c r="BW12" s="1370">
        <f t="shared" si="1"/>
        <v>9.320802054917266</v>
      </c>
      <c r="BX12" s="1370">
        <f t="shared" si="1"/>
        <v>9.603688834121716</v>
      </c>
      <c r="BY12" s="1370">
        <f t="shared" si="1"/>
        <v>10.032069569323392</v>
      </c>
      <c r="BZ12" s="1370">
        <f t="shared" si="1"/>
        <v>9.685802031656037</v>
      </c>
      <c r="CA12" s="1370">
        <f t="shared" si="1"/>
        <v>9.886484150987863</v>
      </c>
      <c r="CB12" s="1370">
        <f t="shared" si="1"/>
        <v>10.269951899479729</v>
      </c>
      <c r="CC12" s="1370"/>
      <c r="CD12" s="1370"/>
      <c r="CE12" s="1370"/>
      <c r="CF12" s="1370"/>
      <c r="CG12" s="1370"/>
      <c r="CH12" s="1370"/>
      <c r="CI12" s="1370"/>
      <c r="CJ12" s="1372"/>
      <c r="CK12" s="1372"/>
      <c r="CL12" s="1373"/>
    </row>
    <row r="13" spans="2:90" ht="13.5">
      <c r="B13" s="1319"/>
      <c r="C13" s="1349"/>
      <c r="D13" s="1350"/>
      <c r="E13" s="1381" t="s">
        <v>336</v>
      </c>
      <c r="F13" s="1375">
        <v>1200</v>
      </c>
      <c r="G13" s="1350" t="s">
        <v>331</v>
      </c>
      <c r="H13" s="1350">
        <v>1400</v>
      </c>
      <c r="I13" s="1352" t="s">
        <v>330</v>
      </c>
      <c r="J13" s="1376">
        <v>7.839251920293888</v>
      </c>
      <c r="K13" s="1377">
        <v>7.903315223417231</v>
      </c>
      <c r="L13" s="1377">
        <v>7.522084609579616</v>
      </c>
      <c r="M13" s="1377">
        <v>7.754803860798725</v>
      </c>
      <c r="N13" s="1378">
        <v>7.3510577220333</v>
      </c>
      <c r="O13" s="1376">
        <v>6.995794155858454</v>
      </c>
      <c r="P13" s="1377">
        <v>7.479816713942832</v>
      </c>
      <c r="Q13" s="1377">
        <v>7.7577184720041865</v>
      </c>
      <c r="R13" s="1377">
        <v>7.711053089643168</v>
      </c>
      <c r="S13" s="1377">
        <v>7.767096113182046</v>
      </c>
      <c r="T13" s="1377">
        <v>7.621217051740969</v>
      </c>
      <c r="U13" s="1377">
        <v>7.607729175251024</v>
      </c>
      <c r="V13" s="1377">
        <v>7.755999741251051</v>
      </c>
      <c r="W13" s="1377">
        <v>7.843601385810506</v>
      </c>
      <c r="X13" s="1377">
        <v>7.700590034023859</v>
      </c>
      <c r="Y13" s="1377">
        <v>7.830860279612317</v>
      </c>
      <c r="Z13" s="1377">
        <v>7.814906725996919</v>
      </c>
      <c r="AA13" s="1377">
        <v>7.6059104885548345</v>
      </c>
      <c r="AB13" s="1377">
        <v>7.957034988833351</v>
      </c>
      <c r="AC13" s="1377">
        <v>7.865597556319206</v>
      </c>
      <c r="AD13" s="1377">
        <v>7.84351185548409</v>
      </c>
      <c r="AE13" s="1377">
        <v>8.021628498727736</v>
      </c>
      <c r="AF13" s="1377">
        <v>7.709591944886062</v>
      </c>
      <c r="AG13" s="1377">
        <v>7.943548387096774</v>
      </c>
      <c r="AH13" s="1377">
        <v>8.24742268041237</v>
      </c>
      <c r="AI13" s="1377">
        <v>8.214579770726456</v>
      </c>
      <c r="AJ13" s="1377">
        <v>8.139829435109347</v>
      </c>
      <c r="AK13" s="1377">
        <v>8.078276072715017</v>
      </c>
      <c r="AL13" s="1377">
        <v>8.060400278381172</v>
      </c>
      <c r="AM13" s="1377">
        <v>7.7623069955553685</v>
      </c>
      <c r="AN13" s="1377">
        <v>8.395824143508307</v>
      </c>
      <c r="AO13" s="1377">
        <v>8.301420888526168</v>
      </c>
      <c r="AP13" s="1377">
        <v>8.227119566354828</v>
      </c>
      <c r="AQ13" s="1377">
        <v>8.380180142525758</v>
      </c>
      <c r="AR13" s="1377">
        <v>8.037375363197391</v>
      </c>
      <c r="AS13" s="1377">
        <v>7.948664440734557</v>
      </c>
      <c r="AT13" s="1377">
        <v>8.29592684954281</v>
      </c>
      <c r="AU13" s="1377">
        <v>8.504721386323544</v>
      </c>
      <c r="AV13" s="1377">
        <v>8.369770188780903</v>
      </c>
      <c r="AW13" s="1377">
        <v>8.40725347889916</v>
      </c>
      <c r="AX13" s="1377">
        <v>8.347134812851937</v>
      </c>
      <c r="AY13" s="1377">
        <v>8.267521190820757</v>
      </c>
      <c r="AZ13" s="1377">
        <v>8.478570985548595</v>
      </c>
      <c r="BA13" s="1377">
        <v>8.563490430129656</v>
      </c>
      <c r="BB13" s="1377">
        <v>8.360181404034392</v>
      </c>
      <c r="BC13" s="1377">
        <v>8.42948059946623</v>
      </c>
      <c r="BD13" s="1377">
        <v>7.957385781602131</v>
      </c>
      <c r="BE13" s="1377">
        <v>8.439908098326658</v>
      </c>
      <c r="BF13" s="1377">
        <v>8.289934953089222</v>
      </c>
      <c r="BG13" s="1377">
        <v>8.525830332942272</v>
      </c>
      <c r="BH13" s="1377">
        <f t="shared" si="2"/>
        <v>8.575819464946514</v>
      </c>
      <c r="BI13" s="1377">
        <f t="shared" si="2"/>
        <v>8.77217798973447</v>
      </c>
      <c r="BJ13" s="1369">
        <f t="shared" si="1"/>
        <v>8.646221071370771</v>
      </c>
      <c r="BK13" s="1369">
        <f t="shared" si="1"/>
        <v>8.32219115919128</v>
      </c>
      <c r="BL13" s="1370">
        <f t="shared" si="1"/>
        <v>8.567837158381316</v>
      </c>
      <c r="BM13" s="1370">
        <f t="shared" si="1"/>
        <v>8.741279951471034</v>
      </c>
      <c r="BN13" s="1370">
        <f t="shared" si="1"/>
        <v>8.631324329772223</v>
      </c>
      <c r="BO13" s="1370">
        <f t="shared" si="1"/>
        <v>8.643367912176453</v>
      </c>
      <c r="BP13" s="1370">
        <f t="shared" si="1"/>
        <v>8.217634512455229</v>
      </c>
      <c r="BQ13" s="1370">
        <f t="shared" si="1"/>
        <v>8.901165126556851</v>
      </c>
      <c r="BR13" s="1370">
        <f t="shared" si="1"/>
        <v>8.932470602375849</v>
      </c>
      <c r="BS13" s="1370">
        <f t="shared" si="1"/>
        <v>9.023819523609529</v>
      </c>
      <c r="BT13" s="1370">
        <f t="shared" si="1"/>
        <v>9.053843386497181</v>
      </c>
      <c r="BU13" s="1370">
        <f t="shared" si="1"/>
        <v>8.742526903148665</v>
      </c>
      <c r="BV13" s="1370">
        <f t="shared" si="1"/>
        <v>8.565899978056613</v>
      </c>
      <c r="BW13" s="1370">
        <f t="shared" si="1"/>
        <v>8.566137671492005</v>
      </c>
      <c r="BX13" s="1370">
        <f t="shared" si="1"/>
        <v>8.999483245220018</v>
      </c>
      <c r="BY13" s="1370">
        <f t="shared" si="1"/>
        <v>8.678458299722589</v>
      </c>
      <c r="BZ13" s="1370">
        <f t="shared" si="1"/>
        <v>8.614851563115206</v>
      </c>
      <c r="CA13" s="1370">
        <f t="shared" si="1"/>
        <v>8.706154994304567</v>
      </c>
      <c r="CB13" s="1370">
        <f t="shared" si="1"/>
        <v>8.347894375184058</v>
      </c>
      <c r="CC13" s="1370"/>
      <c r="CD13" s="1370"/>
      <c r="CE13" s="1370"/>
      <c r="CF13" s="1370"/>
      <c r="CG13" s="1370"/>
      <c r="CH13" s="1370"/>
      <c r="CI13" s="1370"/>
      <c r="CJ13" s="1372"/>
      <c r="CK13" s="1372"/>
      <c r="CL13" s="1373"/>
    </row>
    <row r="14" spans="2:90" ht="13.5">
      <c r="B14" s="1319"/>
      <c r="C14" s="1349"/>
      <c r="D14" s="1350"/>
      <c r="E14" s="1381" t="s">
        <v>337</v>
      </c>
      <c r="F14" s="1375">
        <v>1400</v>
      </c>
      <c r="G14" s="1350" t="s">
        <v>331</v>
      </c>
      <c r="H14" s="1350">
        <v>1600</v>
      </c>
      <c r="I14" s="1352" t="s">
        <v>330</v>
      </c>
      <c r="J14" s="1376">
        <v>6.5011688745408</v>
      </c>
      <c r="K14" s="1377">
        <v>6.473001441401486</v>
      </c>
      <c r="L14" s="1377">
        <v>6.6986283126914365</v>
      </c>
      <c r="M14" s="1377">
        <v>6.5018152838041265</v>
      </c>
      <c r="N14" s="1378">
        <v>6.456741597844808</v>
      </c>
      <c r="O14" s="1376">
        <v>6.377028604144188</v>
      </c>
      <c r="P14" s="1377">
        <v>6.635391664848353</v>
      </c>
      <c r="Q14" s="1377">
        <v>6.7002442002442</v>
      </c>
      <c r="R14" s="1377">
        <v>6.494778067885117</v>
      </c>
      <c r="S14" s="1377">
        <v>6.618272186253352</v>
      </c>
      <c r="T14" s="1377">
        <v>6.297863108797049</v>
      </c>
      <c r="U14" s="1377">
        <v>6.655678688382381</v>
      </c>
      <c r="V14" s="1377">
        <v>6.777066218168489</v>
      </c>
      <c r="W14" s="1377">
        <v>6.589055540014202</v>
      </c>
      <c r="X14" s="1377">
        <v>6.750936732848099</v>
      </c>
      <c r="Y14" s="1377">
        <v>6.707264773994339</v>
      </c>
      <c r="Z14" s="1377">
        <v>6.539876775628958</v>
      </c>
      <c r="AA14" s="1377">
        <v>6.606593782029382</v>
      </c>
      <c r="AB14" s="1377">
        <v>6.63617994257152</v>
      </c>
      <c r="AC14" s="1377">
        <v>6.781638454032498</v>
      </c>
      <c r="AD14" s="1377">
        <v>6.703602284064616</v>
      </c>
      <c r="AE14" s="1377">
        <v>6.573367260390161</v>
      </c>
      <c r="AF14" s="1377">
        <v>6.229994700582936</v>
      </c>
      <c r="AG14" s="1377">
        <v>6.691426146010187</v>
      </c>
      <c r="AH14" s="1377">
        <v>6.759245538643917</v>
      </c>
      <c r="AI14" s="1377">
        <v>6.892984567314797</v>
      </c>
      <c r="AJ14" s="1377">
        <v>7.054800303977033</v>
      </c>
      <c r="AK14" s="1377">
        <v>6.536346976175931</v>
      </c>
      <c r="AL14" s="1377">
        <v>6.763397093869288</v>
      </c>
      <c r="AM14" s="1377">
        <v>7.075600867861732</v>
      </c>
      <c r="AN14" s="1377">
        <v>6.887642573571114</v>
      </c>
      <c r="AO14" s="1377">
        <v>6.968422374285893</v>
      </c>
      <c r="AP14" s="1377">
        <v>6.84581737510726</v>
      </c>
      <c r="AQ14" s="1377">
        <v>6.6623477043321975</v>
      </c>
      <c r="AR14" s="1377">
        <v>6.277305127615544</v>
      </c>
      <c r="AS14" s="1377">
        <v>6.35016694490818</v>
      </c>
      <c r="AT14" s="1377">
        <v>7.213216957605985</v>
      </c>
      <c r="AU14" s="1377">
        <v>7.012555774618657</v>
      </c>
      <c r="AV14" s="1377">
        <v>7.294278550262138</v>
      </c>
      <c r="AW14" s="1377">
        <v>6.757231768087174</v>
      </c>
      <c r="AX14" s="1377">
        <v>7.136054985094402</v>
      </c>
      <c r="AY14" s="1377">
        <v>6.886499896630142</v>
      </c>
      <c r="AZ14" s="1377">
        <v>7.188488494697017</v>
      </c>
      <c r="BA14" s="1377">
        <v>6.927351306853262</v>
      </c>
      <c r="BB14" s="1377">
        <v>6.652849315630707</v>
      </c>
      <c r="BC14" s="1377">
        <v>6.88975569698214</v>
      </c>
      <c r="BD14" s="1377">
        <v>6.222085638188895</v>
      </c>
      <c r="BE14" s="1377">
        <v>6.6913364373869015</v>
      </c>
      <c r="BF14" s="1377">
        <v>7.392247056677947</v>
      </c>
      <c r="BG14" s="1377">
        <v>6.82673247299648</v>
      </c>
      <c r="BH14" s="1377">
        <f t="shared" si="2"/>
        <v>7.3423250358926655</v>
      </c>
      <c r="BI14" s="1377">
        <f t="shared" si="2"/>
        <v>7.109081356343208</v>
      </c>
      <c r="BJ14" s="1369">
        <f t="shared" si="1"/>
        <v>6.7790095484706265</v>
      </c>
      <c r="BK14" s="1369">
        <f t="shared" si="1"/>
        <v>7.232283943114137</v>
      </c>
      <c r="BL14" s="1370">
        <f t="shared" si="1"/>
        <v>7.201362419917282</v>
      </c>
      <c r="BM14" s="1370">
        <f t="shared" si="1"/>
        <v>6.83651804670913</v>
      </c>
      <c r="BN14" s="1370">
        <f t="shared" si="1"/>
        <v>6.921991533964927</v>
      </c>
      <c r="BO14" s="1370">
        <f t="shared" si="1"/>
        <v>6.846610937657367</v>
      </c>
      <c r="BP14" s="1370">
        <f t="shared" si="1"/>
        <v>6.483158275986961</v>
      </c>
      <c r="BQ14" s="1370">
        <f t="shared" si="1"/>
        <v>6.8883085576536764</v>
      </c>
      <c r="BR14" s="1370">
        <f t="shared" si="1"/>
        <v>7.568260582143072</v>
      </c>
      <c r="BS14" s="1370">
        <f t="shared" si="1"/>
        <v>7.103857922841543</v>
      </c>
      <c r="BT14" s="1370">
        <f t="shared" si="1"/>
        <v>7.536874925050966</v>
      </c>
      <c r="BU14" s="1370">
        <f t="shared" si="1"/>
        <v>6.753686727779992</v>
      </c>
      <c r="BV14" s="1370">
        <f t="shared" si="1"/>
        <v>6.794470266711883</v>
      </c>
      <c r="BW14" s="1370">
        <f t="shared" si="1"/>
        <v>7.355488739770216</v>
      </c>
      <c r="BX14" s="1370">
        <f t="shared" si="1"/>
        <v>7.335930357355806</v>
      </c>
      <c r="BY14" s="1370">
        <f t="shared" si="1"/>
        <v>6.8565919688354615</v>
      </c>
      <c r="BZ14" s="1370">
        <f t="shared" si="1"/>
        <v>7.114733443578235</v>
      </c>
      <c r="CA14" s="1370">
        <f t="shared" si="1"/>
        <v>7.042696099611139</v>
      </c>
      <c r="CB14" s="1370">
        <f t="shared" si="1"/>
        <v>6.56326690880534</v>
      </c>
      <c r="CC14" s="1370"/>
      <c r="CD14" s="1370"/>
      <c r="CE14" s="1370"/>
      <c r="CF14" s="1370"/>
      <c r="CG14" s="1370"/>
      <c r="CH14" s="1370"/>
      <c r="CI14" s="1370"/>
      <c r="CJ14" s="1372"/>
      <c r="CK14" s="1372"/>
      <c r="CL14" s="1373"/>
    </row>
    <row r="15" spans="2:90" ht="13.5">
      <c r="B15" s="1319"/>
      <c r="C15" s="1379" t="s">
        <v>54</v>
      </c>
      <c r="D15" s="1380"/>
      <c r="E15" s="1381" t="s">
        <v>338</v>
      </c>
      <c r="F15" s="1375">
        <v>1600</v>
      </c>
      <c r="G15" s="1350" t="s">
        <v>331</v>
      </c>
      <c r="H15" s="1350">
        <v>1800</v>
      </c>
      <c r="I15" s="1352" t="s">
        <v>330</v>
      </c>
      <c r="J15" s="1376">
        <v>5.539352109540243</v>
      </c>
      <c r="K15" s="1377">
        <v>5.625900875928595</v>
      </c>
      <c r="L15" s="1377">
        <v>5.655435699382963</v>
      </c>
      <c r="M15" s="1377">
        <v>5.279819357123882</v>
      </c>
      <c r="N15" s="1378">
        <v>5.597756481031666</v>
      </c>
      <c r="O15" s="1376">
        <v>5.747252989232158</v>
      </c>
      <c r="P15" s="1377">
        <v>5.614226489199215</v>
      </c>
      <c r="Q15" s="1377">
        <v>5.0802372230943655</v>
      </c>
      <c r="R15" s="1377">
        <v>5.363359442993907</v>
      </c>
      <c r="S15" s="1377">
        <v>5.186057157805245</v>
      </c>
      <c r="T15" s="1377">
        <v>4.885562425425751</v>
      </c>
      <c r="U15" s="1377">
        <v>4.979289106720739</v>
      </c>
      <c r="V15" s="1377">
        <v>5.420790478038683</v>
      </c>
      <c r="W15" s="1377">
        <v>5.646532245916808</v>
      </c>
      <c r="X15" s="1377">
        <v>5.8249709289805764</v>
      </c>
      <c r="Y15" s="1377">
        <v>5.440003430825971</v>
      </c>
      <c r="Z15" s="1377">
        <v>5.61355468081465</v>
      </c>
      <c r="AA15" s="1377">
        <v>5.699094636146225</v>
      </c>
      <c r="AB15" s="1377">
        <v>5.508880144634691</v>
      </c>
      <c r="AC15" s="1377">
        <v>5.513130541767426</v>
      </c>
      <c r="AD15" s="1377">
        <v>5.5169925067396886</v>
      </c>
      <c r="AE15" s="1377">
        <v>5.226887192536047</v>
      </c>
      <c r="AF15" s="1377">
        <v>4.915739268680445</v>
      </c>
      <c r="AG15" s="1377">
        <v>5.174023769100169</v>
      </c>
      <c r="AH15" s="1377">
        <v>5.635174326298186</v>
      </c>
      <c r="AI15" s="1377">
        <v>5.626279899508097</v>
      </c>
      <c r="AJ15" s="1377">
        <v>5.8958878662501055</v>
      </c>
      <c r="AK15" s="1377">
        <v>5.247193141364565</v>
      </c>
      <c r="AL15" s="1377">
        <v>5.666743994769808</v>
      </c>
      <c r="AM15" s="1377">
        <v>5.94443157163019</v>
      </c>
      <c r="AN15" s="1377">
        <v>5.600016804251475</v>
      </c>
      <c r="AO15" s="1377">
        <v>5.733776968631636</v>
      </c>
      <c r="AP15" s="1377">
        <v>5.606831167200352</v>
      </c>
      <c r="AQ15" s="1377">
        <v>5.466970387243736</v>
      </c>
      <c r="AR15" s="1377">
        <v>4.960387967975919</v>
      </c>
      <c r="AS15" s="1377">
        <v>4.93322203672788</v>
      </c>
      <c r="AT15" s="1377">
        <v>5.949709060681629</v>
      </c>
      <c r="AU15" s="1377">
        <v>5.78810833246861</v>
      </c>
      <c r="AV15" s="1377">
        <v>5.926601322087987</v>
      </c>
      <c r="AW15" s="1377">
        <v>5.278828856770672</v>
      </c>
      <c r="AX15" s="1377">
        <v>5.668267638290825</v>
      </c>
      <c r="AY15" s="1377">
        <v>5.921025428984908</v>
      </c>
      <c r="AZ15" s="1377">
        <v>5.741280572267361</v>
      </c>
      <c r="BA15" s="1377">
        <v>5.764560609178844</v>
      </c>
      <c r="BB15" s="1377">
        <v>5.520100141593646</v>
      </c>
      <c r="BC15" s="1377">
        <v>5.501950318209813</v>
      </c>
      <c r="BD15" s="1377">
        <v>4.6875640237656215</v>
      </c>
      <c r="BE15" s="1377">
        <v>5.213183417034341</v>
      </c>
      <c r="BF15" s="1377">
        <v>5.868406654643458</v>
      </c>
      <c r="BG15" s="1377">
        <v>5.465431449492294</v>
      </c>
      <c r="BH15" s="1377">
        <f t="shared" si="2"/>
        <v>6.062321800497442</v>
      </c>
      <c r="BI15" s="1377">
        <f t="shared" si="2"/>
        <v>5.534898759245039</v>
      </c>
      <c r="BJ15" s="1369">
        <f t="shared" si="1"/>
        <v>5.5510600420780065</v>
      </c>
      <c r="BK15" s="1369">
        <f t="shared" si="1"/>
        <v>5.652121064786678</v>
      </c>
      <c r="BL15" s="1370">
        <f t="shared" si="1"/>
        <v>5.836915092044441</v>
      </c>
      <c r="BM15" s="1370">
        <f t="shared" si="1"/>
        <v>5.5262359720958445</v>
      </c>
      <c r="BN15" s="1370">
        <f t="shared" si="1"/>
        <v>5.660149163475106</v>
      </c>
      <c r="BO15" s="1370">
        <f t="shared" si="1"/>
        <v>5.5997582838150874</v>
      </c>
      <c r="BP15" s="1370">
        <f t="shared" si="1"/>
        <v>5.076663044790535</v>
      </c>
      <c r="BQ15" s="1370">
        <f t="shared" si="1"/>
        <v>5.329449578143833</v>
      </c>
      <c r="BR15" s="1370">
        <f t="shared" si="1"/>
        <v>6.035777960295679</v>
      </c>
      <c r="BS15" s="1370">
        <f t="shared" si="1"/>
        <v>5.855882882342353</v>
      </c>
      <c r="BT15" s="1370">
        <f t="shared" si="1"/>
        <v>6.0398928728464645</v>
      </c>
      <c r="BU15" s="1370">
        <f t="shared" si="1"/>
        <v>5.253088880031886</v>
      </c>
      <c r="BV15" s="1370">
        <f t="shared" si="1"/>
        <v>5.256438388956492</v>
      </c>
      <c r="BW15" s="1370">
        <f t="shared" si="1"/>
        <v>6.013420680591785</v>
      </c>
      <c r="BX15" s="1370">
        <f t="shared" si="1"/>
        <v>5.962555153635171</v>
      </c>
      <c r="BY15" s="1370">
        <f t="shared" si="1"/>
        <v>5.455761701457886</v>
      </c>
      <c r="BZ15" s="1370">
        <f t="shared" si="1"/>
        <v>5.778014016851721</v>
      </c>
      <c r="CA15" s="1370">
        <f t="shared" si="1"/>
        <v>5.779881377901725</v>
      </c>
      <c r="CB15" s="1370">
        <f t="shared" si="1"/>
        <v>4.965151663885344</v>
      </c>
      <c r="CC15" s="1370"/>
      <c r="CD15" s="1370"/>
      <c r="CE15" s="1370"/>
      <c r="CF15" s="1370"/>
      <c r="CG15" s="1370"/>
      <c r="CH15" s="1370"/>
      <c r="CI15" s="1370"/>
      <c r="CJ15" s="1372"/>
      <c r="CK15" s="1372"/>
      <c r="CL15" s="1373"/>
    </row>
    <row r="16" spans="2:90" ht="13.5">
      <c r="B16" s="1319"/>
      <c r="C16" s="1349"/>
      <c r="D16" s="1350"/>
      <c r="E16" s="1381" t="s">
        <v>339</v>
      </c>
      <c r="F16" s="1389">
        <v>1800</v>
      </c>
      <c r="G16" s="1390" t="s">
        <v>331</v>
      </c>
      <c r="H16" s="1390">
        <v>2000</v>
      </c>
      <c r="I16" s="1391" t="s">
        <v>330</v>
      </c>
      <c r="J16" s="1382">
        <v>4.55304463987532</v>
      </c>
      <c r="K16" s="1383">
        <v>4.645747865617031</v>
      </c>
      <c r="L16" s="1383">
        <v>4.898566165046389</v>
      </c>
      <c r="M16" s="1383">
        <v>4.064464712653856</v>
      </c>
      <c r="N16" s="1384">
        <v>4.769685995671952</v>
      </c>
      <c r="O16" s="1382">
        <v>5.09325523528505</v>
      </c>
      <c r="P16" s="1383">
        <v>4.763255509491599</v>
      </c>
      <c r="Q16" s="1383">
        <v>4.404325832897261</v>
      </c>
      <c r="R16" s="1383">
        <v>4.314621409921671</v>
      </c>
      <c r="S16" s="1383">
        <v>4.338063784797157</v>
      </c>
      <c r="T16" s="1383">
        <v>3.8724373576309796</v>
      </c>
      <c r="U16" s="1383">
        <v>4.1096484569842335</v>
      </c>
      <c r="V16" s="1383">
        <v>4.566918946891779</v>
      </c>
      <c r="W16" s="1383">
        <v>4.693249553484969</v>
      </c>
      <c r="X16" s="1383">
        <v>4.795641500495284</v>
      </c>
      <c r="Y16" s="1383">
        <v>4.15129942533665</v>
      </c>
      <c r="Z16" s="1383">
        <v>4.370614410405613</v>
      </c>
      <c r="AA16" s="1383">
        <v>4.9816364878715405</v>
      </c>
      <c r="AB16" s="1383">
        <v>4.449643730724237</v>
      </c>
      <c r="AC16" s="1383">
        <v>4.745237792202283</v>
      </c>
      <c r="AD16" s="1383">
        <v>4.555392812413764</v>
      </c>
      <c r="AE16" s="1383">
        <v>4.262086513994911</v>
      </c>
      <c r="AF16" s="1383">
        <v>3.8749337572866986</v>
      </c>
      <c r="AG16" s="1383">
        <v>4.291171477079796</v>
      </c>
      <c r="AH16" s="1383">
        <v>4.623298545693177</v>
      </c>
      <c r="AI16" s="1383">
        <v>4.69947431756286</v>
      </c>
      <c r="AJ16" s="1383">
        <v>4.8720763320104705</v>
      </c>
      <c r="AK16" s="1383">
        <v>3.9833168327259707</v>
      </c>
      <c r="AL16" s="1383">
        <v>4.536347723390345</v>
      </c>
      <c r="AM16" s="1383">
        <v>5.087102142270343</v>
      </c>
      <c r="AN16" s="1383">
        <v>4.419518138088937</v>
      </c>
      <c r="AO16" s="1383">
        <v>4.612133006884718</v>
      </c>
      <c r="AP16" s="1383">
        <v>4.4306314225319685</v>
      </c>
      <c r="AQ16" s="1383">
        <v>4.348916428078828</v>
      </c>
      <c r="AR16" s="1383">
        <v>3.8817701038901316</v>
      </c>
      <c r="AS16" s="1383">
        <v>3.7959098497495827</v>
      </c>
      <c r="AT16" s="1383">
        <v>4.796342477140482</v>
      </c>
      <c r="AU16" s="1383">
        <v>4.762893016498911</v>
      </c>
      <c r="AV16" s="1383">
        <v>4.867687589365273</v>
      </c>
      <c r="AW16" s="1383">
        <v>4.364907057047743</v>
      </c>
      <c r="AX16" s="1383">
        <v>4.7884233189797945</v>
      </c>
      <c r="AY16" s="1383">
        <v>4.965887947074633</v>
      </c>
      <c r="AZ16" s="1383">
        <v>4.66414439000186</v>
      </c>
      <c r="BA16" s="1383">
        <v>4.46799753035604</v>
      </c>
      <c r="BB16" s="1383">
        <v>4.319632266934805</v>
      </c>
      <c r="BC16" s="1383">
        <v>4.300964894272223</v>
      </c>
      <c r="BD16" s="1383">
        <v>3.6222085638188894</v>
      </c>
      <c r="BE16" s="1383">
        <v>4.098977288900636</v>
      </c>
      <c r="BF16" s="1383">
        <v>4.768080406897809</v>
      </c>
      <c r="BG16" s="1383">
        <v>4.318540394028885</v>
      </c>
      <c r="BH16" s="1383">
        <f t="shared" si="2"/>
        <v>4.756030978909267</v>
      </c>
      <c r="BI16" s="1383">
        <f t="shared" si="2"/>
        <v>4.449743361758881</v>
      </c>
      <c r="BJ16" s="1369">
        <f t="shared" si="1"/>
        <v>4.416167664670659</v>
      </c>
      <c r="BK16" s="1369">
        <f t="shared" si="1"/>
        <v>4.9491511689153596</v>
      </c>
      <c r="BL16" s="1370">
        <f t="shared" si="1"/>
        <v>4.6306057902846485</v>
      </c>
      <c r="BM16" s="1370">
        <f t="shared" si="1"/>
        <v>4.310989788696795</v>
      </c>
      <c r="BN16" s="1370">
        <f t="shared" si="1"/>
        <v>4.353960894980851</v>
      </c>
      <c r="BO16" s="1386">
        <f t="shared" si="1"/>
        <v>4.364991439218451</v>
      </c>
      <c r="BP16" s="1386">
        <f t="shared" si="1"/>
        <v>3.7043744215058956</v>
      </c>
      <c r="BQ16" s="1386">
        <f t="shared" si="1"/>
        <v>4.182402571313781</v>
      </c>
      <c r="BR16" s="1386">
        <f t="shared" si="1"/>
        <v>5.022135860093352</v>
      </c>
      <c r="BS16" s="1386">
        <f t="shared" si="1"/>
        <v>4.465910681786364</v>
      </c>
      <c r="BT16" s="1386">
        <f t="shared" si="1"/>
        <v>4.788743654315065</v>
      </c>
      <c r="BU16" s="1386">
        <f t="shared" si="1"/>
        <v>4.041450777202073</v>
      </c>
      <c r="BV16" s="1386">
        <f t="shared" si="1"/>
        <v>4.205150711165194</v>
      </c>
      <c r="BW16" s="1386">
        <f t="shared" si="1"/>
        <v>4.71914139503395</v>
      </c>
      <c r="BX16" s="1386">
        <f t="shared" si="1"/>
        <v>4.718368644909965</v>
      </c>
      <c r="BY16" s="1386">
        <f t="shared" si="1"/>
        <v>4.241839966946702</v>
      </c>
      <c r="BZ16" s="1386">
        <f t="shared" si="1"/>
        <v>4.453106543822348</v>
      </c>
      <c r="CA16" s="1386">
        <f t="shared" si="1"/>
        <v>4.3540594681644995</v>
      </c>
      <c r="CB16" s="1386">
        <f t="shared" si="1"/>
        <v>3.76165701384117</v>
      </c>
      <c r="CC16" s="1386"/>
      <c r="CD16" s="1386"/>
      <c r="CE16" s="1386"/>
      <c r="CF16" s="1386"/>
      <c r="CG16" s="1386"/>
      <c r="CH16" s="1386"/>
      <c r="CI16" s="1386"/>
      <c r="CJ16" s="1387"/>
      <c r="CK16" s="1387"/>
      <c r="CL16" s="1388"/>
    </row>
    <row r="17" spans="2:90" ht="13.5">
      <c r="B17" s="1319"/>
      <c r="C17" s="1349"/>
      <c r="D17" s="1350"/>
      <c r="E17" s="1381" t="s">
        <v>340</v>
      </c>
      <c r="F17" s="1375">
        <v>2000</v>
      </c>
      <c r="G17" s="1350" t="s">
        <v>331</v>
      </c>
      <c r="H17" s="1350">
        <v>2500</v>
      </c>
      <c r="I17" s="1352" t="s">
        <v>330</v>
      </c>
      <c r="J17" s="1376">
        <v>7.349437827006568</v>
      </c>
      <c r="K17" s="1377">
        <v>7.612817385519459</v>
      </c>
      <c r="L17" s="1377">
        <v>8.1590979713233</v>
      </c>
      <c r="M17" s="1377">
        <v>6.331355707075179</v>
      </c>
      <c r="N17" s="1378">
        <v>8.119507132447113</v>
      </c>
      <c r="O17" s="1376">
        <v>9.393785920331183</v>
      </c>
      <c r="P17" s="1377">
        <v>7.986035348025311</v>
      </c>
      <c r="Q17" s="1377">
        <v>6.894296180010466</v>
      </c>
      <c r="R17" s="1377">
        <v>7.088772845953002</v>
      </c>
      <c r="S17" s="1377">
        <v>6.921282671724108</v>
      </c>
      <c r="T17" s="1377">
        <v>6.441045666558195</v>
      </c>
      <c r="U17" s="1377">
        <v>6.37375029819349</v>
      </c>
      <c r="V17" s="1377">
        <v>7.482157103736766</v>
      </c>
      <c r="W17" s="1377">
        <v>7.669299132792494</v>
      </c>
      <c r="X17" s="1377">
        <v>8.062362720186055</v>
      </c>
      <c r="Y17" s="1377">
        <v>6.863796208937302</v>
      </c>
      <c r="Z17" s="1377">
        <v>7.010525415026527</v>
      </c>
      <c r="AA17" s="1377">
        <v>8.21446873932354</v>
      </c>
      <c r="AB17" s="1377">
        <v>6.923322343932788</v>
      </c>
      <c r="AC17" s="1377">
        <v>7.693776250477281</v>
      </c>
      <c r="AD17" s="1377">
        <v>7.47203294487253</v>
      </c>
      <c r="AE17" s="1377">
        <v>6.967769296013571</v>
      </c>
      <c r="AF17" s="1377">
        <v>6.372019077901431</v>
      </c>
      <c r="AG17" s="1377">
        <v>6.644736842105263</v>
      </c>
      <c r="AH17" s="1377">
        <v>7.648341412815682</v>
      </c>
      <c r="AI17" s="1377">
        <v>7.642451495767095</v>
      </c>
      <c r="AJ17" s="1377">
        <v>8.43325170987081</v>
      </c>
      <c r="AK17" s="1377">
        <v>6.100309649695617</v>
      </c>
      <c r="AL17" s="1377">
        <v>7.374992091443997</v>
      </c>
      <c r="AM17" s="1377">
        <v>9.171529079687401</v>
      </c>
      <c r="AN17" s="1377">
        <v>7.028378179679459</v>
      </c>
      <c r="AO17" s="1377">
        <v>7.688283424362274</v>
      </c>
      <c r="AP17" s="1377">
        <v>7.293694146208744</v>
      </c>
      <c r="AQ17" s="1377">
        <v>7.015527366199244</v>
      </c>
      <c r="AR17" s="1377">
        <v>6.260582370032818</v>
      </c>
      <c r="AS17" s="1377">
        <v>5.774207011686143</v>
      </c>
      <c r="AT17" s="1377">
        <v>8.474646716541978</v>
      </c>
      <c r="AU17" s="1377">
        <v>7.664210854000207</v>
      </c>
      <c r="AV17" s="1377">
        <v>8.547982676088443</v>
      </c>
      <c r="AW17" s="1377">
        <v>6.589748361350619</v>
      </c>
      <c r="AX17" s="1377">
        <v>7.8047366677707855</v>
      </c>
      <c r="AY17" s="1377">
        <v>8.4101715939632</v>
      </c>
      <c r="AZ17" s="1377">
        <v>7.7715065434472494</v>
      </c>
      <c r="BA17" s="1377">
        <v>7.390409549289977</v>
      </c>
      <c r="BB17" s="1377">
        <v>7.005807391598777</v>
      </c>
      <c r="BC17" s="1377">
        <v>7.316772736604394</v>
      </c>
      <c r="BD17" s="1377">
        <v>5.7283343577135835</v>
      </c>
      <c r="BE17" s="1377">
        <v>6.534778277046947</v>
      </c>
      <c r="BF17" s="1377">
        <v>8.119718737968348</v>
      </c>
      <c r="BG17" s="1377">
        <v>6.954164812492415</v>
      </c>
      <c r="BH17" s="1377">
        <f t="shared" si="2"/>
        <v>8.559642488827777</v>
      </c>
      <c r="BI17" s="1377">
        <f t="shared" si="2"/>
        <v>7.232348543022269</v>
      </c>
      <c r="BJ17" s="1392">
        <f t="shared" si="1"/>
        <v>7.046043049037061</v>
      </c>
      <c r="BK17" s="1392">
        <f t="shared" si="1"/>
        <v>8.176329970422593</v>
      </c>
      <c r="BL17" s="1371">
        <f t="shared" si="1"/>
        <v>7.64333792879734</v>
      </c>
      <c r="BM17" s="1371">
        <f t="shared" si="1"/>
        <v>6.707107471438682</v>
      </c>
      <c r="BN17" s="1371">
        <f t="shared" si="1"/>
        <v>7.226365652086273</v>
      </c>
      <c r="BO17" s="1370">
        <f t="shared" si="1"/>
        <v>7.1829992949944605</v>
      </c>
      <c r="BP17" s="1370">
        <f t="shared" si="1"/>
        <v>6.19743249225321</v>
      </c>
      <c r="BQ17" s="1370">
        <f t="shared" si="1"/>
        <v>6.476496584973885</v>
      </c>
      <c r="BR17" s="1370">
        <f t="shared" si="1"/>
        <v>8.299445101063723</v>
      </c>
      <c r="BS17" s="1370">
        <f t="shared" si="1"/>
        <v>7.283854322913542</v>
      </c>
      <c r="BT17" s="1370">
        <f t="shared" si="1"/>
        <v>8.020546028700483</v>
      </c>
      <c r="BU17" s="1370">
        <f t="shared" si="1"/>
        <v>6.1558389796731765</v>
      </c>
      <c r="BV17" s="1370">
        <f t="shared" si="1"/>
        <v>6.547108460172755</v>
      </c>
      <c r="BW17" s="1370">
        <f t="shared" si="1"/>
        <v>8.289361024272715</v>
      </c>
      <c r="BX17" s="1370">
        <f t="shared" si="1"/>
        <v>8.0017490161784</v>
      </c>
      <c r="BY17" s="1370">
        <f t="shared" si="1"/>
        <v>6.901843508371535</v>
      </c>
      <c r="BZ17" s="1370">
        <f t="shared" si="1"/>
        <v>7.614772816757225</v>
      </c>
      <c r="CA17" s="1370">
        <f t="shared" si="1"/>
        <v>7.484583055108213</v>
      </c>
      <c r="CB17" s="1370">
        <f t="shared" si="1"/>
        <v>6.286443506429763</v>
      </c>
      <c r="CC17" s="1370"/>
      <c r="CD17" s="1370"/>
      <c r="CE17" s="1370"/>
      <c r="CF17" s="1370"/>
      <c r="CG17" s="1370"/>
      <c r="CH17" s="1370"/>
      <c r="CI17" s="1370"/>
      <c r="CJ17" s="1372"/>
      <c r="CK17" s="1372"/>
      <c r="CL17" s="1373"/>
    </row>
    <row r="18" spans="2:90" ht="13.5">
      <c r="B18" s="1319"/>
      <c r="C18" s="1349"/>
      <c r="D18" s="1350"/>
      <c r="E18" s="1393" t="s">
        <v>341</v>
      </c>
      <c r="F18" s="1375">
        <v>2500</v>
      </c>
      <c r="G18" s="1350" t="s">
        <v>331</v>
      </c>
      <c r="H18" s="1350">
        <v>3000</v>
      </c>
      <c r="I18" s="1352" t="s">
        <v>330</v>
      </c>
      <c r="J18" s="1376">
        <v>4.125570522097295</v>
      </c>
      <c r="K18" s="1377">
        <v>4.235502827364453</v>
      </c>
      <c r="L18" s="1377">
        <v>4.792027344963821</v>
      </c>
      <c r="M18" s="1377">
        <v>3.4114052953156824</v>
      </c>
      <c r="N18" s="1378">
        <v>4.754228679945237</v>
      </c>
      <c r="O18" s="1376">
        <v>5.786889216744104</v>
      </c>
      <c r="P18" s="1377">
        <v>4.536329914902902</v>
      </c>
      <c r="Q18" s="1377">
        <v>3.7066108494679924</v>
      </c>
      <c r="R18" s="1377">
        <v>3.816362053959965</v>
      </c>
      <c r="S18" s="1377">
        <v>3.760381924007586</v>
      </c>
      <c r="T18" s="1377">
        <v>3.6294608959757024</v>
      </c>
      <c r="U18" s="1377">
        <v>3.420008240983713</v>
      </c>
      <c r="V18" s="1377">
        <v>4.096858356512927</v>
      </c>
      <c r="W18" s="1377">
        <v>4.095027006089819</v>
      </c>
      <c r="X18" s="1377">
        <v>4.427408587794479</v>
      </c>
      <c r="Y18" s="1377">
        <v>3.5787803413671844</v>
      </c>
      <c r="Z18" s="1377">
        <v>3.686034571281876</v>
      </c>
      <c r="AA18" s="1377">
        <v>4.6656132558934065</v>
      </c>
      <c r="AB18" s="1377">
        <v>3.6754227374242263</v>
      </c>
      <c r="AC18" s="1377">
        <v>4.255228882949387</v>
      </c>
      <c r="AD18" s="1377">
        <v>4.171177482009807</v>
      </c>
      <c r="AE18" s="1377">
        <v>3.8316369804919423</v>
      </c>
      <c r="AF18" s="1377">
        <v>3.527291997880233</v>
      </c>
      <c r="AG18" s="1377">
        <v>3.546264855687606</v>
      </c>
      <c r="AH18" s="1377">
        <v>4.1766337136687905</v>
      </c>
      <c r="AI18" s="1377">
        <v>4.17379188042308</v>
      </c>
      <c r="AJ18" s="1377">
        <v>4.616651186354809</v>
      </c>
      <c r="AK18" s="1377">
        <v>3.283971941945948</v>
      </c>
      <c r="AL18" s="1377">
        <v>4.101904380285552</v>
      </c>
      <c r="AM18" s="1377">
        <v>5.3756872327428225</v>
      </c>
      <c r="AN18" s="1377">
        <v>3.657025227382528</v>
      </c>
      <c r="AO18" s="1377">
        <v>4.185238663234771</v>
      </c>
      <c r="AP18" s="1377">
        <v>3.9178753060840084</v>
      </c>
      <c r="AQ18" s="1377">
        <v>3.832730768426992</v>
      </c>
      <c r="AR18" s="1377">
        <v>3.4908756453939254</v>
      </c>
      <c r="AS18" s="1377">
        <v>3.0279632721202003</v>
      </c>
      <c r="AT18" s="1377">
        <v>4.696591853699085</v>
      </c>
      <c r="AU18" s="1377">
        <v>4.080107917401681</v>
      </c>
      <c r="AV18" s="1377">
        <v>4.54027394989328</v>
      </c>
      <c r="AW18" s="1377">
        <v>3.3682774021462687</v>
      </c>
      <c r="AX18" s="1377">
        <v>4.237744286187479</v>
      </c>
      <c r="AY18" s="1377">
        <v>4.798428778168286</v>
      </c>
      <c r="AZ18" s="1377">
        <v>4.00256362546259</v>
      </c>
      <c r="BA18" s="1377">
        <v>3.8053097345132745</v>
      </c>
      <c r="BB18" s="1377">
        <v>3.640393178879974</v>
      </c>
      <c r="BC18" s="1377">
        <v>3.8267296243071236</v>
      </c>
      <c r="BD18" s="1377">
        <v>3.110018438844499</v>
      </c>
      <c r="BE18" s="1377">
        <v>3.4625785332330277</v>
      </c>
      <c r="BF18" s="1377">
        <v>4.403331374495937</v>
      </c>
      <c r="BG18" s="1377">
        <v>3.5478781504106154</v>
      </c>
      <c r="BH18" s="1377">
        <f t="shared" si="2"/>
        <v>4.646836390107779</v>
      </c>
      <c r="BI18" s="1377">
        <f t="shared" si="2"/>
        <v>3.645475488016813</v>
      </c>
      <c r="BJ18" s="1369">
        <f t="shared" si="1"/>
        <v>3.7526298753843665</v>
      </c>
      <c r="BK18" s="1369">
        <f t="shared" si="1"/>
        <v>4.606782545277744</v>
      </c>
      <c r="BL18" s="1370">
        <f t="shared" si="1"/>
        <v>4.028464844700348</v>
      </c>
      <c r="BM18" s="1370">
        <f t="shared" si="1"/>
        <v>3.411181882519462</v>
      </c>
      <c r="BN18" s="1370">
        <f t="shared" si="1"/>
        <v>3.670630921185245</v>
      </c>
      <c r="BO18" s="1370">
        <f t="shared" si="1"/>
        <v>3.744586564608722</v>
      </c>
      <c r="BP18" s="1370">
        <f t="shared" si="1"/>
        <v>3.223469757334299</v>
      </c>
      <c r="BQ18" s="1370">
        <f t="shared" si="1"/>
        <v>3.398955403776617</v>
      </c>
      <c r="BR18" s="1370">
        <f t="shared" si="1"/>
        <v>4.3430357178629375</v>
      </c>
      <c r="BS18" s="1370">
        <f t="shared" si="1"/>
        <v>3.651926961460771</v>
      </c>
      <c r="BT18" s="1370">
        <f t="shared" si="1"/>
        <v>4.2311228364712</v>
      </c>
      <c r="BU18" s="1370">
        <f t="shared" si="1"/>
        <v>3.0848943802311677</v>
      </c>
      <c r="BV18" s="1370">
        <f t="shared" si="1"/>
        <v>3.23365716451555</v>
      </c>
      <c r="BW18" s="1370">
        <f t="shared" si="1"/>
        <v>4.64148463790048</v>
      </c>
      <c r="BX18" s="1370">
        <f t="shared" si="1"/>
        <v>4.237389195850062</v>
      </c>
      <c r="BY18" s="1370">
        <f t="shared" si="1"/>
        <v>3.5237177090916245</v>
      </c>
      <c r="BZ18" s="1370">
        <f t="shared" si="1"/>
        <v>3.9353492400976453</v>
      </c>
      <c r="CA18" s="1370">
        <f t="shared" si="1"/>
        <v>3.9337758749361718</v>
      </c>
      <c r="CB18" s="1370">
        <f t="shared" si="1"/>
        <v>3.231569647590066</v>
      </c>
      <c r="CC18" s="1370"/>
      <c r="CD18" s="1370"/>
      <c r="CE18" s="1370"/>
      <c r="CF18" s="1370"/>
      <c r="CG18" s="1370"/>
      <c r="CH18" s="1370"/>
      <c r="CI18" s="1370"/>
      <c r="CJ18" s="1372"/>
      <c r="CK18" s="1372"/>
      <c r="CL18" s="1373"/>
    </row>
    <row r="19" spans="2:90" ht="13.5">
      <c r="B19" s="1319"/>
      <c r="C19" s="1349"/>
      <c r="D19" s="1350"/>
      <c r="E19" s="1381"/>
      <c r="F19" s="1375">
        <v>3000</v>
      </c>
      <c r="G19" s="1350" t="s">
        <v>331</v>
      </c>
      <c r="H19" s="1350">
        <v>4000</v>
      </c>
      <c r="I19" s="1352" t="s">
        <v>330</v>
      </c>
      <c r="J19" s="1376">
        <v>3.5422464655460315</v>
      </c>
      <c r="K19" s="1377">
        <v>3.698857966515135</v>
      </c>
      <c r="L19" s="1377">
        <v>4.228259422026901</v>
      </c>
      <c r="M19" s="1377">
        <v>2.9177366510227576</v>
      </c>
      <c r="N19" s="1378">
        <v>4.1845161860177535</v>
      </c>
      <c r="O19" s="1376">
        <v>5.582102041265717</v>
      </c>
      <c r="P19" s="1377">
        <v>4.147938031856862</v>
      </c>
      <c r="Q19" s="1377">
        <v>3.3381301238444094</v>
      </c>
      <c r="R19" s="1377">
        <v>3.5966057441253265</v>
      </c>
      <c r="S19" s="1377">
        <v>3.518409521941011</v>
      </c>
      <c r="T19" s="1377">
        <v>3.284521097732943</v>
      </c>
      <c r="U19" s="1377">
        <v>3.0556700136626835</v>
      </c>
      <c r="V19" s="1377">
        <v>3.570735493887056</v>
      </c>
      <c r="W19" s="1377">
        <v>3.731359342385574</v>
      </c>
      <c r="X19" s="1377">
        <v>3.8933631939360005</v>
      </c>
      <c r="Y19" s="1377">
        <v>2.9140578094176175</v>
      </c>
      <c r="Z19" s="1377">
        <v>3.123395516002054</v>
      </c>
      <c r="AA19" s="1377">
        <v>4.302613597540144</v>
      </c>
      <c r="AB19" s="1377">
        <v>3.3010741252791664</v>
      </c>
      <c r="AC19" s="1377">
        <v>3.7206737092189557</v>
      </c>
      <c r="AD19" s="1377">
        <v>3.697807213059076</v>
      </c>
      <c r="AE19" s="1377">
        <v>3.4817642069550465</v>
      </c>
      <c r="AF19" s="1377">
        <v>3.202967673555909</v>
      </c>
      <c r="AG19" s="1377">
        <v>3.191850594227504</v>
      </c>
      <c r="AH19" s="1377">
        <v>3.7257350917673957</v>
      </c>
      <c r="AI19" s="1377">
        <v>3.586885384339308</v>
      </c>
      <c r="AJ19" s="1377">
        <v>4.209237524275943</v>
      </c>
      <c r="AK19" s="1377">
        <v>2.717334063572978</v>
      </c>
      <c r="AL19" s="1377">
        <v>3.496636227513339</v>
      </c>
      <c r="AM19" s="1377">
        <v>5.021801866324016</v>
      </c>
      <c r="AN19" s="1377">
        <v>3.306236477828891</v>
      </c>
      <c r="AO19" s="1377">
        <v>3.8043819448804066</v>
      </c>
      <c r="AP19" s="1377">
        <v>3.649986396266298</v>
      </c>
      <c r="AQ19" s="1377">
        <v>3.5067187728574116</v>
      </c>
      <c r="AR19" s="1377">
        <v>3.168962561926462</v>
      </c>
      <c r="AS19" s="1377">
        <v>2.6857262103505843</v>
      </c>
      <c r="AT19" s="1377">
        <v>4.272651704073151</v>
      </c>
      <c r="AU19" s="1377">
        <v>3.669191657154716</v>
      </c>
      <c r="AV19" s="1377">
        <v>4.049153490685289</v>
      </c>
      <c r="AW19" s="1377">
        <v>2.886504145731241</v>
      </c>
      <c r="AX19" s="1377">
        <v>3.6539417025505134</v>
      </c>
      <c r="AY19" s="1377">
        <v>4.494521397560471</v>
      </c>
      <c r="AZ19" s="1377">
        <v>3.6738406830821395</v>
      </c>
      <c r="BA19" s="1377">
        <v>3.465733690059683</v>
      </c>
      <c r="BB19" s="1377">
        <v>3.3223204941413065</v>
      </c>
      <c r="BC19" s="1377">
        <v>3.7035516321083968</v>
      </c>
      <c r="BD19" s="1377">
        <v>2.6777299733661133</v>
      </c>
      <c r="BE19" s="1377">
        <v>3.0010369436593947</v>
      </c>
      <c r="BF19" s="1377">
        <v>3.9271312488601593</v>
      </c>
      <c r="BG19" s="1377">
        <v>2.96735304826247</v>
      </c>
      <c r="BH19" s="1377">
        <f t="shared" si="2"/>
        <v>4.121084666248762</v>
      </c>
      <c r="BI19" s="1377">
        <f t="shared" si="2"/>
        <v>3.126136685123065</v>
      </c>
      <c r="BJ19" s="1369">
        <f t="shared" si="1"/>
        <v>3.271160381938825</v>
      </c>
      <c r="BK19" s="1369">
        <f t="shared" si="1"/>
        <v>4.349499615088529</v>
      </c>
      <c r="BL19" s="1370">
        <f t="shared" si="1"/>
        <v>3.5945989781850622</v>
      </c>
      <c r="BM19" s="1370">
        <f t="shared" si="1"/>
        <v>3.0310383176625213</v>
      </c>
      <c r="BN19" s="1370">
        <f t="shared" si="1"/>
        <v>3.4448699858899414</v>
      </c>
      <c r="BO19" s="1370">
        <f t="shared" si="1"/>
        <v>3.537113505891832</v>
      </c>
      <c r="BP19" s="1370">
        <f t="shared" si="1"/>
        <v>2.81902692261258</v>
      </c>
      <c r="BQ19" s="1370">
        <f t="shared" si="1"/>
        <v>2.963037364403375</v>
      </c>
      <c r="BR19" s="1370">
        <f t="shared" si="1"/>
        <v>3.868266591878844</v>
      </c>
      <c r="BS19" s="1370">
        <f t="shared" si="1"/>
        <v>3.1799364012719744</v>
      </c>
      <c r="BT19" s="1370">
        <f t="shared" si="1"/>
        <v>3.753447655594196</v>
      </c>
      <c r="BU19" s="1370">
        <f t="shared" si="1"/>
        <v>2.7261857313670785</v>
      </c>
      <c r="BV19" s="1370">
        <f t="shared" si="1"/>
        <v>2.894532107163518</v>
      </c>
      <c r="BW19" s="1370">
        <f t="shared" si="1"/>
        <v>4.2372712610262635</v>
      </c>
      <c r="BX19" s="1370">
        <f t="shared" si="1"/>
        <v>3.7524347100210678</v>
      </c>
      <c r="BY19" s="1370">
        <f t="shared" si="1"/>
        <v>3.0928443543785784</v>
      </c>
      <c r="BZ19" s="1370">
        <f t="shared" si="1"/>
        <v>3.705016143003386</v>
      </c>
      <c r="CA19" s="1370">
        <f t="shared" si="1"/>
        <v>3.7295259043953024</v>
      </c>
      <c r="CB19" s="1370">
        <f t="shared" si="1"/>
        <v>2.9547462452144893</v>
      </c>
      <c r="CC19" s="1370"/>
      <c r="CD19" s="1370"/>
      <c r="CE19" s="1370"/>
      <c r="CF19" s="1370"/>
      <c r="CG19" s="1370"/>
      <c r="CH19" s="1370"/>
      <c r="CI19" s="1370"/>
      <c r="CJ19" s="1372"/>
      <c r="CK19" s="1372"/>
      <c r="CL19" s="1373"/>
    </row>
    <row r="20" spans="2:90" ht="13.5">
      <c r="B20" s="1319"/>
      <c r="C20" s="1349"/>
      <c r="D20" s="1350"/>
      <c r="E20" s="1394"/>
      <c r="F20" s="1395">
        <v>4000</v>
      </c>
      <c r="G20" s="1396" t="s">
        <v>331</v>
      </c>
      <c r="H20" s="1396"/>
      <c r="I20" s="1397"/>
      <c r="J20" s="1398">
        <v>2.460202604920405</v>
      </c>
      <c r="K20" s="1399">
        <v>2.5878700521122076</v>
      </c>
      <c r="L20" s="1399">
        <v>2.95201313978781</v>
      </c>
      <c r="M20" s="1399">
        <v>1.996812184539095</v>
      </c>
      <c r="N20" s="1400">
        <v>2.7911495826524755</v>
      </c>
      <c r="O20" s="1398">
        <v>4.232268293220003</v>
      </c>
      <c r="P20" s="1399">
        <v>3.0133100589133757</v>
      </c>
      <c r="Q20" s="1399">
        <v>2.258852258852259</v>
      </c>
      <c r="R20" s="1399">
        <v>2.4891209747606613</v>
      </c>
      <c r="S20" s="1399">
        <v>2.452422993917991</v>
      </c>
      <c r="T20" s="1399">
        <v>2.280073760711574</v>
      </c>
      <c r="U20" s="1399">
        <v>2.0450651688317323</v>
      </c>
      <c r="V20" s="1399">
        <v>2.464583737628566</v>
      </c>
      <c r="W20" s="1399">
        <v>2.506939811925717</v>
      </c>
      <c r="X20" s="1399">
        <v>2.7003746931392394</v>
      </c>
      <c r="Y20" s="1399">
        <v>1.9598593361351746</v>
      </c>
      <c r="Z20" s="1399">
        <v>2.0879685093274003</v>
      </c>
      <c r="AA20" s="1399">
        <v>3.0769559275708915</v>
      </c>
      <c r="AB20" s="1399">
        <v>2.105710943315963</v>
      </c>
      <c r="AC20" s="1399">
        <v>2.53277332315133</v>
      </c>
      <c r="AD20" s="1399">
        <v>2.5833704812243945</v>
      </c>
      <c r="AE20" s="1399">
        <v>2.387616624257846</v>
      </c>
      <c r="AF20" s="1399">
        <v>2.183359830418654</v>
      </c>
      <c r="AG20" s="1399">
        <v>2.0543293718166384</v>
      </c>
      <c r="AH20" s="1399">
        <v>2.419610914710303</v>
      </c>
      <c r="AI20" s="1399">
        <v>2.3518483332277746</v>
      </c>
      <c r="AJ20" s="1399">
        <v>2.7273494891497085</v>
      </c>
      <c r="AK20" s="1399">
        <v>1.7272976218060792</v>
      </c>
      <c r="AL20" s="1399">
        <v>2.351477318261383</v>
      </c>
      <c r="AM20" s="1399">
        <v>3.450382322583363</v>
      </c>
      <c r="AN20" s="1399">
        <v>2.0858277144117463</v>
      </c>
      <c r="AO20" s="1399">
        <v>2.5153284366040976</v>
      </c>
      <c r="AP20" s="1399">
        <v>2.413093070467341</v>
      </c>
      <c r="AQ20" s="1399">
        <v>2.286263609955905</v>
      </c>
      <c r="AR20" s="1399">
        <v>2.058989527373064</v>
      </c>
      <c r="AS20" s="1399">
        <v>1.6172787979966612</v>
      </c>
      <c r="AT20" s="1399">
        <v>2.9010806317539486</v>
      </c>
      <c r="AU20" s="1399">
        <v>2.353429490505344</v>
      </c>
      <c r="AV20" s="1399">
        <v>2.6835485007356445</v>
      </c>
      <c r="AW20" s="1399">
        <v>1.842317474102103</v>
      </c>
      <c r="AX20" s="1399">
        <v>2.41801921165949</v>
      </c>
      <c r="AY20" s="1399">
        <v>3.1031631176348977</v>
      </c>
      <c r="AZ20" s="1399">
        <v>2.3589489135603383</v>
      </c>
      <c r="BA20" s="1399">
        <v>2.255608149825067</v>
      </c>
      <c r="BB20" s="1399">
        <v>2.1321130286675833</v>
      </c>
      <c r="BC20" s="1399">
        <v>2.4471361116813797</v>
      </c>
      <c r="BD20" s="1399">
        <v>1.6390083999180496</v>
      </c>
      <c r="BE20" s="1399">
        <v>1.9234288270337312</v>
      </c>
      <c r="BF20" s="1399">
        <v>2.6140347322134185</v>
      </c>
      <c r="BG20" s="1399">
        <v>1.885189530320806</v>
      </c>
      <c r="BH20" s="1399">
        <f t="shared" si="2"/>
        <v>2.6368471073544577</v>
      </c>
      <c r="BI20" s="1399">
        <f t="shared" si="2"/>
        <v>1.964191892656509</v>
      </c>
      <c r="BJ20" s="1369">
        <f t="shared" si="1"/>
        <v>2.0310729891568213</v>
      </c>
      <c r="BK20" s="1369">
        <f t="shared" si="1"/>
        <v>2.8827843280256067</v>
      </c>
      <c r="BL20" s="1370">
        <f t="shared" si="1"/>
        <v>2.323412537507096</v>
      </c>
      <c r="BM20" s="1370">
        <f t="shared" si="1"/>
        <v>1.91891618643211</v>
      </c>
      <c r="BN20" s="1370">
        <f t="shared" si="1"/>
        <v>2.251562185043338</v>
      </c>
      <c r="BO20" s="1401">
        <f t="shared" si="1"/>
        <v>2.397018833719408</v>
      </c>
      <c r="BP20" s="1401">
        <f t="shared" si="1"/>
        <v>1.7968529920721157</v>
      </c>
      <c r="BQ20" s="1401">
        <f t="shared" si="1"/>
        <v>1.83206106870229</v>
      </c>
      <c r="BR20" s="1401">
        <f aca="true" t="shared" si="3" ref="BR20:CB20">100*BR69/BR$55</f>
        <v>2.5361084957631364</v>
      </c>
      <c r="BS20" s="1401">
        <f t="shared" si="3"/>
        <v>1.9259614807703846</v>
      </c>
      <c r="BT20" s="1401">
        <f t="shared" si="3"/>
        <v>2.3683894951433024</v>
      </c>
      <c r="BU20" s="1401">
        <f t="shared" si="3"/>
        <v>1.6460741331207653</v>
      </c>
      <c r="BV20" s="1401">
        <f t="shared" si="3"/>
        <v>1.7255480859382792</v>
      </c>
      <c r="BW20" s="1401">
        <f t="shared" si="3"/>
        <v>2.9967543457916013</v>
      </c>
      <c r="BX20" s="1401">
        <f t="shared" si="3"/>
        <v>2.4188098739913344</v>
      </c>
      <c r="BY20" s="1401">
        <f t="shared" si="3"/>
        <v>1.995002656068625</v>
      </c>
      <c r="BZ20" s="1401">
        <f t="shared" si="3"/>
        <v>2.45491771005591</v>
      </c>
      <c r="CA20" s="1401">
        <f t="shared" si="3"/>
        <v>2.4431438783927097</v>
      </c>
      <c r="CB20" s="1401">
        <f t="shared" si="3"/>
        <v>1.8494159222538529</v>
      </c>
      <c r="CC20" s="1401"/>
      <c r="CD20" s="1401"/>
      <c r="CE20" s="1401"/>
      <c r="CF20" s="1401"/>
      <c r="CG20" s="1401"/>
      <c r="CH20" s="1401"/>
      <c r="CI20" s="1401"/>
      <c r="CJ20" s="1402"/>
      <c r="CK20" s="1402"/>
      <c r="CL20" s="1403"/>
    </row>
    <row r="21" spans="2:90" ht="13.5">
      <c r="B21" s="1319"/>
      <c r="C21" s="1349"/>
      <c r="D21" s="1404"/>
      <c r="E21" s="1405" t="s">
        <v>329</v>
      </c>
      <c r="F21" s="1405"/>
      <c r="G21" s="1405"/>
      <c r="H21" s="1405"/>
      <c r="I21" s="1406"/>
      <c r="J21" s="1353">
        <v>1732.4990195309435</v>
      </c>
      <c r="K21" s="1354" t="e">
        <v>#DIV/0!</v>
      </c>
      <c r="L21" s="1354" t="e">
        <v>#DIV/0!</v>
      </c>
      <c r="M21" s="1354" t="e">
        <v>#DIV/0!</v>
      </c>
      <c r="N21" s="1355" t="e">
        <v>#DIV/0!</v>
      </c>
      <c r="O21" s="1407">
        <v>1996.4040752555172</v>
      </c>
      <c r="P21" s="1354" t="e">
        <v>#DIV/0!</v>
      </c>
      <c r="Q21" s="1408" t="e">
        <v>#DIV/0!</v>
      </c>
      <c r="R21" s="1408" t="e">
        <v>#DIV/0!</v>
      </c>
      <c r="S21" s="1354" t="e">
        <v>#DIV/0!</v>
      </c>
      <c r="T21" s="1354" t="e">
        <v>#DIV/0!</v>
      </c>
      <c r="U21" s="1354">
        <v>1552.8376921002966</v>
      </c>
      <c r="V21" s="1354" t="e">
        <v>#DIV/0!</v>
      </c>
      <c r="W21" s="1354" t="e">
        <v>#DIV/0!</v>
      </c>
      <c r="X21" s="1354" t="e">
        <v>#DIV/0!</v>
      </c>
      <c r="Y21" s="1354" t="e">
        <v>#DIV/0!</v>
      </c>
      <c r="Z21" s="1354" t="e">
        <v>#DIV/0!</v>
      </c>
      <c r="AA21" s="1354">
        <v>1736.5118160625314</v>
      </c>
      <c r="AB21" s="1354" t="e">
        <v>#DIV/0!</v>
      </c>
      <c r="AC21" s="1354" t="e">
        <v>#DIV/0!</v>
      </c>
      <c r="AD21" s="1354" t="e">
        <v>#DIV/0!</v>
      </c>
      <c r="AE21" s="1354" t="e">
        <v>#DIV/0!</v>
      </c>
      <c r="AF21" s="1354" t="e">
        <v>#DIV/0!</v>
      </c>
      <c r="AG21" s="1354">
        <v>1510.2199386985226</v>
      </c>
      <c r="AH21" s="1354" t="e">
        <v>#DIV/0!</v>
      </c>
      <c r="AI21" s="1354" t="e">
        <v>#DIV/0!</v>
      </c>
      <c r="AJ21" s="1354" t="e">
        <v>#DIV/0!</v>
      </c>
      <c r="AK21" s="1354" t="e">
        <v>#DIV/0!</v>
      </c>
      <c r="AL21" s="1354" t="e">
        <v>#DIV/0!</v>
      </c>
      <c r="AM21" s="1354">
        <v>1749.4082806819385</v>
      </c>
      <c r="AN21" s="1354" t="e">
        <v>#DIV/0!</v>
      </c>
      <c r="AO21" s="1354" t="e">
        <v>#DIV/0!</v>
      </c>
      <c r="AP21" s="1354" t="e">
        <v>#DIV/0!</v>
      </c>
      <c r="AQ21" s="1354" t="e">
        <v>#DIV/0!</v>
      </c>
      <c r="AR21" s="1354" t="e">
        <v>#DIV/0!</v>
      </c>
      <c r="AS21" s="1354">
        <v>1344.4064314567029</v>
      </c>
      <c r="AT21" s="1354" t="e">
        <v>#DIV/0!</v>
      </c>
      <c r="AU21" s="1354" t="e">
        <v>#DIV/0!</v>
      </c>
      <c r="AV21" s="1354" t="e">
        <v>#DIV/0!</v>
      </c>
      <c r="AW21" s="1354" t="e">
        <v>#DIV/0!</v>
      </c>
      <c r="AX21" s="1354" t="e">
        <v>#DIV/0!</v>
      </c>
      <c r="AY21" s="1354">
        <v>1599.8704919455129</v>
      </c>
      <c r="AZ21" s="1354">
        <v>1488.3235386684214</v>
      </c>
      <c r="BA21" s="1354">
        <v>1454.3760247922241</v>
      </c>
      <c r="BB21" s="1354">
        <v>1418.2685630156393</v>
      </c>
      <c r="BC21" s="1354">
        <v>1454.7274141177113</v>
      </c>
      <c r="BD21" s="1354">
        <v>1283.1759467265724</v>
      </c>
      <c r="BE21" s="1354">
        <v>1347.41460425088</v>
      </c>
      <c r="BF21" s="1354">
        <v>1480.6033095491118</v>
      </c>
      <c r="BG21" s="1354">
        <v>1331.9625382824943</v>
      </c>
      <c r="BH21" s="1354">
        <f>BH72/BH73</f>
        <v>1467.5173528572786</v>
      </c>
      <c r="BI21" s="1354">
        <f>BI72/BI73</f>
        <v>1326.02330964561</v>
      </c>
      <c r="BJ21" s="1409">
        <f aca="true" t="shared" si="4" ref="BJ21:CB21">BJ72/BJ73</f>
        <v>1311.7361734948506</v>
      </c>
      <c r="BK21" s="1409">
        <f t="shared" si="4"/>
        <v>1428.4219139096408</v>
      </c>
      <c r="BL21" s="1410">
        <f t="shared" si="4"/>
        <v>1340.4050428599471</v>
      </c>
      <c r="BM21" s="1410">
        <f t="shared" si="4"/>
        <v>1256.930405785804</v>
      </c>
      <c r="BN21" s="1410">
        <f t="shared" si="4"/>
        <v>1296.9678052780355</v>
      </c>
      <c r="BO21" s="1411">
        <f t="shared" si="4"/>
        <v>1312.3473871861509</v>
      </c>
      <c r="BP21" s="1411">
        <f t="shared" si="4"/>
        <v>1207.535168522516</v>
      </c>
      <c r="BQ21" s="1411">
        <f t="shared" si="4"/>
        <v>1236.3418611069828</v>
      </c>
      <c r="BR21" s="1411">
        <f t="shared" si="4"/>
        <v>1369.623764879385</v>
      </c>
      <c r="BS21" s="1411">
        <f t="shared" si="4"/>
        <v>1271.1276198076357</v>
      </c>
      <c r="BT21" s="1411">
        <f t="shared" si="4"/>
        <v>1346.1324678044184</v>
      </c>
      <c r="BU21" s="1411">
        <f t="shared" si="4"/>
        <v>1196.3273039041426</v>
      </c>
      <c r="BV21" s="1411">
        <f t="shared" si="4"/>
        <v>1211.8875621059663</v>
      </c>
      <c r="BW21" s="1411">
        <f t="shared" si="4"/>
        <v>1397.0819542290217</v>
      </c>
      <c r="BX21" s="1411">
        <f t="shared" si="4"/>
        <v>1342.409129613092</v>
      </c>
      <c r="BY21" s="1411">
        <f t="shared" si="4"/>
        <v>1251.306711909294</v>
      </c>
      <c r="BZ21" s="1411">
        <f t="shared" si="4"/>
        <v>1322.186975918047</v>
      </c>
      <c r="CA21" s="1411">
        <f t="shared" si="4"/>
        <v>1321.575638911789</v>
      </c>
      <c r="CB21" s="1411">
        <f t="shared" si="4"/>
        <v>1208.4865577010169</v>
      </c>
      <c r="CC21" s="1411"/>
      <c r="CD21" s="1411"/>
      <c r="CE21" s="1411"/>
      <c r="CF21" s="1411"/>
      <c r="CG21" s="1411"/>
      <c r="CH21" s="1411"/>
      <c r="CI21" s="1411"/>
      <c r="CJ21" s="1412"/>
      <c r="CK21" s="1412"/>
      <c r="CL21" s="1388"/>
    </row>
    <row r="22" spans="2:90" ht="13.5">
      <c r="B22" s="1319"/>
      <c r="C22" s="1349"/>
      <c r="D22" s="1413"/>
      <c r="E22" s="1364"/>
      <c r="F22" s="1363"/>
      <c r="G22" s="1364"/>
      <c r="H22" s="1364">
        <v>200</v>
      </c>
      <c r="I22" s="1365" t="s">
        <v>330</v>
      </c>
      <c r="J22" s="1366">
        <v>2.0001568750490235</v>
      </c>
      <c r="K22" s="1367" t="e">
        <v>#DIV/0!</v>
      </c>
      <c r="L22" s="1367" t="e">
        <v>#DIV/0!</v>
      </c>
      <c r="M22" s="1367" t="e">
        <v>#DIV/0!</v>
      </c>
      <c r="N22" s="1368" t="e">
        <v>#DIV/0!</v>
      </c>
      <c r="O22" s="1366">
        <v>2.3501074148818435</v>
      </c>
      <c r="P22" s="1367" t="e">
        <v>#DIV/0!</v>
      </c>
      <c r="Q22" s="1367" t="e">
        <v>#DIV/0!</v>
      </c>
      <c r="R22" s="1367" t="e">
        <v>#DIV/0!</v>
      </c>
      <c r="S22" s="1367" t="e">
        <v>#DIV/0!</v>
      </c>
      <c r="T22" s="1367" t="e">
        <v>#DIV/0!</v>
      </c>
      <c r="U22" s="1367">
        <v>2.8255594499865193</v>
      </c>
      <c r="V22" s="1367" t="e">
        <v>#DIV/0!</v>
      </c>
      <c r="W22" s="1367" t="e">
        <v>#DIV/0!</v>
      </c>
      <c r="X22" s="1367" t="e">
        <v>#DIV/0!</v>
      </c>
      <c r="Y22" s="1367" t="e">
        <v>#DIV/0!</v>
      </c>
      <c r="Z22" s="1367" t="e">
        <v>#DIV/0!</v>
      </c>
      <c r="AA22" s="1367">
        <v>2.7060383050692507</v>
      </c>
      <c r="AB22" s="1367" t="e">
        <v>#DIV/0!</v>
      </c>
      <c r="AC22" s="1367" t="e">
        <v>#DIV/0!</v>
      </c>
      <c r="AD22" s="1367" t="e">
        <v>#DIV/0!</v>
      </c>
      <c r="AE22" s="1367" t="e">
        <v>#DIV/0!</v>
      </c>
      <c r="AF22" s="1367" t="e">
        <v>#DIV/0!</v>
      </c>
      <c r="AG22" s="1367">
        <v>3.0768626218170385</v>
      </c>
      <c r="AH22" s="1367" t="e">
        <v>#DIV/0!</v>
      </c>
      <c r="AI22" s="1367" t="e">
        <v>#DIV/0!</v>
      </c>
      <c r="AJ22" s="1367" t="e">
        <v>#DIV/0!</v>
      </c>
      <c r="AK22" s="1367" t="e">
        <v>#DIV/0!</v>
      </c>
      <c r="AL22" s="1367" t="e">
        <v>#DIV/0!</v>
      </c>
      <c r="AM22" s="1367">
        <v>2.912004518019131</v>
      </c>
      <c r="AN22" s="1367" t="e">
        <v>#DIV/0!</v>
      </c>
      <c r="AO22" s="1367" t="e">
        <v>#DIV/0!</v>
      </c>
      <c r="AP22" s="1367" t="e">
        <v>#DIV/0!</v>
      </c>
      <c r="AQ22" s="1367" t="e">
        <v>#DIV/0!</v>
      </c>
      <c r="AR22" s="1367" t="e">
        <v>#DIV/0!</v>
      </c>
      <c r="AS22" s="1367">
        <v>4.496970462004544</v>
      </c>
      <c r="AT22" s="1367" t="e">
        <v>#DIV/0!</v>
      </c>
      <c r="AU22" s="1367" t="e">
        <v>#DIV/0!</v>
      </c>
      <c r="AV22" s="1367" t="e">
        <v>#DIV/0!</v>
      </c>
      <c r="AW22" s="1367" t="e">
        <v>#DIV/0!</v>
      </c>
      <c r="AX22" s="1367" t="e">
        <v>#DIV/0!</v>
      </c>
      <c r="AY22" s="1367">
        <v>4.100991988894352</v>
      </c>
      <c r="AZ22" s="1367">
        <v>4.243083173585878</v>
      </c>
      <c r="BA22" s="1367">
        <v>4.324552753909002</v>
      </c>
      <c r="BB22" s="1367">
        <v>4.527903552876468</v>
      </c>
      <c r="BC22" s="1367">
        <v>4.390297143168981</v>
      </c>
      <c r="BD22" s="1367">
        <v>5.158857509627728</v>
      </c>
      <c r="BE22" s="1367">
        <v>5.395749119833094</v>
      </c>
      <c r="BF22" s="1367">
        <v>5.293254389960023</v>
      </c>
      <c r="BG22" s="1367">
        <v>6.365306872473355</v>
      </c>
      <c r="BH22" s="1367">
        <f>100*BH74/BH$73</f>
        <v>6.15907578206713</v>
      </c>
      <c r="BI22" s="1367">
        <f>100*BI74/BI$73</f>
        <v>7.222055045022106</v>
      </c>
      <c r="BJ22" s="1369">
        <f aca="true" t="shared" si="5" ref="BJ22:CB35">100*BJ74/BJ$73</f>
        <v>7.885304659498208</v>
      </c>
      <c r="BK22" s="1369">
        <f t="shared" si="5"/>
        <v>7.515119174670936</v>
      </c>
      <c r="BL22" s="1370">
        <f t="shared" si="5"/>
        <v>8.1902850786311</v>
      </c>
      <c r="BM22" s="1370">
        <f t="shared" si="5"/>
        <v>8.858429691221689</v>
      </c>
      <c r="BN22" s="1370">
        <f t="shared" si="5"/>
        <v>8.480245128714154</v>
      </c>
      <c r="BO22" s="1370">
        <f t="shared" si="5"/>
        <v>8.423720440731115</v>
      </c>
      <c r="BP22" s="1370">
        <f t="shared" si="5"/>
        <v>9.183782512983822</v>
      </c>
      <c r="BQ22" s="1370">
        <f t="shared" si="5"/>
        <v>9.180272181057727</v>
      </c>
      <c r="BR22" s="1370">
        <f t="shared" si="5"/>
        <v>8.798061729695565</v>
      </c>
      <c r="BS22" s="1370">
        <f t="shared" si="5"/>
        <v>9.357805871729179</v>
      </c>
      <c r="BT22" s="1370">
        <f t="shared" si="5"/>
        <v>8.899591665794159</v>
      </c>
      <c r="BU22" s="1370">
        <f t="shared" si="5"/>
        <v>9.742581710963803</v>
      </c>
      <c r="BV22" s="1370">
        <f t="shared" si="5"/>
        <v>9.813786480731494</v>
      </c>
      <c r="BW22" s="1370">
        <f t="shared" si="5"/>
        <v>8.772770853307765</v>
      </c>
      <c r="BX22" s="1370">
        <f t="shared" si="5"/>
        <v>8.936470685967063</v>
      </c>
      <c r="BY22" s="1370">
        <f t="shared" si="5"/>
        <v>9.544401224861376</v>
      </c>
      <c r="BZ22" s="1370">
        <f t="shared" si="5"/>
        <v>9.046222479243257</v>
      </c>
      <c r="CA22" s="1370">
        <f t="shared" si="5"/>
        <v>8.930338004946414</v>
      </c>
      <c r="CB22" s="1370">
        <f t="shared" si="5"/>
        <v>9.36432129770678</v>
      </c>
      <c r="CC22" s="1370"/>
      <c r="CD22" s="1370"/>
      <c r="CE22" s="1370"/>
      <c r="CF22" s="1370"/>
      <c r="CG22" s="1370"/>
      <c r="CH22" s="1370"/>
      <c r="CI22" s="1370"/>
      <c r="CJ22" s="1372"/>
      <c r="CK22" s="1372"/>
      <c r="CL22" s="1373"/>
    </row>
    <row r="23" spans="2:90" ht="13.5">
      <c r="B23" s="1319"/>
      <c r="C23" s="1349"/>
      <c r="D23" s="1413"/>
      <c r="E23" s="1350"/>
      <c r="F23" s="1375">
        <v>200</v>
      </c>
      <c r="G23" s="1350" t="s">
        <v>331</v>
      </c>
      <c r="H23" s="1350">
        <v>400</v>
      </c>
      <c r="I23" s="1352" t="s">
        <v>330</v>
      </c>
      <c r="J23" s="1376">
        <v>3.5689073652835517</v>
      </c>
      <c r="K23" s="1377" t="e">
        <v>#DIV/0!</v>
      </c>
      <c r="L23" s="1377" t="e">
        <v>#DIV/0!</v>
      </c>
      <c r="M23" s="1377" t="e">
        <v>#DIV/0!</v>
      </c>
      <c r="N23" s="1378" t="e">
        <v>#DIV/0!</v>
      </c>
      <c r="O23" s="1376">
        <v>2.968556734587592</v>
      </c>
      <c r="P23" s="1377" t="e">
        <v>#DIV/0!</v>
      </c>
      <c r="Q23" s="1377" t="e">
        <v>#DIV/0!</v>
      </c>
      <c r="R23" s="1377" t="e">
        <v>#DIV/0!</v>
      </c>
      <c r="S23" s="1377" t="e">
        <v>#DIV/0!</v>
      </c>
      <c r="T23" s="1377" t="e">
        <v>#DIV/0!</v>
      </c>
      <c r="U23" s="1377">
        <v>4.524130493394446</v>
      </c>
      <c r="V23" s="1377" t="e">
        <v>#DIV/0!</v>
      </c>
      <c r="W23" s="1377" t="e">
        <v>#DIV/0!</v>
      </c>
      <c r="X23" s="1377" t="e">
        <v>#DIV/0!</v>
      </c>
      <c r="Y23" s="1377" t="e">
        <v>#DIV/0!</v>
      </c>
      <c r="Z23" s="1377" t="e">
        <v>#DIV/0!</v>
      </c>
      <c r="AA23" s="1377">
        <v>3.8762170315856834</v>
      </c>
      <c r="AB23" s="1377" t="e">
        <v>#DIV/0!</v>
      </c>
      <c r="AC23" s="1377" t="e">
        <v>#DIV/0!</v>
      </c>
      <c r="AD23" s="1377" t="e">
        <v>#DIV/0!</v>
      </c>
      <c r="AE23" s="1377" t="e">
        <v>#DIV/0!</v>
      </c>
      <c r="AF23" s="1377" t="e">
        <v>#DIV/0!</v>
      </c>
      <c r="AG23" s="1377">
        <v>4.727287016661427</v>
      </c>
      <c r="AH23" s="1377" t="e">
        <v>#DIV/0!</v>
      </c>
      <c r="AI23" s="1377" t="e">
        <v>#DIV/0!</v>
      </c>
      <c r="AJ23" s="1377" t="e">
        <v>#DIV/0!</v>
      </c>
      <c r="AK23" s="1377" t="e">
        <v>#DIV/0!</v>
      </c>
      <c r="AL23" s="1377" t="e">
        <v>#DIV/0!</v>
      </c>
      <c r="AM23" s="1377">
        <v>4.045039003212029</v>
      </c>
      <c r="AN23" s="1377" t="e">
        <v>#DIV/0!</v>
      </c>
      <c r="AO23" s="1377" t="e">
        <v>#DIV/0!</v>
      </c>
      <c r="AP23" s="1377" t="e">
        <v>#DIV/0!</v>
      </c>
      <c r="AQ23" s="1377" t="e">
        <v>#DIV/0!</v>
      </c>
      <c r="AR23" s="1377" t="e">
        <v>#DIV/0!</v>
      </c>
      <c r="AS23" s="1377">
        <v>5.913910628629134</v>
      </c>
      <c r="AT23" s="1377" t="e">
        <v>#DIV/0!</v>
      </c>
      <c r="AU23" s="1377" t="e">
        <v>#DIV/0!</v>
      </c>
      <c r="AV23" s="1377" t="e">
        <v>#DIV/0!</v>
      </c>
      <c r="AW23" s="1377" t="e">
        <v>#DIV/0!</v>
      </c>
      <c r="AX23" s="1377" t="e">
        <v>#DIV/0!</v>
      </c>
      <c r="AY23" s="1377">
        <v>4.994649622581485</v>
      </c>
      <c r="AZ23" s="1377">
        <v>5.358931074933478</v>
      </c>
      <c r="BA23" s="1377">
        <v>5.609240738132131</v>
      </c>
      <c r="BB23" s="1377">
        <v>5.8168282452290345</v>
      </c>
      <c r="BC23" s="1377">
        <v>5.754590848317826</v>
      </c>
      <c r="BD23" s="1377">
        <v>6.806268720581943</v>
      </c>
      <c r="BE23" s="1377">
        <v>6.378928152301474</v>
      </c>
      <c r="BF23" s="1377">
        <v>5.715803856080158</v>
      </c>
      <c r="BG23" s="1377">
        <v>6.605414675976969</v>
      </c>
      <c r="BH23" s="1377">
        <f aca="true" t="shared" si="6" ref="BH23:BI35">100*BH75/BH$73</f>
        <v>5.997432727964249</v>
      </c>
      <c r="BI23" s="1377">
        <f t="shared" si="6"/>
        <v>6.708178051433994</v>
      </c>
      <c r="BJ23" s="1369">
        <f t="shared" si="5"/>
        <v>6.878090830724559</v>
      </c>
      <c r="BK23" s="1369">
        <f t="shared" si="5"/>
        <v>6.643543223052294</v>
      </c>
      <c r="BL23" s="1370">
        <f t="shared" si="5"/>
        <v>6.925207756232687</v>
      </c>
      <c r="BM23" s="1370">
        <f t="shared" si="5"/>
        <v>7.329695552379715</v>
      </c>
      <c r="BN23" s="1370">
        <f t="shared" si="5"/>
        <v>7.22439203331679</v>
      </c>
      <c r="BO23" s="1370">
        <f t="shared" si="5"/>
        <v>7.203762967417685</v>
      </c>
      <c r="BP23" s="1370">
        <f t="shared" si="5"/>
        <v>7.7411357370322085</v>
      </c>
      <c r="BQ23" s="1370">
        <f t="shared" si="5"/>
        <v>7.511517802169806</v>
      </c>
      <c r="BR23" s="1370">
        <f t="shared" si="5"/>
        <v>6.845043716422627</v>
      </c>
      <c r="BS23" s="1370">
        <f t="shared" si="5"/>
        <v>7.339661472552396</v>
      </c>
      <c r="BT23" s="1370">
        <f t="shared" si="5"/>
        <v>6.952151607161554</v>
      </c>
      <c r="BU23" s="1370">
        <f t="shared" si="5"/>
        <v>7.663996988770624</v>
      </c>
      <c r="BV23" s="1370">
        <f t="shared" si="5"/>
        <v>7.63016157989228</v>
      </c>
      <c r="BW23" s="1370">
        <f t="shared" si="5"/>
        <v>6.75309516861895</v>
      </c>
      <c r="BX23" s="1370">
        <f t="shared" si="5"/>
        <v>6.892899420572782</v>
      </c>
      <c r="BY23" s="1370">
        <f t="shared" si="5"/>
        <v>7.332616072167508</v>
      </c>
      <c r="BZ23" s="1370">
        <f t="shared" si="5"/>
        <v>7.040769961584535</v>
      </c>
      <c r="CA23" s="1370">
        <f t="shared" si="5"/>
        <v>7.042456718878813</v>
      </c>
      <c r="CB23" s="1370">
        <f t="shared" si="5"/>
        <v>7.696899831199309</v>
      </c>
      <c r="CC23" s="1370"/>
      <c r="CD23" s="1370"/>
      <c r="CE23" s="1370"/>
      <c r="CF23" s="1370"/>
      <c r="CG23" s="1370"/>
      <c r="CH23" s="1370"/>
      <c r="CI23" s="1370"/>
      <c r="CJ23" s="1372"/>
      <c r="CK23" s="1372"/>
      <c r="CL23" s="1373"/>
    </row>
    <row r="24" spans="2:90" ht="13.5">
      <c r="B24" s="1319"/>
      <c r="C24" s="1349"/>
      <c r="D24" s="1414" t="s">
        <v>342</v>
      </c>
      <c r="E24" s="1415" t="s">
        <v>343</v>
      </c>
      <c r="F24" s="1375">
        <v>400</v>
      </c>
      <c r="G24" s="1350" t="s">
        <v>331</v>
      </c>
      <c r="H24" s="1350">
        <v>600</v>
      </c>
      <c r="I24" s="1352" t="s">
        <v>330</v>
      </c>
      <c r="J24" s="1376">
        <v>4.784688995215311</v>
      </c>
      <c r="K24" s="1377" t="e">
        <v>#DIV/0!</v>
      </c>
      <c r="L24" s="1377" t="e">
        <v>#DIV/0!</v>
      </c>
      <c r="M24" s="1377" t="e">
        <v>#DIV/0!</v>
      </c>
      <c r="N24" s="1378" t="e">
        <v>#DIV/0!</v>
      </c>
      <c r="O24" s="1376">
        <v>3.9971356031508365</v>
      </c>
      <c r="P24" s="1377" t="e">
        <v>#DIV/0!</v>
      </c>
      <c r="Q24" s="1377" t="e">
        <v>#DIV/0!</v>
      </c>
      <c r="R24" s="1377" t="e">
        <v>#DIV/0!</v>
      </c>
      <c r="S24" s="1377" t="e">
        <v>#DIV/0!</v>
      </c>
      <c r="T24" s="1377" t="e">
        <v>#DIV/0!</v>
      </c>
      <c r="U24" s="1377">
        <v>5.947694796441089</v>
      </c>
      <c r="V24" s="1377" t="e">
        <v>#DIV/0!</v>
      </c>
      <c r="W24" s="1377" t="e">
        <v>#DIV/0!</v>
      </c>
      <c r="X24" s="1377" t="e">
        <v>#DIV/0!</v>
      </c>
      <c r="Y24" s="1377" t="e">
        <v>#DIV/0!</v>
      </c>
      <c r="Z24" s="1377" t="e">
        <v>#DIV/0!</v>
      </c>
      <c r="AA24" s="1377">
        <v>5.114960917858939</v>
      </c>
      <c r="AB24" s="1377" t="e">
        <v>#DIV/0!</v>
      </c>
      <c r="AC24" s="1377" t="e">
        <v>#DIV/0!</v>
      </c>
      <c r="AD24" s="1377" t="e">
        <v>#DIV/0!</v>
      </c>
      <c r="AE24" s="1377" t="e">
        <v>#DIV/0!</v>
      </c>
      <c r="AF24" s="1377" t="e">
        <v>#DIV/0!</v>
      </c>
      <c r="AG24" s="1377">
        <v>6.660641307764854</v>
      </c>
      <c r="AH24" s="1377" t="e">
        <v>#DIV/0!</v>
      </c>
      <c r="AI24" s="1377" t="e">
        <v>#DIV/0!</v>
      </c>
      <c r="AJ24" s="1377" t="e">
        <v>#DIV/0!</v>
      </c>
      <c r="AK24" s="1377" t="e">
        <v>#DIV/0!</v>
      </c>
      <c r="AL24" s="1377" t="e">
        <v>#DIV/0!</v>
      </c>
      <c r="AM24" s="1377">
        <v>5.089830927252833</v>
      </c>
      <c r="AN24" s="1377" t="e">
        <v>#DIV/0!</v>
      </c>
      <c r="AO24" s="1377" t="e">
        <v>#DIV/0!</v>
      </c>
      <c r="AP24" s="1377" t="e">
        <v>#DIV/0!</v>
      </c>
      <c r="AQ24" s="1377" t="e">
        <v>#DIV/0!</v>
      </c>
      <c r="AR24" s="1377" t="e">
        <v>#DIV/0!</v>
      </c>
      <c r="AS24" s="1377">
        <v>8.173441050239838</v>
      </c>
      <c r="AT24" s="1377" t="e">
        <v>#DIV/0!</v>
      </c>
      <c r="AU24" s="1377" t="e">
        <v>#DIV/0!</v>
      </c>
      <c r="AV24" s="1377" t="e">
        <v>#DIV/0!</v>
      </c>
      <c r="AW24" s="1377" t="e">
        <v>#DIV/0!</v>
      </c>
      <c r="AX24" s="1377" t="e">
        <v>#DIV/0!</v>
      </c>
      <c r="AY24" s="1377">
        <v>6.087861873499725</v>
      </c>
      <c r="AZ24" s="1377">
        <v>6.5691968756258765</v>
      </c>
      <c r="BA24" s="1377">
        <v>6.846034652767996</v>
      </c>
      <c r="BB24" s="1377">
        <v>7.5140976138226065</v>
      </c>
      <c r="BC24" s="1377">
        <v>7.162541952031433</v>
      </c>
      <c r="BD24" s="1377">
        <v>9.28540864356012</v>
      </c>
      <c r="BE24" s="1377">
        <v>7.941061416090755</v>
      </c>
      <c r="BF24" s="1377">
        <v>6.730428622033298</v>
      </c>
      <c r="BG24" s="1377">
        <v>7.965208869288252</v>
      </c>
      <c r="BH24" s="1377">
        <f t="shared" si="6"/>
        <v>6.608348388323666</v>
      </c>
      <c r="BI24" s="1377">
        <f t="shared" si="6"/>
        <v>7.761394412166385</v>
      </c>
      <c r="BJ24" s="1369">
        <f t="shared" si="5"/>
        <v>7.978313143686766</v>
      </c>
      <c r="BK24" s="1369">
        <f t="shared" si="5"/>
        <v>7.088224831020989</v>
      </c>
      <c r="BL24" s="1370">
        <f t="shared" si="5"/>
        <v>7.570833424215325</v>
      </c>
      <c r="BM24" s="1370">
        <f t="shared" si="5"/>
        <v>8.258628903035815</v>
      </c>
      <c r="BN24" s="1370">
        <f t="shared" si="5"/>
        <v>7.945104978098095</v>
      </c>
      <c r="BO24" s="1370">
        <f t="shared" si="5"/>
        <v>7.90824545200713</v>
      </c>
      <c r="BP24" s="1370">
        <f t="shared" si="5"/>
        <v>9.145311932291778</v>
      </c>
      <c r="BQ24" s="1370">
        <f t="shared" si="5"/>
        <v>8.29706375660814</v>
      </c>
      <c r="BR24" s="1370">
        <f t="shared" si="5"/>
        <v>7.139997893184452</v>
      </c>
      <c r="BS24" s="1370">
        <f t="shared" si="5"/>
        <v>7.904573900625814</v>
      </c>
      <c r="BT24" s="1370">
        <f t="shared" si="5"/>
        <v>7.188776044393257</v>
      </c>
      <c r="BU24" s="1370">
        <f t="shared" si="5"/>
        <v>8.841304029610422</v>
      </c>
      <c r="BV24" s="1370">
        <f t="shared" si="5"/>
        <v>8.628032232474636</v>
      </c>
      <c r="BW24" s="1370">
        <f t="shared" si="5"/>
        <v>7.117845679269665</v>
      </c>
      <c r="BX24" s="1370">
        <f t="shared" si="5"/>
        <v>7.304105833731387</v>
      </c>
      <c r="BY24" s="1370">
        <f t="shared" si="5"/>
        <v>8.329884962343789</v>
      </c>
      <c r="BZ24" s="1370">
        <f t="shared" si="5"/>
        <v>7.728530711718783</v>
      </c>
      <c r="CA24" s="1370">
        <f t="shared" si="5"/>
        <v>7.695795548227535</v>
      </c>
      <c r="CB24" s="1370">
        <f t="shared" si="5"/>
        <v>9.090534809996294</v>
      </c>
      <c r="CC24" s="1370"/>
      <c r="CD24" s="1370"/>
      <c r="CE24" s="1370"/>
      <c r="CF24" s="1370"/>
      <c r="CG24" s="1370"/>
      <c r="CH24" s="1370"/>
      <c r="CI24" s="1370"/>
      <c r="CJ24" s="1372"/>
      <c r="CK24" s="1372"/>
      <c r="CL24" s="1373"/>
    </row>
    <row r="25" spans="2:90" ht="13.5">
      <c r="B25" s="1319"/>
      <c r="C25" s="1349"/>
      <c r="D25" s="1351"/>
      <c r="E25" s="1393" t="s">
        <v>54</v>
      </c>
      <c r="F25" s="1375">
        <v>600</v>
      </c>
      <c r="G25" s="1350" t="s">
        <v>331</v>
      </c>
      <c r="H25" s="1350">
        <v>800</v>
      </c>
      <c r="I25" s="1352" t="s">
        <v>330</v>
      </c>
      <c r="J25" s="1376">
        <v>6.918189661934269</v>
      </c>
      <c r="K25" s="1377" t="e">
        <v>#DIV/0!</v>
      </c>
      <c r="L25" s="1377" t="e">
        <v>#DIV/0!</v>
      </c>
      <c r="M25" s="1377" t="e">
        <v>#DIV/0!</v>
      </c>
      <c r="N25" s="1378" t="e">
        <v>#DIV/0!</v>
      </c>
      <c r="O25" s="1376">
        <v>5.474903977605624</v>
      </c>
      <c r="P25" s="1377" t="e">
        <v>#DIV/0!</v>
      </c>
      <c r="Q25" s="1377" t="e">
        <v>#DIV/0!</v>
      </c>
      <c r="R25" s="1377" t="e">
        <v>#DIV/0!</v>
      </c>
      <c r="S25" s="1377" t="e">
        <v>#DIV/0!</v>
      </c>
      <c r="T25" s="1377" t="e">
        <v>#DIV/0!</v>
      </c>
      <c r="U25" s="1377">
        <v>8.821784847667836</v>
      </c>
      <c r="V25" s="1377" t="e">
        <v>#DIV/0!</v>
      </c>
      <c r="W25" s="1377" t="e">
        <v>#DIV/0!</v>
      </c>
      <c r="X25" s="1377" t="e">
        <v>#DIV/0!</v>
      </c>
      <c r="Y25" s="1377" t="e">
        <v>#DIV/0!</v>
      </c>
      <c r="Z25" s="1377" t="e">
        <v>#DIV/0!</v>
      </c>
      <c r="AA25" s="1377">
        <v>6.8382319330804044</v>
      </c>
      <c r="AB25" s="1377" t="e">
        <v>#DIV/0!</v>
      </c>
      <c r="AC25" s="1377" t="e">
        <v>#DIV/0!</v>
      </c>
      <c r="AD25" s="1377" t="e">
        <v>#DIV/0!</v>
      </c>
      <c r="AE25" s="1377" t="e">
        <v>#DIV/0!</v>
      </c>
      <c r="AF25" s="1377" t="e">
        <v>#DIV/0!</v>
      </c>
      <c r="AG25" s="1377">
        <v>9.093052499214084</v>
      </c>
      <c r="AH25" s="1377" t="e">
        <v>#DIV/0!</v>
      </c>
      <c r="AI25" s="1377" t="e">
        <v>#DIV/0!</v>
      </c>
      <c r="AJ25" s="1377" t="e">
        <v>#DIV/0!</v>
      </c>
      <c r="AK25" s="1377" t="e">
        <v>#DIV/0!</v>
      </c>
      <c r="AL25" s="1377" t="e">
        <v>#DIV/0!</v>
      </c>
      <c r="AM25" s="1377">
        <v>6.741731672020049</v>
      </c>
      <c r="AN25" s="1377" t="e">
        <v>#DIV/0!</v>
      </c>
      <c r="AO25" s="1377" t="e">
        <v>#DIV/0!</v>
      </c>
      <c r="AP25" s="1377" t="e">
        <v>#DIV/0!</v>
      </c>
      <c r="AQ25" s="1377" t="e">
        <v>#DIV/0!</v>
      </c>
      <c r="AR25" s="1377" t="e">
        <v>#DIV/0!</v>
      </c>
      <c r="AS25" s="1377">
        <v>11.09252713961121</v>
      </c>
      <c r="AT25" s="1377" t="e">
        <v>#DIV/0!</v>
      </c>
      <c r="AU25" s="1377" t="e">
        <v>#DIV/0!</v>
      </c>
      <c r="AV25" s="1377" t="e">
        <v>#DIV/0!</v>
      </c>
      <c r="AW25" s="1377" t="e">
        <v>#DIV/0!</v>
      </c>
      <c r="AX25" s="1377" t="e">
        <v>#DIV/0!</v>
      </c>
      <c r="AY25" s="1377">
        <v>7.973508401538595</v>
      </c>
      <c r="AZ25" s="1377">
        <v>8.992589625475667</v>
      </c>
      <c r="BA25" s="1377">
        <v>9.390054937315115</v>
      </c>
      <c r="BB25" s="1377">
        <v>9.81138364954582</v>
      </c>
      <c r="BC25" s="1377">
        <v>9.713771180659773</v>
      </c>
      <c r="BD25" s="1377">
        <v>11.935708172871202</v>
      </c>
      <c r="BE25" s="1377">
        <v>10.468118398748206</v>
      </c>
      <c r="BF25" s="1377">
        <v>8.607863974495217</v>
      </c>
      <c r="BG25" s="1377">
        <v>10.08697782677937</v>
      </c>
      <c r="BH25" s="1377">
        <f t="shared" si="6"/>
        <v>8.471997717980413</v>
      </c>
      <c r="BI25" s="1377">
        <f t="shared" si="6"/>
        <v>9.770607161871252</v>
      </c>
      <c r="BJ25" s="1369">
        <f t="shared" si="5"/>
        <v>9.997277800462774</v>
      </c>
      <c r="BK25" s="1369">
        <f t="shared" si="5"/>
        <v>8.775791533262185</v>
      </c>
      <c r="BL25" s="1370">
        <f t="shared" si="5"/>
        <v>9.529522106135625</v>
      </c>
      <c r="BM25" s="1370">
        <f t="shared" si="5"/>
        <v>10.471612316486944</v>
      </c>
      <c r="BN25" s="1370">
        <f t="shared" si="5"/>
        <v>10.09645469650217</v>
      </c>
      <c r="BO25" s="1370">
        <f t="shared" si="5"/>
        <v>10.208552589187912</v>
      </c>
      <c r="BP25" s="1370">
        <f t="shared" si="5"/>
        <v>11.444997755882794</v>
      </c>
      <c r="BQ25" s="1370">
        <f t="shared" si="5"/>
        <v>10.768348867327658</v>
      </c>
      <c r="BR25" s="1370">
        <f t="shared" si="5"/>
        <v>8.606341514800379</v>
      </c>
      <c r="BS25" s="1370">
        <f t="shared" si="5"/>
        <v>9.7442143727162</v>
      </c>
      <c r="BT25" s="1370">
        <f t="shared" si="5"/>
        <v>9.027326981467908</v>
      </c>
      <c r="BU25" s="1370">
        <f t="shared" si="5"/>
        <v>10.97425817109638</v>
      </c>
      <c r="BV25" s="1370">
        <f t="shared" si="5"/>
        <v>10.82627030186631</v>
      </c>
      <c r="BW25" s="1370">
        <f t="shared" si="5"/>
        <v>8.770686564675476</v>
      </c>
      <c r="BX25" s="1370">
        <f t="shared" si="5"/>
        <v>9.166995493343856</v>
      </c>
      <c r="BY25" s="1370">
        <f t="shared" si="5"/>
        <v>10.291318381196723</v>
      </c>
      <c r="BZ25" s="1370">
        <f t="shared" si="5"/>
        <v>9.754636705357512</v>
      </c>
      <c r="CA25" s="1370">
        <f t="shared" si="5"/>
        <v>9.818631492168178</v>
      </c>
      <c r="CB25" s="1370">
        <f t="shared" si="5"/>
        <v>11.538144839227634</v>
      </c>
      <c r="CC25" s="1370"/>
      <c r="CD25" s="1370"/>
      <c r="CE25" s="1370"/>
      <c r="CF25" s="1370"/>
      <c r="CG25" s="1370"/>
      <c r="CH25" s="1370"/>
      <c r="CI25" s="1370"/>
      <c r="CJ25" s="1372"/>
      <c r="CK25" s="1372"/>
      <c r="CL25" s="1373"/>
    </row>
    <row r="26" spans="2:90" ht="13.5">
      <c r="B26" s="1319"/>
      <c r="C26" s="1349"/>
      <c r="D26" s="1393" t="s">
        <v>344</v>
      </c>
      <c r="E26" s="1393" t="s">
        <v>334</v>
      </c>
      <c r="F26" s="1389">
        <v>800</v>
      </c>
      <c r="G26" s="1390" t="s">
        <v>331</v>
      </c>
      <c r="H26" s="1390">
        <v>1000</v>
      </c>
      <c r="I26" s="1391" t="s">
        <v>330</v>
      </c>
      <c r="J26" s="1382">
        <v>8.369283865401208</v>
      </c>
      <c r="K26" s="1383" t="e">
        <v>#DIV/0!</v>
      </c>
      <c r="L26" s="1383" t="e">
        <v>#DIV/0!</v>
      </c>
      <c r="M26" s="1383" t="e">
        <v>#DIV/0!</v>
      </c>
      <c r="N26" s="1384" t="e">
        <v>#DIV/0!</v>
      </c>
      <c r="O26" s="1382">
        <v>6.3081830609986325</v>
      </c>
      <c r="P26" s="1383" t="e">
        <v>#DIV/0!</v>
      </c>
      <c r="Q26" s="1383" t="e">
        <v>#DIV/0!</v>
      </c>
      <c r="R26" s="1383" t="e">
        <v>#DIV/0!</v>
      </c>
      <c r="S26" s="1383" t="e">
        <v>#DIV/0!</v>
      </c>
      <c r="T26" s="1383" t="e">
        <v>#DIV/0!</v>
      </c>
      <c r="U26" s="1383">
        <v>10.63359396063629</v>
      </c>
      <c r="V26" s="1383" t="e">
        <v>#DIV/0!</v>
      </c>
      <c r="W26" s="1383" t="e">
        <v>#DIV/0!</v>
      </c>
      <c r="X26" s="1383" t="e">
        <v>#DIV/0!</v>
      </c>
      <c r="Y26" s="1383" t="e">
        <v>#DIV/0!</v>
      </c>
      <c r="Z26" s="1383" t="e">
        <v>#DIV/0!</v>
      </c>
      <c r="AA26" s="1383">
        <v>8.54321890570005</v>
      </c>
      <c r="AB26" s="1383" t="e">
        <v>#DIV/0!</v>
      </c>
      <c r="AC26" s="1383" t="e">
        <v>#DIV/0!</v>
      </c>
      <c r="AD26" s="1383" t="e">
        <v>#DIV/0!</v>
      </c>
      <c r="AE26" s="1383" t="e">
        <v>#DIV/0!</v>
      </c>
      <c r="AF26" s="1383" t="e">
        <v>#DIV/0!</v>
      </c>
      <c r="AG26" s="1383">
        <v>10.881012260295504</v>
      </c>
      <c r="AH26" s="1383" t="e">
        <v>#DIV/0!</v>
      </c>
      <c r="AI26" s="1383" t="e">
        <v>#DIV/0!</v>
      </c>
      <c r="AJ26" s="1383" t="e">
        <v>#DIV/0!</v>
      </c>
      <c r="AK26" s="1383" t="e">
        <v>#DIV/0!</v>
      </c>
      <c r="AL26" s="1383" t="e">
        <v>#DIV/0!</v>
      </c>
      <c r="AM26" s="1383">
        <v>8.358335392326428</v>
      </c>
      <c r="AN26" s="1383" t="e">
        <v>#DIV/0!</v>
      </c>
      <c r="AO26" s="1383" t="e">
        <v>#DIV/0!</v>
      </c>
      <c r="AP26" s="1383" t="e">
        <v>#DIV/0!</v>
      </c>
      <c r="AQ26" s="1383" t="e">
        <v>#DIV/0!</v>
      </c>
      <c r="AR26" s="1383" t="e">
        <v>#DIV/0!</v>
      </c>
      <c r="AS26" s="1383">
        <v>12.146553900530169</v>
      </c>
      <c r="AT26" s="1383" t="e">
        <v>#DIV/0!</v>
      </c>
      <c r="AU26" s="1383" t="e">
        <v>#DIV/0!</v>
      </c>
      <c r="AV26" s="1383" t="e">
        <v>#DIV/0!</v>
      </c>
      <c r="AW26" s="1383" t="e">
        <v>#DIV/0!</v>
      </c>
      <c r="AX26" s="1383" t="e">
        <v>#DIV/0!</v>
      </c>
      <c r="AY26" s="1383">
        <v>9.384851201665848</v>
      </c>
      <c r="AZ26" s="1383">
        <v>10.47466453034248</v>
      </c>
      <c r="BA26" s="1383">
        <v>10.838146217777151</v>
      </c>
      <c r="BB26" s="1383">
        <v>11.211422539514986</v>
      </c>
      <c r="BC26" s="1383">
        <v>10.938906927883435</v>
      </c>
      <c r="BD26" s="1383">
        <v>12.604300385109115</v>
      </c>
      <c r="BE26" s="1383">
        <v>11.748598252705698</v>
      </c>
      <c r="BF26" s="1383">
        <v>9.989373007438894</v>
      </c>
      <c r="BG26" s="1383">
        <v>11.214014455469803</v>
      </c>
      <c r="BH26" s="1383">
        <f t="shared" si="6"/>
        <v>9.788913188171533</v>
      </c>
      <c r="BI26" s="1383">
        <f t="shared" si="6"/>
        <v>10.911784449434041</v>
      </c>
      <c r="BJ26" s="1369">
        <f t="shared" si="5"/>
        <v>10.91375164466222</v>
      </c>
      <c r="BK26" s="1369">
        <f t="shared" si="5"/>
        <v>9.951974386339382</v>
      </c>
      <c r="BL26" s="1370">
        <f t="shared" si="5"/>
        <v>10.410713896220036</v>
      </c>
      <c r="BM26" s="1370">
        <f t="shared" si="5"/>
        <v>11.201333853016326</v>
      </c>
      <c r="BN26" s="1370">
        <f t="shared" si="5"/>
        <v>10.713592128261011</v>
      </c>
      <c r="BO26" s="1386">
        <f t="shared" si="5"/>
        <v>10.730471015270947</v>
      </c>
      <c r="BP26" s="1386">
        <f t="shared" si="5"/>
        <v>11.801919254525636</v>
      </c>
      <c r="BQ26" s="1386">
        <f t="shared" si="5"/>
        <v>11.326723424131123</v>
      </c>
      <c r="BR26" s="1386">
        <f t="shared" si="5"/>
        <v>9.775624144106184</v>
      </c>
      <c r="BS26" s="1386">
        <f t="shared" si="5"/>
        <v>10.575832668318704</v>
      </c>
      <c r="BT26" s="1386">
        <f t="shared" si="5"/>
        <v>9.965448644121034</v>
      </c>
      <c r="BU26" s="1386">
        <f t="shared" si="5"/>
        <v>11.463582944731394</v>
      </c>
      <c r="BV26" s="1386">
        <f t="shared" si="5"/>
        <v>11.233351425827731</v>
      </c>
      <c r="BW26" s="1386">
        <f t="shared" si="5"/>
        <v>9.844095210304722</v>
      </c>
      <c r="BX26" s="1386">
        <f t="shared" si="5"/>
        <v>10.217856326971402</v>
      </c>
      <c r="BY26" s="1386">
        <f t="shared" si="5"/>
        <v>11.110651328312505</v>
      </c>
      <c r="BZ26" s="1386">
        <f t="shared" si="5"/>
        <v>10.454789541079764</v>
      </c>
      <c r="CA26" s="1386">
        <f t="shared" si="5"/>
        <v>10.519373454245672</v>
      </c>
      <c r="CB26" s="1386">
        <f t="shared" si="5"/>
        <v>11.739882251224834</v>
      </c>
      <c r="CC26" s="1386"/>
      <c r="CD26" s="1386"/>
      <c r="CE26" s="1386"/>
      <c r="CF26" s="1386"/>
      <c r="CG26" s="1386"/>
      <c r="CH26" s="1386"/>
      <c r="CI26" s="1386"/>
      <c r="CJ26" s="1387"/>
      <c r="CK26" s="1387"/>
      <c r="CL26" s="1388"/>
    </row>
    <row r="27" spans="2:90" ht="13.5">
      <c r="B27" s="1319"/>
      <c r="C27" s="1349"/>
      <c r="D27" s="1351"/>
      <c r="E27" s="1393" t="s">
        <v>335</v>
      </c>
      <c r="F27" s="1363">
        <v>1000</v>
      </c>
      <c r="G27" s="1364" t="s">
        <v>331</v>
      </c>
      <c r="H27" s="1364">
        <v>1200</v>
      </c>
      <c r="I27" s="1365" t="s">
        <v>330</v>
      </c>
      <c r="J27" s="1376">
        <v>9.718409287002903</v>
      </c>
      <c r="K27" s="1377" t="e">
        <v>#DIV/0!</v>
      </c>
      <c r="L27" s="1377" t="e">
        <v>#DIV/0!</v>
      </c>
      <c r="M27" s="1377" t="e">
        <v>#DIV/0!</v>
      </c>
      <c r="N27" s="1378" t="e">
        <v>#DIV/0!</v>
      </c>
      <c r="O27" s="1376">
        <v>7.831521385326476</v>
      </c>
      <c r="P27" s="1377" t="e">
        <v>#DIV/0!</v>
      </c>
      <c r="Q27" s="1377" t="e">
        <v>#DIV/0!</v>
      </c>
      <c r="R27" s="1377" t="e">
        <v>#DIV/0!</v>
      </c>
      <c r="S27" s="1377" t="e">
        <v>#DIV/0!</v>
      </c>
      <c r="T27" s="1377" t="e">
        <v>#DIV/0!</v>
      </c>
      <c r="U27" s="1377">
        <v>10.940954435157725</v>
      </c>
      <c r="V27" s="1377" t="e">
        <v>#DIV/0!</v>
      </c>
      <c r="W27" s="1377" t="e">
        <v>#DIV/0!</v>
      </c>
      <c r="X27" s="1377" t="e">
        <v>#DIV/0!</v>
      </c>
      <c r="Y27" s="1377" t="e">
        <v>#DIV/0!</v>
      </c>
      <c r="Z27" s="1377" t="e">
        <v>#DIV/0!</v>
      </c>
      <c r="AA27" s="1377">
        <v>9.475705078392833</v>
      </c>
      <c r="AB27" s="1377" t="e">
        <v>#DIV/0!</v>
      </c>
      <c r="AC27" s="1377" t="e">
        <v>#DIV/0!</v>
      </c>
      <c r="AD27" s="1377" t="e">
        <v>#DIV/0!</v>
      </c>
      <c r="AE27" s="1377" t="e">
        <v>#DIV/0!</v>
      </c>
      <c r="AF27" s="1377" t="e">
        <v>#DIV/0!</v>
      </c>
      <c r="AG27" s="1377">
        <v>11.195378811694436</v>
      </c>
      <c r="AH27" s="1377" t="e">
        <v>#DIV/0!</v>
      </c>
      <c r="AI27" s="1377" t="e">
        <v>#DIV/0!</v>
      </c>
      <c r="AJ27" s="1377" t="e">
        <v>#DIV/0!</v>
      </c>
      <c r="AK27" s="1377" t="e">
        <v>#DIV/0!</v>
      </c>
      <c r="AL27" s="1377" t="e">
        <v>#DIV/0!</v>
      </c>
      <c r="AM27" s="1377">
        <v>9.131340228018779</v>
      </c>
      <c r="AN27" s="1377" t="e">
        <v>#DIV/0!</v>
      </c>
      <c r="AO27" s="1377" t="e">
        <v>#DIV/0!</v>
      </c>
      <c r="AP27" s="1377" t="e">
        <v>#DIV/0!</v>
      </c>
      <c r="AQ27" s="1377" t="e">
        <v>#DIV/0!</v>
      </c>
      <c r="AR27" s="1377" t="e">
        <v>#DIV/0!</v>
      </c>
      <c r="AS27" s="1377">
        <v>11.913027013380459</v>
      </c>
      <c r="AT27" s="1377" t="e">
        <v>#DIV/0!</v>
      </c>
      <c r="AU27" s="1377" t="e">
        <v>#DIV/0!</v>
      </c>
      <c r="AV27" s="1377" t="e">
        <v>#DIV/0!</v>
      </c>
      <c r="AW27" s="1377" t="e">
        <v>#DIV/0!</v>
      </c>
      <c r="AX27" s="1377" t="e">
        <v>#DIV/0!</v>
      </c>
      <c r="AY27" s="1377">
        <v>10.047141163200973</v>
      </c>
      <c r="AZ27" s="1377">
        <v>10.815141197676747</v>
      </c>
      <c r="BA27" s="1377">
        <v>11.049443583603324</v>
      </c>
      <c r="BB27" s="1377">
        <v>11.347537431595322</v>
      </c>
      <c r="BC27" s="1377">
        <v>10.996207263499686</v>
      </c>
      <c r="BD27" s="1377">
        <v>11.483739837398375</v>
      </c>
      <c r="BE27" s="1377">
        <v>11.36262876515843</v>
      </c>
      <c r="BF27" s="1377">
        <v>10.571327361975609</v>
      </c>
      <c r="BG27" s="1377">
        <v>11.040058801911062</v>
      </c>
      <c r="BH27" s="1377">
        <f t="shared" si="6"/>
        <v>10.10744508890368</v>
      </c>
      <c r="BI27" s="1377">
        <f t="shared" si="6"/>
        <v>10.844656373695054</v>
      </c>
      <c r="BJ27" s="1392">
        <f t="shared" si="5"/>
        <v>10.512227212921374</v>
      </c>
      <c r="BK27" s="1392">
        <f t="shared" si="5"/>
        <v>9.856367840626111</v>
      </c>
      <c r="BL27" s="1371">
        <f t="shared" si="5"/>
        <v>10.408532728422797</v>
      </c>
      <c r="BM27" s="1371">
        <f t="shared" si="5"/>
        <v>10.649170672556407</v>
      </c>
      <c r="BN27" s="1371">
        <f t="shared" si="5"/>
        <v>10.528019334095765</v>
      </c>
      <c r="BO27" s="1370">
        <f t="shared" si="5"/>
        <v>10.511394145063253</v>
      </c>
      <c r="BP27" s="1370">
        <f t="shared" si="5"/>
        <v>10.887174335848169</v>
      </c>
      <c r="BQ27" s="1370">
        <f t="shared" si="5"/>
        <v>10.713148340799558</v>
      </c>
      <c r="BR27" s="1370">
        <f t="shared" si="5"/>
        <v>9.843042241651743</v>
      </c>
      <c r="BS27" s="1370">
        <f t="shared" si="5"/>
        <v>10.485530681674996</v>
      </c>
      <c r="BT27" s="1370">
        <f t="shared" si="5"/>
        <v>10.019893204900011</v>
      </c>
      <c r="BU27" s="1370">
        <f t="shared" si="5"/>
        <v>11.034900984922942</v>
      </c>
      <c r="BV27" s="1370">
        <f t="shared" si="5"/>
        <v>10.838795874911277</v>
      </c>
      <c r="BW27" s="1370">
        <f t="shared" si="5"/>
        <v>9.746133644587102</v>
      </c>
      <c r="BX27" s="1370">
        <f t="shared" si="5"/>
        <v>10.022637120724388</v>
      </c>
      <c r="BY27" s="1370">
        <f t="shared" si="5"/>
        <v>10.547877182818837</v>
      </c>
      <c r="BZ27" s="1370">
        <f t="shared" si="5"/>
        <v>10.161510182163658</v>
      </c>
      <c r="CA27" s="1370">
        <f t="shared" si="5"/>
        <v>10.370981038746908</v>
      </c>
      <c r="CB27" s="1370">
        <f t="shared" si="5"/>
        <v>10.768249001605666</v>
      </c>
      <c r="CC27" s="1370"/>
      <c r="CD27" s="1370"/>
      <c r="CE27" s="1370"/>
      <c r="CF27" s="1370"/>
      <c r="CG27" s="1370"/>
      <c r="CH27" s="1370"/>
      <c r="CI27" s="1370"/>
      <c r="CJ27" s="1372"/>
      <c r="CK27" s="1372"/>
      <c r="CL27" s="1373"/>
    </row>
    <row r="28" spans="2:90" ht="13.5">
      <c r="B28" s="1319"/>
      <c r="C28" s="1349"/>
      <c r="D28" s="1393" t="s">
        <v>345</v>
      </c>
      <c r="E28" s="1393" t="s">
        <v>336</v>
      </c>
      <c r="F28" s="1375">
        <v>1200</v>
      </c>
      <c r="G28" s="1350" t="s">
        <v>331</v>
      </c>
      <c r="H28" s="1350">
        <v>1400</v>
      </c>
      <c r="I28" s="1352" t="s">
        <v>330</v>
      </c>
      <c r="J28" s="1376">
        <v>10.698878343399482</v>
      </c>
      <c r="K28" s="1377" t="e">
        <v>#DIV/0!</v>
      </c>
      <c r="L28" s="1377" t="e">
        <v>#DIV/0!</v>
      </c>
      <c r="M28" s="1377" t="e">
        <v>#DIV/0!</v>
      </c>
      <c r="N28" s="1378" t="e">
        <v>#DIV/0!</v>
      </c>
      <c r="O28" s="1376">
        <v>8.482520669227263</v>
      </c>
      <c r="P28" s="1377" t="e">
        <v>#DIV/0!</v>
      </c>
      <c r="Q28" s="1377" t="e">
        <v>#DIV/0!</v>
      </c>
      <c r="R28" s="1377" t="e">
        <v>#DIV/0!</v>
      </c>
      <c r="S28" s="1377" t="e">
        <v>#DIV/0!</v>
      </c>
      <c r="T28" s="1377" t="e">
        <v>#DIV/0!</v>
      </c>
      <c r="U28" s="1377">
        <v>10.25074143974117</v>
      </c>
      <c r="V28" s="1377" t="e">
        <v>#DIV/0!</v>
      </c>
      <c r="W28" s="1377" t="e">
        <v>#DIV/0!</v>
      </c>
      <c r="X28" s="1377" t="e">
        <v>#DIV/0!</v>
      </c>
      <c r="Y28" s="1377" t="e">
        <v>#DIV/0!</v>
      </c>
      <c r="Z28" s="1377" t="e">
        <v>#DIV/0!</v>
      </c>
      <c r="AA28" s="1377">
        <v>9.736252685468758</v>
      </c>
      <c r="AB28" s="1377" t="e">
        <v>#DIV/0!</v>
      </c>
      <c r="AC28" s="1377" t="e">
        <v>#DIV/0!</v>
      </c>
      <c r="AD28" s="1377" t="e">
        <v>#DIV/0!</v>
      </c>
      <c r="AE28" s="1377" t="e">
        <v>#DIV/0!</v>
      </c>
      <c r="AF28" s="1377" t="e">
        <v>#DIV/0!</v>
      </c>
      <c r="AG28" s="1377">
        <v>10.189405847217856</v>
      </c>
      <c r="AH28" s="1377" t="e">
        <v>#DIV/0!</v>
      </c>
      <c r="AI28" s="1377" t="e">
        <v>#DIV/0!</v>
      </c>
      <c r="AJ28" s="1377" t="e">
        <v>#DIV/0!</v>
      </c>
      <c r="AK28" s="1377" t="e">
        <v>#DIV/0!</v>
      </c>
      <c r="AL28" s="1377" t="e">
        <v>#DIV/0!</v>
      </c>
      <c r="AM28" s="1377">
        <v>9.371359994352476</v>
      </c>
      <c r="AN28" s="1377" t="e">
        <v>#DIV/0!</v>
      </c>
      <c r="AO28" s="1377" t="e">
        <v>#DIV/0!</v>
      </c>
      <c r="AP28" s="1377" t="e">
        <v>#DIV/0!</v>
      </c>
      <c r="AQ28" s="1377" t="e">
        <v>#DIV/0!</v>
      </c>
      <c r="AR28" s="1377" t="e">
        <v>#DIV/0!</v>
      </c>
      <c r="AS28" s="1377">
        <v>9.726079272910882</v>
      </c>
      <c r="AT28" s="1377" t="e">
        <v>#DIV/0!</v>
      </c>
      <c r="AU28" s="1377" t="e">
        <v>#DIV/0!</v>
      </c>
      <c r="AV28" s="1377" t="e">
        <v>#DIV/0!</v>
      </c>
      <c r="AW28" s="1377" t="e">
        <v>#DIV/0!</v>
      </c>
      <c r="AX28" s="1377" t="e">
        <v>#DIV/0!</v>
      </c>
      <c r="AY28" s="1377">
        <v>9.72033432628626</v>
      </c>
      <c r="AZ28" s="1377">
        <v>9.922462876598667</v>
      </c>
      <c r="BA28" s="1377">
        <v>10.088744893646993</v>
      </c>
      <c r="BB28" s="1377">
        <v>9.847495763771215</v>
      </c>
      <c r="BC28" s="1377">
        <v>9.84747196376436</v>
      </c>
      <c r="BD28" s="1377">
        <v>9.30412922550278</v>
      </c>
      <c r="BE28" s="1377">
        <v>9.743121658625636</v>
      </c>
      <c r="BF28" s="1377">
        <v>9.495976924244724</v>
      </c>
      <c r="BG28" s="1377">
        <v>9.71456572338601</v>
      </c>
      <c r="BH28" s="1377">
        <f t="shared" si="6"/>
        <v>9.57972805933251</v>
      </c>
      <c r="BI28" s="1377">
        <f t="shared" si="6"/>
        <v>9.703479086132266</v>
      </c>
      <c r="BJ28" s="1369">
        <f t="shared" si="5"/>
        <v>9.48005988838982</v>
      </c>
      <c r="BK28" s="1369">
        <f t="shared" si="5"/>
        <v>9.007025969405905</v>
      </c>
      <c r="BL28" s="1370">
        <f t="shared" si="5"/>
        <v>9.16744825179401</v>
      </c>
      <c r="BM28" s="1370">
        <f t="shared" si="5"/>
        <v>9.332640422675501</v>
      </c>
      <c r="BN28" s="1370">
        <f t="shared" si="5"/>
        <v>9.213905012623266</v>
      </c>
      <c r="BO28" s="1370">
        <f t="shared" si="5"/>
        <v>9.17975042419296</v>
      </c>
      <c r="BP28" s="1370">
        <f t="shared" si="5"/>
        <v>8.719998290196413</v>
      </c>
      <c r="BQ28" s="1370">
        <f t="shared" si="5"/>
        <v>9.401074287170124</v>
      </c>
      <c r="BR28" s="1370">
        <f t="shared" si="5"/>
        <v>9.387970083219214</v>
      </c>
      <c r="BS28" s="1370">
        <f t="shared" si="5"/>
        <v>9.469108320383048</v>
      </c>
      <c r="BT28" s="1370">
        <f t="shared" si="5"/>
        <v>9.473353575541829</v>
      </c>
      <c r="BU28" s="1370">
        <f t="shared" si="5"/>
        <v>9.16961167687836</v>
      </c>
      <c r="BV28" s="1370">
        <f t="shared" si="5"/>
        <v>8.957872322658762</v>
      </c>
      <c r="BW28" s="1370">
        <f t="shared" si="5"/>
        <v>8.962441118846138</v>
      </c>
      <c r="BX28" s="1370">
        <f t="shared" si="5"/>
        <v>9.39752030072065</v>
      </c>
      <c r="BY28" s="1370">
        <f t="shared" si="5"/>
        <v>9.126458660928577</v>
      </c>
      <c r="BZ28" s="1370">
        <f t="shared" si="5"/>
        <v>9.037961088851254</v>
      </c>
      <c r="CA28" s="1370">
        <f t="shared" si="5"/>
        <v>9.13643858202803</v>
      </c>
      <c r="CB28" s="1370">
        <f t="shared" si="5"/>
        <v>8.75293342665404</v>
      </c>
      <c r="CC28" s="1370"/>
      <c r="CD28" s="1370"/>
      <c r="CE28" s="1370"/>
      <c r="CF28" s="1370"/>
      <c r="CG28" s="1370"/>
      <c r="CH28" s="1370"/>
      <c r="CI28" s="1370"/>
      <c r="CJ28" s="1372"/>
      <c r="CK28" s="1372"/>
      <c r="CL28" s="1373"/>
    </row>
    <row r="29" spans="2:90" ht="13.5">
      <c r="B29" s="1319"/>
      <c r="C29" s="1349"/>
      <c r="D29" s="1351"/>
      <c r="E29" s="1393" t="s">
        <v>337</v>
      </c>
      <c r="F29" s="1375">
        <v>1400</v>
      </c>
      <c r="G29" s="1350" t="s">
        <v>331</v>
      </c>
      <c r="H29" s="1350">
        <v>1600</v>
      </c>
      <c r="I29" s="1352" t="s">
        <v>330</v>
      </c>
      <c r="J29" s="1376">
        <v>8.722252725703976</v>
      </c>
      <c r="K29" s="1377" t="e">
        <v>#DIV/0!</v>
      </c>
      <c r="L29" s="1377" t="e">
        <v>#DIV/0!</v>
      </c>
      <c r="M29" s="1377" t="e">
        <v>#DIV/0!</v>
      </c>
      <c r="N29" s="1378" t="e">
        <v>#DIV/0!</v>
      </c>
      <c r="O29" s="1376">
        <v>8.085411106047783</v>
      </c>
      <c r="P29" s="1377" t="e">
        <v>#DIV/0!</v>
      </c>
      <c r="Q29" s="1377" t="e">
        <v>#DIV/0!</v>
      </c>
      <c r="R29" s="1377" t="e">
        <v>#DIV/0!</v>
      </c>
      <c r="S29" s="1377" t="e">
        <v>#DIV/0!</v>
      </c>
      <c r="T29" s="1377" t="e">
        <v>#DIV/0!</v>
      </c>
      <c r="U29" s="1377">
        <v>9.010514963602049</v>
      </c>
      <c r="V29" s="1377" t="e">
        <v>#DIV/0!</v>
      </c>
      <c r="W29" s="1377" t="e">
        <v>#DIV/0!</v>
      </c>
      <c r="X29" s="1377" t="e">
        <v>#DIV/0!</v>
      </c>
      <c r="Y29" s="1377" t="e">
        <v>#DIV/0!</v>
      </c>
      <c r="Z29" s="1377" t="e">
        <v>#DIV/0!</v>
      </c>
      <c r="AA29" s="1377">
        <v>8.630068108058692</v>
      </c>
      <c r="AB29" s="1377" t="e">
        <v>#DIV/0!</v>
      </c>
      <c r="AC29" s="1377" t="e">
        <v>#DIV/0!</v>
      </c>
      <c r="AD29" s="1377" t="e">
        <v>#DIV/0!</v>
      </c>
      <c r="AE29" s="1377" t="e">
        <v>#DIV/0!</v>
      </c>
      <c r="AF29" s="1377" t="e">
        <v>#DIV/0!</v>
      </c>
      <c r="AG29" s="1377">
        <v>8.719742219427852</v>
      </c>
      <c r="AH29" s="1377" t="e">
        <v>#DIV/0!</v>
      </c>
      <c r="AI29" s="1377" t="e">
        <v>#DIV/0!</v>
      </c>
      <c r="AJ29" s="1377" t="e">
        <v>#DIV/0!</v>
      </c>
      <c r="AK29" s="1377" t="e">
        <v>#DIV/0!</v>
      </c>
      <c r="AL29" s="1377" t="e">
        <v>#DIV/0!</v>
      </c>
      <c r="AM29" s="1377">
        <v>8.697186827150471</v>
      </c>
      <c r="AN29" s="1377" t="e">
        <v>#DIV/0!</v>
      </c>
      <c r="AO29" s="1377" t="e">
        <v>#DIV/0!</v>
      </c>
      <c r="AP29" s="1377" t="e">
        <v>#DIV/0!</v>
      </c>
      <c r="AQ29" s="1377" t="e">
        <v>#DIV/0!</v>
      </c>
      <c r="AR29" s="1377" t="e">
        <v>#DIV/0!</v>
      </c>
      <c r="AS29" s="1377">
        <v>7.854708406967937</v>
      </c>
      <c r="AT29" s="1377" t="e">
        <v>#DIV/0!</v>
      </c>
      <c r="AU29" s="1377" t="e">
        <v>#DIV/0!</v>
      </c>
      <c r="AV29" s="1377" t="e">
        <v>#DIV/0!</v>
      </c>
      <c r="AW29" s="1377" t="e">
        <v>#DIV/0!</v>
      </c>
      <c r="AX29" s="1377" t="e">
        <v>#DIV/0!</v>
      </c>
      <c r="AY29" s="1377">
        <v>8.175955114671602</v>
      </c>
      <c r="AZ29" s="1377">
        <v>8.569139652656576</v>
      </c>
      <c r="BA29" s="1377">
        <v>8.209606986899564</v>
      </c>
      <c r="BB29" s="1377">
        <v>7.894663740659463</v>
      </c>
      <c r="BC29" s="1377">
        <v>8.120276133045921</v>
      </c>
      <c r="BD29" s="1377">
        <v>7.367886178861789</v>
      </c>
      <c r="BE29" s="1377">
        <v>7.865432259747034</v>
      </c>
      <c r="BF29" s="1377">
        <v>8.51424523050453</v>
      </c>
      <c r="BG29" s="1377">
        <v>7.823104250888154</v>
      </c>
      <c r="BH29" s="1377">
        <f t="shared" si="6"/>
        <v>8.277075211562233</v>
      </c>
      <c r="BI29" s="1377">
        <f t="shared" si="6"/>
        <v>7.930371982130043</v>
      </c>
      <c r="BJ29" s="1369">
        <f t="shared" si="5"/>
        <v>7.486048727371716</v>
      </c>
      <c r="BK29" s="1369">
        <f t="shared" si="5"/>
        <v>7.835289932408395</v>
      </c>
      <c r="BL29" s="1370">
        <f t="shared" si="5"/>
        <v>7.6995223242524045</v>
      </c>
      <c r="BM29" s="1370">
        <f t="shared" si="5"/>
        <v>7.297215365293837</v>
      </c>
      <c r="BN29" s="1370">
        <f t="shared" si="5"/>
        <v>7.3862287724143885</v>
      </c>
      <c r="BO29" s="1370">
        <f t="shared" si="5"/>
        <v>7.276788590820249</v>
      </c>
      <c r="BP29" s="1370">
        <f t="shared" si="5"/>
        <v>6.8755476714612405</v>
      </c>
      <c r="BQ29" s="1370">
        <f t="shared" si="5"/>
        <v>7.273730918664147</v>
      </c>
      <c r="BR29" s="1370">
        <f t="shared" si="5"/>
        <v>7.955335510376067</v>
      </c>
      <c r="BS29" s="1370">
        <f t="shared" si="5"/>
        <v>7.453063967407283</v>
      </c>
      <c r="BT29" s="1370">
        <f t="shared" si="5"/>
        <v>7.890273269814679</v>
      </c>
      <c r="BU29" s="1370">
        <f t="shared" si="5"/>
        <v>7.0784801656176155</v>
      </c>
      <c r="BV29" s="1370">
        <f t="shared" si="5"/>
        <v>7.108262703018663</v>
      </c>
      <c r="BW29" s="1370">
        <f t="shared" si="5"/>
        <v>7.6951936304139394</v>
      </c>
      <c r="BX29" s="1370">
        <f t="shared" si="5"/>
        <v>7.665469045295009</v>
      </c>
      <c r="BY29" s="1370">
        <f t="shared" si="5"/>
        <v>7.2105437391376315</v>
      </c>
      <c r="BZ29" s="1370">
        <f t="shared" si="5"/>
        <v>7.464166219174687</v>
      </c>
      <c r="CA29" s="1370">
        <f t="shared" si="5"/>
        <v>7.390766694146744</v>
      </c>
      <c r="CB29" s="1370">
        <f t="shared" si="5"/>
        <v>6.881716003128989</v>
      </c>
      <c r="CC29" s="1370"/>
      <c r="CD29" s="1370"/>
      <c r="CE29" s="1370"/>
      <c r="CF29" s="1370"/>
      <c r="CG29" s="1370"/>
      <c r="CH29" s="1370"/>
      <c r="CI29" s="1370"/>
      <c r="CJ29" s="1372"/>
      <c r="CK29" s="1372"/>
      <c r="CL29" s="1373"/>
    </row>
    <row r="30" spans="2:90" ht="13.5">
      <c r="B30" s="1319"/>
      <c r="C30" s="1349"/>
      <c r="D30" s="1393" t="s">
        <v>346</v>
      </c>
      <c r="E30" s="1393" t="s">
        <v>338</v>
      </c>
      <c r="F30" s="1375">
        <v>1600</v>
      </c>
      <c r="G30" s="1350" t="s">
        <v>331</v>
      </c>
      <c r="H30" s="1350">
        <v>1800</v>
      </c>
      <c r="I30" s="1352" t="s">
        <v>330</v>
      </c>
      <c r="J30" s="1376">
        <v>8.008471252647267</v>
      </c>
      <c r="K30" s="1377" t="e">
        <v>#DIV/0!</v>
      </c>
      <c r="L30" s="1377" t="e">
        <v>#DIV/0!</v>
      </c>
      <c r="M30" s="1377" t="e">
        <v>#DIV/0!</v>
      </c>
      <c r="N30" s="1378" t="e">
        <v>#DIV/0!</v>
      </c>
      <c r="O30" s="1376">
        <v>7.740381485580365</v>
      </c>
      <c r="P30" s="1377" t="e">
        <v>#DIV/0!</v>
      </c>
      <c r="Q30" s="1377" t="e">
        <v>#DIV/0!</v>
      </c>
      <c r="R30" s="1377" t="e">
        <v>#DIV/0!</v>
      </c>
      <c r="S30" s="1377" t="e">
        <v>#DIV/0!</v>
      </c>
      <c r="T30" s="1377" t="e">
        <v>#DIV/0!</v>
      </c>
      <c r="U30" s="1377">
        <v>7.085467781073065</v>
      </c>
      <c r="V30" s="1377" t="e">
        <v>#DIV/0!</v>
      </c>
      <c r="W30" s="1377" t="e">
        <v>#DIV/0!</v>
      </c>
      <c r="X30" s="1377" t="e">
        <v>#DIV/0!</v>
      </c>
      <c r="Y30" s="1377" t="e">
        <v>#DIV/0!</v>
      </c>
      <c r="Z30" s="1377" t="e">
        <v>#DIV/0!</v>
      </c>
      <c r="AA30" s="1377">
        <v>7.5924486904054485</v>
      </c>
      <c r="AB30" s="1377" t="e">
        <v>#DIV/0!</v>
      </c>
      <c r="AC30" s="1377" t="e">
        <v>#DIV/0!</v>
      </c>
      <c r="AD30" s="1377" t="e">
        <v>#DIV/0!</v>
      </c>
      <c r="AE30" s="1377" t="e">
        <v>#DIV/0!</v>
      </c>
      <c r="AF30" s="1377" t="e">
        <v>#DIV/0!</v>
      </c>
      <c r="AG30" s="1377">
        <v>7.0025149324111915</v>
      </c>
      <c r="AH30" s="1377" t="e">
        <v>#DIV/0!</v>
      </c>
      <c r="AI30" s="1377" t="e">
        <v>#DIV/0!</v>
      </c>
      <c r="AJ30" s="1377" t="e">
        <v>#DIV/0!</v>
      </c>
      <c r="AK30" s="1377" t="e">
        <v>#DIV/0!</v>
      </c>
      <c r="AL30" s="1377" t="e">
        <v>#DIV/0!</v>
      </c>
      <c r="AM30" s="1377">
        <v>7.518266210158484</v>
      </c>
      <c r="AN30" s="1377" t="e">
        <v>#DIV/0!</v>
      </c>
      <c r="AO30" s="1377" t="e">
        <v>#DIV/0!</v>
      </c>
      <c r="AP30" s="1377" t="e">
        <v>#DIV/0!</v>
      </c>
      <c r="AQ30" s="1377" t="e">
        <v>#DIV/0!</v>
      </c>
      <c r="AR30" s="1377" t="e">
        <v>#DIV/0!</v>
      </c>
      <c r="AS30" s="1377">
        <v>6.311537490532694</v>
      </c>
      <c r="AT30" s="1377" t="e">
        <v>#DIV/0!</v>
      </c>
      <c r="AU30" s="1377" t="e">
        <v>#DIV/0!</v>
      </c>
      <c r="AV30" s="1377" t="e">
        <v>#DIV/0!</v>
      </c>
      <c r="AW30" s="1377" t="e">
        <v>#DIV/0!</v>
      </c>
      <c r="AX30" s="1377" t="e">
        <v>#DIV/0!</v>
      </c>
      <c r="AY30" s="1377">
        <v>7.137692685889464</v>
      </c>
      <c r="AZ30" s="1377">
        <v>6.886784355240193</v>
      </c>
      <c r="BA30" s="1377">
        <v>6.936188195520496</v>
      </c>
      <c r="BB30" s="1377">
        <v>6.6224061779493875</v>
      </c>
      <c r="BC30" s="1377">
        <v>6.526781085432072</v>
      </c>
      <c r="BD30" s="1377">
        <v>5.565361574668378</v>
      </c>
      <c r="BE30" s="1377">
        <v>6.162472291041857</v>
      </c>
      <c r="BF30" s="1377">
        <v>6.826577602348059</v>
      </c>
      <c r="BG30" s="1377">
        <v>6.262403528114664</v>
      </c>
      <c r="BH30" s="1377">
        <f t="shared" si="6"/>
        <v>6.817533517162689</v>
      </c>
      <c r="BI30" s="1377">
        <f t="shared" si="6"/>
        <v>6.196615819078262</v>
      </c>
      <c r="BJ30" s="1369">
        <f t="shared" si="5"/>
        <v>6.143096955673517</v>
      </c>
      <c r="BK30" s="1369">
        <f t="shared" si="5"/>
        <v>6.143276414087513</v>
      </c>
      <c r="BL30" s="1370">
        <f t="shared" si="5"/>
        <v>6.257770410277662</v>
      </c>
      <c r="BM30" s="1370">
        <f t="shared" si="5"/>
        <v>5.894071283183925</v>
      </c>
      <c r="BN30" s="1370">
        <f t="shared" si="5"/>
        <v>6.0311158103704985</v>
      </c>
      <c r="BO30" s="1370">
        <f t="shared" si="5"/>
        <v>5.958031744668055</v>
      </c>
      <c r="BP30" s="1370">
        <f t="shared" si="5"/>
        <v>5.375195024471564</v>
      </c>
      <c r="BQ30" s="1370">
        <f t="shared" si="5"/>
        <v>5.619838219995329</v>
      </c>
      <c r="BR30" s="1370">
        <f t="shared" si="5"/>
        <v>6.341514800379227</v>
      </c>
      <c r="BS30" s="1370">
        <f t="shared" si="5"/>
        <v>6.146835230375069</v>
      </c>
      <c r="BT30" s="1370">
        <f t="shared" si="5"/>
        <v>6.321851115066485</v>
      </c>
      <c r="BU30" s="1370">
        <f t="shared" si="5"/>
        <v>5.512222663683319</v>
      </c>
      <c r="BV30" s="1370">
        <f t="shared" si="5"/>
        <v>5.496638971232934</v>
      </c>
      <c r="BW30" s="1370">
        <f t="shared" si="5"/>
        <v>6.292467380882905</v>
      </c>
      <c r="BX30" s="1370">
        <f t="shared" si="5"/>
        <v>6.230400199372807</v>
      </c>
      <c r="BY30" s="1370">
        <f t="shared" si="5"/>
        <v>5.737399652404204</v>
      </c>
      <c r="BZ30" s="1370">
        <f t="shared" si="5"/>
        <v>6.061795200132182</v>
      </c>
      <c r="CA30" s="1370">
        <f t="shared" si="5"/>
        <v>6.065539983511954</v>
      </c>
      <c r="CB30" s="1370">
        <f t="shared" si="5"/>
        <v>5.206060356539997</v>
      </c>
      <c r="CC30" s="1370"/>
      <c r="CD30" s="1370"/>
      <c r="CE30" s="1370"/>
      <c r="CF30" s="1370"/>
      <c r="CG30" s="1370"/>
      <c r="CH30" s="1370"/>
      <c r="CI30" s="1370"/>
      <c r="CJ30" s="1372"/>
      <c r="CK30" s="1372"/>
      <c r="CL30" s="1373"/>
    </row>
    <row r="31" spans="2:90" ht="13.5">
      <c r="B31" s="1319"/>
      <c r="C31" s="1349"/>
      <c r="D31" s="1351"/>
      <c r="E31" s="1393" t="s">
        <v>339</v>
      </c>
      <c r="F31" s="1389">
        <v>1800</v>
      </c>
      <c r="G31" s="1390" t="s">
        <v>331</v>
      </c>
      <c r="H31" s="1390">
        <v>2000</v>
      </c>
      <c r="I31" s="1391" t="s">
        <v>330</v>
      </c>
      <c r="J31" s="1382">
        <v>7.020158443799514</v>
      </c>
      <c r="K31" s="1383" t="e">
        <v>#DIV/0!</v>
      </c>
      <c r="L31" s="1383" t="e">
        <v>#DIV/0!</v>
      </c>
      <c r="M31" s="1383" t="e">
        <v>#DIV/0!</v>
      </c>
      <c r="N31" s="1384" t="e">
        <v>#DIV/0!</v>
      </c>
      <c r="O31" s="1382">
        <v>6.998242301933468</v>
      </c>
      <c r="P31" s="1383" t="e">
        <v>#DIV/0!</v>
      </c>
      <c r="Q31" s="1383" t="e">
        <v>#DIV/0!</v>
      </c>
      <c r="R31" s="1383" t="e">
        <v>#DIV/0!</v>
      </c>
      <c r="S31" s="1383" t="e">
        <v>#DIV/0!</v>
      </c>
      <c r="T31" s="1383" t="e">
        <v>#DIV/0!</v>
      </c>
      <c r="U31" s="1383">
        <v>6.168778646535454</v>
      </c>
      <c r="V31" s="1383" t="e">
        <v>#DIV/0!</v>
      </c>
      <c r="W31" s="1383" t="e">
        <v>#DIV/0!</v>
      </c>
      <c r="X31" s="1383" t="e">
        <v>#DIV/0!</v>
      </c>
      <c r="Y31" s="1383" t="e">
        <v>#DIV/0!</v>
      </c>
      <c r="Z31" s="1383" t="e">
        <v>#DIV/0!</v>
      </c>
      <c r="AA31" s="1383">
        <v>6.970791241943593</v>
      </c>
      <c r="AB31" s="1383" t="e">
        <v>#DIV/0!</v>
      </c>
      <c r="AC31" s="1383" t="e">
        <v>#DIV/0!</v>
      </c>
      <c r="AD31" s="1383" t="e">
        <v>#DIV/0!</v>
      </c>
      <c r="AE31" s="1383" t="e">
        <v>#DIV/0!</v>
      </c>
      <c r="AF31" s="1383" t="e">
        <v>#DIV/0!</v>
      </c>
      <c r="AG31" s="1383">
        <v>5.847217856020119</v>
      </c>
      <c r="AH31" s="1383" t="e">
        <v>#DIV/0!</v>
      </c>
      <c r="AI31" s="1383" t="e">
        <v>#DIV/0!</v>
      </c>
      <c r="AJ31" s="1383" t="e">
        <v>#DIV/0!</v>
      </c>
      <c r="AK31" s="1383" t="e">
        <v>#DIV/0!</v>
      </c>
      <c r="AL31" s="1383" t="e">
        <v>#DIV/0!</v>
      </c>
      <c r="AM31" s="1383">
        <v>6.526419822808937</v>
      </c>
      <c r="AN31" s="1383" t="e">
        <v>#DIV/0!</v>
      </c>
      <c r="AO31" s="1383" t="e">
        <v>#DIV/0!</v>
      </c>
      <c r="AP31" s="1383" t="e">
        <v>#DIV/0!</v>
      </c>
      <c r="AQ31" s="1383" t="e">
        <v>#DIV/0!</v>
      </c>
      <c r="AR31" s="1383" t="e">
        <v>#DIV/0!</v>
      </c>
      <c r="AS31" s="1383">
        <v>4.856728098964908</v>
      </c>
      <c r="AT31" s="1383" t="e">
        <v>#DIV/0!</v>
      </c>
      <c r="AU31" s="1383" t="e">
        <v>#DIV/0!</v>
      </c>
      <c r="AV31" s="1383" t="e">
        <v>#DIV/0!</v>
      </c>
      <c r="AW31" s="1383" t="e">
        <v>#DIV/0!</v>
      </c>
      <c r="AX31" s="1383" t="e">
        <v>#DIV/0!</v>
      </c>
      <c r="AY31" s="1383">
        <v>6.053156722676924</v>
      </c>
      <c r="AZ31" s="1383">
        <v>5.685101999942777</v>
      </c>
      <c r="BA31" s="1383">
        <v>5.428933652627131</v>
      </c>
      <c r="BB31" s="1383">
        <v>5.239034417622712</v>
      </c>
      <c r="BC31" s="1383">
        <v>5.203416191437693</v>
      </c>
      <c r="BD31" s="1383">
        <v>4.385964912280702</v>
      </c>
      <c r="BE31" s="1383">
        <v>4.837658104055287</v>
      </c>
      <c r="BF31" s="1383">
        <v>5.548808258691362</v>
      </c>
      <c r="BG31" s="1383">
        <v>4.981011882886194</v>
      </c>
      <c r="BH31" s="1383">
        <f t="shared" si="6"/>
        <v>5.377008652657602</v>
      </c>
      <c r="BI31" s="1383">
        <f t="shared" si="6"/>
        <v>4.951274276058425</v>
      </c>
      <c r="BJ31" s="1369">
        <f t="shared" si="5"/>
        <v>4.879542670477746</v>
      </c>
      <c r="BK31" s="1369">
        <f t="shared" si="5"/>
        <v>5.3673070081821415</v>
      </c>
      <c r="BL31" s="1370">
        <f t="shared" si="5"/>
        <v>4.959975570920671</v>
      </c>
      <c r="BM31" s="1370">
        <f t="shared" si="5"/>
        <v>4.601359837165996</v>
      </c>
      <c r="BN31" s="1370">
        <f t="shared" si="5"/>
        <v>4.652266793258961</v>
      </c>
      <c r="BO31" s="1386">
        <f t="shared" si="5"/>
        <v>4.641422710968878</v>
      </c>
      <c r="BP31" s="1386">
        <f t="shared" si="5"/>
        <v>3.9325482485199514</v>
      </c>
      <c r="BQ31" s="1386">
        <f t="shared" si="5"/>
        <v>4.418165219422093</v>
      </c>
      <c r="BR31" s="1386">
        <f t="shared" si="5"/>
        <v>5.281786579584957</v>
      </c>
      <c r="BS31" s="1386">
        <f t="shared" si="5"/>
        <v>4.689403166869671</v>
      </c>
      <c r="BT31" s="1386">
        <f t="shared" si="5"/>
        <v>5.017275677939483</v>
      </c>
      <c r="BU31" s="1386">
        <f t="shared" si="5"/>
        <v>4.238723573325527</v>
      </c>
      <c r="BV31" s="1386">
        <f t="shared" si="5"/>
        <v>4.3985637342908435</v>
      </c>
      <c r="BW31" s="1386">
        <f t="shared" si="5"/>
        <v>4.9397640585268245</v>
      </c>
      <c r="BX31" s="1386">
        <f t="shared" si="5"/>
        <v>4.930323357770347</v>
      </c>
      <c r="BY31" s="1386">
        <f t="shared" si="5"/>
        <v>4.458743689481089</v>
      </c>
      <c r="BZ31" s="1386">
        <f t="shared" si="5"/>
        <v>4.6718162666776815</v>
      </c>
      <c r="CA31" s="1386">
        <f t="shared" si="5"/>
        <v>4.569249793899423</v>
      </c>
      <c r="CB31" s="1386">
        <f t="shared" si="5"/>
        <v>3.9441722590473054</v>
      </c>
      <c r="CC31" s="1386"/>
      <c r="CD31" s="1386"/>
      <c r="CE31" s="1386"/>
      <c r="CF31" s="1386"/>
      <c r="CG31" s="1386"/>
      <c r="CH31" s="1386"/>
      <c r="CI31" s="1386"/>
      <c r="CJ31" s="1387"/>
      <c r="CK31" s="1387"/>
      <c r="CL31" s="1388"/>
    </row>
    <row r="32" spans="2:90" ht="13.5">
      <c r="B32" s="1319"/>
      <c r="C32" s="1349"/>
      <c r="D32" s="1393" t="s">
        <v>347</v>
      </c>
      <c r="E32" s="1393" t="s">
        <v>340</v>
      </c>
      <c r="F32" s="1375">
        <v>2000</v>
      </c>
      <c r="G32" s="1350" t="s">
        <v>331</v>
      </c>
      <c r="H32" s="1350">
        <v>2500</v>
      </c>
      <c r="I32" s="1352" t="s">
        <v>330</v>
      </c>
      <c r="J32" s="1376">
        <v>12.00094125029414</v>
      </c>
      <c r="K32" s="1377" t="e">
        <v>#DIV/0!</v>
      </c>
      <c r="L32" s="1377" t="e">
        <v>#DIV/0!</v>
      </c>
      <c r="M32" s="1377" t="e">
        <v>#DIV/0!</v>
      </c>
      <c r="N32" s="1378" t="e">
        <v>#DIV/0!</v>
      </c>
      <c r="O32" s="1376">
        <v>13.853264761408763</v>
      </c>
      <c r="P32" s="1377" t="e">
        <v>#DIV/0!</v>
      </c>
      <c r="Q32" s="1377" t="e">
        <v>#DIV/0!</v>
      </c>
      <c r="R32" s="1377" t="e">
        <v>#DIV/0!</v>
      </c>
      <c r="S32" s="1377" t="e">
        <v>#DIV/0!</v>
      </c>
      <c r="T32" s="1377" t="e">
        <v>#DIV/0!</v>
      </c>
      <c r="U32" s="1377">
        <v>9.625235912644918</v>
      </c>
      <c r="V32" s="1377" t="e">
        <v>#DIV/0!</v>
      </c>
      <c r="W32" s="1377" t="e">
        <v>#DIV/0!</v>
      </c>
      <c r="X32" s="1377" t="e">
        <v>#DIV/0!</v>
      </c>
      <c r="Y32" s="1377" t="e">
        <v>#DIV/0!</v>
      </c>
      <c r="Z32" s="1377" t="e">
        <v>#DIV/0!</v>
      </c>
      <c r="AA32" s="1377">
        <v>11.77949444622206</v>
      </c>
      <c r="AB32" s="1377" t="e">
        <v>#DIV/0!</v>
      </c>
      <c r="AC32" s="1377" t="e">
        <v>#DIV/0!</v>
      </c>
      <c r="AD32" s="1377" t="e">
        <v>#DIV/0!</v>
      </c>
      <c r="AE32" s="1377" t="e">
        <v>#DIV/0!</v>
      </c>
      <c r="AF32" s="1377" t="e">
        <v>#DIV/0!</v>
      </c>
      <c r="AG32" s="1377">
        <v>9.430996541967934</v>
      </c>
      <c r="AH32" s="1377" t="e">
        <v>#DIV/0!</v>
      </c>
      <c r="AI32" s="1377" t="e">
        <v>#DIV/0!</v>
      </c>
      <c r="AJ32" s="1377" t="e">
        <v>#DIV/0!</v>
      </c>
      <c r="AK32" s="1377" t="e">
        <v>#DIV/0!</v>
      </c>
      <c r="AL32" s="1377" t="e">
        <v>#DIV/0!</v>
      </c>
      <c r="AM32" s="1377">
        <v>12.2198298683421</v>
      </c>
      <c r="AN32" s="1377" t="e">
        <v>#DIV/0!</v>
      </c>
      <c r="AO32" s="1377" t="e">
        <v>#DIV/0!</v>
      </c>
      <c r="AP32" s="1377" t="e">
        <v>#DIV/0!</v>
      </c>
      <c r="AQ32" s="1377" t="e">
        <v>#DIV/0!</v>
      </c>
      <c r="AR32" s="1377" t="e">
        <v>#DIV/0!</v>
      </c>
      <c r="AS32" s="1377">
        <v>7.5896238323655645</v>
      </c>
      <c r="AT32" s="1377" t="e">
        <v>#DIV/0!</v>
      </c>
      <c r="AU32" s="1377" t="e">
        <v>#DIV/0!</v>
      </c>
      <c r="AV32" s="1377" t="e">
        <v>#DIV/0!</v>
      </c>
      <c r="AW32" s="1377" t="e">
        <v>#DIV/0!</v>
      </c>
      <c r="AX32" s="1377" t="e">
        <v>#DIV/0!</v>
      </c>
      <c r="AY32" s="1377">
        <v>10.379732191919484</v>
      </c>
      <c r="AZ32" s="1377">
        <v>9.6277645847043</v>
      </c>
      <c r="BA32" s="1377">
        <v>9.161853782222849</v>
      </c>
      <c r="BB32" s="1377">
        <v>8.661351704214006</v>
      </c>
      <c r="BC32" s="1377">
        <v>8.867909083467488</v>
      </c>
      <c r="BD32" s="1377">
        <v>6.929289687633719</v>
      </c>
      <c r="BE32" s="1377">
        <v>7.844569044203938</v>
      </c>
      <c r="BF32" s="1377">
        <v>9.619958504124286</v>
      </c>
      <c r="BG32" s="1377">
        <v>8.095063089550411</v>
      </c>
      <c r="BH32" s="1377">
        <f t="shared" si="6"/>
        <v>9.743748217172197</v>
      </c>
      <c r="BI32" s="1377">
        <f t="shared" si="6"/>
        <v>8.141015254276521</v>
      </c>
      <c r="BJ32" s="1392">
        <f t="shared" si="5"/>
        <v>7.79683317453836</v>
      </c>
      <c r="BK32" s="1392">
        <f t="shared" si="5"/>
        <v>8.904749199573105</v>
      </c>
      <c r="BL32" s="1371">
        <f t="shared" si="5"/>
        <v>8.20555325321177</v>
      </c>
      <c r="BM32" s="1371">
        <f t="shared" si="5"/>
        <v>7.167294616950327</v>
      </c>
      <c r="BN32" s="1371">
        <f t="shared" si="5"/>
        <v>7.725007012925361</v>
      </c>
      <c r="BO32" s="1370">
        <f t="shared" si="5"/>
        <v>7.652655770098155</v>
      </c>
      <c r="BP32" s="1370">
        <f t="shared" si="5"/>
        <v>6.578469298339353</v>
      </c>
      <c r="BQ32" s="1370">
        <f t="shared" si="5"/>
        <v>6.838495997961827</v>
      </c>
      <c r="BR32" s="1370">
        <f t="shared" si="5"/>
        <v>8.726430001053409</v>
      </c>
      <c r="BS32" s="1370">
        <f t="shared" si="5"/>
        <v>7.644168171699778</v>
      </c>
      <c r="BT32" s="1370">
        <f t="shared" si="5"/>
        <v>8.401214532509686</v>
      </c>
      <c r="BU32" s="1370">
        <f t="shared" si="5"/>
        <v>6.459505238284436</v>
      </c>
      <c r="BV32" s="1370">
        <f t="shared" si="5"/>
        <v>6.851488455596844</v>
      </c>
      <c r="BW32" s="1370">
        <f t="shared" si="5"/>
        <v>8.676893576222435</v>
      </c>
      <c r="BX32" s="1370">
        <f t="shared" si="5"/>
        <v>8.361197067558306</v>
      </c>
      <c r="BY32" s="1370">
        <f t="shared" si="5"/>
        <v>7.258131258793346</v>
      </c>
      <c r="BZ32" s="1370">
        <f t="shared" si="5"/>
        <v>7.986699161468875</v>
      </c>
      <c r="CA32" s="1370">
        <f t="shared" si="5"/>
        <v>7.854492992580379</v>
      </c>
      <c r="CB32" s="1370">
        <f t="shared" si="5"/>
        <v>6.591461155255465</v>
      </c>
      <c r="CC32" s="1370"/>
      <c r="CD32" s="1370"/>
      <c r="CE32" s="1370"/>
      <c r="CF32" s="1370"/>
      <c r="CG32" s="1370"/>
      <c r="CH32" s="1370"/>
      <c r="CI32" s="1370"/>
      <c r="CJ32" s="1372"/>
      <c r="CK32" s="1372"/>
      <c r="CL32" s="1373"/>
    </row>
    <row r="33" spans="2:90" ht="13.5">
      <c r="B33" s="1319"/>
      <c r="C33" s="1349"/>
      <c r="D33" s="1393"/>
      <c r="E33" s="1393" t="s">
        <v>341</v>
      </c>
      <c r="F33" s="1375">
        <v>2500</v>
      </c>
      <c r="G33" s="1350" t="s">
        <v>331</v>
      </c>
      <c r="H33" s="1350">
        <v>3000</v>
      </c>
      <c r="I33" s="1352" t="s">
        <v>330</v>
      </c>
      <c r="J33" s="1376">
        <v>7.043689701153031</v>
      </c>
      <c r="K33" s="1377" t="e">
        <v>#DIV/0!</v>
      </c>
      <c r="L33" s="1377" t="e">
        <v>#DIV/0!</v>
      </c>
      <c r="M33" s="1377" t="e">
        <v>#DIV/0!</v>
      </c>
      <c r="N33" s="1378" t="e">
        <v>#DIV/0!</v>
      </c>
      <c r="O33" s="1376">
        <v>9.055400039059958</v>
      </c>
      <c r="P33" s="1377" t="e">
        <v>#DIV/0!</v>
      </c>
      <c r="Q33" s="1377" t="e">
        <v>#DIV/0!</v>
      </c>
      <c r="R33" s="1377" t="e">
        <v>#DIV/0!</v>
      </c>
      <c r="S33" s="1377" t="e">
        <v>#DIV/0!</v>
      </c>
      <c r="T33" s="1377" t="e">
        <v>#DIV/0!</v>
      </c>
      <c r="U33" s="1377">
        <v>5.581019142626045</v>
      </c>
      <c r="V33" s="1377" t="e">
        <v>#DIV/0!</v>
      </c>
      <c r="W33" s="1377" t="e">
        <v>#DIV/0!</v>
      </c>
      <c r="X33" s="1377" t="e">
        <v>#DIV/0!</v>
      </c>
      <c r="Y33" s="1377" t="e">
        <v>#DIV/0!</v>
      </c>
      <c r="Z33" s="1377" t="e">
        <v>#DIV/0!</v>
      </c>
      <c r="AA33" s="1377">
        <v>7.06221145495269</v>
      </c>
      <c r="AB33" s="1377" t="e">
        <v>#DIV/0!</v>
      </c>
      <c r="AC33" s="1377" t="e">
        <v>#DIV/0!</v>
      </c>
      <c r="AD33" s="1377" t="e">
        <v>#DIV/0!</v>
      </c>
      <c r="AE33" s="1377" t="e">
        <v>#DIV/0!</v>
      </c>
      <c r="AF33" s="1377" t="e">
        <v>#DIV/0!</v>
      </c>
      <c r="AG33" s="1377">
        <v>5.253850990254637</v>
      </c>
      <c r="AH33" s="1377" t="e">
        <v>#DIV/0!</v>
      </c>
      <c r="AI33" s="1377" t="e">
        <v>#DIV/0!</v>
      </c>
      <c r="AJ33" s="1377" t="e">
        <v>#DIV/0!</v>
      </c>
      <c r="AK33" s="1377" t="e">
        <v>#DIV/0!</v>
      </c>
      <c r="AL33" s="1377" t="e">
        <v>#DIV/0!</v>
      </c>
      <c r="AM33" s="1377">
        <v>7.334721682962126</v>
      </c>
      <c r="AN33" s="1377" t="e">
        <v>#DIV/0!</v>
      </c>
      <c r="AO33" s="1377" t="e">
        <v>#DIV/0!</v>
      </c>
      <c r="AP33" s="1377" t="e">
        <v>#DIV/0!</v>
      </c>
      <c r="AQ33" s="1377" t="e">
        <v>#DIV/0!</v>
      </c>
      <c r="AR33" s="1377" t="e">
        <v>#DIV/0!</v>
      </c>
      <c r="AS33" s="1377">
        <v>4.061474375157789</v>
      </c>
      <c r="AT33" s="1377" t="e">
        <v>#DIV/0!</v>
      </c>
      <c r="AU33" s="1377" t="e">
        <v>#DIV/0!</v>
      </c>
      <c r="AV33" s="1377" t="e">
        <v>#DIV/0!</v>
      </c>
      <c r="AW33" s="1377" t="e">
        <v>#DIV/0!</v>
      </c>
      <c r="AX33" s="1377" t="e">
        <v>#DIV/0!</v>
      </c>
      <c r="AY33" s="1377">
        <v>6.044480434971224</v>
      </c>
      <c r="AZ33" s="1377">
        <v>5.052788189179137</v>
      </c>
      <c r="BA33" s="1377">
        <v>4.761233976616425</v>
      </c>
      <c r="BB33" s="1377">
        <v>4.533459262757299</v>
      </c>
      <c r="BC33" s="1377">
        <v>4.742284919097384</v>
      </c>
      <c r="BD33" s="1377">
        <v>3.7895806589644843</v>
      </c>
      <c r="BE33" s="1377">
        <v>4.209153735819533</v>
      </c>
      <c r="BF33" s="1377">
        <v>5.2097565912656245</v>
      </c>
      <c r="BG33" s="1377">
        <v>4.133284331740781</v>
      </c>
      <c r="BH33" s="1377">
        <f t="shared" si="6"/>
        <v>5.315203955500618</v>
      </c>
      <c r="BI33" s="1377">
        <f t="shared" si="6"/>
        <v>4.104071665007755</v>
      </c>
      <c r="BJ33" s="1369">
        <f t="shared" si="5"/>
        <v>4.1604282927271905</v>
      </c>
      <c r="BK33" s="1369">
        <f t="shared" si="5"/>
        <v>5.016008537886873</v>
      </c>
      <c r="BL33" s="1370">
        <f t="shared" si="5"/>
        <v>4.320893406329749</v>
      </c>
      <c r="BM33" s="1370">
        <f t="shared" si="5"/>
        <v>3.6486076826469187</v>
      </c>
      <c r="BN33" s="1370">
        <f t="shared" si="5"/>
        <v>3.91644908616188</v>
      </c>
      <c r="BO33" s="1370">
        <f t="shared" si="5"/>
        <v>3.988487725251831</v>
      </c>
      <c r="BP33" s="1370">
        <f t="shared" si="5"/>
        <v>3.4196071726260446</v>
      </c>
      <c r="BQ33" s="1370">
        <f t="shared" si="5"/>
        <v>3.5922804186747626</v>
      </c>
      <c r="BR33" s="1370">
        <f t="shared" si="5"/>
        <v>4.567576108711682</v>
      </c>
      <c r="BS33" s="1370">
        <f t="shared" si="5"/>
        <v>3.832584316854971</v>
      </c>
      <c r="BT33" s="1370">
        <f t="shared" si="5"/>
        <v>4.433043660349702</v>
      </c>
      <c r="BU33" s="1370">
        <f t="shared" si="5"/>
        <v>3.232889316409109</v>
      </c>
      <c r="BV33" s="1370">
        <f t="shared" si="5"/>
        <v>3.381904722141038</v>
      </c>
      <c r="BW33" s="1370">
        <f t="shared" si="5"/>
        <v>4.856392513235233</v>
      </c>
      <c r="BX33" s="1370">
        <f t="shared" si="5"/>
        <v>4.4256609416211505</v>
      </c>
      <c r="BY33" s="1370">
        <f t="shared" si="5"/>
        <v>3.7014814201771085</v>
      </c>
      <c r="BZ33" s="1370">
        <f t="shared" si="5"/>
        <v>4.128629848403486</v>
      </c>
      <c r="CA33" s="1370">
        <f t="shared" si="5"/>
        <v>4.128194558944765</v>
      </c>
      <c r="CB33" s="1370">
        <f t="shared" si="5"/>
        <v>3.3883651035448143</v>
      </c>
      <c r="CC33" s="1370"/>
      <c r="CD33" s="1370"/>
      <c r="CE33" s="1370"/>
      <c r="CF33" s="1370"/>
      <c r="CG33" s="1370"/>
      <c r="CH33" s="1370"/>
      <c r="CI33" s="1370"/>
      <c r="CJ33" s="1372"/>
      <c r="CK33" s="1372"/>
      <c r="CL33" s="1373"/>
    </row>
    <row r="34" spans="2:90" ht="13.5">
      <c r="B34" s="1319"/>
      <c r="C34" s="1349"/>
      <c r="D34" s="1351"/>
      <c r="E34" s="1393"/>
      <c r="F34" s="1375">
        <v>3000</v>
      </c>
      <c r="G34" s="1350" t="s">
        <v>331</v>
      </c>
      <c r="H34" s="1350">
        <v>4000</v>
      </c>
      <c r="I34" s="1352" t="s">
        <v>330</v>
      </c>
      <c r="J34" s="1376">
        <v>6.588752058985018</v>
      </c>
      <c r="K34" s="1377" t="e">
        <v>#DIV/0!</v>
      </c>
      <c r="L34" s="1377" t="e">
        <v>#DIV/0!</v>
      </c>
      <c r="M34" s="1377" t="e">
        <v>#DIV/0!</v>
      </c>
      <c r="N34" s="1378" t="e">
        <v>#DIV/0!</v>
      </c>
      <c r="O34" s="1376">
        <v>9.32230974545928</v>
      </c>
      <c r="P34" s="1377" t="e">
        <v>#DIV/0!</v>
      </c>
      <c r="Q34" s="1377" t="e">
        <v>#DIV/0!</v>
      </c>
      <c r="R34" s="1377" t="e">
        <v>#DIV/0!</v>
      </c>
      <c r="S34" s="1377" t="e">
        <v>#DIV/0!</v>
      </c>
      <c r="T34" s="1377" t="e">
        <v>#DIV/0!</v>
      </c>
      <c r="U34" s="1377">
        <v>5.219735777837692</v>
      </c>
      <c r="V34" s="1377" t="e">
        <v>#DIV/0!</v>
      </c>
      <c r="W34" s="1377" t="e">
        <v>#DIV/0!</v>
      </c>
      <c r="X34" s="1377" t="e">
        <v>#DIV/0!</v>
      </c>
      <c r="Y34" s="1377" t="e">
        <v>#DIV/0!</v>
      </c>
      <c r="Z34" s="1377" t="e">
        <v>#DIV/0!</v>
      </c>
      <c r="AA34" s="1377">
        <v>6.710243634867669</v>
      </c>
      <c r="AB34" s="1377" t="e">
        <v>#DIV/0!</v>
      </c>
      <c r="AC34" s="1377" t="e">
        <v>#DIV/0!</v>
      </c>
      <c r="AD34" s="1377" t="e">
        <v>#DIV/0!</v>
      </c>
      <c r="AE34" s="1377" t="e">
        <v>#DIV/0!</v>
      </c>
      <c r="AF34" s="1377" t="e">
        <v>#DIV/0!</v>
      </c>
      <c r="AG34" s="1377">
        <v>4.84124489154354</v>
      </c>
      <c r="AH34" s="1377" t="e">
        <v>#DIV/0!</v>
      </c>
      <c r="AI34" s="1377" t="e">
        <v>#DIV/0!</v>
      </c>
      <c r="AJ34" s="1377" t="e">
        <v>#DIV/0!</v>
      </c>
      <c r="AK34" s="1377" t="e">
        <v>#DIV/0!</v>
      </c>
      <c r="AL34" s="1377" t="e">
        <v>#DIV/0!</v>
      </c>
      <c r="AM34" s="1377">
        <v>7.041756379937171</v>
      </c>
      <c r="AN34" s="1377" t="e">
        <v>#DIV/0!</v>
      </c>
      <c r="AO34" s="1377" t="e">
        <v>#DIV/0!</v>
      </c>
      <c r="AP34" s="1377" t="e">
        <v>#DIV/0!</v>
      </c>
      <c r="AQ34" s="1377" t="e">
        <v>#DIV/0!</v>
      </c>
      <c r="AR34" s="1377" t="e">
        <v>#DIV/0!</v>
      </c>
      <c r="AS34" s="1377">
        <v>3.6606917445089624</v>
      </c>
      <c r="AT34" s="1377" t="e">
        <v>#DIV/0!</v>
      </c>
      <c r="AU34" s="1377" t="e">
        <v>#DIV/0!</v>
      </c>
      <c r="AV34" s="1377" t="e">
        <v>#DIV/0!</v>
      </c>
      <c r="AW34" s="1377" t="e">
        <v>#DIV/0!</v>
      </c>
      <c r="AX34" s="1377" t="e">
        <v>#DIV/0!</v>
      </c>
      <c r="AY34" s="1377">
        <v>5.830465338230615</v>
      </c>
      <c r="AZ34" s="1377">
        <v>4.718033818774856</v>
      </c>
      <c r="BA34" s="1377">
        <v>4.4400619805606425</v>
      </c>
      <c r="BB34" s="1377">
        <v>4.233450929192478</v>
      </c>
      <c r="BC34" s="1377">
        <v>4.646784359736964</v>
      </c>
      <c r="BD34" s="1377">
        <v>3.3483097988874624</v>
      </c>
      <c r="BE34" s="1377">
        <v>3.6901812491850308</v>
      </c>
      <c r="BF34" s="1377">
        <v>4.726481453367745</v>
      </c>
      <c r="BG34" s="1377">
        <v>3.4962636285679283</v>
      </c>
      <c r="BH34" s="1377">
        <f t="shared" si="6"/>
        <v>4.723305125035656</v>
      </c>
      <c r="BI34" s="1377">
        <f t="shared" si="6"/>
        <v>3.5438994467720653</v>
      </c>
      <c r="BJ34" s="1369">
        <f t="shared" si="5"/>
        <v>3.643210380654235</v>
      </c>
      <c r="BK34" s="1369">
        <f t="shared" si="5"/>
        <v>4.746976165065813</v>
      </c>
      <c r="BL34" s="1370">
        <f t="shared" si="5"/>
        <v>3.858485833315157</v>
      </c>
      <c r="BM34" s="1370">
        <f t="shared" si="5"/>
        <v>3.239357325364861</v>
      </c>
      <c r="BN34" s="1370">
        <f t="shared" si="5"/>
        <v>3.6812463586733704</v>
      </c>
      <c r="BO34" s="1370">
        <f t="shared" si="5"/>
        <v>3.7651152301381043</v>
      </c>
      <c r="BP34" s="1370">
        <f t="shared" si="5"/>
        <v>2.9900190215648976</v>
      </c>
      <c r="BQ34" s="1370">
        <f t="shared" si="5"/>
        <v>3.1230759431859196</v>
      </c>
      <c r="BR34" s="1370">
        <f t="shared" si="5"/>
        <v>4.064047192668282</v>
      </c>
      <c r="BS34" s="1370">
        <f t="shared" si="5"/>
        <v>3.336973413415095</v>
      </c>
      <c r="BT34" s="1370">
        <f t="shared" si="5"/>
        <v>3.928384462359962</v>
      </c>
      <c r="BU34" s="1370">
        <f t="shared" si="5"/>
        <v>2.8606679074046966</v>
      </c>
      <c r="BV34" s="1370">
        <f t="shared" si="5"/>
        <v>3.0291010813744728</v>
      </c>
      <c r="BW34" s="1370">
        <f t="shared" si="5"/>
        <v>4.435366209512694</v>
      </c>
      <c r="BX34" s="1370">
        <f t="shared" si="5"/>
        <v>3.9209985254719526</v>
      </c>
      <c r="BY34" s="1370">
        <f t="shared" si="5"/>
        <v>3.2525035173384094</v>
      </c>
      <c r="BZ34" s="1370">
        <f t="shared" si="5"/>
        <v>3.886984179437399</v>
      </c>
      <c r="CA34" s="1370">
        <f t="shared" si="5"/>
        <v>3.9138499587798847</v>
      </c>
      <c r="CB34" s="1370">
        <f t="shared" si="5"/>
        <v>3.0981102556712914</v>
      </c>
      <c r="CC34" s="1370"/>
      <c r="CD34" s="1370"/>
      <c r="CE34" s="1370"/>
      <c r="CF34" s="1370"/>
      <c r="CG34" s="1370"/>
      <c r="CH34" s="1370"/>
      <c r="CI34" s="1370"/>
      <c r="CJ34" s="1372"/>
      <c r="CK34" s="1372"/>
      <c r="CL34" s="1373"/>
    </row>
    <row r="35" spans="2:90" ht="13.5">
      <c r="B35" s="1319"/>
      <c r="C35" s="1349"/>
      <c r="D35" s="1351"/>
      <c r="E35" s="1351"/>
      <c r="F35" s="1375">
        <v>4000</v>
      </c>
      <c r="G35" s="1350" t="s">
        <v>331</v>
      </c>
      <c r="H35" s="1350"/>
      <c r="I35" s="1397"/>
      <c r="J35" s="1398">
        <v>4.557220174131304</v>
      </c>
      <c r="K35" s="1399" t="e">
        <v>#DIV/0!</v>
      </c>
      <c r="L35" s="1399" t="e">
        <v>#DIV/0!</v>
      </c>
      <c r="M35" s="1399" t="e">
        <v>#DIV/0!</v>
      </c>
      <c r="N35" s="1400" t="e">
        <v>#DIV/0!</v>
      </c>
      <c r="O35" s="1398">
        <v>7.532061714732114</v>
      </c>
      <c r="P35" s="1399" t="e">
        <v>#DIV/0!</v>
      </c>
      <c r="Q35" s="1399" t="e">
        <v>#DIV/0!</v>
      </c>
      <c r="R35" s="1399" t="e">
        <v>#DIV/0!</v>
      </c>
      <c r="S35" s="1399" t="e">
        <v>#DIV/0!</v>
      </c>
      <c r="T35" s="1399" t="e">
        <v>#DIV/0!</v>
      </c>
      <c r="U35" s="1399">
        <v>3.3647883526557023</v>
      </c>
      <c r="V35" s="1399" t="e">
        <v>#DIV/0!</v>
      </c>
      <c r="W35" s="1399" t="e">
        <v>#DIV/0!</v>
      </c>
      <c r="X35" s="1399" t="e">
        <v>#DIV/0!</v>
      </c>
      <c r="Y35" s="1399" t="e">
        <v>#DIV/0!</v>
      </c>
      <c r="Z35" s="1399" t="e">
        <v>#DIV/0!</v>
      </c>
      <c r="AA35" s="1399">
        <v>4.96411756639393</v>
      </c>
      <c r="AB35" s="1399" t="e">
        <v>#DIV/0!</v>
      </c>
      <c r="AC35" s="1399" t="e">
        <v>#DIV/0!</v>
      </c>
      <c r="AD35" s="1399" t="e">
        <v>#DIV/0!</v>
      </c>
      <c r="AE35" s="1399" t="e">
        <v>#DIV/0!</v>
      </c>
      <c r="AF35" s="1399" t="e">
        <v>#DIV/0!</v>
      </c>
      <c r="AG35" s="1399">
        <v>3.0807922037095254</v>
      </c>
      <c r="AH35" s="1399" t="e">
        <v>#DIV/0!</v>
      </c>
      <c r="AI35" s="1399" t="e">
        <v>#DIV/0!</v>
      </c>
      <c r="AJ35" s="1399" t="e">
        <v>#DIV/0!</v>
      </c>
      <c r="AK35" s="1399" t="e">
        <v>#DIV/0!</v>
      </c>
      <c r="AL35" s="1399" t="e">
        <v>#DIV/0!</v>
      </c>
      <c r="AM35" s="1399">
        <v>5.012177473438989</v>
      </c>
      <c r="AN35" s="1399" t="e">
        <v>#DIV/0!</v>
      </c>
      <c r="AO35" s="1399" t="e">
        <v>#DIV/0!</v>
      </c>
      <c r="AP35" s="1399" t="e">
        <v>#DIV/0!</v>
      </c>
      <c r="AQ35" s="1399" t="e">
        <v>#DIV/0!</v>
      </c>
      <c r="AR35" s="1399" t="e">
        <v>#DIV/0!</v>
      </c>
      <c r="AS35" s="1399">
        <v>2.20272658419591</v>
      </c>
      <c r="AT35" s="1399" t="e">
        <v>#DIV/0!</v>
      </c>
      <c r="AU35" s="1399" t="e">
        <v>#DIV/0!</v>
      </c>
      <c r="AV35" s="1399" t="e">
        <v>#DIV/0!</v>
      </c>
      <c r="AW35" s="1399" t="e">
        <v>#DIV/0!</v>
      </c>
      <c r="AX35" s="1399" t="e">
        <v>#DIV/0!</v>
      </c>
      <c r="AY35" s="1399">
        <v>4.0691789339734505</v>
      </c>
      <c r="AZ35" s="1399">
        <v>3.0843180452633687</v>
      </c>
      <c r="BA35" s="1399">
        <v>2.915903648401183</v>
      </c>
      <c r="BB35" s="1399">
        <v>2.7389649712492012</v>
      </c>
      <c r="BC35" s="1399">
        <v>3.088760948456984</v>
      </c>
      <c r="BD35" s="1399">
        <v>2.035194694052204</v>
      </c>
      <c r="BE35" s="1399">
        <v>2.352327552484027</v>
      </c>
      <c r="BF35" s="1399">
        <v>3.150144223470472</v>
      </c>
      <c r="BG35" s="1399">
        <v>2.2173220629670465</v>
      </c>
      <c r="BH35" s="1399">
        <f t="shared" si="6"/>
        <v>3.0331843681658266</v>
      </c>
      <c r="BI35" s="1399">
        <f t="shared" si="6"/>
        <v>2.2105969769218303</v>
      </c>
      <c r="BJ35" s="1369">
        <f t="shared" si="5"/>
        <v>2.245814618211515</v>
      </c>
      <c r="BK35" s="1369">
        <f t="shared" si="5"/>
        <v>3.1483457844183564</v>
      </c>
      <c r="BL35" s="1370">
        <f t="shared" si="5"/>
        <v>2.495255960041006</v>
      </c>
      <c r="BM35" s="1370">
        <f t="shared" si="5"/>
        <v>2.05058247802174</v>
      </c>
      <c r="BN35" s="1370">
        <f t="shared" si="5"/>
        <v>2.4059728545842956</v>
      </c>
      <c r="BO35" s="1401">
        <f t="shared" si="5"/>
        <v>2.551601194183724</v>
      </c>
      <c r="BP35" s="1401">
        <f t="shared" si="5"/>
        <v>1.9042937442561285</v>
      </c>
      <c r="BQ35" s="1401">
        <f t="shared" si="5"/>
        <v>1.936264622831787</v>
      </c>
      <c r="BR35" s="1401">
        <f aca="true" t="shared" si="7" ref="BR35:CB35">100*BR87/BR$73</f>
        <v>2.667228484146213</v>
      </c>
      <c r="BS35" s="1401">
        <f t="shared" si="7"/>
        <v>2.020244445377798</v>
      </c>
      <c r="BT35" s="1401">
        <f t="shared" si="7"/>
        <v>2.4814155585802533</v>
      </c>
      <c r="BU35" s="1401">
        <f t="shared" si="7"/>
        <v>1.7272746283013738</v>
      </c>
      <c r="BV35" s="1401">
        <f t="shared" si="7"/>
        <v>1.8057701139827147</v>
      </c>
      <c r="BW35" s="1401">
        <f t="shared" si="7"/>
        <v>3.1368543915961484</v>
      </c>
      <c r="BX35" s="1401">
        <f t="shared" si="7"/>
        <v>2.527465680878902</v>
      </c>
      <c r="BY35" s="1401">
        <f t="shared" si="7"/>
        <v>2.0979889100388975</v>
      </c>
      <c r="BZ35" s="1401">
        <f t="shared" si="7"/>
        <v>2.575488454706927</v>
      </c>
      <c r="CA35" s="1401">
        <f t="shared" si="7"/>
        <v>2.5638911788953007</v>
      </c>
      <c r="CB35" s="1401">
        <f t="shared" si="7"/>
        <v>1.9391494091975792</v>
      </c>
      <c r="CC35" s="1401"/>
      <c r="CD35" s="1401"/>
      <c r="CE35" s="1401"/>
      <c r="CF35" s="1401"/>
      <c r="CG35" s="1401"/>
      <c r="CH35" s="1401"/>
      <c r="CI35" s="1401"/>
      <c r="CJ35" s="1402"/>
      <c r="CK35" s="1402"/>
      <c r="CL35" s="1403"/>
    </row>
    <row r="36" spans="2:90" s="1429" customFormat="1" ht="13.5">
      <c r="B36" s="1416"/>
      <c r="C36" s="1417"/>
      <c r="D36" s="1418"/>
      <c r="E36" s="1419" t="s">
        <v>348</v>
      </c>
      <c r="F36" s="1418"/>
      <c r="G36" s="1418"/>
      <c r="H36" s="1418"/>
      <c r="I36" s="1420"/>
      <c r="J36" s="1421">
        <v>28.384726706000222</v>
      </c>
      <c r="K36" s="1422">
        <v>0</v>
      </c>
      <c r="L36" s="1422">
        <v>0</v>
      </c>
      <c r="M36" s="1422">
        <v>0</v>
      </c>
      <c r="N36" s="1423">
        <v>0</v>
      </c>
      <c r="O36" s="1421">
        <v>33.825116156166736</v>
      </c>
      <c r="P36" s="1422">
        <v>0</v>
      </c>
      <c r="Q36" s="1422">
        <v>0</v>
      </c>
      <c r="R36" s="1422">
        <v>0</v>
      </c>
      <c r="S36" s="1422">
        <v>0</v>
      </c>
      <c r="T36" s="1422">
        <v>0</v>
      </c>
      <c r="U36" s="1422">
        <v>40.218169200407715</v>
      </c>
      <c r="V36" s="1422">
        <v>0</v>
      </c>
      <c r="W36" s="1422">
        <v>0</v>
      </c>
      <c r="X36" s="1422">
        <v>0</v>
      </c>
      <c r="Y36" s="1422">
        <v>0</v>
      </c>
      <c r="Z36" s="1422">
        <v>0</v>
      </c>
      <c r="AA36" s="1422">
        <v>46.71378544584899</v>
      </c>
      <c r="AB36" s="1422">
        <v>0</v>
      </c>
      <c r="AC36" s="1422">
        <v>0</v>
      </c>
      <c r="AD36" s="1422">
        <v>0</v>
      </c>
      <c r="AE36" s="1422">
        <v>0</v>
      </c>
      <c r="AF36" s="1422">
        <v>0</v>
      </c>
      <c r="AG36" s="1422">
        <v>54.00679117147708</v>
      </c>
      <c r="AH36" s="1422">
        <v>0</v>
      </c>
      <c r="AI36" s="1422">
        <v>0</v>
      </c>
      <c r="AJ36" s="1422">
        <v>0</v>
      </c>
      <c r="AK36" s="1422">
        <v>0</v>
      </c>
      <c r="AL36" s="1422">
        <v>0</v>
      </c>
      <c r="AM36" s="1422">
        <v>59.678132833400035</v>
      </c>
      <c r="AN36" s="1422">
        <v>0</v>
      </c>
      <c r="AO36" s="1422">
        <v>0</v>
      </c>
      <c r="AP36" s="1422">
        <v>0</v>
      </c>
      <c r="AQ36" s="1422">
        <v>0</v>
      </c>
      <c r="AR36" s="1422">
        <v>0</v>
      </c>
      <c r="AS36" s="1422">
        <v>66.12687813021702</v>
      </c>
      <c r="AT36" s="1422">
        <v>0</v>
      </c>
      <c r="AU36" s="1422">
        <v>0</v>
      </c>
      <c r="AV36" s="1422">
        <v>0</v>
      </c>
      <c r="AW36" s="1422">
        <v>0</v>
      </c>
      <c r="AX36" s="1422">
        <v>0</v>
      </c>
      <c r="AY36" s="1422">
        <v>71.48439115154021</v>
      </c>
      <c r="AZ36" s="1422">
        <v>72.25909156691269</v>
      </c>
      <c r="BA36" s="1422">
        <v>73.05001029018317</v>
      </c>
      <c r="BB36" s="1422">
        <v>73.87289405101475</v>
      </c>
      <c r="BC36" s="1422">
        <v>75.23917060151919</v>
      </c>
      <c r="BD36" s="1422">
        <v>76.60725261216963</v>
      </c>
      <c r="BE36" s="1422">
        <v>77.96393062643597</v>
      </c>
      <c r="BF36" s="1422">
        <v>80.08672921437112</v>
      </c>
      <c r="BG36" s="1422">
        <v>82.55795137343743</v>
      </c>
      <c r="BH36" s="1422">
        <f aca="true" t="shared" si="8" ref="BH36:BI50">100*BH73/BH55</f>
        <v>85.06662892038905</v>
      </c>
      <c r="BI36" s="1422">
        <f t="shared" si="8"/>
        <v>87.29943822495251</v>
      </c>
      <c r="BJ36" s="1424">
        <f aca="true" t="shared" si="9" ref="BJ36:CB49">100*BJ73/BJ55</f>
        <v>89.17705130279981</v>
      </c>
      <c r="BK36" s="1424">
        <f t="shared" si="9"/>
        <v>91.11462258417406</v>
      </c>
      <c r="BL36" s="1425">
        <f t="shared" si="9"/>
        <v>92.95069337442219</v>
      </c>
      <c r="BM36" s="1425">
        <f t="shared" si="9"/>
        <v>93.38186229905975</v>
      </c>
      <c r="BN36" s="1425">
        <f t="shared" si="9"/>
        <v>93.41463414634147</v>
      </c>
      <c r="BO36" s="1426">
        <f t="shared" si="9"/>
        <v>93.78386544465707</v>
      </c>
      <c r="BP36" s="1426">
        <f t="shared" si="9"/>
        <v>94.14664574027124</v>
      </c>
      <c r="BQ36" s="1426">
        <f t="shared" si="9"/>
        <v>94.61832061068702</v>
      </c>
      <c r="BR36" s="1426">
        <f t="shared" si="9"/>
        <v>95.08403613854445</v>
      </c>
      <c r="BS36" s="1426">
        <f t="shared" si="9"/>
        <v>95.23409531809364</v>
      </c>
      <c r="BT36" s="1426">
        <f t="shared" si="9"/>
        <v>95.44509733381301</v>
      </c>
      <c r="BU36" s="1426">
        <f t="shared" si="9"/>
        <v>95.29892387405341</v>
      </c>
      <c r="BV36" s="1426">
        <f t="shared" si="9"/>
        <v>95.55746174868838</v>
      </c>
      <c r="BW36" s="1426">
        <f t="shared" si="9"/>
        <v>95.53374086537504</v>
      </c>
      <c r="BX36" s="1426">
        <f t="shared" si="9"/>
        <v>95.70099773422905</v>
      </c>
      <c r="BY36" s="1426">
        <f t="shared" si="9"/>
        <v>95.0911916894564</v>
      </c>
      <c r="BZ36" s="1426">
        <f t="shared" si="9"/>
        <v>95.31852901803292</v>
      </c>
      <c r="CA36" s="1426">
        <f t="shared" si="9"/>
        <v>95.2904670254134</v>
      </c>
      <c r="CB36" s="1426">
        <f t="shared" si="9"/>
        <v>95.37253362128203</v>
      </c>
      <c r="CC36" s="1426"/>
      <c r="CD36" s="1426"/>
      <c r="CE36" s="1426"/>
      <c r="CF36" s="1426"/>
      <c r="CG36" s="1426"/>
      <c r="CH36" s="1426"/>
      <c r="CI36" s="1426"/>
      <c r="CJ36" s="1427"/>
      <c r="CK36" s="1427"/>
      <c r="CL36" s="1428"/>
    </row>
    <row r="37" spans="2:90" s="1429" customFormat="1" ht="13.5">
      <c r="B37" s="1416"/>
      <c r="C37" s="1430"/>
      <c r="D37" s="1431"/>
      <c r="E37" s="1432"/>
      <c r="F37" s="1433"/>
      <c r="G37" s="1434"/>
      <c r="H37" s="1434">
        <v>200</v>
      </c>
      <c r="I37" s="1435" t="s">
        <v>330</v>
      </c>
      <c r="J37" s="1436">
        <v>2.934407364787112</v>
      </c>
      <c r="K37" s="1437">
        <v>0</v>
      </c>
      <c r="L37" s="1437">
        <v>0</v>
      </c>
      <c r="M37" s="1437">
        <v>0</v>
      </c>
      <c r="N37" s="1438">
        <v>0</v>
      </c>
      <c r="O37" s="1436">
        <v>4.44800394282898</v>
      </c>
      <c r="P37" s="1437">
        <v>0</v>
      </c>
      <c r="Q37" s="1437">
        <v>0</v>
      </c>
      <c r="R37" s="1437">
        <v>0</v>
      </c>
      <c r="S37" s="1437">
        <v>0</v>
      </c>
      <c r="T37" s="1437">
        <v>0</v>
      </c>
      <c r="U37" s="1437">
        <v>6.05080831408776</v>
      </c>
      <c r="V37" s="1437">
        <v>0</v>
      </c>
      <c r="W37" s="1437">
        <v>0</v>
      </c>
      <c r="X37" s="1437">
        <v>0</v>
      </c>
      <c r="Y37" s="1437">
        <v>0</v>
      </c>
      <c r="Z37" s="1437">
        <v>0</v>
      </c>
      <c r="AA37" s="1437">
        <v>7.0915189266890275</v>
      </c>
      <c r="AB37" s="1437">
        <v>0</v>
      </c>
      <c r="AC37" s="1437">
        <v>0</v>
      </c>
      <c r="AD37" s="1437">
        <v>0</v>
      </c>
      <c r="AE37" s="1437">
        <v>0</v>
      </c>
      <c r="AF37" s="1437">
        <v>0</v>
      </c>
      <c r="AG37" s="1437">
        <v>9.660703269586675</v>
      </c>
      <c r="AH37" s="1437">
        <v>0</v>
      </c>
      <c r="AI37" s="1437">
        <v>0</v>
      </c>
      <c r="AJ37" s="1437">
        <v>0</v>
      </c>
      <c r="AK37" s="1437">
        <v>0</v>
      </c>
      <c r="AL37" s="1437">
        <v>0</v>
      </c>
      <c r="AM37" s="1437">
        <v>11.094674556213018</v>
      </c>
      <c r="AN37" s="1437">
        <v>0</v>
      </c>
      <c r="AO37" s="1437">
        <v>0</v>
      </c>
      <c r="AP37" s="1437">
        <v>0</v>
      </c>
      <c r="AQ37" s="1437">
        <v>0</v>
      </c>
      <c r="AR37" s="1437">
        <v>0</v>
      </c>
      <c r="AS37" s="1437">
        <v>18.176020408163264</v>
      </c>
      <c r="AT37" s="1437">
        <v>0</v>
      </c>
      <c r="AU37" s="1437">
        <v>0</v>
      </c>
      <c r="AV37" s="1437">
        <v>0</v>
      </c>
      <c r="AW37" s="1437">
        <v>0</v>
      </c>
      <c r="AX37" s="1437">
        <v>0</v>
      </c>
      <c r="AY37" s="1437">
        <v>19.774090085064845</v>
      </c>
      <c r="AZ37" s="1437">
        <v>21.02949517867272</v>
      </c>
      <c r="BA37" s="1437">
        <v>21.568076436700856</v>
      </c>
      <c r="BB37" s="1437">
        <v>22.513812154696133</v>
      </c>
      <c r="BC37" s="1437">
        <v>23.238012709416523</v>
      </c>
      <c r="BD37" s="1437">
        <v>26.29139975466812</v>
      </c>
      <c r="BE37" s="1437">
        <v>27.86156746566119</v>
      </c>
      <c r="BF37" s="1437">
        <v>29.287414251714967</v>
      </c>
      <c r="BG37" s="1437">
        <v>34.31514991414608</v>
      </c>
      <c r="BH37" s="1437">
        <f t="shared" si="8"/>
        <v>36.830135039090266</v>
      </c>
      <c r="BI37" s="1437">
        <f t="shared" si="8"/>
        <v>42.391304347826086</v>
      </c>
      <c r="BJ37" s="1439">
        <f t="shared" si="9"/>
        <v>47.39569130079084</v>
      </c>
      <c r="BK37" s="1439">
        <f t="shared" si="9"/>
        <v>49.764428739693756</v>
      </c>
      <c r="BL37" s="1440">
        <f t="shared" si="9"/>
        <v>55.563776265167206</v>
      </c>
      <c r="BM37" s="1440">
        <f t="shared" si="9"/>
        <v>58.65232974910394</v>
      </c>
      <c r="BN37" s="1440">
        <f t="shared" si="9"/>
        <v>57.44774155825172</v>
      </c>
      <c r="BO37" s="1441">
        <f t="shared" si="9"/>
        <v>58.67743865948534</v>
      </c>
      <c r="BP37" s="1441">
        <f t="shared" si="9"/>
        <v>61.73850574712644</v>
      </c>
      <c r="BQ37" s="1441">
        <f t="shared" si="9"/>
        <v>63.61630130940121</v>
      </c>
      <c r="BR37" s="1441">
        <f t="shared" si="9"/>
        <v>64.36498150431567</v>
      </c>
      <c r="BS37" s="1441">
        <f t="shared" si="9"/>
        <v>66.26022304832713</v>
      </c>
      <c r="BT37" s="1441">
        <f t="shared" si="9"/>
        <v>66.24064837905237</v>
      </c>
      <c r="BU37" s="1441">
        <f t="shared" si="9"/>
        <v>67.28769497400347</v>
      </c>
      <c r="BV37" s="1441">
        <f t="shared" si="9"/>
        <v>68.64778037383178</v>
      </c>
      <c r="BW37" s="1441">
        <f t="shared" si="9"/>
        <v>66.1064865713837</v>
      </c>
      <c r="BX37" s="1441">
        <f t="shared" si="9"/>
        <v>67.43457138379564</v>
      </c>
      <c r="BY37" s="1441">
        <f t="shared" si="9"/>
        <v>65.49765724833168</v>
      </c>
      <c r="BZ37" s="1441">
        <f t="shared" si="9"/>
        <v>65.34387587647322</v>
      </c>
      <c r="CA37" s="1441">
        <f t="shared" si="9"/>
        <v>64.83615142899895</v>
      </c>
      <c r="CB37" s="1441">
        <f t="shared" si="9"/>
        <v>66.30228829616674</v>
      </c>
      <c r="CC37" s="1441"/>
      <c r="CD37" s="1441"/>
      <c r="CE37" s="1441"/>
      <c r="CF37" s="1441"/>
      <c r="CG37" s="1441"/>
      <c r="CH37" s="1441"/>
      <c r="CI37" s="1441"/>
      <c r="CJ37" s="1442"/>
      <c r="CK37" s="1442"/>
      <c r="CL37" s="1443"/>
    </row>
    <row r="38" spans="2:90" s="1429" customFormat="1" ht="13.5">
      <c r="B38" s="1416"/>
      <c r="C38" s="1430"/>
      <c r="D38" s="1431"/>
      <c r="E38" s="1444" t="s">
        <v>349</v>
      </c>
      <c r="F38" s="1445">
        <v>200</v>
      </c>
      <c r="G38" s="1431" t="s">
        <v>331</v>
      </c>
      <c r="H38" s="1431">
        <v>400</v>
      </c>
      <c r="I38" s="1446" t="s">
        <v>330</v>
      </c>
      <c r="J38" s="1421">
        <v>12.6953125</v>
      </c>
      <c r="K38" s="1422">
        <v>0</v>
      </c>
      <c r="L38" s="1422">
        <v>0</v>
      </c>
      <c r="M38" s="1422">
        <v>0</v>
      </c>
      <c r="N38" s="1423">
        <v>0</v>
      </c>
      <c r="O38" s="1421">
        <v>13.784764207980652</v>
      </c>
      <c r="P38" s="1422">
        <v>0</v>
      </c>
      <c r="Q38" s="1422">
        <v>0</v>
      </c>
      <c r="R38" s="1422">
        <v>0</v>
      </c>
      <c r="S38" s="1422">
        <v>0</v>
      </c>
      <c r="T38" s="1422">
        <v>0</v>
      </c>
      <c r="U38" s="1422">
        <v>22.433155080213904</v>
      </c>
      <c r="V38" s="1422">
        <v>0</v>
      </c>
      <c r="W38" s="1422">
        <v>0</v>
      </c>
      <c r="X38" s="1422">
        <v>0</v>
      </c>
      <c r="Y38" s="1422">
        <v>0</v>
      </c>
      <c r="Z38" s="1422">
        <v>0</v>
      </c>
      <c r="AA38" s="1422">
        <v>24.643998837547226</v>
      </c>
      <c r="AB38" s="1422">
        <v>0</v>
      </c>
      <c r="AC38" s="1422">
        <v>0</v>
      </c>
      <c r="AD38" s="1422">
        <v>0</v>
      </c>
      <c r="AE38" s="1422">
        <v>0</v>
      </c>
      <c r="AF38" s="1422">
        <v>0</v>
      </c>
      <c r="AG38" s="1422">
        <v>32.716888768017405</v>
      </c>
      <c r="AH38" s="1422">
        <v>0</v>
      </c>
      <c r="AI38" s="1422">
        <v>0</v>
      </c>
      <c r="AJ38" s="1422">
        <v>0</v>
      </c>
      <c r="AK38" s="1422">
        <v>0</v>
      </c>
      <c r="AL38" s="1422">
        <v>0</v>
      </c>
      <c r="AM38" s="1422">
        <v>35.27239150507849</v>
      </c>
      <c r="AN38" s="1422">
        <v>0</v>
      </c>
      <c r="AO38" s="1422">
        <v>0</v>
      </c>
      <c r="AP38" s="1422">
        <v>0</v>
      </c>
      <c r="AQ38" s="1422">
        <v>0</v>
      </c>
      <c r="AR38" s="1422">
        <v>0</v>
      </c>
      <c r="AS38" s="1422">
        <v>48.98065865133299</v>
      </c>
      <c r="AT38" s="1422">
        <v>0</v>
      </c>
      <c r="AU38" s="1422">
        <v>0</v>
      </c>
      <c r="AV38" s="1422">
        <v>0</v>
      </c>
      <c r="AW38" s="1422">
        <v>0</v>
      </c>
      <c r="AX38" s="1422">
        <v>0</v>
      </c>
      <c r="AY38" s="1422">
        <v>52.57229832572298</v>
      </c>
      <c r="AZ38" s="1422">
        <v>54.670169293636896</v>
      </c>
      <c r="BA38" s="1422">
        <v>56.43424036281179</v>
      </c>
      <c r="BB38" s="1422">
        <v>58.27998886724186</v>
      </c>
      <c r="BC38" s="1422">
        <v>59.141895681435784</v>
      </c>
      <c r="BD38" s="1422">
        <v>64.8738210553148</v>
      </c>
      <c r="BE38" s="1422">
        <v>66.2513542795233</v>
      </c>
      <c r="BF38" s="1422">
        <v>67.79711884753901</v>
      </c>
      <c r="BG38" s="1422">
        <v>75.28623289583915</v>
      </c>
      <c r="BH38" s="1422">
        <f t="shared" si="8"/>
        <v>77.22681359044995</v>
      </c>
      <c r="BI38" s="1422">
        <f t="shared" si="8"/>
        <v>83.46774193548387</v>
      </c>
      <c r="BJ38" s="1447">
        <f t="shared" si="9"/>
        <v>87.05139247774906</v>
      </c>
      <c r="BK38" s="1447">
        <f t="shared" si="9"/>
        <v>90.51802484095728</v>
      </c>
      <c r="BL38" s="1441">
        <f t="shared" si="9"/>
        <v>95.03142771625262</v>
      </c>
      <c r="BM38" s="1441">
        <f t="shared" si="9"/>
        <v>95.7838143746463</v>
      </c>
      <c r="BN38" s="1441">
        <f t="shared" si="9"/>
        <v>95.90375250644514</v>
      </c>
      <c r="BO38" s="1441">
        <f t="shared" si="9"/>
        <v>96.04810996563575</v>
      </c>
      <c r="BP38" s="1441">
        <f t="shared" si="9"/>
        <v>97.28713403169488</v>
      </c>
      <c r="BQ38" s="1441">
        <f t="shared" si="9"/>
        <v>97.4924221548636</v>
      </c>
      <c r="BR38" s="1441">
        <f t="shared" si="9"/>
        <v>97.86144578313252</v>
      </c>
      <c r="BS38" s="1441">
        <f t="shared" si="9"/>
        <v>98.33989870568374</v>
      </c>
      <c r="BT38" s="1441">
        <f t="shared" si="9"/>
        <v>98.1377475613361</v>
      </c>
      <c r="BU38" s="1441">
        <f t="shared" si="9"/>
        <v>98.49502821822091</v>
      </c>
      <c r="BV38" s="1441">
        <f t="shared" si="9"/>
        <v>98.78378378378379</v>
      </c>
      <c r="BW38" s="1441">
        <f t="shared" si="9"/>
        <v>98.48024316109422</v>
      </c>
      <c r="BX38" s="1441">
        <f t="shared" si="9"/>
        <v>98.69164436515017</v>
      </c>
      <c r="BY38" s="1441">
        <f t="shared" si="9"/>
        <v>98.99441340782123</v>
      </c>
      <c r="BZ38" s="1441">
        <f t="shared" si="9"/>
        <v>99.04125508425334</v>
      </c>
      <c r="CA38" s="1441">
        <f t="shared" si="9"/>
        <v>99.18722786647315</v>
      </c>
      <c r="CB38" s="1441">
        <f t="shared" si="9"/>
        <v>99.2567029466419</v>
      </c>
      <c r="CC38" s="1441"/>
      <c r="CD38" s="1441"/>
      <c r="CE38" s="1441"/>
      <c r="CF38" s="1441"/>
      <c r="CG38" s="1441"/>
      <c r="CH38" s="1441"/>
      <c r="CI38" s="1441"/>
      <c r="CJ38" s="1442"/>
      <c r="CK38" s="1442"/>
      <c r="CL38" s="1443"/>
    </row>
    <row r="39" spans="2:90" s="1429" customFormat="1" ht="13.5">
      <c r="B39" s="1416"/>
      <c r="C39" s="1448" t="s">
        <v>342</v>
      </c>
      <c r="D39" s="1449"/>
      <c r="E39" s="1444" t="s">
        <v>350</v>
      </c>
      <c r="F39" s="1445">
        <v>400</v>
      </c>
      <c r="G39" s="1431" t="s">
        <v>331</v>
      </c>
      <c r="H39" s="1431">
        <v>600</v>
      </c>
      <c r="I39" s="1446" t="s">
        <v>330</v>
      </c>
      <c r="J39" s="1421">
        <v>19.967266775777414</v>
      </c>
      <c r="K39" s="1422">
        <v>0</v>
      </c>
      <c r="L39" s="1422">
        <v>0</v>
      </c>
      <c r="M39" s="1422">
        <v>0</v>
      </c>
      <c r="N39" s="1423">
        <v>0</v>
      </c>
      <c r="O39" s="1421">
        <v>24.0407204385278</v>
      </c>
      <c r="P39" s="1422">
        <v>0</v>
      </c>
      <c r="Q39" s="1422">
        <v>0</v>
      </c>
      <c r="R39" s="1422">
        <v>0</v>
      </c>
      <c r="S39" s="1422">
        <v>0</v>
      </c>
      <c r="T39" s="1422">
        <v>0</v>
      </c>
      <c r="U39" s="1422">
        <v>31.361956212681264</v>
      </c>
      <c r="V39" s="1422">
        <v>0</v>
      </c>
      <c r="W39" s="1422">
        <v>0</v>
      </c>
      <c r="X39" s="1422">
        <v>0</v>
      </c>
      <c r="Y39" s="1422">
        <v>0</v>
      </c>
      <c r="Z39" s="1422">
        <v>0</v>
      </c>
      <c r="AA39" s="1422">
        <v>37.56294058408862</v>
      </c>
      <c r="AB39" s="1422">
        <v>0</v>
      </c>
      <c r="AC39" s="1422">
        <v>0</v>
      </c>
      <c r="AD39" s="1422">
        <v>0</v>
      </c>
      <c r="AE39" s="1422">
        <v>0</v>
      </c>
      <c r="AF39" s="1422">
        <v>0</v>
      </c>
      <c r="AG39" s="1422">
        <v>46.771523178807946</v>
      </c>
      <c r="AH39" s="1422">
        <v>0</v>
      </c>
      <c r="AI39" s="1422">
        <v>0</v>
      </c>
      <c r="AJ39" s="1422">
        <v>0</v>
      </c>
      <c r="AK39" s="1422">
        <v>0</v>
      </c>
      <c r="AL39" s="1422">
        <v>0</v>
      </c>
      <c r="AM39" s="1422">
        <v>49.82722874913615</v>
      </c>
      <c r="AN39" s="1422">
        <v>0</v>
      </c>
      <c r="AO39" s="1422">
        <v>0</v>
      </c>
      <c r="AP39" s="1422">
        <v>0</v>
      </c>
      <c r="AQ39" s="1422">
        <v>0</v>
      </c>
      <c r="AR39" s="1422">
        <v>0</v>
      </c>
      <c r="AS39" s="1422">
        <v>63.03236797274276</v>
      </c>
      <c r="AT39" s="1422">
        <v>0</v>
      </c>
      <c r="AU39" s="1422">
        <v>0</v>
      </c>
      <c r="AV39" s="1422">
        <v>0</v>
      </c>
      <c r="AW39" s="1422">
        <v>0</v>
      </c>
      <c r="AX39" s="1422">
        <v>0</v>
      </c>
      <c r="AY39" s="1422">
        <v>66.32010081915564</v>
      </c>
      <c r="AZ39" s="1422">
        <v>67.50955601293737</v>
      </c>
      <c r="BA39" s="1422">
        <v>68.62468229313752</v>
      </c>
      <c r="BB39" s="1422">
        <v>71.20294814424848</v>
      </c>
      <c r="BC39" s="1422">
        <v>72.09557813787421</v>
      </c>
      <c r="BD39" s="1422">
        <v>76.88219663418955</v>
      </c>
      <c r="BE39" s="1422">
        <v>78.09694793536805</v>
      </c>
      <c r="BF39" s="1422">
        <v>79.33194154488518</v>
      </c>
      <c r="BG39" s="1422">
        <v>84.61738677771994</v>
      </c>
      <c r="BH39" s="1422">
        <f t="shared" si="8"/>
        <v>86.4696734059098</v>
      </c>
      <c r="BI39" s="1422">
        <f t="shared" si="8"/>
        <v>90.74424898511502</v>
      </c>
      <c r="BJ39" s="1447">
        <f t="shared" si="9"/>
        <v>93.21494831698914</v>
      </c>
      <c r="BK39" s="1447">
        <f t="shared" si="9"/>
        <v>95.27794381350867</v>
      </c>
      <c r="BL39" s="1441">
        <f t="shared" si="9"/>
        <v>97.39057239057239</v>
      </c>
      <c r="BM39" s="1441">
        <f t="shared" si="9"/>
        <v>97.97071667094785</v>
      </c>
      <c r="BN39" s="1441">
        <f t="shared" si="9"/>
        <v>98.23906083244397</v>
      </c>
      <c r="BO39" s="1441">
        <f t="shared" si="9"/>
        <v>98.37029121025915</v>
      </c>
      <c r="BP39" s="1441">
        <f t="shared" si="9"/>
        <v>98.7993534980374</v>
      </c>
      <c r="BQ39" s="1441">
        <f t="shared" si="9"/>
        <v>98.98682877406281</v>
      </c>
      <c r="BR39" s="1441">
        <f t="shared" si="9"/>
        <v>99.35502785107006</v>
      </c>
      <c r="BS39" s="1441">
        <f t="shared" si="9"/>
        <v>99.49775310600053</v>
      </c>
      <c r="BT39" s="1441">
        <f t="shared" si="9"/>
        <v>99.56496519721578</v>
      </c>
      <c r="BU39" s="1441">
        <f t="shared" si="9"/>
        <v>99.71698113207547</v>
      </c>
      <c r="BV39" s="1441">
        <f t="shared" si="9"/>
        <v>99.71049457177322</v>
      </c>
      <c r="BW39" s="1441">
        <f t="shared" si="9"/>
        <v>99.62077012835472</v>
      </c>
      <c r="BX39" s="1441">
        <f t="shared" si="9"/>
        <v>99.57531143827859</v>
      </c>
      <c r="BY39" s="1441">
        <f t="shared" si="9"/>
        <v>99.6041563582385</v>
      </c>
      <c r="BZ39" s="1441">
        <f t="shared" si="9"/>
        <v>99.70690114575007</v>
      </c>
      <c r="CA39" s="1441">
        <f t="shared" si="9"/>
        <v>99.6530557779557</v>
      </c>
      <c r="CB39" s="1441">
        <f t="shared" si="9"/>
        <v>99.75152473458324</v>
      </c>
      <c r="CC39" s="1441"/>
      <c r="CD39" s="1441"/>
      <c r="CE39" s="1441"/>
      <c r="CF39" s="1441"/>
      <c r="CG39" s="1441"/>
      <c r="CH39" s="1441"/>
      <c r="CI39" s="1441"/>
      <c r="CJ39" s="1442"/>
      <c r="CK39" s="1442"/>
      <c r="CL39" s="1443"/>
    </row>
    <row r="40" spans="2:90" s="1429" customFormat="1" ht="13.5">
      <c r="B40" s="1416"/>
      <c r="C40" s="1448" t="s">
        <v>344</v>
      </c>
      <c r="D40" s="1449"/>
      <c r="E40" s="1444" t="s">
        <v>351</v>
      </c>
      <c r="F40" s="1445">
        <v>600</v>
      </c>
      <c r="G40" s="1431" t="s">
        <v>331</v>
      </c>
      <c r="H40" s="1431">
        <v>800</v>
      </c>
      <c r="I40" s="1446" t="s">
        <v>330</v>
      </c>
      <c r="J40" s="1421">
        <v>25.956444967628016</v>
      </c>
      <c r="K40" s="1422">
        <v>0</v>
      </c>
      <c r="L40" s="1422">
        <v>0</v>
      </c>
      <c r="M40" s="1422">
        <v>0</v>
      </c>
      <c r="N40" s="1423">
        <v>0</v>
      </c>
      <c r="O40" s="1421">
        <v>29.539866526167895</v>
      </c>
      <c r="P40" s="1422">
        <v>0</v>
      </c>
      <c r="Q40" s="1422">
        <v>0</v>
      </c>
      <c r="R40" s="1422">
        <v>0</v>
      </c>
      <c r="S40" s="1422">
        <v>0</v>
      </c>
      <c r="T40" s="1422">
        <v>0</v>
      </c>
      <c r="U40" s="1422">
        <v>40.127544763306354</v>
      </c>
      <c r="V40" s="1422">
        <v>0</v>
      </c>
      <c r="W40" s="1422">
        <v>0</v>
      </c>
      <c r="X40" s="1422">
        <v>0</v>
      </c>
      <c r="Y40" s="1422">
        <v>0</v>
      </c>
      <c r="Z40" s="1422">
        <v>0</v>
      </c>
      <c r="AA40" s="1422">
        <v>44.15584415584416</v>
      </c>
      <c r="AB40" s="1422">
        <v>0</v>
      </c>
      <c r="AC40" s="1422">
        <v>0</v>
      </c>
      <c r="AD40" s="1422">
        <v>0</v>
      </c>
      <c r="AE40" s="1422">
        <v>0</v>
      </c>
      <c r="AF40" s="1422">
        <v>0</v>
      </c>
      <c r="AG40" s="1422">
        <v>55.58491472495796</v>
      </c>
      <c r="AH40" s="1422">
        <v>0</v>
      </c>
      <c r="AI40" s="1422">
        <v>0</v>
      </c>
      <c r="AJ40" s="1422">
        <v>0</v>
      </c>
      <c r="AK40" s="1422">
        <v>0</v>
      </c>
      <c r="AL40" s="1422">
        <v>0</v>
      </c>
      <c r="AM40" s="1422">
        <v>58.71503227789733</v>
      </c>
      <c r="AN40" s="1422">
        <v>0</v>
      </c>
      <c r="AO40" s="1422">
        <v>0</v>
      </c>
      <c r="AP40" s="1422">
        <v>0</v>
      </c>
      <c r="AQ40" s="1422">
        <v>0</v>
      </c>
      <c r="AR40" s="1422">
        <v>0</v>
      </c>
      <c r="AS40" s="1422">
        <v>71.28371527073615</v>
      </c>
      <c r="AT40" s="1422">
        <v>0</v>
      </c>
      <c r="AU40" s="1422">
        <v>0</v>
      </c>
      <c r="AV40" s="1422">
        <v>0</v>
      </c>
      <c r="AW40" s="1422">
        <v>0</v>
      </c>
      <c r="AX40" s="1422">
        <v>0</v>
      </c>
      <c r="AY40" s="1422">
        <v>73.79550321199143</v>
      </c>
      <c r="AZ40" s="1422">
        <v>76.00967351874245</v>
      </c>
      <c r="BA40" s="1422">
        <v>77.45758772949105</v>
      </c>
      <c r="BB40" s="1422">
        <v>78.71629150880321</v>
      </c>
      <c r="BC40" s="1422">
        <v>80.14407924358397</v>
      </c>
      <c r="BD40" s="1422">
        <v>83.54548858105578</v>
      </c>
      <c r="BE40" s="1422">
        <v>83.93977415307403</v>
      </c>
      <c r="BF40" s="1422">
        <v>84.75336322869956</v>
      </c>
      <c r="BG40" s="1422">
        <v>89.71453475702768</v>
      </c>
      <c r="BH40" s="1422">
        <f t="shared" si="8"/>
        <v>90.571791613723</v>
      </c>
      <c r="BI40" s="1422">
        <f t="shared" si="8"/>
        <v>93.46767050487156</v>
      </c>
      <c r="BJ40" s="1447">
        <f t="shared" si="9"/>
        <v>95.61727055760468</v>
      </c>
      <c r="BK40" s="1447">
        <f t="shared" si="9"/>
        <v>96.85889570552148</v>
      </c>
      <c r="BL40" s="1441">
        <f t="shared" si="9"/>
        <v>98.82379552137526</v>
      </c>
      <c r="BM40" s="1441">
        <f t="shared" si="9"/>
        <v>98.99692937563971</v>
      </c>
      <c r="BN40" s="1441">
        <f t="shared" si="9"/>
        <v>99.15236278872642</v>
      </c>
      <c r="BO40" s="1441">
        <f t="shared" si="9"/>
        <v>99.22755741127348</v>
      </c>
      <c r="BP40" s="1441">
        <f t="shared" si="9"/>
        <v>99.29538290376414</v>
      </c>
      <c r="BQ40" s="1441">
        <f t="shared" si="9"/>
        <v>99.60722702278083</v>
      </c>
      <c r="BR40" s="1441">
        <f t="shared" si="9"/>
        <v>99.58556801560215</v>
      </c>
      <c r="BS40" s="1441">
        <f t="shared" si="9"/>
        <v>99.78494623655914</v>
      </c>
      <c r="BT40" s="1441">
        <f t="shared" si="9"/>
        <v>99.76857208979403</v>
      </c>
      <c r="BU40" s="1441">
        <f t="shared" si="9"/>
        <v>99.79083475945997</v>
      </c>
      <c r="BV40" s="1441">
        <f t="shared" si="9"/>
        <v>99.82675649663138</v>
      </c>
      <c r="BW40" s="1441">
        <f t="shared" si="9"/>
        <v>99.83392645314353</v>
      </c>
      <c r="BX40" s="1441">
        <f t="shared" si="9"/>
        <v>99.81908638625056</v>
      </c>
      <c r="BY40" s="1441">
        <f t="shared" si="9"/>
        <v>99.87951807228916</v>
      </c>
      <c r="BZ40" s="1441">
        <f t="shared" si="9"/>
        <v>99.85200845665962</v>
      </c>
      <c r="CA40" s="1441">
        <f t="shared" si="9"/>
        <v>99.93706733794839</v>
      </c>
      <c r="CB40" s="1441">
        <f t="shared" si="9"/>
        <v>99.9108734402852</v>
      </c>
      <c r="CC40" s="1441"/>
      <c r="CD40" s="1441"/>
      <c r="CE40" s="1441"/>
      <c r="CF40" s="1441"/>
      <c r="CG40" s="1441"/>
      <c r="CH40" s="1441"/>
      <c r="CI40" s="1441"/>
      <c r="CJ40" s="1442"/>
      <c r="CK40" s="1442"/>
      <c r="CL40" s="1443"/>
    </row>
    <row r="41" spans="2:90" s="1429" customFormat="1" ht="13.5">
      <c r="B41" s="1416"/>
      <c r="C41" s="1448" t="s">
        <v>352</v>
      </c>
      <c r="D41" s="1449"/>
      <c r="E41" s="1444" t="s">
        <v>353</v>
      </c>
      <c r="F41" s="1450">
        <v>800</v>
      </c>
      <c r="G41" s="1451" t="s">
        <v>331</v>
      </c>
      <c r="H41" s="1451">
        <v>1000</v>
      </c>
      <c r="I41" s="1452" t="s">
        <v>330</v>
      </c>
      <c r="J41" s="1453">
        <v>28.90032502708559</v>
      </c>
      <c r="K41" s="1454">
        <v>0</v>
      </c>
      <c r="L41" s="1454">
        <v>0</v>
      </c>
      <c r="M41" s="1454">
        <v>0</v>
      </c>
      <c r="N41" s="1455">
        <v>0</v>
      </c>
      <c r="O41" s="1453">
        <v>32.69230769230769</v>
      </c>
      <c r="P41" s="1454">
        <v>0</v>
      </c>
      <c r="Q41" s="1454">
        <v>0</v>
      </c>
      <c r="R41" s="1454">
        <v>0</v>
      </c>
      <c r="S41" s="1454">
        <v>0</v>
      </c>
      <c r="T41" s="1454">
        <v>0</v>
      </c>
      <c r="U41" s="1454">
        <v>45.39594843462247</v>
      </c>
      <c r="V41" s="1454">
        <v>0</v>
      </c>
      <c r="W41" s="1454">
        <v>0</v>
      </c>
      <c r="X41" s="1454">
        <v>0</v>
      </c>
      <c r="Y41" s="1454">
        <v>0</v>
      </c>
      <c r="Z41" s="1454">
        <v>0</v>
      </c>
      <c r="AA41" s="1454">
        <v>50.870985302123024</v>
      </c>
      <c r="AB41" s="1454">
        <v>0</v>
      </c>
      <c r="AC41" s="1454">
        <v>0</v>
      </c>
      <c r="AD41" s="1454">
        <v>0</v>
      </c>
      <c r="AE41" s="1454">
        <v>0</v>
      </c>
      <c r="AF41" s="1454">
        <v>0</v>
      </c>
      <c r="AG41" s="1454">
        <v>61.01806963420009</v>
      </c>
      <c r="AH41" s="1454">
        <v>0</v>
      </c>
      <c r="AI41" s="1454">
        <v>0</v>
      </c>
      <c r="AJ41" s="1454">
        <v>0</v>
      </c>
      <c r="AK41" s="1454">
        <v>0</v>
      </c>
      <c r="AL41" s="1454">
        <v>0</v>
      </c>
      <c r="AM41" s="1454">
        <v>63.96542409508374</v>
      </c>
      <c r="AN41" s="1454">
        <v>0</v>
      </c>
      <c r="AO41" s="1454">
        <v>0</v>
      </c>
      <c r="AP41" s="1454">
        <v>0</v>
      </c>
      <c r="AQ41" s="1454">
        <v>0</v>
      </c>
      <c r="AR41" s="1454">
        <v>0</v>
      </c>
      <c r="AS41" s="1454">
        <v>75.3228962818004</v>
      </c>
      <c r="AT41" s="1454">
        <v>0</v>
      </c>
      <c r="AU41" s="1454">
        <v>0</v>
      </c>
      <c r="AV41" s="1454">
        <v>0</v>
      </c>
      <c r="AW41" s="1454">
        <v>0</v>
      </c>
      <c r="AX41" s="1454">
        <v>0</v>
      </c>
      <c r="AY41" s="1454">
        <v>79.01144387630875</v>
      </c>
      <c r="AZ41" s="1454">
        <v>80.16203196846945</v>
      </c>
      <c r="BA41" s="1454">
        <v>81.52150879423607</v>
      </c>
      <c r="BB41" s="1454">
        <v>82.46832856559053</v>
      </c>
      <c r="BC41" s="1454">
        <v>83.45129059117401</v>
      </c>
      <c r="BD41" s="1454">
        <v>86.81156750782833</v>
      </c>
      <c r="BE41" s="1454">
        <v>87.4417701863354</v>
      </c>
      <c r="BF41" s="1454">
        <v>88.06602721391926</v>
      </c>
      <c r="BG41" s="1454">
        <v>91.72344689378758</v>
      </c>
      <c r="BH41" s="1454">
        <f t="shared" si="8"/>
        <v>93.46345891965501</v>
      </c>
      <c r="BI41" s="1454">
        <f t="shared" si="8"/>
        <v>95.96905537459283</v>
      </c>
      <c r="BJ41" s="1447">
        <f t="shared" si="9"/>
        <v>96.72295938882188</v>
      </c>
      <c r="BK41" s="1447">
        <f t="shared" si="9"/>
        <v>98.17942531256854</v>
      </c>
      <c r="BL41" s="1441">
        <f t="shared" si="9"/>
        <v>98.98382413936126</v>
      </c>
      <c r="BM41" s="1441">
        <f t="shared" si="9"/>
        <v>99.36611601997694</v>
      </c>
      <c r="BN41" s="1441">
        <f t="shared" si="9"/>
        <v>99.35961576946168</v>
      </c>
      <c r="BO41" s="1426">
        <f t="shared" si="9"/>
        <v>99.38333001790332</v>
      </c>
      <c r="BP41" s="1426">
        <f t="shared" si="9"/>
        <v>99.65710160620827</v>
      </c>
      <c r="BQ41" s="1426">
        <f t="shared" si="9"/>
        <v>99.51501585525088</v>
      </c>
      <c r="BR41" s="1426">
        <f t="shared" si="9"/>
        <v>99.74204643164231</v>
      </c>
      <c r="BS41" s="1426">
        <f t="shared" si="9"/>
        <v>99.84139571768438</v>
      </c>
      <c r="BT41" s="1426">
        <f t="shared" si="9"/>
        <v>99.85312631137222</v>
      </c>
      <c r="BU41" s="1426">
        <f t="shared" si="9"/>
        <v>99.90887552396573</v>
      </c>
      <c r="BV41" s="1426">
        <f t="shared" si="9"/>
        <v>99.92571959145775</v>
      </c>
      <c r="BW41" s="1426">
        <f t="shared" si="9"/>
        <v>99.91537973344616</v>
      </c>
      <c r="BX41" s="1426">
        <f t="shared" si="9"/>
        <v>99.83766233766234</v>
      </c>
      <c r="BY41" s="1426">
        <f t="shared" si="9"/>
        <v>99.94416527079844</v>
      </c>
      <c r="BZ41" s="1426">
        <f t="shared" si="9"/>
        <v>99.94076999012833</v>
      </c>
      <c r="CA41" s="1426">
        <f t="shared" si="9"/>
        <v>99.960830395613</v>
      </c>
      <c r="CB41" s="1426">
        <f t="shared" si="9"/>
        <v>99.98246844319776</v>
      </c>
      <c r="CC41" s="1426"/>
      <c r="CD41" s="1426"/>
      <c r="CE41" s="1426"/>
      <c r="CF41" s="1426"/>
      <c r="CG41" s="1426"/>
      <c r="CH41" s="1426"/>
      <c r="CI41" s="1426"/>
      <c r="CJ41" s="1427"/>
      <c r="CK41" s="1427"/>
      <c r="CL41" s="1428"/>
    </row>
    <row r="42" spans="2:90" s="1429" customFormat="1" ht="13.5">
      <c r="B42" s="1416"/>
      <c r="C42" s="1448" t="s">
        <v>346</v>
      </c>
      <c r="D42" s="1449"/>
      <c r="E42" s="1444" t="s">
        <v>352</v>
      </c>
      <c r="F42" s="1433">
        <v>1000</v>
      </c>
      <c r="G42" s="1434" t="s">
        <v>331</v>
      </c>
      <c r="H42" s="1434">
        <v>1200</v>
      </c>
      <c r="I42" s="1435" t="s">
        <v>330</v>
      </c>
      <c r="J42" s="1421">
        <v>33.74183006535948</v>
      </c>
      <c r="K42" s="1422">
        <v>0</v>
      </c>
      <c r="L42" s="1422">
        <v>0</v>
      </c>
      <c r="M42" s="1422">
        <v>0</v>
      </c>
      <c r="N42" s="1423">
        <v>0</v>
      </c>
      <c r="O42" s="1421">
        <v>36.71040585901739</v>
      </c>
      <c r="P42" s="1422">
        <v>0</v>
      </c>
      <c r="Q42" s="1422">
        <v>0</v>
      </c>
      <c r="R42" s="1422">
        <v>0</v>
      </c>
      <c r="S42" s="1422">
        <v>0</v>
      </c>
      <c r="T42" s="1422">
        <v>0</v>
      </c>
      <c r="U42" s="1422">
        <v>49.04520183708001</v>
      </c>
      <c r="V42" s="1422">
        <v>0</v>
      </c>
      <c r="W42" s="1422">
        <v>0</v>
      </c>
      <c r="X42" s="1422">
        <v>0</v>
      </c>
      <c r="Y42" s="1422">
        <v>0</v>
      </c>
      <c r="Z42" s="1422">
        <v>0</v>
      </c>
      <c r="AA42" s="1422">
        <v>53.760373443983404</v>
      </c>
      <c r="AB42" s="1422">
        <v>0</v>
      </c>
      <c r="AC42" s="1422">
        <v>0</v>
      </c>
      <c r="AD42" s="1422">
        <v>0</v>
      </c>
      <c r="AE42" s="1422">
        <v>0</v>
      </c>
      <c r="AF42" s="1422">
        <v>0</v>
      </c>
      <c r="AG42" s="1422">
        <v>65.0011407711613</v>
      </c>
      <c r="AH42" s="1422">
        <v>0</v>
      </c>
      <c r="AI42" s="1422">
        <v>0</v>
      </c>
      <c r="AJ42" s="1422">
        <v>0</v>
      </c>
      <c r="AK42" s="1422">
        <v>0</v>
      </c>
      <c r="AL42" s="1422">
        <v>0</v>
      </c>
      <c r="AM42" s="1422">
        <v>69.35656836461126</v>
      </c>
      <c r="AN42" s="1422">
        <v>0</v>
      </c>
      <c r="AO42" s="1422">
        <v>0</v>
      </c>
      <c r="AP42" s="1422">
        <v>0</v>
      </c>
      <c r="AQ42" s="1422">
        <v>0</v>
      </c>
      <c r="AR42" s="1422">
        <v>0</v>
      </c>
      <c r="AS42" s="1422">
        <v>78.82647734391314</v>
      </c>
      <c r="AT42" s="1422">
        <v>0</v>
      </c>
      <c r="AU42" s="1422">
        <v>0</v>
      </c>
      <c r="AV42" s="1422">
        <v>0</v>
      </c>
      <c r="AW42" s="1422">
        <v>0</v>
      </c>
      <c r="AX42" s="1422">
        <v>0</v>
      </c>
      <c r="AY42" s="1422">
        <v>81.9919754543309</v>
      </c>
      <c r="AZ42" s="1422">
        <v>82.82208588957056</v>
      </c>
      <c r="BA42" s="1422">
        <v>84.10894274072486</v>
      </c>
      <c r="BB42" s="1422">
        <v>85.80130224742702</v>
      </c>
      <c r="BC42" s="1422">
        <v>86.25856164383562</v>
      </c>
      <c r="BD42" s="1422">
        <v>88.26310380267215</v>
      </c>
      <c r="BE42" s="1422">
        <v>89.44775200164237</v>
      </c>
      <c r="BF42" s="1422">
        <v>90.27657735522904</v>
      </c>
      <c r="BG42" s="1422">
        <v>92.96472044563647</v>
      </c>
      <c r="BH42" s="1422">
        <f t="shared" si="8"/>
        <v>94.4888888888889</v>
      </c>
      <c r="BI42" s="1422">
        <f t="shared" si="8"/>
        <v>97.01801615241251</v>
      </c>
      <c r="BJ42" s="1439">
        <f t="shared" si="9"/>
        <v>97.59898904802021</v>
      </c>
      <c r="BK42" s="1439">
        <f t="shared" si="9"/>
        <v>98.55491329479769</v>
      </c>
      <c r="BL42" s="1440">
        <f t="shared" si="9"/>
        <v>99.39595917517184</v>
      </c>
      <c r="BM42" s="1440">
        <f t="shared" si="9"/>
        <v>99.53450718478041</v>
      </c>
      <c r="BN42" s="1440">
        <f t="shared" si="9"/>
        <v>99.61208656594529</v>
      </c>
      <c r="BO42" s="1441">
        <f t="shared" si="9"/>
        <v>99.85717200571312</v>
      </c>
      <c r="BP42" s="1441">
        <f t="shared" si="9"/>
        <v>99.80407523510972</v>
      </c>
      <c r="BQ42" s="1441">
        <f t="shared" si="9"/>
        <v>99.82195845697329</v>
      </c>
      <c r="BR42" s="1441">
        <f t="shared" si="9"/>
        <v>99.80773339030122</v>
      </c>
      <c r="BS42" s="1441">
        <f t="shared" si="9"/>
        <v>99.87997599519905</v>
      </c>
      <c r="BT42" s="1441">
        <f t="shared" si="9"/>
        <v>99.93734335839599</v>
      </c>
      <c r="BU42" s="1441">
        <f t="shared" si="9"/>
        <v>99.9810534293293</v>
      </c>
      <c r="BV42" s="1441">
        <f t="shared" si="9"/>
        <v>99.9614940315749</v>
      </c>
      <c r="BW42" s="1441">
        <f t="shared" si="9"/>
        <v>99.89318521683401</v>
      </c>
      <c r="BX42" s="1441">
        <f t="shared" si="9"/>
        <v>99.87582781456953</v>
      </c>
      <c r="BY42" s="1441">
        <f t="shared" si="9"/>
        <v>99.98038831143361</v>
      </c>
      <c r="BZ42" s="1441">
        <f t="shared" si="9"/>
        <v>100</v>
      </c>
      <c r="CA42" s="1441">
        <f t="shared" si="9"/>
        <v>99.96027016289233</v>
      </c>
      <c r="CB42" s="1441">
        <f t="shared" si="9"/>
        <v>100</v>
      </c>
      <c r="CC42" s="1441"/>
      <c r="CD42" s="1441"/>
      <c r="CE42" s="1441"/>
      <c r="CF42" s="1441"/>
      <c r="CG42" s="1441"/>
      <c r="CH42" s="1441"/>
      <c r="CI42" s="1441"/>
      <c r="CJ42" s="1442"/>
      <c r="CK42" s="1442"/>
      <c r="CL42" s="1443"/>
    </row>
    <row r="43" spans="2:90" s="1429" customFormat="1" ht="13.5">
      <c r="B43" s="1416"/>
      <c r="C43" s="1448" t="s">
        <v>347</v>
      </c>
      <c r="D43" s="1449"/>
      <c r="E43" s="1444" t="s">
        <v>354</v>
      </c>
      <c r="F43" s="1445">
        <v>1200</v>
      </c>
      <c r="G43" s="1431" t="s">
        <v>331</v>
      </c>
      <c r="H43" s="1431">
        <v>1400</v>
      </c>
      <c r="I43" s="1446" t="s">
        <v>330</v>
      </c>
      <c r="J43" s="1421">
        <v>38.738994603805736</v>
      </c>
      <c r="K43" s="1422">
        <v>0</v>
      </c>
      <c r="L43" s="1422">
        <v>0</v>
      </c>
      <c r="M43" s="1422">
        <v>0</v>
      </c>
      <c r="N43" s="1423">
        <v>0</v>
      </c>
      <c r="O43" s="1421">
        <v>41.01353478124016</v>
      </c>
      <c r="P43" s="1422">
        <v>0</v>
      </c>
      <c r="Q43" s="1422">
        <v>0</v>
      </c>
      <c r="R43" s="1422">
        <v>0</v>
      </c>
      <c r="S43" s="1422">
        <v>0</v>
      </c>
      <c r="T43" s="1422">
        <v>0</v>
      </c>
      <c r="U43" s="1422">
        <v>54.19042189281642</v>
      </c>
      <c r="V43" s="1422">
        <v>0</v>
      </c>
      <c r="W43" s="1422">
        <v>0</v>
      </c>
      <c r="X43" s="1422">
        <v>0</v>
      </c>
      <c r="Y43" s="1422">
        <v>0</v>
      </c>
      <c r="Z43" s="1422">
        <v>0</v>
      </c>
      <c r="AA43" s="1422">
        <v>59.79786636720943</v>
      </c>
      <c r="AB43" s="1422">
        <v>0</v>
      </c>
      <c r="AC43" s="1422">
        <v>0</v>
      </c>
      <c r="AD43" s="1422">
        <v>0</v>
      </c>
      <c r="AE43" s="1422">
        <v>0</v>
      </c>
      <c r="AF43" s="1422">
        <v>0</v>
      </c>
      <c r="AG43" s="1422">
        <v>69.27598183275448</v>
      </c>
      <c r="AH43" s="1422">
        <v>0</v>
      </c>
      <c r="AI43" s="1422">
        <v>0</v>
      </c>
      <c r="AJ43" s="1422">
        <v>0</v>
      </c>
      <c r="AK43" s="1422">
        <v>0</v>
      </c>
      <c r="AL43" s="1422">
        <v>0</v>
      </c>
      <c r="AM43" s="1422">
        <v>72.04884667571234</v>
      </c>
      <c r="AN43" s="1422">
        <v>0</v>
      </c>
      <c r="AO43" s="1422">
        <v>0</v>
      </c>
      <c r="AP43" s="1422">
        <v>0</v>
      </c>
      <c r="AQ43" s="1422">
        <v>0</v>
      </c>
      <c r="AR43" s="1422">
        <v>0</v>
      </c>
      <c r="AS43" s="1422">
        <v>80.91362562352323</v>
      </c>
      <c r="AT43" s="1422">
        <v>0</v>
      </c>
      <c r="AU43" s="1422">
        <v>0</v>
      </c>
      <c r="AV43" s="1422">
        <v>0</v>
      </c>
      <c r="AW43" s="1422">
        <v>0</v>
      </c>
      <c r="AX43" s="1422">
        <v>0</v>
      </c>
      <c r="AY43" s="1422">
        <v>84.04601150287571</v>
      </c>
      <c r="AZ43" s="1422">
        <v>84.56474030724213</v>
      </c>
      <c r="BA43" s="1422">
        <v>86.06104301850517</v>
      </c>
      <c r="BB43" s="1422">
        <v>87.01521845851742</v>
      </c>
      <c r="BC43" s="1422">
        <v>87.89576229907452</v>
      </c>
      <c r="BD43" s="1422">
        <v>89.57260556127703</v>
      </c>
      <c r="BE43" s="1422">
        <v>90.0024090580583</v>
      </c>
      <c r="BF43" s="1422">
        <v>91.73796137863603</v>
      </c>
      <c r="BG43" s="1422">
        <v>94.06880189798339</v>
      </c>
      <c r="BH43" s="1422">
        <f t="shared" si="8"/>
        <v>95.02475831171894</v>
      </c>
      <c r="BI43" s="1422">
        <f t="shared" si="8"/>
        <v>96.56761114950473</v>
      </c>
      <c r="BJ43" s="1447">
        <f t="shared" si="9"/>
        <v>97.77725783809078</v>
      </c>
      <c r="BK43" s="1447">
        <f t="shared" si="9"/>
        <v>98.61246348588121</v>
      </c>
      <c r="BL43" s="1441">
        <f t="shared" si="9"/>
        <v>99.4557501183152</v>
      </c>
      <c r="BM43" s="1441">
        <f t="shared" si="9"/>
        <v>99.69928290538978</v>
      </c>
      <c r="BN43" s="1441">
        <f t="shared" si="9"/>
        <v>99.7197571228398</v>
      </c>
      <c r="BO43" s="1441">
        <f t="shared" si="9"/>
        <v>99.60382195292473</v>
      </c>
      <c r="BP43" s="1441">
        <f t="shared" si="9"/>
        <v>99.9020568070519</v>
      </c>
      <c r="BQ43" s="1441">
        <f t="shared" si="9"/>
        <v>99.9322951929587</v>
      </c>
      <c r="BR43" s="1441">
        <f t="shared" si="9"/>
        <v>99.9327203408836</v>
      </c>
      <c r="BS43" s="1441">
        <f t="shared" si="9"/>
        <v>99.93351063829788</v>
      </c>
      <c r="BT43" s="1441">
        <f t="shared" si="9"/>
        <v>99.86754966887418</v>
      </c>
      <c r="BU43" s="1441">
        <f t="shared" si="9"/>
        <v>99.95441075906086</v>
      </c>
      <c r="BV43" s="1441">
        <f t="shared" si="9"/>
        <v>99.93013507219376</v>
      </c>
      <c r="BW43" s="1441">
        <f t="shared" si="9"/>
        <v>99.953509995351</v>
      </c>
      <c r="BX43" s="1441">
        <f t="shared" si="9"/>
        <v>99.93374558303887</v>
      </c>
      <c r="BY43" s="1441">
        <f t="shared" si="9"/>
        <v>100</v>
      </c>
      <c r="BZ43" s="1441">
        <f t="shared" si="9"/>
        <v>100</v>
      </c>
      <c r="CA43" s="1441">
        <f t="shared" si="9"/>
        <v>100</v>
      </c>
      <c r="CB43" s="1441">
        <f t="shared" si="9"/>
        <v>100</v>
      </c>
      <c r="CC43" s="1441"/>
      <c r="CD43" s="1441"/>
      <c r="CE43" s="1441"/>
      <c r="CF43" s="1441"/>
      <c r="CG43" s="1441"/>
      <c r="CH43" s="1441"/>
      <c r="CI43" s="1441"/>
      <c r="CJ43" s="1442"/>
      <c r="CK43" s="1442"/>
      <c r="CL43" s="1443"/>
    </row>
    <row r="44" spans="2:90" s="1429" customFormat="1" ht="13.5">
      <c r="B44" s="1416"/>
      <c r="C44" s="1448" t="s">
        <v>355</v>
      </c>
      <c r="D44" s="1449"/>
      <c r="E44" s="1444" t="s">
        <v>356</v>
      </c>
      <c r="F44" s="1445">
        <v>1400</v>
      </c>
      <c r="G44" s="1431" t="s">
        <v>331</v>
      </c>
      <c r="H44" s="1431">
        <v>1600</v>
      </c>
      <c r="I44" s="1446" t="s">
        <v>330</v>
      </c>
      <c r="J44" s="1421">
        <v>38.082191780821915</v>
      </c>
      <c r="K44" s="1422">
        <v>0</v>
      </c>
      <c r="L44" s="1422">
        <v>0</v>
      </c>
      <c r="M44" s="1422">
        <v>0</v>
      </c>
      <c r="N44" s="1423">
        <v>0</v>
      </c>
      <c r="O44" s="1421">
        <v>42.886740331491715</v>
      </c>
      <c r="P44" s="1422">
        <v>0</v>
      </c>
      <c r="Q44" s="1422">
        <v>0</v>
      </c>
      <c r="R44" s="1422">
        <v>0</v>
      </c>
      <c r="S44" s="1422">
        <v>0</v>
      </c>
      <c r="T44" s="1422">
        <v>0</v>
      </c>
      <c r="U44" s="1422">
        <v>54.44770283479961</v>
      </c>
      <c r="V44" s="1422">
        <v>0</v>
      </c>
      <c r="W44" s="1422">
        <v>0</v>
      </c>
      <c r="X44" s="1422">
        <v>0</v>
      </c>
      <c r="Y44" s="1422">
        <v>0</v>
      </c>
      <c r="Z44" s="1422">
        <v>0</v>
      </c>
      <c r="AA44" s="1422">
        <v>61.02133160956691</v>
      </c>
      <c r="AB44" s="1422">
        <v>0</v>
      </c>
      <c r="AC44" s="1422">
        <v>0</v>
      </c>
      <c r="AD44" s="1422">
        <v>0</v>
      </c>
      <c r="AE44" s="1422">
        <v>0</v>
      </c>
      <c r="AF44" s="1422">
        <v>0</v>
      </c>
      <c r="AG44" s="1422">
        <v>70.37741833174755</v>
      </c>
      <c r="AH44" s="1422">
        <v>0</v>
      </c>
      <c r="AI44" s="1422">
        <v>0</v>
      </c>
      <c r="AJ44" s="1422">
        <v>0</v>
      </c>
      <c r="AK44" s="1422">
        <v>0</v>
      </c>
      <c r="AL44" s="1422">
        <v>0</v>
      </c>
      <c r="AM44" s="1422">
        <v>73.35516522774635</v>
      </c>
      <c r="AN44" s="1422">
        <v>0</v>
      </c>
      <c r="AO44" s="1422">
        <v>0</v>
      </c>
      <c r="AP44" s="1422">
        <v>0</v>
      </c>
      <c r="AQ44" s="1422">
        <v>0</v>
      </c>
      <c r="AR44" s="1422">
        <v>0</v>
      </c>
      <c r="AS44" s="1422">
        <v>81.79428195859349</v>
      </c>
      <c r="AT44" s="1422">
        <v>0</v>
      </c>
      <c r="AU44" s="1422">
        <v>0</v>
      </c>
      <c r="AV44" s="1422">
        <v>0</v>
      </c>
      <c r="AW44" s="1422">
        <v>0</v>
      </c>
      <c r="AX44" s="1422">
        <v>0</v>
      </c>
      <c r="AY44" s="1422">
        <v>84.86940858601021</v>
      </c>
      <c r="AZ44" s="1422">
        <v>86.13747483462755</v>
      </c>
      <c r="BA44" s="1422">
        <v>86.57159833630422</v>
      </c>
      <c r="BB44" s="1422">
        <v>87.66193707587908</v>
      </c>
      <c r="BC44" s="1422">
        <v>88.67699642431467</v>
      </c>
      <c r="BD44" s="1422">
        <v>90.71452090879157</v>
      </c>
      <c r="BE44" s="1422">
        <v>91.6438772409602</v>
      </c>
      <c r="BF44" s="1422">
        <v>92.2423245614035</v>
      </c>
      <c r="BG44" s="1422">
        <v>94.60740740740741</v>
      </c>
      <c r="BH44" s="1422">
        <f t="shared" si="8"/>
        <v>95.89644725970807</v>
      </c>
      <c r="BI44" s="1422">
        <f t="shared" si="8"/>
        <v>97.38487777146106</v>
      </c>
      <c r="BJ44" s="1447">
        <f t="shared" si="9"/>
        <v>98.47806624888094</v>
      </c>
      <c r="BK44" s="1447">
        <f t="shared" si="9"/>
        <v>98.71148459383754</v>
      </c>
      <c r="BL44" s="1441">
        <f t="shared" si="9"/>
        <v>99.38063063063063</v>
      </c>
      <c r="BM44" s="1441">
        <f t="shared" si="9"/>
        <v>99.67465246968352</v>
      </c>
      <c r="BN44" s="1441">
        <f t="shared" si="9"/>
        <v>99.67967384973791</v>
      </c>
      <c r="BO44" s="1441">
        <f t="shared" si="9"/>
        <v>99.67637540453075</v>
      </c>
      <c r="BP44" s="1441">
        <f t="shared" si="9"/>
        <v>99.84481688392303</v>
      </c>
      <c r="BQ44" s="1441">
        <f t="shared" si="9"/>
        <v>99.91251093613299</v>
      </c>
      <c r="BR44" s="1441">
        <f t="shared" si="9"/>
        <v>99.94706193753309</v>
      </c>
      <c r="BS44" s="1441">
        <f t="shared" si="9"/>
        <v>99.91554054054055</v>
      </c>
      <c r="BT44" s="1441">
        <f t="shared" si="9"/>
        <v>99.92044550517105</v>
      </c>
      <c r="BU44" s="1441">
        <f t="shared" si="9"/>
        <v>99.88197108291531</v>
      </c>
      <c r="BV44" s="1441">
        <f t="shared" si="9"/>
        <v>99.97064004697593</v>
      </c>
      <c r="BW44" s="1441">
        <f t="shared" si="9"/>
        <v>99.94585814834868</v>
      </c>
      <c r="BX44" s="1441">
        <f t="shared" si="9"/>
        <v>100</v>
      </c>
      <c r="BY44" s="1441">
        <f t="shared" si="9"/>
        <v>100</v>
      </c>
      <c r="BZ44" s="1441">
        <f t="shared" si="9"/>
        <v>100</v>
      </c>
      <c r="CA44" s="1441">
        <f t="shared" si="9"/>
        <v>100</v>
      </c>
      <c r="CB44" s="1441">
        <f t="shared" si="9"/>
        <v>100</v>
      </c>
      <c r="CC44" s="1441"/>
      <c r="CD44" s="1441"/>
      <c r="CE44" s="1441"/>
      <c r="CF44" s="1441"/>
      <c r="CG44" s="1441"/>
      <c r="CH44" s="1441"/>
      <c r="CI44" s="1441"/>
      <c r="CJ44" s="1442"/>
      <c r="CK44" s="1442"/>
      <c r="CL44" s="1443"/>
    </row>
    <row r="45" spans="2:90" s="1429" customFormat="1" ht="13.5">
      <c r="B45" s="1416"/>
      <c r="C45" s="1448" t="s">
        <v>332</v>
      </c>
      <c r="D45" s="1449"/>
      <c r="E45" s="1444" t="s">
        <v>357</v>
      </c>
      <c r="F45" s="1445">
        <v>1600</v>
      </c>
      <c r="G45" s="1431" t="s">
        <v>331</v>
      </c>
      <c r="H45" s="1431">
        <v>1800</v>
      </c>
      <c r="I45" s="1446" t="s">
        <v>330</v>
      </c>
      <c r="J45" s="1421">
        <v>41.036977491961416</v>
      </c>
      <c r="K45" s="1422">
        <v>0</v>
      </c>
      <c r="L45" s="1422">
        <v>0</v>
      </c>
      <c r="M45" s="1422">
        <v>0</v>
      </c>
      <c r="N45" s="1423">
        <v>0</v>
      </c>
      <c r="O45" s="1421">
        <v>45.55555555555556</v>
      </c>
      <c r="P45" s="1422">
        <v>0</v>
      </c>
      <c r="Q45" s="1422">
        <v>0</v>
      </c>
      <c r="R45" s="1422">
        <v>0</v>
      </c>
      <c r="S45" s="1422">
        <v>0</v>
      </c>
      <c r="T45" s="1422">
        <v>0</v>
      </c>
      <c r="U45" s="1422">
        <v>57.22996515679443</v>
      </c>
      <c r="V45" s="1422">
        <v>0</v>
      </c>
      <c r="W45" s="1422">
        <v>0</v>
      </c>
      <c r="X45" s="1422">
        <v>0</v>
      </c>
      <c r="Y45" s="1422">
        <v>0</v>
      </c>
      <c r="Z45" s="1422">
        <v>0</v>
      </c>
      <c r="AA45" s="1422">
        <v>62.233046084675905</v>
      </c>
      <c r="AB45" s="1422">
        <v>0</v>
      </c>
      <c r="AC45" s="1422">
        <v>0</v>
      </c>
      <c r="AD45" s="1422">
        <v>0</v>
      </c>
      <c r="AE45" s="1422">
        <v>0</v>
      </c>
      <c r="AF45" s="1422">
        <v>0</v>
      </c>
      <c r="AG45" s="1422">
        <v>73.09269893355209</v>
      </c>
      <c r="AH45" s="1422">
        <v>0</v>
      </c>
      <c r="AI45" s="1422">
        <v>0</v>
      </c>
      <c r="AJ45" s="1422">
        <v>0</v>
      </c>
      <c r="AK45" s="1422">
        <v>0</v>
      </c>
      <c r="AL45" s="1422">
        <v>0</v>
      </c>
      <c r="AM45" s="1422">
        <v>75.47838412473423</v>
      </c>
      <c r="AN45" s="1422">
        <v>0</v>
      </c>
      <c r="AO45" s="1422">
        <v>0</v>
      </c>
      <c r="AP45" s="1422">
        <v>0</v>
      </c>
      <c r="AQ45" s="1422">
        <v>0</v>
      </c>
      <c r="AR45" s="1422">
        <v>0</v>
      </c>
      <c r="AS45" s="1422">
        <v>84.60236886632826</v>
      </c>
      <c r="AT45" s="1422">
        <v>0</v>
      </c>
      <c r="AU45" s="1422">
        <v>0</v>
      </c>
      <c r="AV45" s="1422">
        <v>0</v>
      </c>
      <c r="AW45" s="1422">
        <v>0</v>
      </c>
      <c r="AX45" s="1422">
        <v>0</v>
      </c>
      <c r="AY45" s="1422">
        <v>86.1731843575419</v>
      </c>
      <c r="AZ45" s="1422">
        <v>86.67626935541952</v>
      </c>
      <c r="BA45" s="1422">
        <v>87.89717957872189</v>
      </c>
      <c r="BB45" s="1422">
        <v>88.62453531598513</v>
      </c>
      <c r="BC45" s="1422">
        <v>89.25373134328358</v>
      </c>
      <c r="BD45" s="1422">
        <v>90.9527972027972</v>
      </c>
      <c r="BE45" s="1422">
        <v>92.1606864274571</v>
      </c>
      <c r="BF45" s="1422">
        <v>93.16298342541437</v>
      </c>
      <c r="BG45" s="1422">
        <v>94.59659511472982</v>
      </c>
      <c r="BH45" s="1422">
        <f t="shared" si="8"/>
        <v>95.66377585056705</v>
      </c>
      <c r="BI45" s="1422">
        <f t="shared" si="8"/>
        <v>97.7364001460387</v>
      </c>
      <c r="BJ45" s="1447">
        <f t="shared" si="9"/>
        <v>98.68804664723032</v>
      </c>
      <c r="BK45" s="1447">
        <f t="shared" si="9"/>
        <v>99.03225806451613</v>
      </c>
      <c r="BL45" s="1441">
        <f t="shared" si="9"/>
        <v>99.65265717262939</v>
      </c>
      <c r="BM45" s="1441">
        <f t="shared" si="9"/>
        <v>99.59751189169411</v>
      </c>
      <c r="BN45" s="1441">
        <f t="shared" si="9"/>
        <v>99.53703703703704</v>
      </c>
      <c r="BO45" s="1441">
        <f t="shared" si="9"/>
        <v>99.7841726618705</v>
      </c>
      <c r="BP45" s="1441">
        <f t="shared" si="9"/>
        <v>99.6829171621086</v>
      </c>
      <c r="BQ45" s="1441">
        <f t="shared" si="9"/>
        <v>99.7738409347908</v>
      </c>
      <c r="BR45" s="1441">
        <f t="shared" si="9"/>
        <v>99.90043146365748</v>
      </c>
      <c r="BS45" s="1441">
        <f t="shared" si="9"/>
        <v>99.96584699453553</v>
      </c>
      <c r="BT45" s="1441">
        <f t="shared" si="9"/>
        <v>99.90072799470549</v>
      </c>
      <c r="BU45" s="1441">
        <f t="shared" si="9"/>
        <v>100</v>
      </c>
      <c r="BV45" s="1441">
        <f t="shared" si="9"/>
        <v>99.92409867172675</v>
      </c>
      <c r="BW45" s="1441">
        <f t="shared" si="9"/>
        <v>99.96688741721854</v>
      </c>
      <c r="BX45" s="1441">
        <f t="shared" si="9"/>
        <v>100</v>
      </c>
      <c r="BY45" s="1441">
        <f t="shared" si="9"/>
        <v>100</v>
      </c>
      <c r="BZ45" s="1441">
        <f t="shared" si="9"/>
        <v>100</v>
      </c>
      <c r="CA45" s="1441">
        <f t="shared" si="9"/>
        <v>100</v>
      </c>
      <c r="CB45" s="1441">
        <f t="shared" si="9"/>
        <v>100</v>
      </c>
      <c r="CC45" s="1441"/>
      <c r="CD45" s="1441"/>
      <c r="CE45" s="1441"/>
      <c r="CF45" s="1441"/>
      <c r="CG45" s="1441"/>
      <c r="CH45" s="1441"/>
      <c r="CI45" s="1441"/>
      <c r="CJ45" s="1442"/>
      <c r="CK45" s="1442"/>
      <c r="CL45" s="1443"/>
    </row>
    <row r="46" spans="2:90" s="1429" customFormat="1" ht="13.5">
      <c r="B46" s="1416"/>
      <c r="C46" s="1448" t="s">
        <v>54</v>
      </c>
      <c r="D46" s="1449"/>
      <c r="E46" s="1444" t="s">
        <v>358</v>
      </c>
      <c r="F46" s="1450">
        <v>1800</v>
      </c>
      <c r="G46" s="1451" t="s">
        <v>331</v>
      </c>
      <c r="H46" s="1451">
        <v>2000</v>
      </c>
      <c r="I46" s="1452" t="s">
        <v>330</v>
      </c>
      <c r="J46" s="1453">
        <v>43.76528117359413</v>
      </c>
      <c r="K46" s="1454">
        <v>0</v>
      </c>
      <c r="L46" s="1454">
        <v>0</v>
      </c>
      <c r="M46" s="1454">
        <v>0</v>
      </c>
      <c r="N46" s="1455">
        <v>0</v>
      </c>
      <c r="O46" s="1453">
        <v>46.47643752702118</v>
      </c>
      <c r="P46" s="1454">
        <v>0</v>
      </c>
      <c r="Q46" s="1454">
        <v>0</v>
      </c>
      <c r="R46" s="1454">
        <v>0</v>
      </c>
      <c r="S46" s="1454">
        <v>0</v>
      </c>
      <c r="T46" s="1454">
        <v>0</v>
      </c>
      <c r="U46" s="1454">
        <v>60.36939313984169</v>
      </c>
      <c r="V46" s="1454">
        <v>0</v>
      </c>
      <c r="W46" s="1454">
        <v>0</v>
      </c>
      <c r="X46" s="1454">
        <v>0</v>
      </c>
      <c r="Y46" s="1454">
        <v>0</v>
      </c>
      <c r="Z46" s="1454">
        <v>0</v>
      </c>
      <c r="AA46" s="1454">
        <v>65.36648092584655</v>
      </c>
      <c r="AB46" s="1454">
        <v>0</v>
      </c>
      <c r="AC46" s="1454">
        <v>0</v>
      </c>
      <c r="AD46" s="1454">
        <v>0</v>
      </c>
      <c r="AE46" s="1454">
        <v>0</v>
      </c>
      <c r="AF46" s="1454">
        <v>0</v>
      </c>
      <c r="AG46" s="1454">
        <v>73.59050445103857</v>
      </c>
      <c r="AH46" s="1454">
        <v>0</v>
      </c>
      <c r="AI46" s="1454">
        <v>0</v>
      </c>
      <c r="AJ46" s="1454">
        <v>0</v>
      </c>
      <c r="AK46" s="1454">
        <v>0</v>
      </c>
      <c r="AL46" s="1454">
        <v>0</v>
      </c>
      <c r="AM46" s="1454">
        <v>76.5631469979296</v>
      </c>
      <c r="AN46" s="1454">
        <v>0</v>
      </c>
      <c r="AO46" s="1454">
        <v>0</v>
      </c>
      <c r="AP46" s="1454">
        <v>0</v>
      </c>
      <c r="AQ46" s="1454">
        <v>0</v>
      </c>
      <c r="AR46" s="1454">
        <v>0</v>
      </c>
      <c r="AS46" s="1454">
        <v>84.6069268829027</v>
      </c>
      <c r="AT46" s="1454">
        <v>0</v>
      </c>
      <c r="AU46" s="1454">
        <v>0</v>
      </c>
      <c r="AV46" s="1454">
        <v>0</v>
      </c>
      <c r="AW46" s="1454">
        <v>0</v>
      </c>
      <c r="AX46" s="1454">
        <v>0</v>
      </c>
      <c r="AY46" s="1454">
        <v>87.13572023313905</v>
      </c>
      <c r="AZ46" s="1454">
        <v>88.07624113475177</v>
      </c>
      <c r="BA46" s="1454">
        <v>88.76093965914325</v>
      </c>
      <c r="BB46" s="1454">
        <v>89.59619952494062</v>
      </c>
      <c r="BC46" s="1454">
        <v>91.02625298329356</v>
      </c>
      <c r="BD46" s="1454">
        <v>92.76018099547511</v>
      </c>
      <c r="BE46" s="1454">
        <v>92.01388888888889</v>
      </c>
      <c r="BF46" s="1454">
        <v>93.2001699957501</v>
      </c>
      <c r="BG46" s="1454">
        <v>95.22248243559719</v>
      </c>
      <c r="BH46" s="1454">
        <f t="shared" si="8"/>
        <v>96.1734693877551</v>
      </c>
      <c r="BI46" s="1454">
        <f t="shared" si="8"/>
        <v>97.13896457765668</v>
      </c>
      <c r="BJ46" s="1456">
        <f t="shared" si="9"/>
        <v>98.53412734768666</v>
      </c>
      <c r="BK46" s="1456">
        <f t="shared" si="9"/>
        <v>98.81293491608677</v>
      </c>
      <c r="BL46" s="1426">
        <f t="shared" si="9"/>
        <v>99.56217162872154</v>
      </c>
      <c r="BM46" s="1426">
        <f t="shared" si="9"/>
        <v>99.671669793621</v>
      </c>
      <c r="BN46" s="1426">
        <f t="shared" si="9"/>
        <v>99.81481481481481</v>
      </c>
      <c r="BO46" s="1426">
        <f t="shared" si="9"/>
        <v>99.72311952007384</v>
      </c>
      <c r="BP46" s="1426">
        <f t="shared" si="9"/>
        <v>99.94568169473112</v>
      </c>
      <c r="BQ46" s="1426">
        <f t="shared" si="9"/>
        <v>99.9519692603266</v>
      </c>
      <c r="BR46" s="1426">
        <f t="shared" si="9"/>
        <v>100</v>
      </c>
      <c r="BS46" s="1426">
        <f t="shared" si="9"/>
        <v>100</v>
      </c>
      <c r="BT46" s="1426">
        <f t="shared" si="9"/>
        <v>100</v>
      </c>
      <c r="BU46" s="1426">
        <f t="shared" si="9"/>
        <v>99.95069033530572</v>
      </c>
      <c r="BV46" s="1426">
        <f t="shared" si="9"/>
        <v>99.95256166982922</v>
      </c>
      <c r="BW46" s="1426">
        <f t="shared" si="9"/>
        <v>100</v>
      </c>
      <c r="BX46" s="1426">
        <f t="shared" si="9"/>
        <v>100</v>
      </c>
      <c r="BY46" s="1426">
        <f t="shared" si="9"/>
        <v>99.95361781076066</v>
      </c>
      <c r="BZ46" s="1426">
        <f t="shared" si="9"/>
        <v>100</v>
      </c>
      <c r="CA46" s="1426">
        <f t="shared" si="9"/>
        <v>100</v>
      </c>
      <c r="CB46" s="1426">
        <f t="shared" si="9"/>
        <v>100</v>
      </c>
      <c r="CC46" s="1426"/>
      <c r="CD46" s="1426"/>
      <c r="CE46" s="1426"/>
      <c r="CF46" s="1426"/>
      <c r="CG46" s="1426"/>
      <c r="CH46" s="1426"/>
      <c r="CI46" s="1426"/>
      <c r="CJ46" s="1427"/>
      <c r="CK46" s="1427"/>
      <c r="CL46" s="1428"/>
    </row>
    <row r="47" spans="2:90" s="1429" customFormat="1" ht="13.5">
      <c r="B47" s="1416"/>
      <c r="C47" s="1663" t="s">
        <v>359</v>
      </c>
      <c r="D47" s="1664"/>
      <c r="E47" s="1444" t="s">
        <v>54</v>
      </c>
      <c r="F47" s="1433">
        <v>2000</v>
      </c>
      <c r="G47" s="1434" t="s">
        <v>331</v>
      </c>
      <c r="H47" s="1434">
        <v>2500</v>
      </c>
      <c r="I47" s="1435" t="s">
        <v>330</v>
      </c>
      <c r="J47" s="1421">
        <v>46.349591033020296</v>
      </c>
      <c r="K47" s="1422">
        <v>0</v>
      </c>
      <c r="L47" s="1422">
        <v>0</v>
      </c>
      <c r="M47" s="1422">
        <v>0</v>
      </c>
      <c r="N47" s="1423">
        <v>0</v>
      </c>
      <c r="O47" s="1421">
        <v>49.88279418659165</v>
      </c>
      <c r="P47" s="1422">
        <v>0</v>
      </c>
      <c r="Q47" s="1422">
        <v>0</v>
      </c>
      <c r="R47" s="1422">
        <v>0</v>
      </c>
      <c r="S47" s="1422">
        <v>0</v>
      </c>
      <c r="T47" s="1422">
        <v>0</v>
      </c>
      <c r="U47" s="1422">
        <v>60.73494385845526</v>
      </c>
      <c r="V47" s="1422">
        <v>0</v>
      </c>
      <c r="W47" s="1422">
        <v>0</v>
      </c>
      <c r="X47" s="1422">
        <v>0</v>
      </c>
      <c r="Y47" s="1422">
        <v>0</v>
      </c>
      <c r="Z47" s="1422">
        <v>0</v>
      </c>
      <c r="AA47" s="1422">
        <v>66.98726280218352</v>
      </c>
      <c r="AB47" s="1422">
        <v>0</v>
      </c>
      <c r="AC47" s="1422">
        <v>0</v>
      </c>
      <c r="AD47" s="1422">
        <v>0</v>
      </c>
      <c r="AE47" s="1422">
        <v>0</v>
      </c>
      <c r="AF47" s="1422">
        <v>0</v>
      </c>
      <c r="AG47" s="1422">
        <v>76.65282657297988</v>
      </c>
      <c r="AH47" s="1422">
        <v>0</v>
      </c>
      <c r="AI47" s="1422">
        <v>0</v>
      </c>
      <c r="AJ47" s="1422">
        <v>0</v>
      </c>
      <c r="AK47" s="1422">
        <v>0</v>
      </c>
      <c r="AL47" s="1422">
        <v>0</v>
      </c>
      <c r="AM47" s="1422">
        <v>79.51309141019752</v>
      </c>
      <c r="AN47" s="1422">
        <v>0</v>
      </c>
      <c r="AO47" s="1422">
        <v>0</v>
      </c>
      <c r="AP47" s="1422">
        <v>0</v>
      </c>
      <c r="AQ47" s="1422">
        <v>0</v>
      </c>
      <c r="AR47" s="1422">
        <v>0</v>
      </c>
      <c r="AS47" s="1422">
        <v>86.9172388868811</v>
      </c>
      <c r="AT47" s="1422">
        <v>0</v>
      </c>
      <c r="AU47" s="1422">
        <v>0</v>
      </c>
      <c r="AV47" s="1422">
        <v>0</v>
      </c>
      <c r="AW47" s="1422">
        <v>0</v>
      </c>
      <c r="AX47" s="1422">
        <v>0</v>
      </c>
      <c r="AY47" s="1422">
        <v>88.2251720747296</v>
      </c>
      <c r="AZ47" s="1422">
        <v>89.51848895982974</v>
      </c>
      <c r="BA47" s="1422">
        <v>90.55973266499582</v>
      </c>
      <c r="BB47" s="1422">
        <v>91.32981839484475</v>
      </c>
      <c r="BC47" s="1422">
        <v>91.18967452300785</v>
      </c>
      <c r="BD47" s="1422">
        <v>92.6680972818312</v>
      </c>
      <c r="BE47" s="1422">
        <v>93.59054138145613</v>
      </c>
      <c r="BF47" s="1422">
        <v>94.88395308210632</v>
      </c>
      <c r="BG47" s="1422">
        <v>96.1023851076207</v>
      </c>
      <c r="BH47" s="1422">
        <f t="shared" si="8"/>
        <v>96.83439640916608</v>
      </c>
      <c r="BI47" s="1422">
        <f t="shared" si="8"/>
        <v>98.26767253422744</v>
      </c>
      <c r="BJ47" s="1447">
        <f t="shared" si="9"/>
        <v>98.67929945449325</v>
      </c>
      <c r="BK47" s="1447">
        <f t="shared" si="9"/>
        <v>99.23191278493557</v>
      </c>
      <c r="BL47" s="1441">
        <f t="shared" si="9"/>
        <v>99.78779840848806</v>
      </c>
      <c r="BM47" s="1441">
        <f t="shared" si="9"/>
        <v>99.78896593307205</v>
      </c>
      <c r="BN47" s="1441">
        <f t="shared" si="9"/>
        <v>99.860529986053</v>
      </c>
      <c r="BO47" s="1441">
        <f t="shared" si="9"/>
        <v>99.91587212563095</v>
      </c>
      <c r="BP47" s="1441">
        <f t="shared" si="9"/>
        <v>99.93506493506493</v>
      </c>
      <c r="BQ47" s="1441">
        <f t="shared" si="9"/>
        <v>99.90694789081886</v>
      </c>
      <c r="BR47" s="1441">
        <f t="shared" si="9"/>
        <v>99.97586290127927</v>
      </c>
      <c r="BS47" s="1441">
        <f t="shared" si="9"/>
        <v>99.945085118067</v>
      </c>
      <c r="BT47" s="1441">
        <f t="shared" si="9"/>
        <v>99.97508098679292</v>
      </c>
      <c r="BU47" s="1441">
        <f t="shared" si="9"/>
        <v>100</v>
      </c>
      <c r="BV47" s="1441">
        <f t="shared" si="9"/>
        <v>100</v>
      </c>
      <c r="BW47" s="1441">
        <f t="shared" si="9"/>
        <v>100</v>
      </c>
      <c r="BX47" s="1441">
        <f t="shared" si="9"/>
        <v>100</v>
      </c>
      <c r="BY47" s="1441">
        <f t="shared" si="9"/>
        <v>100</v>
      </c>
      <c r="BZ47" s="1441">
        <f t="shared" si="9"/>
        <v>99.9741468459152</v>
      </c>
      <c r="CA47" s="1441">
        <f t="shared" si="9"/>
        <v>100</v>
      </c>
      <c r="CB47" s="1441">
        <f t="shared" si="9"/>
        <v>100</v>
      </c>
      <c r="CC47" s="1441"/>
      <c r="CD47" s="1441"/>
      <c r="CE47" s="1441"/>
      <c r="CF47" s="1441"/>
      <c r="CG47" s="1441"/>
      <c r="CH47" s="1441"/>
      <c r="CI47" s="1441"/>
      <c r="CJ47" s="1442"/>
      <c r="CK47" s="1442"/>
      <c r="CL47" s="1443"/>
    </row>
    <row r="48" spans="2:90" s="1429" customFormat="1" ht="13.5">
      <c r="B48" s="1416"/>
      <c r="C48" s="1430"/>
      <c r="D48" s="1431"/>
      <c r="E48" s="1444" t="s">
        <v>334</v>
      </c>
      <c r="F48" s="1445">
        <v>2500</v>
      </c>
      <c r="G48" s="1431" t="s">
        <v>331</v>
      </c>
      <c r="H48" s="1431">
        <v>3000</v>
      </c>
      <c r="I48" s="1446" t="s">
        <v>330</v>
      </c>
      <c r="J48" s="1421">
        <v>48.46195358877496</v>
      </c>
      <c r="K48" s="1422">
        <v>0</v>
      </c>
      <c r="L48" s="1422">
        <v>0</v>
      </c>
      <c r="M48" s="1422">
        <v>0</v>
      </c>
      <c r="N48" s="1423">
        <v>0</v>
      </c>
      <c r="O48" s="1421">
        <v>52.92998477929985</v>
      </c>
      <c r="P48" s="1422">
        <v>0</v>
      </c>
      <c r="Q48" s="1422">
        <v>0</v>
      </c>
      <c r="R48" s="1422">
        <v>0</v>
      </c>
      <c r="S48" s="1422">
        <v>0</v>
      </c>
      <c r="T48" s="1422">
        <v>0</v>
      </c>
      <c r="U48" s="1422">
        <v>65.63094483195941</v>
      </c>
      <c r="V48" s="1422">
        <v>0</v>
      </c>
      <c r="W48" s="1422">
        <v>0</v>
      </c>
      <c r="X48" s="1422">
        <v>0</v>
      </c>
      <c r="Y48" s="1422">
        <v>0</v>
      </c>
      <c r="Z48" s="1422">
        <v>0</v>
      </c>
      <c r="AA48" s="1422">
        <v>70.70938215102974</v>
      </c>
      <c r="AB48" s="1422">
        <v>0</v>
      </c>
      <c r="AC48" s="1422">
        <v>0</v>
      </c>
      <c r="AD48" s="1422">
        <v>0</v>
      </c>
      <c r="AE48" s="1422">
        <v>0</v>
      </c>
      <c r="AF48" s="1422">
        <v>0</v>
      </c>
      <c r="AG48" s="1422">
        <v>80.01196888090963</v>
      </c>
      <c r="AH48" s="1422">
        <v>0</v>
      </c>
      <c r="AI48" s="1422">
        <v>0</v>
      </c>
      <c r="AJ48" s="1422">
        <v>0</v>
      </c>
      <c r="AK48" s="1422">
        <v>0</v>
      </c>
      <c r="AL48" s="1422">
        <v>0</v>
      </c>
      <c r="AM48" s="1422">
        <v>81.42633228840126</v>
      </c>
      <c r="AN48" s="1422">
        <v>0</v>
      </c>
      <c r="AO48" s="1422">
        <v>0</v>
      </c>
      <c r="AP48" s="1422">
        <v>0</v>
      </c>
      <c r="AQ48" s="1422">
        <v>0</v>
      </c>
      <c r="AR48" s="1422">
        <v>0</v>
      </c>
      <c r="AS48" s="1422">
        <v>88.697450034459</v>
      </c>
      <c r="AT48" s="1422">
        <v>0</v>
      </c>
      <c r="AU48" s="1422">
        <v>0</v>
      </c>
      <c r="AV48" s="1422">
        <v>0</v>
      </c>
      <c r="AW48" s="1422">
        <v>0</v>
      </c>
      <c r="AX48" s="1422">
        <v>0</v>
      </c>
      <c r="AY48" s="1422">
        <v>90.04739336492891</v>
      </c>
      <c r="AZ48" s="1422">
        <v>91.21900826446281</v>
      </c>
      <c r="BA48" s="1422">
        <v>91.40075716603569</v>
      </c>
      <c r="BB48" s="1422">
        <v>91.99549041713641</v>
      </c>
      <c r="BC48" s="1422">
        <v>93.24034334763948</v>
      </c>
      <c r="BD48" s="1422">
        <v>93.34650856389987</v>
      </c>
      <c r="BE48" s="1422">
        <v>94.77392836171462</v>
      </c>
      <c r="BF48" s="1422">
        <v>94.75379659456972</v>
      </c>
      <c r="BG48" s="1422">
        <v>96.18015963511972</v>
      </c>
      <c r="BH48" s="1422">
        <f t="shared" si="8"/>
        <v>97.30200174064404</v>
      </c>
      <c r="BI48" s="1422">
        <f t="shared" si="8"/>
        <v>98.28159645232816</v>
      </c>
      <c r="BJ48" s="1447">
        <f t="shared" si="9"/>
        <v>98.86792452830188</v>
      </c>
      <c r="BK48" s="1447">
        <f t="shared" si="9"/>
        <v>99.2084432717678</v>
      </c>
      <c r="BL48" s="1441">
        <f t="shared" si="9"/>
        <v>99.69803724207348</v>
      </c>
      <c r="BM48" s="1441">
        <f t="shared" si="9"/>
        <v>99.8814463544754</v>
      </c>
      <c r="BN48" s="1441">
        <f>100*BN85/BN67</f>
        <v>99.67051070840198</v>
      </c>
      <c r="BO48" s="1441">
        <f t="shared" si="9"/>
        <v>99.89241527703066</v>
      </c>
      <c r="BP48" s="1441">
        <f t="shared" si="9"/>
        <v>99.87515605493134</v>
      </c>
      <c r="BQ48" s="1441">
        <f t="shared" si="9"/>
        <v>100</v>
      </c>
      <c r="BR48" s="1441">
        <f t="shared" si="9"/>
        <v>100</v>
      </c>
      <c r="BS48" s="1441">
        <f t="shared" si="9"/>
        <v>99.94523548740416</v>
      </c>
      <c r="BT48" s="1441">
        <f t="shared" si="9"/>
        <v>100</v>
      </c>
      <c r="BU48" s="1441">
        <f t="shared" si="9"/>
        <v>99.87080103359173</v>
      </c>
      <c r="BV48" s="1441">
        <f t="shared" si="9"/>
        <v>99.9383096853794</v>
      </c>
      <c r="BW48" s="1441">
        <f t="shared" si="9"/>
        <v>99.95709995709996</v>
      </c>
      <c r="BX48" s="1441">
        <f t="shared" si="9"/>
        <v>99.953095684803</v>
      </c>
      <c r="BY48" s="1441">
        <f t="shared" si="9"/>
        <v>99.88833054159687</v>
      </c>
      <c r="BZ48" s="1441">
        <f t="shared" si="9"/>
        <v>100</v>
      </c>
      <c r="CA48" s="1441">
        <f t="shared" si="9"/>
        <v>100</v>
      </c>
      <c r="CB48" s="1441">
        <f t="shared" si="9"/>
        <v>100</v>
      </c>
      <c r="CC48" s="1441"/>
      <c r="CD48" s="1441"/>
      <c r="CE48" s="1441"/>
      <c r="CF48" s="1441"/>
      <c r="CG48" s="1441"/>
      <c r="CH48" s="1441"/>
      <c r="CI48" s="1441"/>
      <c r="CJ48" s="1442"/>
      <c r="CK48" s="1442"/>
      <c r="CL48" s="1443"/>
    </row>
    <row r="49" spans="2:90" s="1429" customFormat="1" ht="13.5">
      <c r="B49" s="1416"/>
      <c r="C49" s="1430"/>
      <c r="D49" s="1431"/>
      <c r="E49" s="1444" t="s">
        <v>335</v>
      </c>
      <c r="F49" s="1445">
        <v>3000</v>
      </c>
      <c r="G49" s="1431" t="s">
        <v>331</v>
      </c>
      <c r="H49" s="1431">
        <v>4000</v>
      </c>
      <c r="I49" s="1446" t="s">
        <v>330</v>
      </c>
      <c r="J49" s="1421">
        <v>52.79698302954117</v>
      </c>
      <c r="K49" s="1422">
        <v>0</v>
      </c>
      <c r="L49" s="1422">
        <v>0</v>
      </c>
      <c r="M49" s="1422">
        <v>0</v>
      </c>
      <c r="N49" s="1423">
        <v>0</v>
      </c>
      <c r="O49" s="1421">
        <v>56.489151873767256</v>
      </c>
      <c r="P49" s="1422">
        <v>0</v>
      </c>
      <c r="Q49" s="1422">
        <v>0</v>
      </c>
      <c r="R49" s="1422">
        <v>0</v>
      </c>
      <c r="S49" s="1422">
        <v>0</v>
      </c>
      <c r="T49" s="1422">
        <v>0</v>
      </c>
      <c r="U49" s="1422">
        <v>68.70120652945351</v>
      </c>
      <c r="V49" s="1422">
        <v>0</v>
      </c>
      <c r="W49" s="1422">
        <v>0</v>
      </c>
      <c r="X49" s="1422">
        <v>0</v>
      </c>
      <c r="Y49" s="1422">
        <v>0</v>
      </c>
      <c r="Z49" s="1422">
        <v>0</v>
      </c>
      <c r="AA49" s="1422">
        <v>72.85359801488833</v>
      </c>
      <c r="AB49" s="1422">
        <v>0</v>
      </c>
      <c r="AC49" s="1422">
        <v>0</v>
      </c>
      <c r="AD49" s="1422">
        <v>0</v>
      </c>
      <c r="AE49" s="1422">
        <v>0</v>
      </c>
      <c r="AF49" s="1422">
        <v>0</v>
      </c>
      <c r="AG49" s="1422">
        <v>81.91489361702128</v>
      </c>
      <c r="AH49" s="1422">
        <v>0</v>
      </c>
      <c r="AI49" s="1422">
        <v>0</v>
      </c>
      <c r="AJ49" s="1422">
        <v>0</v>
      </c>
      <c r="AK49" s="1422">
        <v>0</v>
      </c>
      <c r="AL49" s="1422">
        <v>0</v>
      </c>
      <c r="AM49" s="1422">
        <v>83.68288590604027</v>
      </c>
      <c r="AN49" s="1422">
        <v>0</v>
      </c>
      <c r="AO49" s="1422">
        <v>0</v>
      </c>
      <c r="AP49" s="1422">
        <v>0</v>
      </c>
      <c r="AQ49" s="1422">
        <v>0</v>
      </c>
      <c r="AR49" s="1422">
        <v>0</v>
      </c>
      <c r="AS49" s="1422">
        <v>90.13209013209013</v>
      </c>
      <c r="AT49" s="1422">
        <v>0</v>
      </c>
      <c r="AU49" s="1422">
        <v>0</v>
      </c>
      <c r="AV49" s="1422">
        <v>0</v>
      </c>
      <c r="AW49" s="1422">
        <v>0</v>
      </c>
      <c r="AX49" s="1422">
        <v>0</v>
      </c>
      <c r="AY49" s="1422">
        <v>92.73229070837166</v>
      </c>
      <c r="AZ49" s="1422">
        <v>92.7968486212718</v>
      </c>
      <c r="BA49" s="1422">
        <v>93.58669833729216</v>
      </c>
      <c r="BB49" s="1422">
        <v>94.13218035824583</v>
      </c>
      <c r="BC49" s="1422">
        <v>94.40133037694014</v>
      </c>
      <c r="BD49" s="1422">
        <v>95.79188982402448</v>
      </c>
      <c r="BE49" s="1422">
        <v>95.86720867208672</v>
      </c>
      <c r="BF49" s="1422">
        <v>96.38802889576884</v>
      </c>
      <c r="BG49" s="1422">
        <v>97.2733469665985</v>
      </c>
      <c r="BH49" s="1422">
        <f t="shared" si="8"/>
        <v>97.49754661432777</v>
      </c>
      <c r="BI49" s="1422">
        <f t="shared" si="8"/>
        <v>98.96574014221073</v>
      </c>
      <c r="BJ49" s="1447">
        <f t="shared" si="9"/>
        <v>99.31972789115646</v>
      </c>
      <c r="BK49" s="1447">
        <f t="shared" si="9"/>
        <v>99.44108057755007</v>
      </c>
      <c r="BL49" s="1441">
        <f t="shared" si="9"/>
        <v>99.77439368302312</v>
      </c>
      <c r="BM49" s="1441">
        <f t="shared" si="9"/>
        <v>99.79986657771848</v>
      </c>
      <c r="BN49" s="1441">
        <f t="shared" si="9"/>
        <v>99.82445874780574</v>
      </c>
      <c r="BO49" s="1441">
        <f t="shared" si="9"/>
        <v>99.82915717539863</v>
      </c>
      <c r="BP49" s="1441">
        <f t="shared" si="9"/>
        <v>99.85724482512491</v>
      </c>
      <c r="BQ49" s="1441">
        <f t="shared" si="9"/>
        <v>99.72881355932203</v>
      </c>
      <c r="BR49" s="1441">
        <f t="shared" si="9"/>
        <v>99.89642672190575</v>
      </c>
      <c r="BS49" s="1441">
        <f aca="true" t="shared" si="10" ref="BS49:CB50">100*BS86/BS68</f>
        <v>99.937106918239</v>
      </c>
      <c r="BT49" s="1441">
        <f t="shared" si="10"/>
        <v>99.89350372736955</v>
      </c>
      <c r="BU49" s="1441">
        <f t="shared" si="10"/>
        <v>100</v>
      </c>
      <c r="BV49" s="1441">
        <f t="shared" si="10"/>
        <v>100</v>
      </c>
      <c r="BW49" s="1441">
        <f t="shared" si="10"/>
        <v>100</v>
      </c>
      <c r="BX49" s="1441">
        <f t="shared" si="10"/>
        <v>100</v>
      </c>
      <c r="BY49" s="1441">
        <f t="shared" si="10"/>
        <v>100</v>
      </c>
      <c r="BZ49" s="1441">
        <f t="shared" si="10"/>
        <v>100</v>
      </c>
      <c r="CA49" s="1441">
        <f t="shared" si="10"/>
        <v>100</v>
      </c>
      <c r="CB49" s="1441">
        <f t="shared" si="10"/>
        <v>100</v>
      </c>
      <c r="CC49" s="1441"/>
      <c r="CD49" s="1441"/>
      <c r="CE49" s="1441"/>
      <c r="CF49" s="1441"/>
      <c r="CG49" s="1441"/>
      <c r="CH49" s="1441"/>
      <c r="CI49" s="1441"/>
      <c r="CJ49" s="1442"/>
      <c r="CK49" s="1442"/>
      <c r="CL49" s="1443"/>
    </row>
    <row r="50" spans="2:90" s="1429" customFormat="1" ht="14.25" thickBot="1">
      <c r="B50" s="1416"/>
      <c r="C50" s="1457"/>
      <c r="D50" s="1458"/>
      <c r="E50" s="1459" t="s">
        <v>336</v>
      </c>
      <c r="F50" s="1460">
        <v>4000</v>
      </c>
      <c r="G50" s="1458" t="s">
        <v>331</v>
      </c>
      <c r="H50" s="1458"/>
      <c r="I50" s="1461"/>
      <c r="J50" s="1462">
        <v>52.57918552036199</v>
      </c>
      <c r="K50" s="1463">
        <v>0</v>
      </c>
      <c r="L50" s="1463">
        <v>0</v>
      </c>
      <c r="M50" s="1463">
        <v>0</v>
      </c>
      <c r="N50" s="1464">
        <v>0</v>
      </c>
      <c r="O50" s="1462">
        <v>60.19771071800208</v>
      </c>
      <c r="P50" s="1463">
        <v>0</v>
      </c>
      <c r="Q50" s="1463">
        <v>0</v>
      </c>
      <c r="R50" s="1463">
        <v>0</v>
      </c>
      <c r="S50" s="1463">
        <v>0</v>
      </c>
      <c r="T50" s="1463">
        <v>0</v>
      </c>
      <c r="U50" s="1463">
        <v>66.17179215270414</v>
      </c>
      <c r="V50" s="1463">
        <v>0</v>
      </c>
      <c r="W50" s="1463">
        <v>0</v>
      </c>
      <c r="X50" s="1463">
        <v>0</v>
      </c>
      <c r="Y50" s="1463">
        <v>0</v>
      </c>
      <c r="Z50" s="1463">
        <v>0</v>
      </c>
      <c r="AA50" s="1463">
        <v>75.36433032616239</v>
      </c>
      <c r="AB50" s="1463">
        <v>0</v>
      </c>
      <c r="AC50" s="1463">
        <v>0</v>
      </c>
      <c r="AD50" s="1463">
        <v>0</v>
      </c>
      <c r="AE50" s="1463">
        <v>0</v>
      </c>
      <c r="AF50" s="1463">
        <v>0</v>
      </c>
      <c r="AG50" s="1463">
        <v>80.99173553719008</v>
      </c>
      <c r="AH50" s="1463">
        <v>0</v>
      </c>
      <c r="AI50" s="1463">
        <v>0</v>
      </c>
      <c r="AJ50" s="1463">
        <v>0</v>
      </c>
      <c r="AK50" s="1463">
        <v>0</v>
      </c>
      <c r="AL50" s="1463">
        <v>0</v>
      </c>
      <c r="AM50" s="1463">
        <v>86.6910866910867</v>
      </c>
      <c r="AN50" s="1463">
        <v>0</v>
      </c>
      <c r="AO50" s="1463">
        <v>0</v>
      </c>
      <c r="AP50" s="1463">
        <v>0</v>
      </c>
      <c r="AQ50" s="1463">
        <v>0</v>
      </c>
      <c r="AR50" s="1463">
        <v>0</v>
      </c>
      <c r="AS50" s="1463">
        <v>90.06451612903226</v>
      </c>
      <c r="AT50" s="1463">
        <v>0</v>
      </c>
      <c r="AU50" s="1463">
        <v>0</v>
      </c>
      <c r="AV50" s="1463">
        <v>0</v>
      </c>
      <c r="AW50" s="1463">
        <v>0</v>
      </c>
      <c r="AX50" s="1463">
        <v>0</v>
      </c>
      <c r="AY50" s="1463">
        <v>93.73750832778148</v>
      </c>
      <c r="AZ50" s="1463">
        <v>94.47852760736197</v>
      </c>
      <c r="BA50" s="1463">
        <v>94.43430656934306</v>
      </c>
      <c r="BB50" s="1463">
        <v>94.89894128970164</v>
      </c>
      <c r="BC50" s="1463">
        <v>94.96644295302013</v>
      </c>
      <c r="BD50" s="1463">
        <v>95.125</v>
      </c>
      <c r="BE50" s="1463">
        <v>95.34883720930233</v>
      </c>
      <c r="BF50" s="1463">
        <v>96.51162790697674</v>
      </c>
      <c r="BG50" s="1463">
        <v>97.1030042918455</v>
      </c>
      <c r="BH50" s="1463">
        <f t="shared" si="8"/>
        <v>97.85276073619632</v>
      </c>
      <c r="BI50" s="1463">
        <f t="shared" si="8"/>
        <v>98.25102880658436</v>
      </c>
      <c r="BJ50" s="1465">
        <f aca="true" t="shared" si="11" ref="BJ50:BR50">100*BJ87/BJ69</f>
        <v>98.60557768924303</v>
      </c>
      <c r="BK50" s="1465">
        <f t="shared" si="11"/>
        <v>99.50808151791989</v>
      </c>
      <c r="BL50" s="1466">
        <f t="shared" si="11"/>
        <v>99.82547993019197</v>
      </c>
      <c r="BM50" s="1466">
        <f t="shared" si="11"/>
        <v>99.78925184404636</v>
      </c>
      <c r="BN50" s="1466">
        <f t="shared" si="11"/>
        <v>99.82094897045658</v>
      </c>
      <c r="BO50" s="1466">
        <f t="shared" si="11"/>
        <v>99.83193277310924</v>
      </c>
      <c r="BP50" s="1466">
        <f t="shared" si="11"/>
        <v>99.77603583426652</v>
      </c>
      <c r="BQ50" s="1466">
        <f t="shared" si="11"/>
        <v>100</v>
      </c>
      <c r="BR50" s="1466">
        <f t="shared" si="11"/>
        <v>100</v>
      </c>
      <c r="BS50" s="1466">
        <f t="shared" si="10"/>
        <v>99.89615784008308</v>
      </c>
      <c r="BT50" s="1466">
        <f t="shared" si="10"/>
        <v>100</v>
      </c>
      <c r="BU50" s="1466">
        <f t="shared" si="10"/>
        <v>100</v>
      </c>
      <c r="BV50" s="1466">
        <f t="shared" si="10"/>
        <v>100</v>
      </c>
      <c r="BW50" s="1466">
        <f t="shared" si="10"/>
        <v>100</v>
      </c>
      <c r="BX50" s="1466">
        <f t="shared" si="10"/>
        <v>100</v>
      </c>
      <c r="BY50" s="1466">
        <f t="shared" si="10"/>
        <v>100</v>
      </c>
      <c r="BZ50" s="1466">
        <f t="shared" si="10"/>
        <v>100</v>
      </c>
      <c r="CA50" s="1466">
        <f t="shared" si="10"/>
        <v>100</v>
      </c>
      <c r="CB50" s="1466">
        <f t="shared" si="10"/>
        <v>100</v>
      </c>
      <c r="CC50" s="1466"/>
      <c r="CD50" s="1466"/>
      <c r="CE50" s="1466"/>
      <c r="CF50" s="1466"/>
      <c r="CG50" s="1466"/>
      <c r="CH50" s="1466"/>
      <c r="CI50" s="1466"/>
      <c r="CJ50" s="1467"/>
      <c r="CK50" s="1467"/>
      <c r="CL50" s="1468"/>
    </row>
    <row r="51" spans="2:62" ht="13.5">
      <c r="B51" s="1319"/>
      <c r="C51" s="1350" t="s">
        <v>109</v>
      </c>
      <c r="D51" s="1350"/>
      <c r="E51" s="1350" t="s">
        <v>71</v>
      </c>
      <c r="F51" s="1350"/>
      <c r="G51" s="1350"/>
      <c r="H51" s="1350"/>
      <c r="I51" s="1350"/>
      <c r="J51" s="1469"/>
      <c r="K51" s="1470"/>
      <c r="L51" s="1470"/>
      <c r="M51" s="1470"/>
      <c r="N51" s="1470"/>
      <c r="O51" s="1470"/>
      <c r="P51" s="1470"/>
      <c r="Q51" s="1469"/>
      <c r="R51" s="1469"/>
      <c r="S51" s="1470"/>
      <c r="T51" s="1470"/>
      <c r="U51" s="1470"/>
      <c r="V51" s="1470"/>
      <c r="W51" s="1470"/>
      <c r="X51" s="1470"/>
      <c r="Y51" s="1469"/>
      <c r="Z51" s="1470"/>
      <c r="AA51" s="1470"/>
      <c r="AB51" s="1470"/>
      <c r="AC51" s="1470"/>
      <c r="AD51" s="1470"/>
      <c r="AE51" s="1470"/>
      <c r="AF51" s="1469"/>
      <c r="AG51" s="1469"/>
      <c r="AH51" s="1470"/>
      <c r="AI51" s="1470"/>
      <c r="AJ51" s="1470"/>
      <c r="AK51" s="1470"/>
      <c r="AL51" s="1470"/>
      <c r="AM51" s="1470"/>
      <c r="AN51" s="1469"/>
      <c r="AO51" s="1470"/>
      <c r="AP51" s="1470"/>
      <c r="AQ51" s="1470"/>
      <c r="AR51" s="1470"/>
      <c r="AS51" s="1470"/>
      <c r="AT51" s="1470"/>
      <c r="AU51" s="1470"/>
      <c r="AV51" s="1470"/>
      <c r="AW51" s="1470"/>
      <c r="AX51" s="1470"/>
      <c r="AY51" s="1470"/>
      <c r="AZ51" s="1470"/>
      <c r="BA51" s="1470"/>
      <c r="BB51" s="1470"/>
      <c r="BC51" s="1470"/>
      <c r="BD51" s="1470"/>
      <c r="BE51" s="1470"/>
      <c r="BF51" s="1470"/>
      <c r="BG51" s="1470"/>
      <c r="BH51" s="1470"/>
      <c r="BI51" s="1470"/>
      <c r="BJ51" s="1319"/>
    </row>
    <row r="52" spans="2:62" ht="13.5">
      <c r="B52" s="1319"/>
      <c r="C52" s="1350"/>
      <c r="D52" s="1350"/>
      <c r="F52" s="1350"/>
      <c r="G52" s="1350"/>
      <c r="H52" s="1350"/>
      <c r="I52" s="1350"/>
      <c r="J52" s="1469"/>
      <c r="K52" s="1470"/>
      <c r="L52" s="1470"/>
      <c r="M52" s="1470"/>
      <c r="N52" s="1470"/>
      <c r="O52" s="1470"/>
      <c r="P52" s="1470"/>
      <c r="Q52" s="1469"/>
      <c r="R52" s="1469"/>
      <c r="S52" s="1470"/>
      <c r="T52" s="1470"/>
      <c r="U52" s="1470"/>
      <c r="V52" s="1470"/>
      <c r="W52" s="1470"/>
      <c r="X52" s="1470"/>
      <c r="Y52" s="1469"/>
      <c r="Z52" s="1470"/>
      <c r="AA52" s="1470"/>
      <c r="AB52" s="1470"/>
      <c r="AC52" s="1470"/>
      <c r="AD52" s="1470"/>
      <c r="AE52" s="1470"/>
      <c r="AF52" s="1469"/>
      <c r="AG52" s="1469"/>
      <c r="AH52" s="1470"/>
      <c r="AI52" s="1470"/>
      <c r="AJ52" s="1470"/>
      <c r="AK52" s="1470"/>
      <c r="AL52" s="1470"/>
      <c r="AM52" s="1470"/>
      <c r="AN52" s="1469"/>
      <c r="AO52" s="1470"/>
      <c r="AP52" s="1470"/>
      <c r="AQ52" s="1470"/>
      <c r="AR52" s="1470"/>
      <c r="AS52" s="1470"/>
      <c r="AT52" s="1470"/>
      <c r="AU52" s="1470"/>
      <c r="AV52" s="1470"/>
      <c r="AW52" s="1470"/>
      <c r="AX52" s="1470"/>
      <c r="AY52" s="1470"/>
      <c r="AZ52" s="1470"/>
      <c r="BA52" s="1470"/>
      <c r="BB52" s="1470"/>
      <c r="BC52" s="1470"/>
      <c r="BD52" s="1470"/>
      <c r="BE52" s="1470"/>
      <c r="BF52" s="1470"/>
      <c r="BG52" s="1470"/>
      <c r="BH52" s="1470"/>
      <c r="BI52" s="1470"/>
      <c r="BJ52" s="1319"/>
    </row>
    <row r="54" spans="1:80" ht="13.5" hidden="1">
      <c r="A54" s="1317">
        <v>1</v>
      </c>
      <c r="BH54" s="1317">
        <v>64853158</v>
      </c>
      <c r="BI54" s="1317">
        <v>59273022</v>
      </c>
      <c r="BJ54" s="1317">
        <v>59242209</v>
      </c>
      <c r="BK54" s="1317">
        <v>65228063</v>
      </c>
      <c r="BL54" s="1317">
        <v>61920962</v>
      </c>
      <c r="BM54" s="1317">
        <v>58422084</v>
      </c>
      <c r="BN54" s="1317">
        <v>60823670</v>
      </c>
      <c r="BO54" s="1317">
        <v>61410739</v>
      </c>
      <c r="BP54" s="1317">
        <v>56742919</v>
      </c>
      <c r="BQ54" s="1317">
        <v>58435909</v>
      </c>
      <c r="BR54" s="1317">
        <v>65152471</v>
      </c>
      <c r="BS54" s="1317">
        <v>60655164</v>
      </c>
      <c r="BT54" s="1317">
        <v>64407435</v>
      </c>
      <c r="BU54" s="1317">
        <v>57313399</v>
      </c>
      <c r="BV54" s="1317">
        <v>58144934</v>
      </c>
      <c r="BW54" s="1317">
        <v>67126386</v>
      </c>
      <c r="BX54" s="1317">
        <v>64734215</v>
      </c>
      <c r="BY54" s="1317">
        <v>60568217</v>
      </c>
      <c r="BZ54" s="1317">
        <v>64093501</v>
      </c>
      <c r="CA54" s="1317">
        <v>64194338</v>
      </c>
      <c r="CB54" s="1317">
        <v>58772227</v>
      </c>
    </row>
    <row r="55" spans="1:80" ht="13.5" hidden="1">
      <c r="A55" s="1317">
        <v>1</v>
      </c>
      <c r="BH55" s="1317">
        <v>49453</v>
      </c>
      <c r="BI55" s="1317">
        <v>49486</v>
      </c>
      <c r="BJ55" s="1317">
        <v>49432</v>
      </c>
      <c r="BK55" s="1317">
        <v>49362</v>
      </c>
      <c r="BL55" s="1317">
        <v>49324</v>
      </c>
      <c r="BM55" s="1317">
        <v>49455</v>
      </c>
      <c r="BN55" s="1317">
        <v>49610</v>
      </c>
      <c r="BO55" s="1317">
        <v>49645</v>
      </c>
      <c r="BP55" s="1317">
        <v>49698</v>
      </c>
      <c r="BQ55" s="1317">
        <v>49780</v>
      </c>
      <c r="BR55" s="1317">
        <v>49919</v>
      </c>
      <c r="BS55" s="1317">
        <v>50001</v>
      </c>
      <c r="BT55" s="1317">
        <v>50034</v>
      </c>
      <c r="BU55" s="1317">
        <v>50180</v>
      </c>
      <c r="BV55" s="1317">
        <v>50129</v>
      </c>
      <c r="BW55" s="1317">
        <v>50221</v>
      </c>
      <c r="BX55" s="1317">
        <v>50314</v>
      </c>
      <c r="BY55" s="1317">
        <v>50827</v>
      </c>
      <c r="BZ55" s="1317">
        <v>50796</v>
      </c>
      <c r="CA55" s="1317">
        <v>50918</v>
      </c>
      <c r="CB55" s="1317">
        <v>50935</v>
      </c>
    </row>
    <row r="56" spans="1:80" ht="13.5" hidden="1">
      <c r="A56" s="1317">
        <v>1</v>
      </c>
      <c r="BH56" s="1317">
        <v>7035</v>
      </c>
      <c r="BI56" s="1317">
        <v>7360</v>
      </c>
      <c r="BJ56" s="1317">
        <v>7334</v>
      </c>
      <c r="BK56" s="1317">
        <v>6792</v>
      </c>
      <c r="BL56" s="1317">
        <v>6758</v>
      </c>
      <c r="BM56" s="1317">
        <v>6975</v>
      </c>
      <c r="BN56" s="1317">
        <v>6841</v>
      </c>
      <c r="BO56" s="1317">
        <v>6684</v>
      </c>
      <c r="BP56" s="1317">
        <v>6960</v>
      </c>
      <c r="BQ56" s="1317">
        <v>6797</v>
      </c>
      <c r="BR56" s="1317">
        <v>6488</v>
      </c>
      <c r="BS56" s="1317">
        <v>6725</v>
      </c>
      <c r="BT56" s="1317">
        <v>6416</v>
      </c>
      <c r="BU56" s="1317">
        <v>6924</v>
      </c>
      <c r="BV56" s="1317">
        <v>6848</v>
      </c>
      <c r="BW56" s="1317">
        <v>6367</v>
      </c>
      <c r="BX56" s="1317">
        <v>6381</v>
      </c>
      <c r="BY56" s="1317">
        <v>7043</v>
      </c>
      <c r="BZ56" s="1317">
        <v>6703</v>
      </c>
      <c r="CA56" s="1317">
        <v>6683</v>
      </c>
      <c r="CB56" s="1317">
        <v>6861</v>
      </c>
    </row>
    <row r="57" spans="1:80" ht="13.5" hidden="1">
      <c r="A57" s="1317">
        <v>1</v>
      </c>
      <c r="BH57" s="1317">
        <v>3267</v>
      </c>
      <c r="BI57" s="1317">
        <v>3472</v>
      </c>
      <c r="BJ57" s="1317">
        <v>3483</v>
      </c>
      <c r="BK57" s="1317">
        <v>3301</v>
      </c>
      <c r="BL57" s="1317">
        <v>3341</v>
      </c>
      <c r="BM57" s="1317">
        <v>3534</v>
      </c>
      <c r="BN57" s="1317">
        <v>3491</v>
      </c>
      <c r="BO57" s="1317">
        <v>3492</v>
      </c>
      <c r="BP57" s="1317">
        <v>3723</v>
      </c>
      <c r="BQ57" s="1317">
        <v>3629</v>
      </c>
      <c r="BR57" s="1317">
        <v>3320</v>
      </c>
      <c r="BS57" s="1317">
        <v>3554</v>
      </c>
      <c r="BT57" s="1317">
        <v>3383</v>
      </c>
      <c r="BU57" s="1317">
        <v>3721</v>
      </c>
      <c r="BV57" s="1317">
        <v>3700</v>
      </c>
      <c r="BW57" s="1317">
        <v>3290</v>
      </c>
      <c r="BX57" s="1317">
        <v>3363</v>
      </c>
      <c r="BY57" s="1317">
        <v>3580</v>
      </c>
      <c r="BZ57" s="1317">
        <v>3442</v>
      </c>
      <c r="CA57" s="1317">
        <v>3445</v>
      </c>
      <c r="CB57" s="1317">
        <v>3767</v>
      </c>
    </row>
    <row r="58" spans="1:80" ht="13.5" hidden="1">
      <c r="A58" s="1317">
        <v>1</v>
      </c>
      <c r="BH58" s="1317">
        <v>3215</v>
      </c>
      <c r="BI58" s="1317">
        <v>3695</v>
      </c>
      <c r="BJ58" s="1317">
        <v>3773</v>
      </c>
      <c r="BK58" s="1317">
        <v>3346</v>
      </c>
      <c r="BL58" s="1317">
        <v>3564</v>
      </c>
      <c r="BM58" s="1317">
        <v>3893</v>
      </c>
      <c r="BN58" s="1317">
        <v>3748</v>
      </c>
      <c r="BO58" s="1317">
        <v>3743</v>
      </c>
      <c r="BP58" s="1317">
        <v>4331</v>
      </c>
      <c r="BQ58" s="1317">
        <v>3948</v>
      </c>
      <c r="BR58" s="1317">
        <v>3411</v>
      </c>
      <c r="BS58" s="1317">
        <v>3783</v>
      </c>
      <c r="BT58" s="1317">
        <v>3448</v>
      </c>
      <c r="BU58" s="1317">
        <v>4240</v>
      </c>
      <c r="BV58" s="1317">
        <v>4145</v>
      </c>
      <c r="BW58" s="1317">
        <v>3428</v>
      </c>
      <c r="BX58" s="1317">
        <v>3532</v>
      </c>
      <c r="BY58" s="1317">
        <v>4042</v>
      </c>
      <c r="BZ58" s="1317">
        <v>3753</v>
      </c>
      <c r="CA58" s="1317">
        <v>3747</v>
      </c>
      <c r="CB58" s="1317">
        <v>4427</v>
      </c>
    </row>
    <row r="59" spans="1:80" ht="13.5" hidden="1">
      <c r="A59" s="1317">
        <v>1</v>
      </c>
      <c r="BH59" s="1317">
        <v>3935</v>
      </c>
      <c r="BI59" s="1317">
        <v>4516</v>
      </c>
      <c r="BJ59" s="1317">
        <v>4609</v>
      </c>
      <c r="BK59" s="1317">
        <v>4075</v>
      </c>
      <c r="BL59" s="1317">
        <v>4421</v>
      </c>
      <c r="BM59" s="1317">
        <v>4885</v>
      </c>
      <c r="BN59" s="1317">
        <v>4719</v>
      </c>
      <c r="BO59" s="1317">
        <v>4790</v>
      </c>
      <c r="BP59" s="1317">
        <v>5393</v>
      </c>
      <c r="BQ59" s="1317">
        <v>5092</v>
      </c>
      <c r="BR59" s="1317">
        <v>4102</v>
      </c>
      <c r="BS59" s="1317">
        <v>4650</v>
      </c>
      <c r="BT59" s="1317">
        <v>4321</v>
      </c>
      <c r="BU59" s="1317">
        <v>5259</v>
      </c>
      <c r="BV59" s="1317">
        <v>5195</v>
      </c>
      <c r="BW59" s="1317">
        <v>4215</v>
      </c>
      <c r="BX59" s="1317">
        <v>4422</v>
      </c>
      <c r="BY59" s="1317">
        <v>4980</v>
      </c>
      <c r="BZ59" s="1317">
        <v>4730</v>
      </c>
      <c r="CA59" s="1317">
        <v>4767</v>
      </c>
      <c r="CB59" s="1317">
        <v>5610</v>
      </c>
    </row>
    <row r="60" spans="1:80" ht="13.5" hidden="1">
      <c r="A60" s="1317">
        <v>1</v>
      </c>
      <c r="BH60" s="1317">
        <v>4406</v>
      </c>
      <c r="BI60" s="1317">
        <v>4912</v>
      </c>
      <c r="BJ60" s="1317">
        <v>4974</v>
      </c>
      <c r="BK60" s="1317">
        <v>4559</v>
      </c>
      <c r="BL60" s="1317">
        <v>4822</v>
      </c>
      <c r="BM60" s="1317">
        <v>5206</v>
      </c>
      <c r="BN60" s="1317">
        <v>4997</v>
      </c>
      <c r="BO60" s="1317">
        <v>5027</v>
      </c>
      <c r="BP60" s="1317">
        <v>5541</v>
      </c>
      <c r="BQ60" s="1317">
        <v>5361</v>
      </c>
      <c r="BR60" s="1317">
        <v>4652</v>
      </c>
      <c r="BS60" s="1317">
        <v>5044</v>
      </c>
      <c r="BT60" s="1317">
        <v>4766</v>
      </c>
      <c r="BU60" s="1317">
        <v>5487</v>
      </c>
      <c r="BV60" s="1317">
        <v>5385</v>
      </c>
      <c r="BW60" s="1317">
        <v>4727</v>
      </c>
      <c r="BX60" s="1317">
        <v>4928</v>
      </c>
      <c r="BY60" s="1317">
        <v>5373</v>
      </c>
      <c r="BZ60" s="1317">
        <v>5065</v>
      </c>
      <c r="CA60" s="1317">
        <v>5106</v>
      </c>
      <c r="CB60" s="1317">
        <v>5704</v>
      </c>
    </row>
    <row r="61" spans="1:80" ht="13.5" hidden="1">
      <c r="A61" s="1317">
        <v>1</v>
      </c>
      <c r="BH61" s="1317">
        <v>4500</v>
      </c>
      <c r="BI61" s="1317">
        <v>4829</v>
      </c>
      <c r="BJ61" s="1317">
        <v>4748</v>
      </c>
      <c r="BK61" s="1317">
        <v>4498</v>
      </c>
      <c r="BL61" s="1317">
        <v>4801</v>
      </c>
      <c r="BM61" s="1317">
        <v>4941</v>
      </c>
      <c r="BN61" s="1317">
        <v>4898</v>
      </c>
      <c r="BO61" s="1317">
        <v>4901</v>
      </c>
      <c r="BP61" s="1317">
        <v>5104</v>
      </c>
      <c r="BQ61" s="1317">
        <v>5055</v>
      </c>
      <c r="BR61" s="1317">
        <v>4681</v>
      </c>
      <c r="BS61" s="1317">
        <v>4999</v>
      </c>
      <c r="BT61" s="1317">
        <v>4788</v>
      </c>
      <c r="BU61" s="1317">
        <v>5278</v>
      </c>
      <c r="BV61" s="1317">
        <v>5194</v>
      </c>
      <c r="BW61" s="1317">
        <v>4681</v>
      </c>
      <c r="BX61" s="1317">
        <v>4832</v>
      </c>
      <c r="BY61" s="1317">
        <v>5099</v>
      </c>
      <c r="BZ61" s="1317">
        <v>4920</v>
      </c>
      <c r="CA61" s="1317">
        <v>5034</v>
      </c>
      <c r="CB61" s="1317">
        <v>5231</v>
      </c>
    </row>
    <row r="62" spans="1:80" ht="13.5" hidden="1">
      <c r="A62" s="1317">
        <v>1</v>
      </c>
      <c r="BH62" s="1317">
        <v>4241</v>
      </c>
      <c r="BI62" s="1317">
        <v>4341</v>
      </c>
      <c r="BJ62" s="1317">
        <v>4274</v>
      </c>
      <c r="BK62" s="1317">
        <v>4108</v>
      </c>
      <c r="BL62" s="1317">
        <v>4226</v>
      </c>
      <c r="BM62" s="1317">
        <v>4323</v>
      </c>
      <c r="BN62" s="1317">
        <v>4282</v>
      </c>
      <c r="BO62" s="1317">
        <v>4291</v>
      </c>
      <c r="BP62" s="1317">
        <v>4084</v>
      </c>
      <c r="BQ62" s="1317">
        <v>4431</v>
      </c>
      <c r="BR62" s="1317">
        <v>4459</v>
      </c>
      <c r="BS62" s="1317">
        <v>4512</v>
      </c>
      <c r="BT62" s="1317">
        <v>4530</v>
      </c>
      <c r="BU62" s="1317">
        <v>4387</v>
      </c>
      <c r="BV62" s="1317">
        <v>4294</v>
      </c>
      <c r="BW62" s="1317">
        <v>4302</v>
      </c>
      <c r="BX62" s="1317">
        <v>4528</v>
      </c>
      <c r="BY62" s="1317">
        <v>4411</v>
      </c>
      <c r="BZ62" s="1317">
        <v>4376</v>
      </c>
      <c r="CA62" s="1317">
        <v>4433</v>
      </c>
      <c r="CB62" s="1317">
        <v>4252</v>
      </c>
    </row>
    <row r="63" spans="1:80" ht="13.5" hidden="1">
      <c r="A63" s="1317">
        <v>1</v>
      </c>
      <c r="BH63" s="1317">
        <v>3631</v>
      </c>
      <c r="BI63" s="1317">
        <v>3518</v>
      </c>
      <c r="BJ63" s="1317">
        <v>3351</v>
      </c>
      <c r="BK63" s="1317">
        <v>3570</v>
      </c>
      <c r="BL63" s="1317">
        <v>3552</v>
      </c>
      <c r="BM63" s="1317">
        <v>3381</v>
      </c>
      <c r="BN63" s="1317">
        <v>3434</v>
      </c>
      <c r="BO63" s="1317">
        <v>3399</v>
      </c>
      <c r="BP63" s="1317">
        <v>3222</v>
      </c>
      <c r="BQ63" s="1317">
        <v>3429</v>
      </c>
      <c r="BR63" s="1317">
        <v>3778</v>
      </c>
      <c r="BS63" s="1317">
        <v>3552</v>
      </c>
      <c r="BT63" s="1317">
        <v>3771</v>
      </c>
      <c r="BU63" s="1317">
        <v>3389</v>
      </c>
      <c r="BV63" s="1317">
        <v>3406</v>
      </c>
      <c r="BW63" s="1317">
        <v>3694</v>
      </c>
      <c r="BX63" s="1317">
        <v>3691</v>
      </c>
      <c r="BY63" s="1317">
        <v>3485</v>
      </c>
      <c r="BZ63" s="1317">
        <v>3614</v>
      </c>
      <c r="CA63" s="1317">
        <v>3586</v>
      </c>
      <c r="CB63" s="1317">
        <v>3343</v>
      </c>
    </row>
    <row r="64" spans="1:80" ht="13.5" hidden="1">
      <c r="A64" s="1317">
        <v>1</v>
      </c>
      <c r="BH64" s="1317">
        <v>2998</v>
      </c>
      <c r="BI64" s="1317">
        <v>2739</v>
      </c>
      <c r="BJ64" s="1317">
        <v>2744</v>
      </c>
      <c r="BK64" s="1317">
        <v>2790</v>
      </c>
      <c r="BL64" s="1317">
        <v>2879</v>
      </c>
      <c r="BM64" s="1317">
        <v>2733</v>
      </c>
      <c r="BN64" s="1317">
        <v>2808</v>
      </c>
      <c r="BO64" s="1317">
        <v>2780</v>
      </c>
      <c r="BP64" s="1317">
        <v>2523</v>
      </c>
      <c r="BQ64" s="1317">
        <v>2653</v>
      </c>
      <c r="BR64" s="1317">
        <v>3013</v>
      </c>
      <c r="BS64" s="1317">
        <v>2928</v>
      </c>
      <c r="BT64" s="1317">
        <v>3022</v>
      </c>
      <c r="BU64" s="1317">
        <v>2636</v>
      </c>
      <c r="BV64" s="1317">
        <v>2635</v>
      </c>
      <c r="BW64" s="1317">
        <v>3020</v>
      </c>
      <c r="BX64" s="1317">
        <v>3000</v>
      </c>
      <c r="BY64" s="1317">
        <v>2773</v>
      </c>
      <c r="BZ64" s="1317">
        <v>2935</v>
      </c>
      <c r="CA64" s="1317">
        <v>2943</v>
      </c>
      <c r="CB64" s="1317">
        <v>2529</v>
      </c>
    </row>
    <row r="65" spans="1:80" ht="13.5" hidden="1">
      <c r="A65" s="1317">
        <v>1</v>
      </c>
      <c r="BH65" s="1317">
        <v>2352</v>
      </c>
      <c r="BI65" s="1317">
        <v>2202</v>
      </c>
      <c r="BJ65" s="1317">
        <v>2183</v>
      </c>
      <c r="BK65" s="1317">
        <v>2443</v>
      </c>
      <c r="BL65" s="1317">
        <v>2284</v>
      </c>
      <c r="BM65" s="1317">
        <v>2132</v>
      </c>
      <c r="BN65" s="1317">
        <v>2160</v>
      </c>
      <c r="BO65" s="1317">
        <v>2167</v>
      </c>
      <c r="BP65" s="1317">
        <v>1841</v>
      </c>
      <c r="BQ65" s="1317">
        <v>2082</v>
      </c>
      <c r="BR65" s="1317">
        <v>2507</v>
      </c>
      <c r="BS65" s="1317">
        <v>2233</v>
      </c>
      <c r="BT65" s="1317">
        <v>2396</v>
      </c>
      <c r="BU65" s="1317">
        <v>2028</v>
      </c>
      <c r="BV65" s="1317">
        <v>2108</v>
      </c>
      <c r="BW65" s="1317">
        <v>2370</v>
      </c>
      <c r="BX65" s="1317">
        <v>2374</v>
      </c>
      <c r="BY65" s="1317">
        <v>2156</v>
      </c>
      <c r="BZ65" s="1317">
        <v>2262</v>
      </c>
      <c r="CA65" s="1317">
        <v>2217</v>
      </c>
      <c r="CB65" s="1317">
        <v>1916</v>
      </c>
    </row>
    <row r="66" spans="1:80" ht="13.5" hidden="1">
      <c r="A66" s="1317">
        <v>1</v>
      </c>
      <c r="BH66" s="1317">
        <v>4233</v>
      </c>
      <c r="BI66" s="1317">
        <v>3579</v>
      </c>
      <c r="BJ66" s="1317">
        <v>3483</v>
      </c>
      <c r="BK66" s="1317">
        <v>4036</v>
      </c>
      <c r="BL66" s="1317">
        <v>3770</v>
      </c>
      <c r="BM66" s="1317">
        <v>3317</v>
      </c>
      <c r="BN66" s="1317">
        <v>3585</v>
      </c>
      <c r="BO66" s="1317">
        <v>3566</v>
      </c>
      <c r="BP66" s="1317">
        <v>3080</v>
      </c>
      <c r="BQ66" s="1317">
        <v>3224</v>
      </c>
      <c r="BR66" s="1317">
        <v>4143</v>
      </c>
      <c r="BS66" s="1317">
        <v>3642</v>
      </c>
      <c r="BT66" s="1317">
        <v>4013</v>
      </c>
      <c r="BU66" s="1317">
        <v>3089</v>
      </c>
      <c r="BV66" s="1317">
        <v>3282</v>
      </c>
      <c r="BW66" s="1317">
        <v>4163</v>
      </c>
      <c r="BX66" s="1317">
        <v>4026</v>
      </c>
      <c r="BY66" s="1317">
        <v>3508</v>
      </c>
      <c r="BZ66" s="1317">
        <v>3868</v>
      </c>
      <c r="CA66" s="1317">
        <v>3811</v>
      </c>
      <c r="CB66" s="1317">
        <v>3202</v>
      </c>
    </row>
    <row r="67" spans="1:80" ht="13.5" hidden="1">
      <c r="A67" s="1317">
        <v>1</v>
      </c>
      <c r="BH67" s="1317">
        <v>2298</v>
      </c>
      <c r="BI67" s="1317">
        <v>1804</v>
      </c>
      <c r="BJ67" s="1317">
        <v>1855</v>
      </c>
      <c r="BK67" s="1317">
        <v>2274</v>
      </c>
      <c r="BL67" s="1317">
        <v>1987</v>
      </c>
      <c r="BM67" s="1317">
        <v>1687</v>
      </c>
      <c r="BN67" s="1317">
        <v>1821</v>
      </c>
      <c r="BO67" s="1317">
        <v>1859</v>
      </c>
      <c r="BP67" s="1317">
        <v>1602</v>
      </c>
      <c r="BQ67" s="1317">
        <v>1692</v>
      </c>
      <c r="BR67" s="1317">
        <v>2168</v>
      </c>
      <c r="BS67" s="1317">
        <v>1826</v>
      </c>
      <c r="BT67" s="1317">
        <v>2117</v>
      </c>
      <c r="BU67" s="1317">
        <v>1548</v>
      </c>
      <c r="BV67" s="1317">
        <v>1621</v>
      </c>
      <c r="BW67" s="1317">
        <v>2331</v>
      </c>
      <c r="BX67" s="1317">
        <v>2132</v>
      </c>
      <c r="BY67" s="1317">
        <v>1791</v>
      </c>
      <c r="BZ67" s="1317">
        <v>1999</v>
      </c>
      <c r="CA67" s="1317">
        <v>2003</v>
      </c>
      <c r="CB67" s="1317">
        <v>1646</v>
      </c>
    </row>
    <row r="68" spans="1:80" ht="13.5" hidden="1">
      <c r="A68" s="1317">
        <v>1</v>
      </c>
      <c r="BH68" s="1317">
        <v>2038</v>
      </c>
      <c r="BI68" s="1317">
        <v>1547</v>
      </c>
      <c r="BJ68" s="1317">
        <v>1617</v>
      </c>
      <c r="BK68" s="1317">
        <v>2147</v>
      </c>
      <c r="BL68" s="1317">
        <v>1773</v>
      </c>
      <c r="BM68" s="1317">
        <v>1499</v>
      </c>
      <c r="BN68" s="1317">
        <v>1709</v>
      </c>
      <c r="BO68" s="1317">
        <v>1756</v>
      </c>
      <c r="BP68" s="1317">
        <v>1401</v>
      </c>
      <c r="BQ68" s="1317">
        <v>1475</v>
      </c>
      <c r="BR68" s="1317">
        <v>1931</v>
      </c>
      <c r="BS68" s="1317">
        <v>1590</v>
      </c>
      <c r="BT68" s="1317">
        <v>1878</v>
      </c>
      <c r="BU68" s="1317">
        <v>1368</v>
      </c>
      <c r="BV68" s="1317">
        <v>1451</v>
      </c>
      <c r="BW68" s="1317">
        <v>2128</v>
      </c>
      <c r="BX68" s="1317">
        <v>1888</v>
      </c>
      <c r="BY68" s="1317">
        <v>1572</v>
      </c>
      <c r="BZ68" s="1317">
        <v>1882</v>
      </c>
      <c r="CA68" s="1317">
        <v>1899</v>
      </c>
      <c r="CB68" s="1317">
        <v>1505</v>
      </c>
    </row>
    <row r="69" spans="1:80" ht="13.5" hidden="1">
      <c r="A69" s="1317">
        <v>1</v>
      </c>
      <c r="BH69" s="1317">
        <v>1304</v>
      </c>
      <c r="BI69" s="1317">
        <v>972</v>
      </c>
      <c r="BJ69" s="1317">
        <v>1004</v>
      </c>
      <c r="BK69" s="1317">
        <v>1423</v>
      </c>
      <c r="BL69" s="1317">
        <v>1146</v>
      </c>
      <c r="BM69" s="1317">
        <v>949</v>
      </c>
      <c r="BN69" s="1317">
        <v>1117</v>
      </c>
      <c r="BO69" s="1317">
        <v>1190</v>
      </c>
      <c r="BP69" s="1317">
        <v>893</v>
      </c>
      <c r="BQ69" s="1317">
        <v>912</v>
      </c>
      <c r="BR69" s="1317">
        <v>1266</v>
      </c>
      <c r="BS69" s="1317">
        <v>963</v>
      </c>
      <c r="BT69" s="1317">
        <v>1185</v>
      </c>
      <c r="BU69" s="1317">
        <v>826</v>
      </c>
      <c r="BV69" s="1317">
        <v>865</v>
      </c>
      <c r="BW69" s="1317">
        <v>1505</v>
      </c>
      <c r="BX69" s="1317">
        <v>1217</v>
      </c>
      <c r="BY69" s="1317">
        <v>1014</v>
      </c>
      <c r="BZ69" s="1317">
        <v>1247</v>
      </c>
      <c r="CA69" s="1317">
        <v>1244</v>
      </c>
      <c r="CB69" s="1317">
        <v>942</v>
      </c>
    </row>
    <row r="70" spans="1:80" ht="13.5" hidden="1">
      <c r="A70" s="1317">
        <v>1</v>
      </c>
      <c r="BH70" s="1317">
        <f aca="true" t="shared" si="12" ref="BH70:BO70">SUM(BH56:BH69)-BH55</f>
        <v>0</v>
      </c>
      <c r="BI70" s="1317">
        <f t="shared" si="12"/>
        <v>0</v>
      </c>
      <c r="BJ70" s="1317">
        <f t="shared" si="12"/>
        <v>0</v>
      </c>
      <c r="BK70" s="1317">
        <f t="shared" si="12"/>
        <v>0</v>
      </c>
      <c r="BL70" s="1317">
        <f t="shared" si="12"/>
        <v>0</v>
      </c>
      <c r="BM70" s="1317">
        <f t="shared" si="12"/>
        <v>0</v>
      </c>
      <c r="BN70" s="1317">
        <f t="shared" si="12"/>
        <v>0</v>
      </c>
      <c r="BO70" s="1317">
        <f t="shared" si="12"/>
        <v>0</v>
      </c>
      <c r="BP70" s="1317">
        <f aca="true" t="shared" si="13" ref="BP70:BZ70">SUM(BP56:BP69)-BP55</f>
        <v>0</v>
      </c>
      <c r="BQ70" s="1317">
        <f t="shared" si="13"/>
        <v>0</v>
      </c>
      <c r="BR70" s="1317">
        <f t="shared" si="13"/>
        <v>0</v>
      </c>
      <c r="BS70" s="1317">
        <f t="shared" si="13"/>
        <v>0</v>
      </c>
      <c r="BT70" s="1317">
        <f t="shared" si="13"/>
        <v>0</v>
      </c>
      <c r="BU70" s="1317">
        <f t="shared" si="13"/>
        <v>0</v>
      </c>
      <c r="BV70" s="1317">
        <f t="shared" si="13"/>
        <v>0</v>
      </c>
      <c r="BW70" s="1317">
        <f t="shared" si="13"/>
        <v>0</v>
      </c>
      <c r="BX70" s="1317">
        <f t="shared" si="13"/>
        <v>0</v>
      </c>
      <c r="BY70" s="1317">
        <f t="shared" si="13"/>
        <v>0</v>
      </c>
      <c r="BZ70" s="1317">
        <f t="shared" si="13"/>
        <v>0</v>
      </c>
      <c r="CA70" s="1317">
        <v>0</v>
      </c>
      <c r="CB70" s="1317">
        <f>SUM(CD56:CD69)-CD55</f>
        <v>0</v>
      </c>
    </row>
    <row r="71" ht="13.5" hidden="1">
      <c r="A71" s="1317">
        <v>1</v>
      </c>
    </row>
    <row r="72" spans="1:80" ht="13.5" hidden="1">
      <c r="A72" s="1317">
        <v>1</v>
      </c>
      <c r="BH72" s="1317">
        <v>61735520</v>
      </c>
      <c r="BI72" s="1317">
        <v>57285533</v>
      </c>
      <c r="BJ72" s="1317">
        <v>57823954</v>
      </c>
      <c r="BK72" s="1317">
        <v>64244704</v>
      </c>
      <c r="BL72" s="1317">
        <v>61453550</v>
      </c>
      <c r="BM72" s="1317">
        <v>58047560</v>
      </c>
      <c r="BN72" s="1317">
        <v>60105379</v>
      </c>
      <c r="BO72" s="1317">
        <v>61101582</v>
      </c>
      <c r="BP72" s="1317">
        <v>56499363</v>
      </c>
      <c r="BQ72" s="1317">
        <v>58232938</v>
      </c>
      <c r="BR72" s="1317">
        <v>65009192</v>
      </c>
      <c r="BS72" s="1317">
        <v>60528555</v>
      </c>
      <c r="BT72" s="1317">
        <v>64284556</v>
      </c>
      <c r="BU72" s="1317">
        <v>57209568</v>
      </c>
      <c r="BV72" s="1317">
        <v>58051838</v>
      </c>
      <c r="BW72" s="1317">
        <v>67029198</v>
      </c>
      <c r="BX72" s="1317">
        <v>64638342</v>
      </c>
      <c r="BY72" s="1317">
        <v>60478156</v>
      </c>
      <c r="BZ72" s="1317">
        <v>64017649</v>
      </c>
      <c r="CA72" s="1317">
        <v>64122850</v>
      </c>
      <c r="CB72" s="1317">
        <v>58705860</v>
      </c>
    </row>
    <row r="73" spans="1:80" ht="13.5" hidden="1">
      <c r="A73" s="1317">
        <v>1</v>
      </c>
      <c r="BH73" s="1317">
        <v>42068</v>
      </c>
      <c r="BI73" s="1317">
        <v>43201</v>
      </c>
      <c r="BJ73" s="1317">
        <v>44082</v>
      </c>
      <c r="BK73" s="1317">
        <v>44976</v>
      </c>
      <c r="BL73" s="1317">
        <v>45847</v>
      </c>
      <c r="BM73" s="1317">
        <v>46182</v>
      </c>
      <c r="BN73" s="1317">
        <v>46343</v>
      </c>
      <c r="BO73" s="1317">
        <v>46559</v>
      </c>
      <c r="BP73" s="1317">
        <v>46789</v>
      </c>
      <c r="BQ73" s="1317">
        <v>47101</v>
      </c>
      <c r="BR73" s="1317">
        <v>47465</v>
      </c>
      <c r="BS73" s="1317">
        <v>47618</v>
      </c>
      <c r="BT73" s="1317">
        <v>47755</v>
      </c>
      <c r="BU73" s="1317">
        <v>47821</v>
      </c>
      <c r="BV73" s="1317">
        <v>47902</v>
      </c>
      <c r="BW73" s="1317">
        <v>47978</v>
      </c>
      <c r="BX73" s="1317">
        <v>48151</v>
      </c>
      <c r="BY73" s="1317">
        <v>48332</v>
      </c>
      <c r="BZ73" s="1317">
        <v>48418</v>
      </c>
      <c r="CA73" s="1317">
        <v>48520</v>
      </c>
      <c r="CB73" s="1317">
        <v>48578</v>
      </c>
    </row>
    <row r="74" spans="1:80" ht="13.5" hidden="1">
      <c r="A74" s="1317">
        <v>1</v>
      </c>
      <c r="BH74" s="1317">
        <v>2591</v>
      </c>
      <c r="BI74" s="1317">
        <v>3120</v>
      </c>
      <c r="BJ74" s="1317">
        <v>3476</v>
      </c>
      <c r="BK74" s="1317">
        <v>3380</v>
      </c>
      <c r="BL74" s="1317">
        <v>3755</v>
      </c>
      <c r="BM74" s="1317">
        <v>4091</v>
      </c>
      <c r="BN74" s="1317">
        <v>3930</v>
      </c>
      <c r="BO74" s="1317">
        <v>3922</v>
      </c>
      <c r="BP74" s="1317">
        <v>4297</v>
      </c>
      <c r="BQ74" s="1317">
        <v>4324</v>
      </c>
      <c r="BR74" s="1317">
        <v>4176</v>
      </c>
      <c r="BS74" s="1317">
        <v>4456</v>
      </c>
      <c r="BT74" s="1317">
        <v>4250</v>
      </c>
      <c r="BU74" s="1317">
        <v>4659</v>
      </c>
      <c r="BV74" s="1317">
        <v>4701</v>
      </c>
      <c r="BW74" s="1317">
        <v>4209</v>
      </c>
      <c r="BX74" s="1317">
        <v>4303</v>
      </c>
      <c r="BY74" s="1317">
        <v>4613</v>
      </c>
      <c r="BZ74" s="1317">
        <v>4380</v>
      </c>
      <c r="CA74" s="1317">
        <v>4333</v>
      </c>
      <c r="CB74" s="1317">
        <v>4549</v>
      </c>
    </row>
    <row r="75" spans="1:80" ht="13.5" hidden="1">
      <c r="A75" s="1317">
        <v>1</v>
      </c>
      <c r="BH75" s="1317">
        <v>2523</v>
      </c>
      <c r="BI75" s="1317">
        <v>2898</v>
      </c>
      <c r="BJ75" s="1317">
        <v>3032</v>
      </c>
      <c r="BK75" s="1317">
        <v>2988</v>
      </c>
      <c r="BL75" s="1317">
        <v>3175</v>
      </c>
      <c r="BM75" s="1317">
        <v>3385</v>
      </c>
      <c r="BN75" s="1317">
        <v>3348</v>
      </c>
      <c r="BO75" s="1317">
        <v>3354</v>
      </c>
      <c r="BP75" s="1317">
        <v>3622</v>
      </c>
      <c r="BQ75" s="1317">
        <v>3538</v>
      </c>
      <c r="BR75" s="1317">
        <v>3249</v>
      </c>
      <c r="BS75" s="1317">
        <v>3495</v>
      </c>
      <c r="BT75" s="1317">
        <v>3320</v>
      </c>
      <c r="BU75" s="1317">
        <v>3665</v>
      </c>
      <c r="BV75" s="1317">
        <v>3655</v>
      </c>
      <c r="BW75" s="1317">
        <v>3240</v>
      </c>
      <c r="BX75" s="1317">
        <v>3319</v>
      </c>
      <c r="BY75" s="1317">
        <v>3544</v>
      </c>
      <c r="BZ75" s="1317">
        <v>3409</v>
      </c>
      <c r="CA75" s="1317">
        <v>3417</v>
      </c>
      <c r="CB75" s="1317">
        <v>3739</v>
      </c>
    </row>
    <row r="76" spans="1:80" ht="13.5" hidden="1">
      <c r="A76" s="1317">
        <v>1</v>
      </c>
      <c r="BH76" s="1317">
        <v>2780</v>
      </c>
      <c r="BI76" s="1317">
        <v>3353</v>
      </c>
      <c r="BJ76" s="1317">
        <v>3517</v>
      </c>
      <c r="BK76" s="1317">
        <v>3188</v>
      </c>
      <c r="BL76" s="1317">
        <v>3471</v>
      </c>
      <c r="BM76" s="1317">
        <v>3814</v>
      </c>
      <c r="BN76" s="1317">
        <v>3682</v>
      </c>
      <c r="BO76" s="1317">
        <v>3682</v>
      </c>
      <c r="BP76" s="1317">
        <v>4279</v>
      </c>
      <c r="BQ76" s="1317">
        <v>3908</v>
      </c>
      <c r="BR76" s="1317">
        <v>3389</v>
      </c>
      <c r="BS76" s="1317">
        <v>3764</v>
      </c>
      <c r="BT76" s="1317">
        <v>3433</v>
      </c>
      <c r="BU76" s="1317">
        <v>4228</v>
      </c>
      <c r="BV76" s="1317">
        <v>4133</v>
      </c>
      <c r="BW76" s="1317">
        <v>3415</v>
      </c>
      <c r="BX76" s="1317">
        <v>3517</v>
      </c>
      <c r="BY76" s="1317">
        <v>4026</v>
      </c>
      <c r="BZ76" s="1317">
        <v>3742</v>
      </c>
      <c r="CA76" s="1317">
        <v>3734</v>
      </c>
      <c r="CB76" s="1317">
        <v>4416</v>
      </c>
    </row>
    <row r="77" spans="1:80" ht="13.5" hidden="1">
      <c r="A77" s="1317">
        <v>1</v>
      </c>
      <c r="BH77" s="1317">
        <v>3564</v>
      </c>
      <c r="BI77" s="1317">
        <v>4221</v>
      </c>
      <c r="BJ77" s="1317">
        <v>4407</v>
      </c>
      <c r="BK77" s="1317">
        <v>3947</v>
      </c>
      <c r="BL77" s="1317">
        <v>4369</v>
      </c>
      <c r="BM77" s="1317">
        <v>4836</v>
      </c>
      <c r="BN77" s="1317">
        <v>4679</v>
      </c>
      <c r="BO77" s="1317">
        <v>4753</v>
      </c>
      <c r="BP77" s="1317">
        <v>5355</v>
      </c>
      <c r="BQ77" s="1317">
        <v>5072</v>
      </c>
      <c r="BR77" s="1317">
        <v>4085</v>
      </c>
      <c r="BS77" s="1317">
        <v>4640</v>
      </c>
      <c r="BT77" s="1317">
        <v>4311</v>
      </c>
      <c r="BU77" s="1317">
        <v>5248</v>
      </c>
      <c r="BV77" s="1317">
        <v>5186</v>
      </c>
      <c r="BW77" s="1317">
        <v>4208</v>
      </c>
      <c r="BX77" s="1317">
        <v>4414</v>
      </c>
      <c r="BY77" s="1317">
        <v>4974</v>
      </c>
      <c r="BZ77" s="1317">
        <v>4723</v>
      </c>
      <c r="CA77" s="1317">
        <v>4764</v>
      </c>
      <c r="CB77" s="1317">
        <v>5605</v>
      </c>
    </row>
    <row r="78" spans="1:80" ht="13.5" hidden="1">
      <c r="A78" s="1317">
        <v>1</v>
      </c>
      <c r="BH78" s="1317">
        <v>4118</v>
      </c>
      <c r="BI78" s="1317">
        <v>4714</v>
      </c>
      <c r="BJ78" s="1317">
        <v>4811</v>
      </c>
      <c r="BK78" s="1317">
        <v>4476</v>
      </c>
      <c r="BL78" s="1317">
        <v>4773</v>
      </c>
      <c r="BM78" s="1317">
        <v>5173</v>
      </c>
      <c r="BN78" s="1317">
        <v>4965</v>
      </c>
      <c r="BO78" s="1317">
        <v>4996</v>
      </c>
      <c r="BP78" s="1317">
        <v>5522</v>
      </c>
      <c r="BQ78" s="1317">
        <v>5335</v>
      </c>
      <c r="BR78" s="1317">
        <v>4640</v>
      </c>
      <c r="BS78" s="1317">
        <v>5036</v>
      </c>
      <c r="BT78" s="1317">
        <v>4759</v>
      </c>
      <c r="BU78" s="1317">
        <v>5482</v>
      </c>
      <c r="BV78" s="1317">
        <v>5381</v>
      </c>
      <c r="BW78" s="1317">
        <v>4723</v>
      </c>
      <c r="BX78" s="1317">
        <v>4920</v>
      </c>
      <c r="BY78" s="1317">
        <v>5370</v>
      </c>
      <c r="BZ78" s="1317">
        <v>5062</v>
      </c>
      <c r="CA78" s="1317">
        <v>5104</v>
      </c>
      <c r="CB78" s="1317">
        <v>5703</v>
      </c>
    </row>
    <row r="79" spans="1:80" ht="13.5" hidden="1">
      <c r="A79" s="1317">
        <v>1</v>
      </c>
      <c r="BH79" s="1317">
        <v>4252</v>
      </c>
      <c r="BI79" s="1317">
        <v>4685</v>
      </c>
      <c r="BJ79" s="1317">
        <v>4634</v>
      </c>
      <c r="BK79" s="1317">
        <v>4433</v>
      </c>
      <c r="BL79" s="1317">
        <v>4772</v>
      </c>
      <c r="BM79" s="1317">
        <v>4918</v>
      </c>
      <c r="BN79" s="1317">
        <v>4879</v>
      </c>
      <c r="BO79" s="1317">
        <v>4894</v>
      </c>
      <c r="BP79" s="1317">
        <v>5094</v>
      </c>
      <c r="BQ79" s="1317">
        <v>5046</v>
      </c>
      <c r="BR79" s="1317">
        <v>4672</v>
      </c>
      <c r="BS79" s="1317">
        <v>4993</v>
      </c>
      <c r="BT79" s="1317">
        <v>4785</v>
      </c>
      <c r="BU79" s="1317">
        <v>5277</v>
      </c>
      <c r="BV79" s="1317">
        <v>5192</v>
      </c>
      <c r="BW79" s="1317">
        <v>4676</v>
      </c>
      <c r="BX79" s="1317">
        <v>4826</v>
      </c>
      <c r="BY79" s="1317">
        <v>5098</v>
      </c>
      <c r="BZ79" s="1317">
        <v>4920</v>
      </c>
      <c r="CA79" s="1317">
        <v>5032</v>
      </c>
      <c r="CB79" s="1317">
        <v>5231</v>
      </c>
    </row>
    <row r="80" spans="1:80" ht="13.5" hidden="1">
      <c r="A80" s="1317">
        <v>1</v>
      </c>
      <c r="BH80" s="1317">
        <v>4030</v>
      </c>
      <c r="BI80" s="1317">
        <v>4192</v>
      </c>
      <c r="BJ80" s="1317">
        <v>4179</v>
      </c>
      <c r="BK80" s="1317">
        <v>4051</v>
      </c>
      <c r="BL80" s="1317">
        <v>4203</v>
      </c>
      <c r="BM80" s="1317">
        <v>4310</v>
      </c>
      <c r="BN80" s="1317">
        <v>4270</v>
      </c>
      <c r="BO80" s="1317">
        <v>4274</v>
      </c>
      <c r="BP80" s="1317">
        <v>4080</v>
      </c>
      <c r="BQ80" s="1317">
        <v>4428</v>
      </c>
      <c r="BR80" s="1317">
        <v>4456</v>
      </c>
      <c r="BS80" s="1317">
        <v>4509</v>
      </c>
      <c r="BT80" s="1317">
        <v>4524</v>
      </c>
      <c r="BU80" s="1317">
        <v>4385</v>
      </c>
      <c r="BV80" s="1317">
        <v>4291</v>
      </c>
      <c r="BW80" s="1317">
        <v>4300</v>
      </c>
      <c r="BX80" s="1317">
        <v>4525</v>
      </c>
      <c r="BY80" s="1317">
        <v>4411</v>
      </c>
      <c r="BZ80" s="1317">
        <v>4376</v>
      </c>
      <c r="CA80" s="1317">
        <v>4433</v>
      </c>
      <c r="CB80" s="1317">
        <v>4252</v>
      </c>
    </row>
    <row r="81" spans="1:80" ht="13.5" hidden="1">
      <c r="A81" s="1317">
        <v>1</v>
      </c>
      <c r="BH81" s="1317">
        <v>3482</v>
      </c>
      <c r="BI81" s="1317">
        <v>3426</v>
      </c>
      <c r="BJ81" s="1317">
        <v>3300</v>
      </c>
      <c r="BK81" s="1317">
        <v>3524</v>
      </c>
      <c r="BL81" s="1317">
        <v>3530</v>
      </c>
      <c r="BM81" s="1317">
        <v>3370</v>
      </c>
      <c r="BN81" s="1317">
        <v>3423</v>
      </c>
      <c r="BO81" s="1317">
        <v>3388</v>
      </c>
      <c r="BP81" s="1317">
        <v>3217</v>
      </c>
      <c r="BQ81" s="1317">
        <v>3426</v>
      </c>
      <c r="BR81" s="1317">
        <v>3776</v>
      </c>
      <c r="BS81" s="1317">
        <v>3549</v>
      </c>
      <c r="BT81" s="1317">
        <v>3768</v>
      </c>
      <c r="BU81" s="1317">
        <v>3385</v>
      </c>
      <c r="BV81" s="1317">
        <v>3405</v>
      </c>
      <c r="BW81" s="1317">
        <v>3692</v>
      </c>
      <c r="BX81" s="1317">
        <v>3691</v>
      </c>
      <c r="BY81" s="1317">
        <v>3485</v>
      </c>
      <c r="BZ81" s="1317">
        <v>3614</v>
      </c>
      <c r="CA81" s="1317">
        <v>3586</v>
      </c>
      <c r="CB81" s="1317">
        <v>3343</v>
      </c>
    </row>
    <row r="82" spans="1:80" ht="13.5" hidden="1">
      <c r="A82" s="1317">
        <v>1</v>
      </c>
      <c r="BH82" s="1317">
        <v>2868</v>
      </c>
      <c r="BI82" s="1317">
        <v>2677</v>
      </c>
      <c r="BJ82" s="1317">
        <v>2708</v>
      </c>
      <c r="BK82" s="1317">
        <v>2763</v>
      </c>
      <c r="BL82" s="1317">
        <v>2869</v>
      </c>
      <c r="BM82" s="1317">
        <v>2722</v>
      </c>
      <c r="BN82" s="1317">
        <v>2795</v>
      </c>
      <c r="BO82" s="1317">
        <v>2774</v>
      </c>
      <c r="BP82" s="1317">
        <v>2515</v>
      </c>
      <c r="BQ82" s="1317">
        <v>2647</v>
      </c>
      <c r="BR82" s="1317">
        <v>3010</v>
      </c>
      <c r="BS82" s="1317">
        <v>2927</v>
      </c>
      <c r="BT82" s="1317">
        <v>3019</v>
      </c>
      <c r="BU82" s="1317">
        <v>2636</v>
      </c>
      <c r="BV82" s="1317">
        <v>2633</v>
      </c>
      <c r="BW82" s="1317">
        <v>3019</v>
      </c>
      <c r="BX82" s="1317">
        <v>3000</v>
      </c>
      <c r="BY82" s="1317">
        <v>2773</v>
      </c>
      <c r="BZ82" s="1317">
        <v>2935</v>
      </c>
      <c r="CA82" s="1317">
        <v>2943</v>
      </c>
      <c r="CB82" s="1317">
        <v>2529</v>
      </c>
    </row>
    <row r="83" spans="1:80" ht="13.5" hidden="1">
      <c r="A83" s="1317">
        <v>1</v>
      </c>
      <c r="BH83" s="1317">
        <v>2262</v>
      </c>
      <c r="BI83" s="1317">
        <v>2139</v>
      </c>
      <c r="BJ83" s="1317">
        <v>2151</v>
      </c>
      <c r="BK83" s="1317">
        <v>2414</v>
      </c>
      <c r="BL83" s="1317">
        <v>2274</v>
      </c>
      <c r="BM83" s="1317">
        <v>2125</v>
      </c>
      <c r="BN83" s="1317">
        <v>2156</v>
      </c>
      <c r="BO83" s="1317">
        <v>2161</v>
      </c>
      <c r="BP83" s="1317">
        <v>1840</v>
      </c>
      <c r="BQ83" s="1317">
        <v>2081</v>
      </c>
      <c r="BR83" s="1317">
        <v>2507</v>
      </c>
      <c r="BS83" s="1317">
        <v>2233</v>
      </c>
      <c r="BT83" s="1317">
        <v>2396</v>
      </c>
      <c r="BU83" s="1317">
        <v>2027</v>
      </c>
      <c r="BV83" s="1317">
        <v>2107</v>
      </c>
      <c r="BW83" s="1317">
        <v>2370</v>
      </c>
      <c r="BX83" s="1317">
        <v>2374</v>
      </c>
      <c r="BY83" s="1317">
        <v>2155</v>
      </c>
      <c r="BZ83" s="1317">
        <v>2262</v>
      </c>
      <c r="CA83" s="1317">
        <v>2217</v>
      </c>
      <c r="CB83" s="1317">
        <v>1916</v>
      </c>
    </row>
    <row r="84" spans="1:80" ht="13.5" hidden="1">
      <c r="A84" s="1317">
        <v>1</v>
      </c>
      <c r="BH84" s="1317">
        <v>4099</v>
      </c>
      <c r="BI84" s="1317">
        <v>3517</v>
      </c>
      <c r="BJ84" s="1317">
        <v>3437</v>
      </c>
      <c r="BK84" s="1317">
        <v>4005</v>
      </c>
      <c r="BL84" s="1317">
        <v>3762</v>
      </c>
      <c r="BM84" s="1317">
        <v>3310</v>
      </c>
      <c r="BN84" s="1317">
        <v>3580</v>
      </c>
      <c r="BO84" s="1317">
        <v>3563</v>
      </c>
      <c r="BP84" s="1317">
        <v>3078</v>
      </c>
      <c r="BQ84" s="1317">
        <v>3221</v>
      </c>
      <c r="BR84" s="1317">
        <v>4142</v>
      </c>
      <c r="BS84" s="1317">
        <v>3640</v>
      </c>
      <c r="BT84" s="1317">
        <v>4012</v>
      </c>
      <c r="BU84" s="1317">
        <v>3089</v>
      </c>
      <c r="BV84" s="1317">
        <v>3282</v>
      </c>
      <c r="BW84" s="1317">
        <v>4163</v>
      </c>
      <c r="BX84" s="1317">
        <v>4026</v>
      </c>
      <c r="BY84" s="1317">
        <v>3508</v>
      </c>
      <c r="BZ84" s="1317">
        <v>3867</v>
      </c>
      <c r="CA84" s="1317">
        <v>3811</v>
      </c>
      <c r="CB84" s="1317">
        <v>3202</v>
      </c>
    </row>
    <row r="85" spans="1:80" ht="13.5" hidden="1">
      <c r="A85" s="1317">
        <v>1</v>
      </c>
      <c r="BH85" s="1317">
        <v>2236</v>
      </c>
      <c r="BI85" s="1317">
        <v>1773</v>
      </c>
      <c r="BJ85" s="1317">
        <v>1834</v>
      </c>
      <c r="BK85" s="1317">
        <v>2256</v>
      </c>
      <c r="BL85" s="1317">
        <v>1981</v>
      </c>
      <c r="BM85" s="1317">
        <v>1685</v>
      </c>
      <c r="BN85" s="1317">
        <v>1815</v>
      </c>
      <c r="BO85" s="1317">
        <v>1857</v>
      </c>
      <c r="BP85" s="1317">
        <v>1600</v>
      </c>
      <c r="BQ85" s="1317">
        <v>1692</v>
      </c>
      <c r="BR85" s="1317">
        <v>2168</v>
      </c>
      <c r="BS85" s="1317">
        <v>1825</v>
      </c>
      <c r="BT85" s="1317">
        <v>2117</v>
      </c>
      <c r="BU85" s="1317">
        <v>1546</v>
      </c>
      <c r="BV85" s="1317">
        <v>1620</v>
      </c>
      <c r="BW85" s="1317">
        <v>2330</v>
      </c>
      <c r="BX85" s="1317">
        <v>2131</v>
      </c>
      <c r="BY85" s="1317">
        <v>1789</v>
      </c>
      <c r="BZ85" s="1317">
        <v>1999</v>
      </c>
      <c r="CA85" s="1317">
        <v>2003</v>
      </c>
      <c r="CB85" s="1317">
        <v>1646</v>
      </c>
    </row>
    <row r="86" spans="1:80" ht="13.5" hidden="1">
      <c r="A86" s="1317">
        <v>1</v>
      </c>
      <c r="BH86" s="1317">
        <v>1987</v>
      </c>
      <c r="BI86" s="1317">
        <v>1531</v>
      </c>
      <c r="BJ86" s="1317">
        <v>1606</v>
      </c>
      <c r="BK86" s="1317">
        <v>2135</v>
      </c>
      <c r="BL86" s="1317">
        <v>1769</v>
      </c>
      <c r="BM86" s="1317">
        <v>1496</v>
      </c>
      <c r="BN86" s="1317">
        <v>1706</v>
      </c>
      <c r="BO86" s="1317">
        <v>1753</v>
      </c>
      <c r="BP86" s="1317">
        <v>1399</v>
      </c>
      <c r="BQ86" s="1317">
        <v>1471</v>
      </c>
      <c r="BR86" s="1317">
        <v>1929</v>
      </c>
      <c r="BS86" s="1317">
        <v>1589</v>
      </c>
      <c r="BT86" s="1317">
        <v>1876</v>
      </c>
      <c r="BU86" s="1317">
        <v>1368</v>
      </c>
      <c r="BV86" s="1317">
        <v>1451</v>
      </c>
      <c r="BW86" s="1317">
        <v>2128</v>
      </c>
      <c r="BX86" s="1317">
        <v>1888</v>
      </c>
      <c r="BY86" s="1317">
        <v>1572</v>
      </c>
      <c r="BZ86" s="1317">
        <v>1882</v>
      </c>
      <c r="CA86" s="1317">
        <v>1899</v>
      </c>
      <c r="CB86" s="1317">
        <v>1505</v>
      </c>
    </row>
    <row r="87" spans="1:80" ht="13.5" hidden="1">
      <c r="A87" s="1317">
        <v>1</v>
      </c>
      <c r="BH87" s="1317">
        <v>1276</v>
      </c>
      <c r="BI87" s="1317">
        <v>955</v>
      </c>
      <c r="BJ87" s="1317">
        <v>990</v>
      </c>
      <c r="BK87" s="1317">
        <v>1416</v>
      </c>
      <c r="BL87" s="1317">
        <v>1144</v>
      </c>
      <c r="BM87" s="1317">
        <v>947</v>
      </c>
      <c r="BN87" s="1317">
        <v>1115</v>
      </c>
      <c r="BO87" s="1317">
        <v>1188</v>
      </c>
      <c r="BP87" s="1317">
        <v>891</v>
      </c>
      <c r="BQ87" s="1317">
        <v>912</v>
      </c>
      <c r="BR87" s="1317">
        <v>1266</v>
      </c>
      <c r="BS87" s="1317">
        <v>962</v>
      </c>
      <c r="BT87" s="1317">
        <v>1185</v>
      </c>
      <c r="BU87" s="1317">
        <v>826</v>
      </c>
      <c r="BV87" s="1317">
        <v>865</v>
      </c>
      <c r="BW87" s="1317">
        <v>1505</v>
      </c>
      <c r="BX87" s="1317">
        <v>1217</v>
      </c>
      <c r="BY87" s="1317">
        <v>1014</v>
      </c>
      <c r="BZ87" s="1317">
        <v>1247</v>
      </c>
      <c r="CA87" s="1317">
        <v>1244</v>
      </c>
      <c r="CB87" s="1317">
        <v>942</v>
      </c>
    </row>
    <row r="88" spans="1:80" ht="13.5" hidden="1">
      <c r="A88" s="1317">
        <v>1</v>
      </c>
      <c r="BH88" s="1317">
        <f aca="true" t="shared" si="14" ref="BH88:CB88">SUM(BH74:BH87)-BH73</f>
        <v>0</v>
      </c>
      <c r="BI88" s="1317">
        <f t="shared" si="14"/>
        <v>0</v>
      </c>
      <c r="BJ88" s="1317">
        <f t="shared" si="14"/>
        <v>0</v>
      </c>
      <c r="BK88" s="1317">
        <f t="shared" si="14"/>
        <v>0</v>
      </c>
      <c r="BL88" s="1317">
        <f t="shared" si="14"/>
        <v>0</v>
      </c>
      <c r="BM88" s="1317">
        <f t="shared" si="14"/>
        <v>0</v>
      </c>
      <c r="BN88" s="1317">
        <f t="shared" si="14"/>
        <v>0</v>
      </c>
      <c r="BO88" s="1317">
        <f t="shared" si="14"/>
        <v>0</v>
      </c>
      <c r="BP88" s="1317">
        <f t="shared" si="14"/>
        <v>0</v>
      </c>
      <c r="BQ88" s="1317">
        <f t="shared" si="14"/>
        <v>0</v>
      </c>
      <c r="BR88" s="1317">
        <f t="shared" si="14"/>
        <v>0</v>
      </c>
      <c r="BS88" s="1317">
        <f t="shared" si="14"/>
        <v>0</v>
      </c>
      <c r="BT88" s="1317">
        <f t="shared" si="14"/>
        <v>0</v>
      </c>
      <c r="BU88" s="1317">
        <f t="shared" si="14"/>
        <v>0</v>
      </c>
      <c r="BV88" s="1317">
        <f t="shared" si="14"/>
        <v>0</v>
      </c>
      <c r="BW88" s="1317">
        <f t="shared" si="14"/>
        <v>0</v>
      </c>
      <c r="BX88" s="1317">
        <f t="shared" si="14"/>
        <v>0</v>
      </c>
      <c r="BY88" s="1317">
        <f t="shared" si="14"/>
        <v>0</v>
      </c>
      <c r="BZ88" s="1317">
        <f t="shared" si="14"/>
        <v>0</v>
      </c>
      <c r="CA88" s="1317">
        <v>0</v>
      </c>
      <c r="CB88" s="1317">
        <f t="shared" si="14"/>
        <v>0</v>
      </c>
    </row>
  </sheetData>
  <sheetProtection/>
  <mergeCells count="1">
    <mergeCell ref="C47:D47"/>
  </mergeCells>
  <printOptions/>
  <pageMargins left="0.7874015748031497" right="0.5905511811023623" top="0.7874015748031497" bottom="0.5905511811023623"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24.xml><?xml version="1.0" encoding="utf-8"?>
<worksheet xmlns="http://schemas.openxmlformats.org/spreadsheetml/2006/main" xmlns:r="http://schemas.openxmlformats.org/officeDocument/2006/relationships">
  <sheetPr codeName="Sheet20">
    <pageSetUpPr fitToPage="1"/>
  </sheetPr>
  <dimension ref="A2:T39"/>
  <sheetViews>
    <sheetView tabSelected="1" zoomScalePageLayoutView="0" workbookViewId="0" topLeftCell="A1">
      <selection activeCell="I8" sqref="I8"/>
    </sheetView>
  </sheetViews>
  <sheetFormatPr defaultColWidth="9.00390625" defaultRowHeight="13.5"/>
  <cols>
    <col min="2" max="2" width="2.25390625" style="0" customWidth="1"/>
    <col min="3" max="3" width="6.375" style="0" customWidth="1"/>
    <col min="4" max="4" width="2.25390625" style="0" customWidth="1"/>
    <col min="5" max="6" width="8.75390625" style="0" customWidth="1"/>
    <col min="7" max="11" width="9.00390625" style="0" customWidth="1"/>
    <col min="12" max="12" width="11.125" style="0" hidden="1" customWidth="1"/>
    <col min="13" max="18" width="9.00390625" style="0" hidden="1" customWidth="1"/>
    <col min="19" max="19" width="0.12890625" style="0" customWidth="1"/>
  </cols>
  <sheetData>
    <row r="2" ht="17.25">
      <c r="B2" s="1" t="s">
        <v>360</v>
      </c>
    </row>
    <row r="3" ht="14.25" thickBot="1">
      <c r="S3" s="1471" t="s">
        <v>108</v>
      </c>
    </row>
    <row r="4" spans="2:19" ht="13.5">
      <c r="B4" s="1472"/>
      <c r="C4" s="1473"/>
      <c r="D4" s="1473"/>
      <c r="E4" s="1473"/>
      <c r="F4" s="211"/>
      <c r="G4" s="1474" t="s">
        <v>9</v>
      </c>
      <c r="H4" s="1475"/>
      <c r="I4" s="1475"/>
      <c r="J4" s="1475"/>
      <c r="K4" s="1475"/>
      <c r="L4" s="1474" t="s">
        <v>9</v>
      </c>
      <c r="M4" s="1475"/>
      <c r="N4" s="1475"/>
      <c r="O4" s="1475"/>
      <c r="P4" s="1475"/>
      <c r="Q4" s="1475"/>
      <c r="R4" s="1476"/>
      <c r="S4" s="1477"/>
    </row>
    <row r="5" spans="1:20" ht="14.25" thickBot="1">
      <c r="A5" s="1478"/>
      <c r="B5" s="1479"/>
      <c r="C5" s="1480"/>
      <c r="D5" s="1480"/>
      <c r="E5" s="1480"/>
      <c r="F5" s="1481"/>
      <c r="G5" s="1482" t="s">
        <v>24</v>
      </c>
      <c r="H5" s="1483" t="s">
        <v>25</v>
      </c>
      <c r="I5" s="1483" t="s">
        <v>26</v>
      </c>
      <c r="J5" s="1483" t="s">
        <v>27</v>
      </c>
      <c r="K5" s="1483" t="s">
        <v>28</v>
      </c>
      <c r="L5" s="1484" t="s">
        <v>361</v>
      </c>
      <c r="M5" s="1485" t="s">
        <v>39</v>
      </c>
      <c r="N5" s="1485" t="s">
        <v>40</v>
      </c>
      <c r="O5" s="1485" t="s">
        <v>20</v>
      </c>
      <c r="P5" s="1485" t="s">
        <v>21</v>
      </c>
      <c r="Q5" s="1485" t="s">
        <v>22</v>
      </c>
      <c r="R5" s="1486" t="s">
        <v>23</v>
      </c>
      <c r="S5" s="1487"/>
      <c r="T5" s="1478"/>
    </row>
    <row r="6" spans="2:19" ht="13.5">
      <c r="B6" s="1472" t="s">
        <v>362</v>
      </c>
      <c r="C6" s="1488"/>
      <c r="D6" s="1488"/>
      <c r="E6" s="1488"/>
      <c r="F6" s="1489"/>
      <c r="G6" s="1490">
        <f>SUM(G7,G10)</f>
        <v>100</v>
      </c>
      <c r="H6" s="1491">
        <f>SUM(H7,H10)</f>
        <v>100</v>
      </c>
      <c r="I6" s="1491">
        <f>SUM(I7,I10)</f>
        <v>100</v>
      </c>
      <c r="J6" s="1491">
        <f>SUM(J7,J10)</f>
        <v>100.00000000000001</v>
      </c>
      <c r="K6" s="1491">
        <f>SUM(K7,K10)</f>
        <v>99.99999999999999</v>
      </c>
      <c r="L6" s="1492"/>
      <c r="M6" s="1493"/>
      <c r="N6" s="1493"/>
      <c r="O6" s="1493"/>
      <c r="P6" s="1493"/>
      <c r="Q6" s="1493"/>
      <c r="R6" s="1493"/>
      <c r="S6" s="1494"/>
    </row>
    <row r="7" spans="2:19" ht="13.5">
      <c r="B7" s="1495"/>
      <c r="C7" s="1665" t="s">
        <v>363</v>
      </c>
      <c r="D7" s="18" t="s">
        <v>364</v>
      </c>
      <c r="E7" s="1496"/>
      <c r="F7" s="1497"/>
      <c r="G7" s="1498">
        <f>SUM(G8:G9)</f>
        <v>48.277294344873425</v>
      </c>
      <c r="H7" s="1499">
        <f>SUM(H8:H9)</f>
        <v>46.35645121244724</v>
      </c>
      <c r="I7" s="1499">
        <f>SUM(I8:I9)</f>
        <v>44.95229047048618</v>
      </c>
      <c r="J7" s="1499">
        <f>SUM(J8:J9)</f>
        <v>45.89859851607584</v>
      </c>
      <c r="K7" s="1499">
        <f>SUM(K8:K9)</f>
        <v>45.283873358310345</v>
      </c>
      <c r="L7" s="1500"/>
      <c r="M7" s="1501"/>
      <c r="N7" s="1501"/>
      <c r="O7" s="1501"/>
      <c r="P7" s="1501"/>
      <c r="Q7" s="1501"/>
      <c r="R7" s="1501"/>
      <c r="S7" s="1502"/>
    </row>
    <row r="8" spans="2:19" ht="13.5">
      <c r="B8" s="1495"/>
      <c r="C8" s="1666"/>
      <c r="D8" s="1503"/>
      <c r="E8" s="1504"/>
      <c r="F8" s="1505" t="s">
        <v>365</v>
      </c>
      <c r="G8" s="1506">
        <f aca="true" t="shared" si="0" ref="G8:J9">100*G28/G$27</f>
        <v>8.774480280783369</v>
      </c>
      <c r="H8" s="1507">
        <f t="shared" si="0"/>
        <v>8.553339402466275</v>
      </c>
      <c r="I8" s="1507">
        <f t="shared" si="0"/>
        <v>7.970176380684869</v>
      </c>
      <c r="J8" s="1507">
        <f t="shared" si="0"/>
        <v>8.410964550700742</v>
      </c>
      <c r="K8" s="1507">
        <f>100*K28/K$27</f>
        <v>8.14772119066244</v>
      </c>
      <c r="L8" s="1508"/>
      <c r="M8" s="1509"/>
      <c r="N8" s="1509"/>
      <c r="O8" s="1509"/>
      <c r="P8" s="1509"/>
      <c r="Q8" s="1509"/>
      <c r="R8" s="1509"/>
      <c r="S8" s="1510"/>
    </row>
    <row r="9" spans="2:19" ht="13.5">
      <c r="B9" s="1495"/>
      <c r="C9" s="1666"/>
      <c r="D9" s="1511"/>
      <c r="E9" s="1512" t="s">
        <v>366</v>
      </c>
      <c r="F9" s="1513" t="s">
        <v>364</v>
      </c>
      <c r="G9" s="1514">
        <f t="shared" si="0"/>
        <v>39.50281406409005</v>
      </c>
      <c r="H9" s="1515">
        <f t="shared" si="0"/>
        <v>37.80311180998096</v>
      </c>
      <c r="I9" s="1515">
        <f t="shared" si="0"/>
        <v>36.982114089801314</v>
      </c>
      <c r="J9" s="1515">
        <f t="shared" si="0"/>
        <v>37.4876339653751</v>
      </c>
      <c r="K9" s="1515">
        <f>100*K29/K$27</f>
        <v>37.13615216764791</v>
      </c>
      <c r="L9" s="1516"/>
      <c r="M9" s="1517"/>
      <c r="N9" s="1517"/>
      <c r="O9" s="1517"/>
      <c r="P9" s="1517"/>
      <c r="Q9" s="1517"/>
      <c r="R9" s="1517"/>
      <c r="S9" s="1518"/>
    </row>
    <row r="10" spans="2:19" ht="13.5">
      <c r="B10" s="1495"/>
      <c r="C10" s="1666"/>
      <c r="D10" s="18" t="s">
        <v>367</v>
      </c>
      <c r="E10" s="1496"/>
      <c r="F10" s="1497"/>
      <c r="G10" s="1498">
        <f>SUM(G11:G19)</f>
        <v>51.72270565512658</v>
      </c>
      <c r="H10" s="1499">
        <f>SUM(H11:H19)</f>
        <v>53.64354878755276</v>
      </c>
      <c r="I10" s="1499">
        <f>SUM(I11:I19)</f>
        <v>55.047709529513824</v>
      </c>
      <c r="J10" s="1499">
        <f>SUM(J11:J19)</f>
        <v>54.10140148392417</v>
      </c>
      <c r="K10" s="1499">
        <f>SUM(K11:K19)</f>
        <v>54.71612664168964</v>
      </c>
      <c r="L10" s="1500"/>
      <c r="M10" s="1501"/>
      <c r="N10" s="1501"/>
      <c r="O10" s="1501"/>
      <c r="P10" s="1501"/>
      <c r="Q10" s="1501"/>
      <c r="R10" s="1501"/>
      <c r="S10" s="1502"/>
    </row>
    <row r="11" spans="2:19" ht="13.5">
      <c r="B11" s="1495"/>
      <c r="C11" s="1666"/>
      <c r="D11" s="1503"/>
      <c r="E11" s="1504" t="s">
        <v>367</v>
      </c>
      <c r="F11" s="1505" t="s">
        <v>368</v>
      </c>
      <c r="G11" s="1506">
        <f aca="true" t="shared" si="1" ref="G11:K19">100*G30/G$27</f>
        <v>17.960166974725343</v>
      </c>
      <c r="H11" s="1507">
        <f t="shared" si="1"/>
        <v>18.250848299263428</v>
      </c>
      <c r="I11" s="1507">
        <f t="shared" si="1"/>
        <v>18.567474906026685</v>
      </c>
      <c r="J11" s="1507">
        <f t="shared" si="1"/>
        <v>18.70156636438582</v>
      </c>
      <c r="K11" s="1507">
        <f t="shared" si="1"/>
        <v>18.8459796615752</v>
      </c>
      <c r="L11" s="1508"/>
      <c r="M11" s="1509"/>
      <c r="N11" s="1509"/>
      <c r="O11" s="1509"/>
      <c r="P11" s="1509"/>
      <c r="Q11" s="1509"/>
      <c r="R11" s="1509"/>
      <c r="S11" s="1510"/>
    </row>
    <row r="12" spans="2:19" ht="13.5">
      <c r="B12" s="1495"/>
      <c r="C12" s="1666"/>
      <c r="D12" s="1503"/>
      <c r="E12" s="1519" t="s">
        <v>369</v>
      </c>
      <c r="F12" s="1520" t="s">
        <v>370</v>
      </c>
      <c r="G12" s="1521">
        <f t="shared" si="1"/>
        <v>13.490893231708583</v>
      </c>
      <c r="H12" s="1522">
        <f t="shared" si="1"/>
        <v>14.017628072498551</v>
      </c>
      <c r="I12" s="1522">
        <f t="shared" si="1"/>
        <v>14.50080548556322</v>
      </c>
      <c r="J12" s="1522">
        <f t="shared" si="1"/>
        <v>14.113767518549052</v>
      </c>
      <c r="K12" s="1522">
        <f t="shared" si="1"/>
        <v>14.315122071719708</v>
      </c>
      <c r="L12" s="1523"/>
      <c r="M12" s="1524"/>
      <c r="N12" s="1524"/>
      <c r="O12" s="1524"/>
      <c r="P12" s="1524"/>
      <c r="Q12" s="1524"/>
      <c r="R12" s="1524"/>
      <c r="S12" s="1525"/>
    </row>
    <row r="13" spans="2:19" ht="13.5">
      <c r="B13" s="1495"/>
      <c r="C13" s="1666"/>
      <c r="D13" s="1503"/>
      <c r="E13" s="1519" t="s">
        <v>371</v>
      </c>
      <c r="F13" s="1520" t="s">
        <v>372</v>
      </c>
      <c r="G13" s="1521">
        <f t="shared" si="1"/>
        <v>14.674669269589417</v>
      </c>
      <c r="H13" s="1522">
        <f t="shared" si="1"/>
        <v>15.610775469668129</v>
      </c>
      <c r="I13" s="1522">
        <f t="shared" si="1"/>
        <v>16.099384526415797</v>
      </c>
      <c r="J13" s="1522">
        <f t="shared" si="1"/>
        <v>15.723413025556471</v>
      </c>
      <c r="K13" s="1522">
        <f t="shared" si="1"/>
        <v>15.959899543003006</v>
      </c>
      <c r="L13" s="1523"/>
      <c r="M13" s="1524"/>
      <c r="N13" s="1524"/>
      <c r="O13" s="1524"/>
      <c r="P13" s="1524"/>
      <c r="Q13" s="1524"/>
      <c r="R13" s="1524"/>
      <c r="S13" s="1525"/>
    </row>
    <row r="14" spans="2:19" ht="13.5">
      <c r="B14" s="1495"/>
      <c r="C14" s="1666"/>
      <c r="D14" s="1503"/>
      <c r="E14" s="1519" t="s">
        <v>373</v>
      </c>
      <c r="F14" s="1520" t="s">
        <v>374</v>
      </c>
      <c r="G14" s="1521">
        <f t="shared" si="1"/>
        <v>3.929305725737783</v>
      </c>
      <c r="H14" s="1522">
        <f t="shared" si="1"/>
        <v>4.111147893735</v>
      </c>
      <c r="I14" s="1522">
        <f t="shared" si="1"/>
        <v>4.1678714527655005</v>
      </c>
      <c r="J14" s="1522">
        <f t="shared" si="1"/>
        <v>3.93239901071723</v>
      </c>
      <c r="K14" s="1522">
        <f t="shared" si="1"/>
        <v>3.997694429577175</v>
      </c>
      <c r="L14" s="1523"/>
      <c r="M14" s="1524"/>
      <c r="N14" s="1524"/>
      <c r="O14" s="1524"/>
      <c r="P14" s="1524"/>
      <c r="Q14" s="1524"/>
      <c r="R14" s="1524"/>
      <c r="S14" s="1525"/>
    </row>
    <row r="15" spans="2:19" ht="13.5">
      <c r="B15" s="1495"/>
      <c r="C15" s="1666"/>
      <c r="D15" s="1503"/>
      <c r="E15" s="1519" t="s">
        <v>375</v>
      </c>
      <c r="F15" s="1520" t="s">
        <v>376</v>
      </c>
      <c r="G15" s="1521">
        <f t="shared" si="1"/>
        <v>1.2356960395422734</v>
      </c>
      <c r="H15" s="1522">
        <f t="shared" si="1"/>
        <v>1.1979640817677728</v>
      </c>
      <c r="I15" s="1522">
        <f t="shared" si="1"/>
        <v>1.247469949192449</v>
      </c>
      <c r="J15" s="1522">
        <f t="shared" si="1"/>
        <v>1.1830173124484749</v>
      </c>
      <c r="K15" s="1522">
        <f t="shared" si="1"/>
        <v>1.1589608464737124</v>
      </c>
      <c r="L15" s="1523"/>
      <c r="M15" s="1524"/>
      <c r="N15" s="1524"/>
      <c r="O15" s="1524"/>
      <c r="P15" s="1524"/>
      <c r="Q15" s="1524"/>
      <c r="R15" s="1524"/>
      <c r="S15" s="1525"/>
    </row>
    <row r="16" spans="2:19" ht="13.5">
      <c r="B16" s="1495"/>
      <c r="C16" s="1666"/>
      <c r="D16" s="1503"/>
      <c r="E16" s="1519" t="s">
        <v>377</v>
      </c>
      <c r="F16" s="1520" t="s">
        <v>378</v>
      </c>
      <c r="G16" s="1521">
        <f t="shared" si="1"/>
        <v>0.33228801063321634</v>
      </c>
      <c r="H16" s="1522">
        <f t="shared" si="1"/>
        <v>0.34759579574608956</v>
      </c>
      <c r="I16" s="1522">
        <f t="shared" si="1"/>
        <v>0.35730513445412865</v>
      </c>
      <c r="J16" s="1522">
        <f t="shared" si="1"/>
        <v>0.34212695795548226</v>
      </c>
      <c r="K16" s="1522">
        <f t="shared" si="1"/>
        <v>0.33142574828111493</v>
      </c>
      <c r="L16" s="1523"/>
      <c r="M16" s="1524"/>
      <c r="N16" s="1524"/>
      <c r="O16" s="1524"/>
      <c r="P16" s="1524"/>
      <c r="Q16" s="1524"/>
      <c r="R16" s="1524"/>
      <c r="S16" s="1525"/>
    </row>
    <row r="17" spans="2:19" ht="13.5">
      <c r="B17" s="1495"/>
      <c r="C17" s="1666"/>
      <c r="D17" s="1503"/>
      <c r="E17" s="1519" t="s">
        <v>379</v>
      </c>
      <c r="F17" s="1520" t="s">
        <v>380</v>
      </c>
      <c r="G17" s="1521">
        <f t="shared" si="1"/>
        <v>0.06853440219310088</v>
      </c>
      <c r="H17" s="1522">
        <f t="shared" si="1"/>
        <v>0.0786228585616155</v>
      </c>
      <c r="I17" s="1522">
        <f t="shared" si="1"/>
        <v>0.07641786112602751</v>
      </c>
      <c r="J17" s="1522">
        <f t="shared" si="1"/>
        <v>0.07625721352019786</v>
      </c>
      <c r="K17" s="1522">
        <f t="shared" si="1"/>
        <v>0.08440034583556343</v>
      </c>
      <c r="L17" s="1523"/>
      <c r="M17" s="1524"/>
      <c r="N17" s="1524"/>
      <c r="O17" s="1524"/>
      <c r="P17" s="1524"/>
      <c r="Q17" s="1524"/>
      <c r="R17" s="1524"/>
      <c r="S17" s="1525"/>
    </row>
    <row r="18" spans="2:19" ht="13.5">
      <c r="B18" s="1495"/>
      <c r="C18" s="1666"/>
      <c r="D18" s="1503"/>
      <c r="E18" s="1519" t="s">
        <v>381</v>
      </c>
      <c r="F18" s="1520" t="s">
        <v>382</v>
      </c>
      <c r="G18" s="1521">
        <f t="shared" si="1"/>
        <v>0.02907520093040643</v>
      </c>
      <c r="H18" s="1522">
        <f t="shared" si="1"/>
        <v>0.026897293718447405</v>
      </c>
      <c r="I18" s="1522">
        <f t="shared" si="1"/>
        <v>0.02891486637201041</v>
      </c>
      <c r="J18" s="1522">
        <f t="shared" si="1"/>
        <v>0.02679307502061006</v>
      </c>
      <c r="K18" s="1522">
        <f t="shared" si="1"/>
        <v>0.01852690518341636</v>
      </c>
      <c r="L18" s="1523"/>
      <c r="M18" s="1524"/>
      <c r="N18" s="1524"/>
      <c r="O18" s="1524"/>
      <c r="P18" s="1524"/>
      <c r="Q18" s="1524"/>
      <c r="R18" s="1524"/>
      <c r="S18" s="1525"/>
    </row>
    <row r="19" spans="2:19" ht="14.25" thickBot="1">
      <c r="B19" s="1526"/>
      <c r="C19" s="1667"/>
      <c r="D19" s="1527"/>
      <c r="E19" s="1528" t="s">
        <v>383</v>
      </c>
      <c r="F19" s="1529"/>
      <c r="G19" s="1530">
        <f t="shared" si="1"/>
        <v>0.002076800066457602</v>
      </c>
      <c r="H19" s="1531">
        <f t="shared" si="1"/>
        <v>0.0020690225937267234</v>
      </c>
      <c r="I19" s="1531">
        <f t="shared" si="1"/>
        <v>0.0020653475980007435</v>
      </c>
      <c r="J19" s="1531">
        <f t="shared" si="1"/>
        <v>0.002061005770816158</v>
      </c>
      <c r="K19" s="1531">
        <f t="shared" si="1"/>
        <v>0.0041170900407591915</v>
      </c>
      <c r="L19" s="1532"/>
      <c r="M19" s="1533"/>
      <c r="N19" s="1533"/>
      <c r="O19" s="1533"/>
      <c r="P19" s="1533"/>
      <c r="Q19" s="1533"/>
      <c r="R19" s="1533"/>
      <c r="S19" s="1534"/>
    </row>
    <row r="20" ht="13.5">
      <c r="B20" t="s">
        <v>384</v>
      </c>
    </row>
    <row r="21" ht="13.5">
      <c r="B21" t="s">
        <v>385</v>
      </c>
    </row>
    <row r="22" spans="2:8" ht="13.5">
      <c r="B22" s="1535"/>
      <c r="G22" s="1119"/>
      <c r="H22" s="1119"/>
    </row>
    <row r="23" ht="13.5">
      <c r="B23" s="1535"/>
    </row>
    <row r="24" ht="14.25" customHeight="1">
      <c r="B24" s="1535"/>
    </row>
    <row r="25" ht="13.5">
      <c r="B25" s="1535"/>
    </row>
    <row r="26" spans="1:18" ht="13.5" hidden="1">
      <c r="A26">
        <v>1</v>
      </c>
      <c r="B26" s="1535"/>
      <c r="G26" s="1536" t="s">
        <v>386</v>
      </c>
      <c r="H26" s="1536" t="s">
        <v>387</v>
      </c>
      <c r="I26" s="1536" t="s">
        <v>388</v>
      </c>
      <c r="J26" s="1536" t="s">
        <v>389</v>
      </c>
      <c r="K26" s="1536" t="s">
        <v>390</v>
      </c>
      <c r="L26" s="1536" t="s">
        <v>391</v>
      </c>
      <c r="M26" s="1536">
        <v>201010</v>
      </c>
      <c r="N26" s="1536">
        <v>201011</v>
      </c>
      <c r="O26" s="1536">
        <v>201012</v>
      </c>
      <c r="P26" s="1536">
        <v>201001</v>
      </c>
      <c r="Q26" s="1536">
        <v>201002</v>
      </c>
      <c r="R26" s="1536">
        <v>201003</v>
      </c>
    </row>
    <row r="27" spans="1:11" ht="13.5" hidden="1">
      <c r="A27">
        <v>1</v>
      </c>
      <c r="B27" s="1535"/>
      <c r="G27">
        <v>48151</v>
      </c>
      <c r="H27">
        <v>48332</v>
      </c>
      <c r="I27">
        <v>48418</v>
      </c>
      <c r="J27">
        <v>48520</v>
      </c>
      <c r="K27">
        <v>48578</v>
      </c>
    </row>
    <row r="28" spans="1:11" ht="13.5" hidden="1">
      <c r="A28">
        <v>1</v>
      </c>
      <c r="B28" s="1535"/>
      <c r="F28" t="s">
        <v>392</v>
      </c>
      <c r="G28">
        <v>4225</v>
      </c>
      <c r="H28">
        <v>4134</v>
      </c>
      <c r="I28">
        <v>3859</v>
      </c>
      <c r="J28">
        <v>4081</v>
      </c>
      <c r="K28">
        <v>3958</v>
      </c>
    </row>
    <row r="29" spans="1:11" ht="13.5" hidden="1">
      <c r="A29">
        <v>1</v>
      </c>
      <c r="B29" s="1535"/>
      <c r="F29" t="s">
        <v>393</v>
      </c>
      <c r="G29">
        <v>19021</v>
      </c>
      <c r="H29">
        <v>18271</v>
      </c>
      <c r="I29">
        <v>17906</v>
      </c>
      <c r="J29">
        <v>18189</v>
      </c>
      <c r="K29">
        <v>18040</v>
      </c>
    </row>
    <row r="30" spans="2:11" ht="13.5" hidden="1">
      <c r="B30" s="1535"/>
      <c r="F30" t="s">
        <v>394</v>
      </c>
      <c r="G30">
        <v>8648</v>
      </c>
      <c r="H30">
        <v>8821</v>
      </c>
      <c r="I30">
        <v>8990</v>
      </c>
      <c r="J30">
        <v>9074</v>
      </c>
      <c r="K30">
        <v>9155</v>
      </c>
    </row>
    <row r="31" spans="1:11" ht="13.5" hidden="1">
      <c r="A31">
        <v>1</v>
      </c>
      <c r="B31" s="1535"/>
      <c r="F31" t="s">
        <v>395</v>
      </c>
      <c r="G31">
        <v>6496</v>
      </c>
      <c r="H31">
        <v>6775</v>
      </c>
      <c r="I31">
        <v>7021</v>
      </c>
      <c r="J31">
        <v>6848</v>
      </c>
      <c r="K31">
        <v>6954</v>
      </c>
    </row>
    <row r="32" spans="1:11" ht="13.5" hidden="1">
      <c r="A32">
        <v>1</v>
      </c>
      <c r="B32" s="1535"/>
      <c r="F32" t="s">
        <v>396</v>
      </c>
      <c r="G32">
        <v>7066</v>
      </c>
      <c r="H32">
        <v>7545</v>
      </c>
      <c r="I32">
        <v>7795</v>
      </c>
      <c r="J32">
        <v>7629</v>
      </c>
      <c r="K32">
        <v>7753</v>
      </c>
    </row>
    <row r="33" spans="1:11" ht="13.5" hidden="1">
      <c r="A33">
        <v>1</v>
      </c>
      <c r="B33" s="1535"/>
      <c r="F33" t="s">
        <v>397</v>
      </c>
      <c r="G33">
        <v>1892</v>
      </c>
      <c r="H33">
        <v>1987</v>
      </c>
      <c r="I33">
        <v>2018</v>
      </c>
      <c r="J33">
        <v>1908</v>
      </c>
      <c r="K33">
        <v>1942</v>
      </c>
    </row>
    <row r="34" spans="1:11" ht="13.5" hidden="1">
      <c r="A34">
        <v>1</v>
      </c>
      <c r="B34" s="1535"/>
      <c r="F34" t="s">
        <v>398</v>
      </c>
      <c r="G34">
        <v>595</v>
      </c>
      <c r="H34">
        <v>579</v>
      </c>
      <c r="I34">
        <v>604</v>
      </c>
      <c r="J34">
        <v>574</v>
      </c>
      <c r="K34">
        <v>563</v>
      </c>
    </row>
    <row r="35" spans="1:11" ht="13.5" hidden="1">
      <c r="A35">
        <v>1</v>
      </c>
      <c r="B35" s="1535"/>
      <c r="F35" t="s">
        <v>399</v>
      </c>
      <c r="G35">
        <v>160</v>
      </c>
      <c r="H35">
        <v>168</v>
      </c>
      <c r="I35">
        <v>173</v>
      </c>
      <c r="J35">
        <v>166</v>
      </c>
      <c r="K35">
        <v>161</v>
      </c>
    </row>
    <row r="36" spans="1:11" ht="13.5" hidden="1">
      <c r="A36">
        <v>1</v>
      </c>
      <c r="B36" s="1535"/>
      <c r="F36" t="s">
        <v>400</v>
      </c>
      <c r="G36">
        <v>33</v>
      </c>
      <c r="H36">
        <v>38</v>
      </c>
      <c r="I36">
        <v>37</v>
      </c>
      <c r="J36">
        <v>37</v>
      </c>
      <c r="K36">
        <v>41</v>
      </c>
    </row>
    <row r="37" spans="1:11" ht="13.5" hidden="1">
      <c r="A37">
        <v>1</v>
      </c>
      <c r="B37" s="1535"/>
      <c r="F37" t="s">
        <v>401</v>
      </c>
      <c r="G37">
        <v>14</v>
      </c>
      <c r="H37">
        <v>13</v>
      </c>
      <c r="I37">
        <v>14</v>
      </c>
      <c r="J37">
        <v>13</v>
      </c>
      <c r="K37">
        <v>9</v>
      </c>
    </row>
    <row r="38" spans="1:11" ht="13.5" hidden="1">
      <c r="A38">
        <v>1</v>
      </c>
      <c r="B38" s="1535"/>
      <c r="F38" t="s">
        <v>402</v>
      </c>
      <c r="G38">
        <v>1</v>
      </c>
      <c r="H38">
        <v>1</v>
      </c>
      <c r="I38">
        <v>1</v>
      </c>
      <c r="J38">
        <v>1</v>
      </c>
      <c r="K38">
        <v>2</v>
      </c>
    </row>
    <row r="39" spans="1:20" ht="13.5" hidden="1">
      <c r="A39">
        <v>1</v>
      </c>
      <c r="B39" s="1535"/>
      <c r="G39" s="1537">
        <f aca="true" t="shared" si="2" ref="G39:R39">SUM(G28:G38)-G27</f>
        <v>0</v>
      </c>
      <c r="H39" s="1537">
        <f>SUM(H28:H38)-H27</f>
        <v>0</v>
      </c>
      <c r="I39" s="1537">
        <f t="shared" si="2"/>
        <v>0</v>
      </c>
      <c r="J39" s="1537">
        <f t="shared" si="2"/>
        <v>0</v>
      </c>
      <c r="K39" s="1537">
        <f t="shared" si="2"/>
        <v>0</v>
      </c>
      <c r="L39" s="1537">
        <f t="shared" si="2"/>
        <v>0</v>
      </c>
      <c r="M39" s="1537">
        <f t="shared" si="2"/>
        <v>0</v>
      </c>
      <c r="N39" s="1537">
        <f t="shared" si="2"/>
        <v>0</v>
      </c>
      <c r="O39" s="1537">
        <f t="shared" si="2"/>
        <v>0</v>
      </c>
      <c r="P39" s="1537">
        <f t="shared" si="2"/>
        <v>0</v>
      </c>
      <c r="Q39" s="1537">
        <f t="shared" si="2"/>
        <v>0</v>
      </c>
      <c r="R39" s="1537">
        <f t="shared" si="2"/>
        <v>0</v>
      </c>
      <c r="S39" s="1537"/>
      <c r="T39" s="1537"/>
    </row>
  </sheetData>
  <sheetProtection/>
  <mergeCells count="1">
    <mergeCell ref="C7:C19"/>
  </mergeCells>
  <printOptions/>
  <pageMargins left="0.7874015748031497" right="0.5905511811023623" top="0.984251968503937" bottom="0.984251968503937"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C1:CX15"/>
  <sheetViews>
    <sheetView tabSelected="1" zoomScale="70" zoomScaleNormal="70" zoomScalePageLayoutView="0" workbookViewId="0" topLeftCell="A1">
      <selection activeCell="I8" sqref="I8"/>
    </sheetView>
  </sheetViews>
  <sheetFormatPr defaultColWidth="9.00390625" defaultRowHeight="13.5"/>
  <cols>
    <col min="1" max="2" width="2.25390625" style="0" customWidth="1"/>
    <col min="3" max="3" width="30.00390625" style="0" customWidth="1"/>
    <col min="4" max="18" width="9.00390625" style="0" hidden="1" customWidth="1"/>
    <col min="20" max="25" width="9.00390625" style="0" hidden="1" customWidth="1"/>
    <col min="27" max="40" width="9.00390625" style="0" hidden="1" customWidth="1"/>
    <col min="42" max="42" width="0" style="0" hidden="1" customWidth="1"/>
    <col min="43" max="48" width="9.00390625" style="0" hidden="1" customWidth="1"/>
    <col min="49" max="49" width="0" style="0" hidden="1" customWidth="1"/>
    <col min="50" max="55" width="9.00390625" style="0" hidden="1" customWidth="1"/>
    <col min="57" max="57" width="0" style="0" hidden="1" customWidth="1"/>
    <col min="58" max="63" width="9.00390625" style="0" hidden="1" customWidth="1"/>
    <col min="64" max="67" width="0" style="0" hidden="1" customWidth="1"/>
    <col min="68" max="70" width="9.00390625" style="0" hidden="1" customWidth="1"/>
    <col min="71" max="71" width="9.125" style="0" customWidth="1"/>
    <col min="72" max="72" width="9.00390625" style="0" customWidth="1"/>
    <col min="73" max="78" width="9.00390625" style="0" hidden="1" customWidth="1"/>
    <col min="79" max="79" width="9.875" style="0" customWidth="1"/>
    <col min="80" max="86" width="9.00390625" style="0" customWidth="1"/>
    <col min="87" max="87" width="9.00390625" style="0" hidden="1" customWidth="1"/>
    <col min="88" max="92" width="9.00390625" style="0" customWidth="1"/>
    <col min="93" max="100" width="9.00390625" style="0" hidden="1" customWidth="1"/>
    <col min="101" max="101" width="0.2421875" style="0" customWidth="1"/>
    <col min="102" max="102" width="4.125" style="0" customWidth="1"/>
  </cols>
  <sheetData>
    <row r="1" spans="4:63" ht="13.5">
      <c r="D1">
        <v>1</v>
      </c>
      <c r="E1">
        <v>1</v>
      </c>
      <c r="F1">
        <v>1</v>
      </c>
      <c r="G1">
        <v>1</v>
      </c>
      <c r="H1">
        <v>1</v>
      </c>
      <c r="I1">
        <v>1</v>
      </c>
      <c r="J1">
        <v>1</v>
      </c>
      <c r="K1">
        <v>1</v>
      </c>
      <c r="L1">
        <v>1</v>
      </c>
      <c r="M1">
        <v>1</v>
      </c>
      <c r="N1">
        <v>1</v>
      </c>
      <c r="O1">
        <v>1</v>
      </c>
      <c r="P1">
        <v>1</v>
      </c>
      <c r="Q1">
        <v>1</v>
      </c>
      <c r="R1">
        <v>1</v>
      </c>
      <c r="T1">
        <v>1</v>
      </c>
      <c r="U1">
        <v>1</v>
      </c>
      <c r="V1">
        <v>1</v>
      </c>
      <c r="W1">
        <v>1</v>
      </c>
      <c r="X1">
        <v>1</v>
      </c>
      <c r="Y1">
        <v>1</v>
      </c>
      <c r="AA1">
        <v>1</v>
      </c>
      <c r="AB1">
        <v>1</v>
      </c>
      <c r="AC1">
        <v>1</v>
      </c>
      <c r="AD1">
        <v>1</v>
      </c>
      <c r="AE1">
        <v>1</v>
      </c>
      <c r="AF1">
        <v>1</v>
      </c>
      <c r="AG1">
        <v>1</v>
      </c>
      <c r="AH1">
        <v>1</v>
      </c>
      <c r="AI1">
        <v>1</v>
      </c>
      <c r="AJ1">
        <v>1</v>
      </c>
      <c r="AK1">
        <v>1</v>
      </c>
      <c r="AL1">
        <v>1</v>
      </c>
      <c r="AM1">
        <v>1</v>
      </c>
      <c r="AN1">
        <v>1</v>
      </c>
      <c r="AQ1">
        <v>1</v>
      </c>
      <c r="AR1">
        <v>1</v>
      </c>
      <c r="AS1">
        <v>1</v>
      </c>
      <c r="AT1">
        <v>1</v>
      </c>
      <c r="AU1">
        <v>1</v>
      </c>
      <c r="AV1">
        <v>1</v>
      </c>
      <c r="AX1">
        <v>1</v>
      </c>
      <c r="AY1">
        <v>1</v>
      </c>
      <c r="AZ1">
        <v>1</v>
      </c>
      <c r="BA1">
        <v>1</v>
      </c>
      <c r="BB1">
        <v>1</v>
      </c>
      <c r="BC1">
        <v>1</v>
      </c>
      <c r="BF1">
        <v>1</v>
      </c>
      <c r="BG1">
        <v>1</v>
      </c>
      <c r="BH1">
        <v>1</v>
      </c>
      <c r="BI1">
        <v>1</v>
      </c>
      <c r="BJ1">
        <v>1</v>
      </c>
      <c r="BK1">
        <v>1</v>
      </c>
    </row>
    <row r="2" ht="17.25">
      <c r="C2" s="1" t="s">
        <v>403</v>
      </c>
    </row>
    <row r="3" ht="14.25" thickBot="1"/>
    <row r="4" spans="3:102" ht="13.5">
      <c r="C4" s="1538"/>
      <c r="D4" s="12" t="s">
        <v>2</v>
      </c>
      <c r="E4" s="12"/>
      <c r="F4" s="12"/>
      <c r="G4" s="12"/>
      <c r="H4" s="12"/>
      <c r="I4" s="12"/>
      <c r="J4" s="13"/>
      <c r="K4" s="12" t="s">
        <v>3</v>
      </c>
      <c r="L4" s="14"/>
      <c r="M4" s="14"/>
      <c r="N4" s="14"/>
      <c r="O4" s="14"/>
      <c r="P4" s="14"/>
      <c r="Q4" s="14"/>
      <c r="R4" s="14"/>
      <c r="S4" s="12" t="s">
        <v>4</v>
      </c>
      <c r="T4" s="14"/>
      <c r="U4" s="14"/>
      <c r="V4" s="14"/>
      <c r="W4" s="14"/>
      <c r="X4" s="14"/>
      <c r="Y4" s="15"/>
      <c r="Z4" s="16" t="s">
        <v>5</v>
      </c>
      <c r="AA4" s="14"/>
      <c r="AB4" s="14"/>
      <c r="AC4" s="14"/>
      <c r="AD4" s="14"/>
      <c r="AE4" s="14"/>
      <c r="AF4" s="14"/>
      <c r="AG4" s="14"/>
      <c r="AH4" s="14"/>
      <c r="AI4" s="14"/>
      <c r="AJ4" s="14"/>
      <c r="AK4" s="14"/>
      <c r="AL4" s="14"/>
      <c r="AM4" s="14"/>
      <c r="AN4" s="15"/>
      <c r="AO4" s="16" t="s">
        <v>6</v>
      </c>
      <c r="AP4" s="12"/>
      <c r="AQ4" s="12"/>
      <c r="AR4" s="12"/>
      <c r="AS4" s="12"/>
      <c r="AT4" s="12"/>
      <c r="AU4" s="12"/>
      <c r="AV4" s="12"/>
      <c r="AW4" s="14"/>
      <c r="AX4" s="14"/>
      <c r="AY4" s="14"/>
      <c r="AZ4" s="14"/>
      <c r="BA4" s="14"/>
      <c r="BB4" s="14"/>
      <c r="BC4" s="15"/>
      <c r="BD4" s="16" t="s">
        <v>7</v>
      </c>
      <c r="BE4" s="14"/>
      <c r="BF4" s="14"/>
      <c r="BG4" s="14"/>
      <c r="BH4" s="14"/>
      <c r="BI4" s="14"/>
      <c r="BJ4" s="14"/>
      <c r="BK4" s="14"/>
      <c r="BL4" s="14"/>
      <c r="BM4" s="14"/>
      <c r="BN4" s="14"/>
      <c r="BO4" s="14"/>
      <c r="BP4" s="14"/>
      <c r="BQ4" s="14"/>
      <c r="BR4" s="14"/>
      <c r="BS4" s="16" t="s">
        <v>8</v>
      </c>
      <c r="BT4" s="12"/>
      <c r="BU4" s="14"/>
      <c r="BV4" s="14"/>
      <c r="BW4" s="14"/>
      <c r="BX4" s="14"/>
      <c r="BY4" s="14"/>
      <c r="BZ4" s="14"/>
      <c r="CA4" s="14"/>
      <c r="CB4" s="14"/>
      <c r="CC4" s="14"/>
      <c r="CD4" s="14"/>
      <c r="CE4" s="14"/>
      <c r="CF4" s="14"/>
      <c r="CG4" s="14"/>
      <c r="CH4" s="16" t="s">
        <v>9</v>
      </c>
      <c r="CI4" s="12"/>
      <c r="CJ4" s="12"/>
      <c r="CK4" s="12"/>
      <c r="CL4" s="12"/>
      <c r="CM4" s="12"/>
      <c r="CN4" s="12"/>
      <c r="CO4" s="14"/>
      <c r="CP4" s="14"/>
      <c r="CQ4" s="14"/>
      <c r="CR4" s="14"/>
      <c r="CS4" s="14"/>
      <c r="CT4" s="14"/>
      <c r="CU4" s="14"/>
      <c r="CV4" s="14"/>
      <c r="CW4" s="17"/>
      <c r="CX4" s="18"/>
    </row>
    <row r="5" spans="3:102" ht="13.5">
      <c r="C5" s="1539"/>
      <c r="D5" s="26" t="s">
        <v>11</v>
      </c>
      <c r="E5" s="23"/>
      <c r="F5" s="23"/>
      <c r="G5" s="23"/>
      <c r="H5" s="23"/>
      <c r="I5" s="23"/>
      <c r="J5" s="24"/>
      <c r="K5" s="25" t="s">
        <v>12</v>
      </c>
      <c r="L5" s="26" t="s">
        <v>13</v>
      </c>
      <c r="M5" s="23"/>
      <c r="N5" s="23"/>
      <c r="O5" s="23"/>
      <c r="P5" s="23"/>
      <c r="Q5" s="23"/>
      <c r="R5" s="27"/>
      <c r="S5" s="26" t="s">
        <v>11</v>
      </c>
      <c r="T5" s="28"/>
      <c r="U5" s="28"/>
      <c r="V5" s="28"/>
      <c r="W5" s="28"/>
      <c r="X5" s="28"/>
      <c r="Y5" s="27"/>
      <c r="Z5" s="25" t="s">
        <v>12</v>
      </c>
      <c r="AA5" s="29" t="s">
        <v>13</v>
      </c>
      <c r="AB5" s="28"/>
      <c r="AC5" s="28"/>
      <c r="AD5" s="28"/>
      <c r="AE5" s="28"/>
      <c r="AF5" s="28"/>
      <c r="AG5" s="27"/>
      <c r="AH5" s="29" t="s">
        <v>11</v>
      </c>
      <c r="AI5" s="28"/>
      <c r="AJ5" s="28"/>
      <c r="AK5" s="28"/>
      <c r="AL5" s="28"/>
      <c r="AM5" s="28"/>
      <c r="AN5" s="27"/>
      <c r="AO5" s="25" t="s">
        <v>14</v>
      </c>
      <c r="AP5" s="29" t="s">
        <v>15</v>
      </c>
      <c r="AQ5" s="28"/>
      <c r="AR5" s="28"/>
      <c r="AS5" s="28"/>
      <c r="AT5" s="28"/>
      <c r="AU5" s="28"/>
      <c r="AV5" s="27"/>
      <c r="AW5" s="29" t="s">
        <v>16</v>
      </c>
      <c r="AX5" s="23"/>
      <c r="AY5" s="23"/>
      <c r="AZ5" s="23"/>
      <c r="BA5" s="23"/>
      <c r="BB5" s="23"/>
      <c r="BC5" s="24"/>
      <c r="BD5" s="25" t="s">
        <v>14</v>
      </c>
      <c r="BE5" s="26" t="s">
        <v>15</v>
      </c>
      <c r="BF5" s="23"/>
      <c r="BG5" s="23"/>
      <c r="BH5" s="23"/>
      <c r="BI5" s="23"/>
      <c r="BJ5" s="23"/>
      <c r="BK5" s="24"/>
      <c r="BL5" s="32" t="s">
        <v>16</v>
      </c>
      <c r="BM5" s="28"/>
      <c r="BN5" s="23"/>
      <c r="BO5" s="23"/>
      <c r="BP5" s="23"/>
      <c r="BQ5" s="23"/>
      <c r="BR5" s="23"/>
      <c r="BS5" s="32" t="s">
        <v>81</v>
      </c>
      <c r="BT5" s="29" t="s">
        <v>15</v>
      </c>
      <c r="BU5" s="23"/>
      <c r="BV5" s="23"/>
      <c r="BW5" s="23"/>
      <c r="BX5" s="23"/>
      <c r="BY5" s="23"/>
      <c r="BZ5" s="23"/>
      <c r="CA5" s="29" t="s">
        <v>83</v>
      </c>
      <c r="CB5" s="28"/>
      <c r="CC5" s="23"/>
      <c r="CD5" s="23"/>
      <c r="CE5" s="23"/>
      <c r="CF5" s="23"/>
      <c r="CG5" s="23"/>
      <c r="CH5" s="32" t="s">
        <v>17</v>
      </c>
      <c r="CI5" s="29" t="s">
        <v>15</v>
      </c>
      <c r="CJ5" s="23"/>
      <c r="CK5" s="23"/>
      <c r="CL5" s="23"/>
      <c r="CM5" s="23"/>
      <c r="CN5" s="23"/>
      <c r="CO5" s="23"/>
      <c r="CP5" s="29" t="s">
        <v>83</v>
      </c>
      <c r="CQ5" s="28"/>
      <c r="CR5" s="23"/>
      <c r="CS5" s="23"/>
      <c r="CT5" s="23"/>
      <c r="CU5" s="23"/>
      <c r="CV5" s="23"/>
      <c r="CW5" s="33"/>
      <c r="CX5" s="18"/>
    </row>
    <row r="6" spans="3:102" ht="14.25" thickBot="1">
      <c r="C6" s="1540"/>
      <c r="D6" s="1541"/>
      <c r="E6" s="39" t="s">
        <v>18</v>
      </c>
      <c r="F6" s="40" t="s">
        <v>19</v>
      </c>
      <c r="G6" s="40" t="s">
        <v>20</v>
      </c>
      <c r="H6" s="40" t="s">
        <v>21</v>
      </c>
      <c r="I6" s="40" t="s">
        <v>22</v>
      </c>
      <c r="J6" s="48" t="s">
        <v>23</v>
      </c>
      <c r="K6" s="43"/>
      <c r="L6" s="43"/>
      <c r="M6" s="39" t="s">
        <v>24</v>
      </c>
      <c r="N6" s="40" t="s">
        <v>25</v>
      </c>
      <c r="O6" s="40" t="s">
        <v>26</v>
      </c>
      <c r="P6" s="40" t="s">
        <v>27</v>
      </c>
      <c r="Q6" s="40" t="s">
        <v>28</v>
      </c>
      <c r="R6" s="41" t="s">
        <v>29</v>
      </c>
      <c r="S6" s="42"/>
      <c r="T6" s="39" t="s">
        <v>30</v>
      </c>
      <c r="U6" s="40" t="s">
        <v>19</v>
      </c>
      <c r="V6" s="40" t="s">
        <v>20</v>
      </c>
      <c r="W6" s="40" t="s">
        <v>21</v>
      </c>
      <c r="X6" s="40" t="s">
        <v>22</v>
      </c>
      <c r="Y6" s="44" t="s">
        <v>23</v>
      </c>
      <c r="Z6" s="42"/>
      <c r="AA6" s="42"/>
      <c r="AB6" s="39" t="s">
        <v>24</v>
      </c>
      <c r="AC6" s="40" t="s">
        <v>25</v>
      </c>
      <c r="AD6" s="40" t="s">
        <v>26</v>
      </c>
      <c r="AE6" s="40" t="s">
        <v>27</v>
      </c>
      <c r="AF6" s="40" t="s">
        <v>28</v>
      </c>
      <c r="AG6" s="41" t="s">
        <v>29</v>
      </c>
      <c r="AH6" s="43"/>
      <c r="AI6" s="39" t="s">
        <v>30</v>
      </c>
      <c r="AJ6" s="40" t="s">
        <v>19</v>
      </c>
      <c r="AK6" s="40" t="s">
        <v>20</v>
      </c>
      <c r="AL6" s="40" t="s">
        <v>21</v>
      </c>
      <c r="AM6" s="40" t="s">
        <v>22</v>
      </c>
      <c r="AN6" s="41" t="s">
        <v>23</v>
      </c>
      <c r="AO6" s="43"/>
      <c r="AP6" s="42"/>
      <c r="AQ6" s="39" t="s">
        <v>31</v>
      </c>
      <c r="AR6" s="40" t="s">
        <v>32</v>
      </c>
      <c r="AS6" s="40" t="s">
        <v>26</v>
      </c>
      <c r="AT6" s="40" t="s">
        <v>27</v>
      </c>
      <c r="AU6" s="40" t="s">
        <v>28</v>
      </c>
      <c r="AV6" s="41" t="s">
        <v>29</v>
      </c>
      <c r="AW6" s="42"/>
      <c r="AX6" s="46" t="s">
        <v>30</v>
      </c>
      <c r="AY6" s="47" t="s">
        <v>19</v>
      </c>
      <c r="AZ6" s="47" t="s">
        <v>20</v>
      </c>
      <c r="BA6" s="47" t="s">
        <v>21</v>
      </c>
      <c r="BB6" s="47" t="s">
        <v>22</v>
      </c>
      <c r="BC6" s="48" t="s">
        <v>23</v>
      </c>
      <c r="BD6" s="42"/>
      <c r="BE6" s="42"/>
      <c r="BF6" s="50" t="s">
        <v>31</v>
      </c>
      <c r="BG6" s="51" t="s">
        <v>25</v>
      </c>
      <c r="BH6" s="51" t="s">
        <v>26</v>
      </c>
      <c r="BI6" s="51" t="s">
        <v>27</v>
      </c>
      <c r="BJ6" s="51" t="s">
        <v>28</v>
      </c>
      <c r="BK6" s="48" t="s">
        <v>29</v>
      </c>
      <c r="BL6" s="43"/>
      <c r="BM6" s="52" t="s">
        <v>30</v>
      </c>
      <c r="BN6" s="51" t="s">
        <v>19</v>
      </c>
      <c r="BO6" s="51" t="s">
        <v>20</v>
      </c>
      <c r="BP6" s="51" t="s">
        <v>21</v>
      </c>
      <c r="BQ6" s="47" t="s">
        <v>22</v>
      </c>
      <c r="BR6" s="51" t="s">
        <v>23</v>
      </c>
      <c r="BS6" s="470"/>
      <c r="BT6" s="470"/>
      <c r="BU6" s="603" t="s">
        <v>31</v>
      </c>
      <c r="BV6" s="40" t="s">
        <v>32</v>
      </c>
      <c r="BW6" s="40" t="s">
        <v>26</v>
      </c>
      <c r="BX6" s="40" t="s">
        <v>27</v>
      </c>
      <c r="BY6" s="40" t="s">
        <v>28</v>
      </c>
      <c r="BZ6" s="44" t="s">
        <v>29</v>
      </c>
      <c r="CA6" s="470"/>
      <c r="CB6" s="469" t="s">
        <v>30</v>
      </c>
      <c r="CC6" s="47" t="s">
        <v>19</v>
      </c>
      <c r="CD6" s="47" t="s">
        <v>20</v>
      </c>
      <c r="CE6" s="47" t="s">
        <v>21</v>
      </c>
      <c r="CF6" s="47" t="s">
        <v>22</v>
      </c>
      <c r="CG6" s="51" t="s">
        <v>23</v>
      </c>
      <c r="CH6" s="470"/>
      <c r="CI6" s="470"/>
      <c r="CJ6" s="603" t="s">
        <v>31</v>
      </c>
      <c r="CK6" s="40" t="s">
        <v>32</v>
      </c>
      <c r="CL6" s="40" t="s">
        <v>26</v>
      </c>
      <c r="CM6" s="40" t="s">
        <v>27</v>
      </c>
      <c r="CN6" s="40" t="s">
        <v>28</v>
      </c>
      <c r="CO6" s="44" t="s">
        <v>29</v>
      </c>
      <c r="CP6" s="470"/>
      <c r="CQ6" s="469" t="s">
        <v>30</v>
      </c>
      <c r="CR6" s="47" t="s">
        <v>19</v>
      </c>
      <c r="CS6" s="47" t="s">
        <v>20</v>
      </c>
      <c r="CT6" s="47" t="s">
        <v>21</v>
      </c>
      <c r="CU6" s="47" t="s">
        <v>22</v>
      </c>
      <c r="CV6" s="51" t="s">
        <v>23</v>
      </c>
      <c r="CW6" s="57"/>
      <c r="CX6" s="18"/>
    </row>
    <row r="7" spans="3:102" ht="15" customHeight="1">
      <c r="C7" s="1542" t="s">
        <v>404</v>
      </c>
      <c r="D7" s="1543">
        <f>'[2]data'!BZ11</f>
        <v>13.839272474744915</v>
      </c>
      <c r="E7" s="1544">
        <f>'[2]data'!E11</f>
        <v>13.793390601540274</v>
      </c>
      <c r="F7" s="1545">
        <f>'[2]data'!F11</f>
        <v>13.752575331742577</v>
      </c>
      <c r="G7" s="1545">
        <f>'[2]data'!G11</f>
        <v>13.907085703971752</v>
      </c>
      <c r="H7" s="1545">
        <f>'[2]data'!H11</f>
        <v>13.771383725144807</v>
      </c>
      <c r="I7" s="1545">
        <f>'[2]data'!I11</f>
        <v>14.041829118776196</v>
      </c>
      <c r="J7" s="1546">
        <f>'[2]data'!J11</f>
        <v>13.76298109116348</v>
      </c>
      <c r="K7" s="1547">
        <f>'[2]data'!CA11</f>
        <v>14.100836705559127</v>
      </c>
      <c r="L7" s="1547">
        <f>'[2]data'!CB11</f>
        <v>13.896138249059165</v>
      </c>
      <c r="M7" s="1544">
        <f>'[2]data'!K11</f>
        <v>13.812194804917358</v>
      </c>
      <c r="N7" s="1545">
        <f>'[2]data'!L11</f>
        <v>13.874527214691389</v>
      </c>
      <c r="O7" s="1545">
        <f>'[2]data'!M11</f>
        <v>13.890280364815643</v>
      </c>
      <c r="P7" s="1545">
        <f>'[2]data'!N11</f>
        <v>13.882314721740748</v>
      </c>
      <c r="Q7" s="1545">
        <f>'[2]data'!O11</f>
        <v>13.926836639439234</v>
      </c>
      <c r="R7" s="1546">
        <f>'[2]data'!P11</f>
        <v>13.981680397983405</v>
      </c>
      <c r="S7" s="1547">
        <f>'[2]data'!CC11</f>
        <v>14.268550813226156</v>
      </c>
      <c r="T7" s="1544">
        <f>'[2]data'!Q11</f>
        <v>14.116987438328813</v>
      </c>
      <c r="U7" s="1545">
        <f>'[2]data'!R11</f>
        <v>14.183207017301315</v>
      </c>
      <c r="V7" s="1545">
        <f>'[2]data'!S11</f>
        <v>14.350384454128903</v>
      </c>
      <c r="W7" s="1545">
        <f>'[2]data'!T11</f>
        <v>14.384989208605813</v>
      </c>
      <c r="X7" s="1545">
        <f>'[2]data'!U11</f>
        <v>14.375346953733759</v>
      </c>
      <c r="Y7" s="1546">
        <f>'[2]data'!V11</f>
        <v>14.195995337058303</v>
      </c>
      <c r="Z7" s="1547">
        <f>'[2]data'!CD11</f>
        <v>15.380520069144787</v>
      </c>
      <c r="AA7" s="1547">
        <f>'[2]data'!CE11</f>
        <v>15.083892732597919</v>
      </c>
      <c r="AB7" s="1544">
        <f>'[2]data'!W11</f>
        <v>14.643545163565411</v>
      </c>
      <c r="AC7" s="1545">
        <f>'[2]data'!X11</f>
        <v>14.95493826043985</v>
      </c>
      <c r="AD7" s="1545">
        <f>'[2]data'!Y11</f>
        <v>15.067849526235117</v>
      </c>
      <c r="AE7" s="1545">
        <f>'[2]data'!Z11</f>
        <v>15.167843243186022</v>
      </c>
      <c r="AF7" s="1545">
        <f>'[2]data'!AA11</f>
        <v>15.243567488660739</v>
      </c>
      <c r="AG7" s="1546">
        <f>'[2]data'!AB11</f>
        <v>15.369876148122222</v>
      </c>
      <c r="AH7" s="1547">
        <f>'[2]data'!CF11</f>
        <v>15.634412821055637</v>
      </c>
      <c r="AI7" s="1544">
        <f>'[2]data'!AC11</f>
        <v>15.47019575313068</v>
      </c>
      <c r="AJ7" s="1545">
        <f>'[2]data'!AD11</f>
        <v>15.528017716343406</v>
      </c>
      <c r="AK7" s="1545">
        <f>'[2]data'!AE11</f>
        <v>15.68158079586963</v>
      </c>
      <c r="AL7" s="1545">
        <f>'[2]data'!AF11</f>
        <v>15.660787580112299</v>
      </c>
      <c r="AM7" s="1545">
        <f>'[2]data'!AG11</f>
        <v>15.697351170930915</v>
      </c>
      <c r="AN7" s="1546">
        <f>'[2]data'!AH11</f>
        <v>15.747847330292647</v>
      </c>
      <c r="AO7" s="1547">
        <f>'[2]data'!CG11</f>
        <v>16.0756465336135</v>
      </c>
      <c r="AP7" s="1547">
        <f>'[2]data'!CH11</f>
        <v>15.894068677044771</v>
      </c>
      <c r="AQ7" s="1544">
        <f>'[2]data'!AI11</f>
        <v>15.866335568047157</v>
      </c>
      <c r="AR7" s="1545">
        <f>'[2]data'!AJ11</f>
        <v>15.850009166648245</v>
      </c>
      <c r="AS7" s="1545">
        <f>'[2]data'!AK11</f>
        <v>15.874894162254153</v>
      </c>
      <c r="AT7" s="1545">
        <f>'[2]data'!AL11</f>
        <v>15.88651846079499</v>
      </c>
      <c r="AU7" s="1545">
        <f>'[2]data'!AM11</f>
        <v>15.915202566020197</v>
      </c>
      <c r="AV7" s="1546">
        <f>'[2]data'!AN11</f>
        <v>15.972461318375114</v>
      </c>
      <c r="AW7" s="1547">
        <f>'[2]data'!CI11</f>
        <v>16.233593206186395</v>
      </c>
      <c r="AX7" s="1544">
        <f>'[2]data'!AO11</f>
        <v>16.049601255047243</v>
      </c>
      <c r="AY7" s="1545">
        <f>'[2]data'!AP11</f>
        <v>16.115519016312856</v>
      </c>
      <c r="AZ7" s="1545">
        <f>'[2]data'!AQ11</f>
        <v>16.2537999409052</v>
      </c>
      <c r="BA7" s="1545">
        <f>'[2]data'!AR11</f>
        <v>16.25227388550349</v>
      </c>
      <c r="BB7" s="1545">
        <f>'[2]data'!AS11</f>
        <v>16.37825846838759</v>
      </c>
      <c r="BC7" s="1546">
        <f>'[2]data'!AT11</f>
        <v>16.347539301786043</v>
      </c>
      <c r="BD7" s="1547">
        <f>'[2]data'!CJ11</f>
        <v>18.012257546760633</v>
      </c>
      <c r="BE7" s="1547">
        <f>'[2]data'!CK11</f>
        <v>17.778227408437875</v>
      </c>
      <c r="BF7" s="1544">
        <f>'[2]data'!AU11</f>
        <v>17.30011667877505</v>
      </c>
      <c r="BG7" s="1545">
        <f>'[2]data'!AV11</f>
        <v>17.60456289035432</v>
      </c>
      <c r="BH7" s="1545">
        <f>'[2]data'!AW11</f>
        <v>17.7375352273437</v>
      </c>
      <c r="BI7" s="1545">
        <f>'[2]data'!AX11</f>
        <v>17.850531025130547</v>
      </c>
      <c r="BJ7" s="1545">
        <f>'[2]data'!AY11</f>
        <v>18.06034759709027</v>
      </c>
      <c r="BK7" s="1546">
        <f>'[2]data'!AZ11</f>
        <v>18.10817477073463</v>
      </c>
      <c r="BL7" s="1547">
        <f>'[2]data'!CL11</f>
        <v>18.213598537822392</v>
      </c>
      <c r="BM7" s="1544">
        <f>'[2]data'!BA11</f>
        <v>18.199106415262534</v>
      </c>
      <c r="BN7" s="1545">
        <f>'[2]data'!BB11</f>
        <v>18.250127943655535</v>
      </c>
      <c r="BO7" s="1545">
        <f>'[2]data'!BC11</f>
        <v>18.32075912791478</v>
      </c>
      <c r="BP7" s="1545">
        <f>'[2]data'!BD11</f>
        <v>18.34980854392733</v>
      </c>
      <c r="BQ7" s="1545">
        <f>'[2]data'!BE11</f>
        <v>18.146822707809697</v>
      </c>
      <c r="BR7" s="1546">
        <f>'[2]data'!BF11</f>
        <v>18.021276743799646</v>
      </c>
      <c r="BS7" s="1548">
        <f>'[2]data'!CM11</f>
        <v>18.939720921945575</v>
      </c>
      <c r="BT7" s="1549">
        <f>'[2]data'!CN11</f>
        <v>18.555196422525505</v>
      </c>
      <c r="BU7" s="1550">
        <f>'[2]data'!BG11</f>
        <v>18.294698803198397</v>
      </c>
      <c r="BV7" s="1545">
        <f>'[2]data'!BH11</f>
        <v>18.396724716907247</v>
      </c>
      <c r="BW7" s="1545">
        <f>'[2]data'!BI11</f>
        <v>18.50957301916702</v>
      </c>
      <c r="BX7" s="1545">
        <f>'[2]data'!BJ11</f>
        <v>18.56987147974904</v>
      </c>
      <c r="BY7" s="1545">
        <f>'[2]data'!BK11</f>
        <v>18.736406442545082</v>
      </c>
      <c r="BZ7" s="1551">
        <f>'[2]data'!BL11</f>
        <v>18.829647186675434</v>
      </c>
      <c r="CA7" s="1552">
        <f>'[2]data'!CO11</f>
        <v>19.306931073671137</v>
      </c>
      <c r="CB7" s="1549">
        <f>'[2]data'!BM11</f>
        <v>18.95748767296113</v>
      </c>
      <c r="CC7" s="1545">
        <f>'[2]data'!BN11</f>
        <v>18.947630475641798</v>
      </c>
      <c r="CD7" s="1545">
        <f>'[2]data'!BO11</f>
        <v>18.9871213411576</v>
      </c>
      <c r="CE7" s="1545">
        <f>'[2]data'!BP11</f>
        <v>19.058906635516657</v>
      </c>
      <c r="CF7" s="1545">
        <f>'[2]data'!BQ11</f>
        <v>19.60018219673315</v>
      </c>
      <c r="CG7" s="1553">
        <f>'[2]data'!BR11</f>
        <v>20.25893851742035</v>
      </c>
      <c r="CH7" s="1554">
        <f>'[2]data'!CP13</f>
        <v>22.109049888052702</v>
      </c>
      <c r="CI7" s="1551"/>
      <c r="CJ7" s="1550">
        <f>'[2]data'!BS13</f>
        <v>21.813741087400963</v>
      </c>
      <c r="CK7" s="1545">
        <f>'[2]data'!BT13</f>
        <v>22.125559452400992</v>
      </c>
      <c r="CL7" s="1545">
        <f>'[2]data'!BU13</f>
        <v>22.336980086737853</v>
      </c>
      <c r="CM7" s="1545">
        <f>'[2]data'!BV13</f>
        <v>22.074910178386435</v>
      </c>
      <c r="CN7" s="1545">
        <f>'[2]data'!BW13</f>
        <v>22.215799836608394</v>
      </c>
      <c r="CO7" s="1551"/>
      <c r="CP7" s="1552"/>
      <c r="CQ7" s="1549"/>
      <c r="CR7" s="1545"/>
      <c r="CS7" s="1545"/>
      <c r="CT7" s="1545"/>
      <c r="CU7" s="1545"/>
      <c r="CV7" s="1553"/>
      <c r="CW7" s="1510"/>
      <c r="CX7" s="1555"/>
    </row>
    <row r="8" spans="3:101" ht="15" customHeight="1">
      <c r="C8" s="1556" t="s">
        <v>405</v>
      </c>
      <c r="D8" s="1557"/>
      <c r="E8" s="1558"/>
      <c r="F8" s="1559"/>
      <c r="G8" s="1559"/>
      <c r="H8" s="1559"/>
      <c r="I8" s="1559"/>
      <c r="J8" s="1560"/>
      <c r="K8" s="1561"/>
      <c r="L8" s="1561"/>
      <c r="M8" s="1558"/>
      <c r="N8" s="1559"/>
      <c r="O8" s="1559"/>
      <c r="P8" s="1559"/>
      <c r="Q8" s="1559"/>
      <c r="R8" s="1560"/>
      <c r="S8" s="1561">
        <f>'[2]data'!CC12</f>
        <v>0.4292783384812413</v>
      </c>
      <c r="T8" s="1558">
        <f>'[2]data'!Q12</f>
        <v>0.3235968367885391</v>
      </c>
      <c r="U8" s="1559">
        <f>'[2]data'!R12</f>
        <v>0.43063168555873865</v>
      </c>
      <c r="V8" s="1559">
        <f>'[2]data'!S12</f>
        <v>0.44329875015715103</v>
      </c>
      <c r="W8" s="1559">
        <f>'[2]data'!T12</f>
        <v>0.6136054834610061</v>
      </c>
      <c r="X8" s="1559">
        <f>'[2]data'!U12</f>
        <v>0.33351783495756315</v>
      </c>
      <c r="Y8" s="1560">
        <f>'[2]data'!V12</f>
        <v>0.43301424589482274</v>
      </c>
      <c r="Z8" s="1561">
        <f>'[2]data'!CD12</f>
        <v>1.2796833635856597</v>
      </c>
      <c r="AA8" s="1561">
        <f>'[2]data'!CE12</f>
        <v>1.187754483538754</v>
      </c>
      <c r="AB8" s="1558">
        <f>'[2]data'!W12</f>
        <v>0.831350358648054</v>
      </c>
      <c r="AC8" s="1559">
        <f>'[2]data'!X12</f>
        <v>1.0804110457484608</v>
      </c>
      <c r="AD8" s="1559">
        <f>'[2]data'!Y12</f>
        <v>1.1775691614194734</v>
      </c>
      <c r="AE8" s="1559">
        <f>'[2]data'!Z12</f>
        <v>1.2855285214452739</v>
      </c>
      <c r="AF8" s="1559">
        <f>'[2]data'!AA12</f>
        <v>1.3167308492215053</v>
      </c>
      <c r="AG8" s="1560">
        <f>'[2]data'!AB12</f>
        <v>1.3881957501388165</v>
      </c>
      <c r="AH8" s="1561">
        <f>'[2]data'!CF12</f>
        <v>1.365862007829481</v>
      </c>
      <c r="AI8" s="1558">
        <f>'[2]data'!AC12</f>
        <v>1.3532083148018668</v>
      </c>
      <c r="AJ8" s="1559">
        <f>'[2]data'!AD12</f>
        <v>1.3448106990420907</v>
      </c>
      <c r="AK8" s="1559">
        <f>'[2]data'!AE12</f>
        <v>1.3311963417407267</v>
      </c>
      <c r="AL8" s="1559">
        <f>'[2]data'!AF12</f>
        <v>1.275798371506486</v>
      </c>
      <c r="AM8" s="1559">
        <f>'[2]data'!AG12</f>
        <v>1.322004217197156</v>
      </c>
      <c r="AN8" s="1560">
        <f>'[2]data'!AH12</f>
        <v>1.5518519932343438</v>
      </c>
      <c r="AO8" s="1561">
        <f>'[2]data'!CG12</f>
        <v>0.6951264644687143</v>
      </c>
      <c r="AP8" s="1561">
        <f>'[2]data'!CH12</f>
        <v>0.8101759444468524</v>
      </c>
      <c r="AQ8" s="1558">
        <f>'[2]data'!AI12</f>
        <v>1.2227904044817457</v>
      </c>
      <c r="AR8" s="1559">
        <f>'[2]data'!AJ12</f>
        <v>0.8950709062083959</v>
      </c>
      <c r="AS8" s="1559">
        <f>'[2]data'!AK12</f>
        <v>0.807044636019036</v>
      </c>
      <c r="AT8" s="1559">
        <f>'[2]data'!AL12</f>
        <v>0.7186752176089684</v>
      </c>
      <c r="AU8" s="1559">
        <f>'[2]data'!AM12</f>
        <v>0.6716350773594577</v>
      </c>
      <c r="AV8" s="1560">
        <f>'[2]data'!AN12</f>
        <v>0.6025851702528922</v>
      </c>
      <c r="AW8" s="1561">
        <f>'[2]data'!CI12</f>
        <v>0.599180385130758</v>
      </c>
      <c r="AX8" s="1558">
        <f>'[2]data'!AO12</f>
        <v>0.5794055019165629</v>
      </c>
      <c r="AY8" s="1559">
        <f>'[2]data'!AP12</f>
        <v>0.5875012999694498</v>
      </c>
      <c r="AZ8" s="1559">
        <f>'[2]data'!AQ12</f>
        <v>0.5722191450355698</v>
      </c>
      <c r="BA8" s="1559">
        <f>'[2]data'!AR12</f>
        <v>0.591486305391193</v>
      </c>
      <c r="BB8" s="1559">
        <f>'[2]data'!AS12</f>
        <v>0.6809072974566739</v>
      </c>
      <c r="BC8" s="1560">
        <f>'[2]data'!AT12</f>
        <v>0.5996919714933959</v>
      </c>
      <c r="BD8" s="1561">
        <f>'[2]data'!CJ12</f>
        <v>1.9366110131471324</v>
      </c>
      <c r="BE8" s="1561">
        <f>'[2]data'!CK12</f>
        <v>1.8841587313931036</v>
      </c>
      <c r="BF8" s="1558">
        <f>'[2]data'!AU12</f>
        <v>1.4337811107278942</v>
      </c>
      <c r="BG8" s="1559">
        <f>'[2]data'!AV12</f>
        <v>1.7545537237060742</v>
      </c>
      <c r="BH8" s="1559">
        <f>'[2]data'!AW12</f>
        <v>1.8626410650895462</v>
      </c>
      <c r="BI8" s="1559">
        <f>'[2]data'!AX12</f>
        <v>1.9640125643355564</v>
      </c>
      <c r="BJ8" s="1559">
        <f>'[2]data'!AY12</f>
        <v>2.145145031070074</v>
      </c>
      <c r="BK8" s="1560">
        <f>'[2]data'!AZ12</f>
        <v>2.135713452359518</v>
      </c>
      <c r="BL8" s="1561">
        <f>'[2]data'!CL12</f>
        <v>1.9800053316359971</v>
      </c>
      <c r="BM8" s="1558">
        <f>'[2]data'!BA12</f>
        <v>2.1495051602152913</v>
      </c>
      <c r="BN8" s="1559">
        <f>'[2]data'!BB12</f>
        <v>2.134608927342679</v>
      </c>
      <c r="BO8" s="1559">
        <f>'[2]data'!BC12</f>
        <v>2.06695918700958</v>
      </c>
      <c r="BP8" s="1559">
        <f>'[2]data'!BD12</f>
        <v>2.0975346584238395</v>
      </c>
      <c r="BQ8" s="1559">
        <f>'[2]data'!BE12</f>
        <v>1.7685642394221084</v>
      </c>
      <c r="BR8" s="1560">
        <f>'[2]data'!BF12</f>
        <v>1.6737374420136035</v>
      </c>
      <c r="BS8" s="1562">
        <f>'[2]data'!CM12</f>
        <v>0.9274633751849422</v>
      </c>
      <c r="BT8" s="1563">
        <f>'[2]data'!CN12</f>
        <v>0.77696901408763</v>
      </c>
      <c r="BU8" s="1564">
        <f>'[2]data'!BG12</f>
        <v>0.9945821244233457</v>
      </c>
      <c r="BV8" s="1559">
        <f>'[2]data'!BH12</f>
        <v>0.7921618265529276</v>
      </c>
      <c r="BW8" s="1559">
        <f>'[2]data'!BI12</f>
        <v>0.7720377918233226</v>
      </c>
      <c r="BX8" s="1559">
        <f>'[2]data'!BJ12</f>
        <v>0.7193404546184929</v>
      </c>
      <c r="BY8" s="1559">
        <f>'[2]data'!BK12</f>
        <v>0.6760588454548113</v>
      </c>
      <c r="BZ8" s="1562">
        <f>'[2]data'!BL12</f>
        <v>0.7214724159408021</v>
      </c>
      <c r="CA8" s="1563">
        <f>'[2]data'!CO12</f>
        <v>1.0933325358487451</v>
      </c>
      <c r="CB8" s="1563">
        <f>'[2]data'!BM12</f>
        <v>0.7583812576985949</v>
      </c>
      <c r="CC8" s="1559">
        <f>'[2]data'!BN12</f>
        <v>0.6975025319862631</v>
      </c>
      <c r="CD8" s="1559">
        <f>'[2]data'!BO12</f>
        <v>0.6663622132428202</v>
      </c>
      <c r="CE8" s="1559">
        <f>'[2]data'!BP12</f>
        <v>0.7090980915893255</v>
      </c>
      <c r="CF8" s="1559">
        <f>'[2]data'!BQ12</f>
        <v>1.4533594889234536</v>
      </c>
      <c r="CG8" s="1565">
        <f>'[2]data'!BR12</f>
        <v>2.2376617736207045</v>
      </c>
      <c r="CH8" s="1566">
        <f>'[2]data'!CP14</f>
        <v>3.6092986752088088</v>
      </c>
      <c r="CI8" s="1562"/>
      <c r="CJ8" s="1564">
        <f>'[2]data'!BS14</f>
        <v>3.519042284202566</v>
      </c>
      <c r="CK8" s="1559">
        <f>'[2]data'!BT14</f>
        <v>3.728834735493745</v>
      </c>
      <c r="CL8" s="1559">
        <f>'[2]data'!BU14</f>
        <v>3.8274070675708316</v>
      </c>
      <c r="CM8" s="1559">
        <f>'[2]data'!BV14</f>
        <v>3.505038698637396</v>
      </c>
      <c r="CN8" s="1559">
        <f>'[2]data'!BW14</f>
        <v>3.4793933940633117</v>
      </c>
      <c r="CO8" s="1562"/>
      <c r="CP8" s="1563"/>
      <c r="CQ8" s="1563"/>
      <c r="CR8" s="1559"/>
      <c r="CS8" s="1559"/>
      <c r="CT8" s="1559"/>
      <c r="CU8" s="1559"/>
      <c r="CV8" s="1560"/>
      <c r="CW8" s="1518"/>
    </row>
    <row r="9" spans="3:102" ht="15" customHeight="1" hidden="1">
      <c r="C9" s="1542" t="s">
        <v>406</v>
      </c>
      <c r="D9" s="1567"/>
      <c r="E9" s="1507"/>
      <c r="F9" s="1509"/>
      <c r="G9" s="1509"/>
      <c r="H9" s="1509"/>
      <c r="I9" s="1509"/>
      <c r="J9" s="1568"/>
      <c r="K9" s="1569"/>
      <c r="L9" s="1569"/>
      <c r="M9" s="1507"/>
      <c r="N9" s="1509"/>
      <c r="O9" s="1509"/>
      <c r="P9" s="1509"/>
      <c r="Q9" s="1509"/>
      <c r="R9" s="1568"/>
      <c r="S9" s="1569"/>
      <c r="T9" s="1507"/>
      <c r="U9" s="1509"/>
      <c r="V9" s="1509"/>
      <c r="W9" s="1509"/>
      <c r="X9" s="1509"/>
      <c r="Y9" s="1568"/>
      <c r="Z9" s="1569"/>
      <c r="AA9" s="1569"/>
      <c r="AB9" s="1507"/>
      <c r="AC9" s="1509"/>
      <c r="AD9" s="1509"/>
      <c r="AE9" s="1509"/>
      <c r="AF9" s="1509"/>
      <c r="AG9" s="1568"/>
      <c r="AH9" s="1569"/>
      <c r="AI9" s="1507"/>
      <c r="AJ9" s="1509"/>
      <c r="AK9" s="1509"/>
      <c r="AL9" s="1509"/>
      <c r="AM9" s="1509"/>
      <c r="AN9" s="1568"/>
      <c r="AO9" s="1569"/>
      <c r="AP9" s="1569"/>
      <c r="AQ9" s="1507"/>
      <c r="AR9" s="1509"/>
      <c r="AS9" s="1509"/>
      <c r="AT9" s="1509"/>
      <c r="AU9" s="1509"/>
      <c r="AV9" s="1568"/>
      <c r="AW9" s="1569"/>
      <c r="AX9" s="1507"/>
      <c r="AY9" s="1509"/>
      <c r="AZ9" s="1509"/>
      <c r="BA9" s="1509"/>
      <c r="BB9" s="1509"/>
      <c r="BC9" s="1568"/>
      <c r="BD9" s="1569"/>
      <c r="BE9" s="1569"/>
      <c r="BF9" s="1507"/>
      <c r="BG9" s="1509"/>
      <c r="BH9" s="1509"/>
      <c r="BI9" s="1509"/>
      <c r="BJ9" s="1509"/>
      <c r="BK9" s="1568"/>
      <c r="BL9" s="1569"/>
      <c r="BM9" s="1507"/>
      <c r="BN9" s="1509"/>
      <c r="BO9" s="1509"/>
      <c r="BP9" s="1509"/>
      <c r="BQ9" s="1509"/>
      <c r="BR9" s="1568"/>
      <c r="BS9" s="1551"/>
      <c r="BT9" s="1549"/>
      <c r="BU9" s="1508"/>
      <c r="BV9" s="1509"/>
      <c r="BW9" s="1509"/>
      <c r="BX9" s="1509"/>
      <c r="BY9" s="1509"/>
      <c r="BZ9" s="1551"/>
      <c r="CA9" s="1549"/>
      <c r="CB9" s="1549"/>
      <c r="CC9" s="1509"/>
      <c r="CD9" s="1509"/>
      <c r="CE9" s="1509"/>
      <c r="CF9" s="1509"/>
      <c r="CG9" s="1570"/>
      <c r="CH9" s="1571">
        <f>'[2]data'!CP11</f>
        <v>21.478671827811603</v>
      </c>
      <c r="CI9" s="1551"/>
      <c r="CJ9" s="1508">
        <f>'[2]data'!BS11</f>
        <v>21.221993611717252</v>
      </c>
      <c r="CK9" s="1509">
        <f>'[2]data'!BT11</f>
        <v>21.533695117771405</v>
      </c>
      <c r="CL9" s="1509">
        <f>'[2]data'!BU11</f>
        <v>21.715280471532903</v>
      </c>
      <c r="CM9" s="1509">
        <f>'[2]data'!BV11</f>
        <v>21.420411570186797</v>
      </c>
      <c r="CN9" s="1509">
        <f>'[2]data'!BW11</f>
        <v>21.52206563382444</v>
      </c>
      <c r="CO9" s="1551"/>
      <c r="CP9" s="1549"/>
      <c r="CQ9" s="1549"/>
      <c r="CR9" s="1509"/>
      <c r="CS9" s="1509"/>
      <c r="CT9" s="1509"/>
      <c r="CU9" s="1509"/>
      <c r="CV9" s="1570"/>
      <c r="CW9" s="1510"/>
      <c r="CX9" s="1555"/>
    </row>
    <row r="10" spans="3:101" ht="15" customHeight="1" hidden="1">
      <c r="C10" s="1556" t="s">
        <v>405</v>
      </c>
      <c r="D10" s="1557"/>
      <c r="E10" s="1558"/>
      <c r="F10" s="1559"/>
      <c r="G10" s="1559"/>
      <c r="H10" s="1559"/>
      <c r="I10" s="1559"/>
      <c r="J10" s="1560"/>
      <c r="K10" s="1561"/>
      <c r="L10" s="1561"/>
      <c r="M10" s="1558"/>
      <c r="N10" s="1559"/>
      <c r="O10" s="1559"/>
      <c r="P10" s="1559"/>
      <c r="Q10" s="1559"/>
      <c r="R10" s="1560"/>
      <c r="S10" s="1561"/>
      <c r="T10" s="1558"/>
      <c r="U10" s="1559"/>
      <c r="V10" s="1559"/>
      <c r="W10" s="1559"/>
      <c r="X10" s="1559"/>
      <c r="Y10" s="1560"/>
      <c r="Z10" s="1561"/>
      <c r="AA10" s="1561"/>
      <c r="AB10" s="1558"/>
      <c r="AC10" s="1559"/>
      <c r="AD10" s="1559"/>
      <c r="AE10" s="1559"/>
      <c r="AF10" s="1559"/>
      <c r="AG10" s="1560"/>
      <c r="AH10" s="1561"/>
      <c r="AI10" s="1558"/>
      <c r="AJ10" s="1559"/>
      <c r="AK10" s="1559"/>
      <c r="AL10" s="1559"/>
      <c r="AM10" s="1559"/>
      <c r="AN10" s="1560"/>
      <c r="AO10" s="1561"/>
      <c r="AP10" s="1561"/>
      <c r="AQ10" s="1558"/>
      <c r="AR10" s="1559"/>
      <c r="AS10" s="1559"/>
      <c r="AT10" s="1559"/>
      <c r="AU10" s="1559"/>
      <c r="AV10" s="1560"/>
      <c r="AW10" s="1561"/>
      <c r="AX10" s="1558"/>
      <c r="AY10" s="1559"/>
      <c r="AZ10" s="1559"/>
      <c r="BA10" s="1559"/>
      <c r="BB10" s="1559"/>
      <c r="BC10" s="1560"/>
      <c r="BD10" s="1561"/>
      <c r="BE10" s="1561"/>
      <c r="BF10" s="1558"/>
      <c r="BG10" s="1559"/>
      <c r="BH10" s="1559"/>
      <c r="BI10" s="1559"/>
      <c r="BJ10" s="1559"/>
      <c r="BK10" s="1560"/>
      <c r="BL10" s="1561"/>
      <c r="BM10" s="1558"/>
      <c r="BN10" s="1559"/>
      <c r="BO10" s="1559"/>
      <c r="BP10" s="1559"/>
      <c r="BQ10" s="1559"/>
      <c r="BR10" s="1560"/>
      <c r="BS10" s="1562"/>
      <c r="BT10" s="1563"/>
      <c r="BU10" s="1564"/>
      <c r="BV10" s="1559"/>
      <c r="BW10" s="1559"/>
      <c r="BX10" s="1559"/>
      <c r="BY10" s="1559"/>
      <c r="BZ10" s="1562"/>
      <c r="CA10" s="1563"/>
      <c r="CB10" s="1563"/>
      <c r="CC10" s="1559"/>
      <c r="CD10" s="1559"/>
      <c r="CE10" s="1559"/>
      <c r="CF10" s="1559"/>
      <c r="CG10" s="1565"/>
      <c r="CH10" s="1566">
        <f>'[2]data'!CP12</f>
        <v>2.978920614967709</v>
      </c>
      <c r="CI10" s="1562"/>
      <c r="CJ10" s="1564">
        <f>'[2]data'!BS12</f>
        <v>2.9272948085188553</v>
      </c>
      <c r="CK10" s="1559">
        <f>'[2]data'!BT12</f>
        <v>3.1369704008641577</v>
      </c>
      <c r="CL10" s="1559">
        <f>'[2]data'!BU12</f>
        <v>3.205707452365882</v>
      </c>
      <c r="CM10" s="1559">
        <f>'[2]data'!BV12</f>
        <v>2.8505400904377574</v>
      </c>
      <c r="CN10" s="1559">
        <f>'[2]data'!BW12</f>
        <v>2.7856591912793576</v>
      </c>
      <c r="CO10" s="1562"/>
      <c r="CP10" s="1563"/>
      <c r="CQ10" s="1563"/>
      <c r="CR10" s="1559"/>
      <c r="CS10" s="1559"/>
      <c r="CT10" s="1559"/>
      <c r="CU10" s="1559"/>
      <c r="CV10" s="1565"/>
      <c r="CW10" s="1518"/>
    </row>
    <row r="11" spans="3:102" ht="15" customHeight="1">
      <c r="C11" s="1572" t="s">
        <v>407</v>
      </c>
      <c r="D11" s="1567">
        <f>'[2]data'!BZ18</f>
        <v>38.47837185831596</v>
      </c>
      <c r="E11" s="1507">
        <f>'[2]data'!E18</f>
        <v>37.949829439246564</v>
      </c>
      <c r="F11" s="1509">
        <f>'[2]data'!F18</f>
        <v>38.07899418631675</v>
      </c>
      <c r="G11" s="1509">
        <f>'[2]data'!G18</f>
        <v>38.55970606645454</v>
      </c>
      <c r="H11" s="1509">
        <f>'[2]data'!H18</f>
        <v>37.969789208517724</v>
      </c>
      <c r="I11" s="1509">
        <f>'[2]data'!I18</f>
        <v>39.59843441957422</v>
      </c>
      <c r="J11" s="1568">
        <f>'[2]data'!J18</f>
        <v>38.511054506029225</v>
      </c>
      <c r="K11" s="1569">
        <f>'[2]data'!CA18</f>
        <v>37.873597147643224</v>
      </c>
      <c r="L11" s="1569">
        <f>'[2]data'!CB18</f>
        <v>36.97280399810613</v>
      </c>
      <c r="M11" s="1507">
        <f>'[2]data'!K18</f>
        <v>37.278488625348736</v>
      </c>
      <c r="N11" s="1509">
        <f>'[2]data'!L18</f>
        <v>37.23220652929445</v>
      </c>
      <c r="O11" s="1509">
        <f>'[2]data'!M18</f>
        <v>36.90396009222443</v>
      </c>
      <c r="P11" s="1509">
        <f>'[2]data'!N18</f>
        <v>36.926357718786655</v>
      </c>
      <c r="Q11" s="1509">
        <f>'[2]data'!O18</f>
        <v>36.5320477704919</v>
      </c>
      <c r="R11" s="1568">
        <f>'[2]data'!P18</f>
        <v>36.982066002974086</v>
      </c>
      <c r="S11" s="1569">
        <f>'[2]data'!CC18</f>
        <v>38.62307076912253</v>
      </c>
      <c r="T11" s="1507">
        <f>'[2]data'!Q18</f>
        <v>37.94294809062179</v>
      </c>
      <c r="U11" s="1509">
        <f>'[2]data'!R18</f>
        <v>38.370545731263206</v>
      </c>
      <c r="V11" s="1509">
        <f>'[2]data'!S18</f>
        <v>39.12391471965256</v>
      </c>
      <c r="W11" s="1509">
        <f>'[2]data'!T18</f>
        <v>39.36524428326501</v>
      </c>
      <c r="X11" s="1509">
        <f>'[2]data'!U18</f>
        <v>38.96617751450711</v>
      </c>
      <c r="Y11" s="1568">
        <f>'[2]data'!V18</f>
        <v>38.024752080681026</v>
      </c>
      <c r="Z11" s="1569">
        <f>'[2]data'!CD18</f>
        <v>39.391151001995325</v>
      </c>
      <c r="AA11" s="1569">
        <f>'[2]data'!CE18</f>
        <v>38.48867683924951</v>
      </c>
      <c r="AB11" s="1507">
        <f>'[2]data'!W18</f>
        <v>38.603708001117376</v>
      </c>
      <c r="AC11" s="1509">
        <f>'[2]data'!X18</f>
        <v>38.94754228104125</v>
      </c>
      <c r="AD11" s="1509">
        <f>'[2]data'!Y18</f>
        <v>38.5115490621242</v>
      </c>
      <c r="AE11" s="1509">
        <f>'[2]data'!Z18</f>
        <v>38.304859193149035</v>
      </c>
      <c r="AF11" s="1509">
        <f>'[2]data'!AA18</f>
        <v>37.99093906408333</v>
      </c>
      <c r="AG11" s="1568">
        <f>'[2]data'!AB18</f>
        <v>38.579830461365894</v>
      </c>
      <c r="AH11" s="1569">
        <f>'[2]data'!CF18</f>
        <v>40.17008176884482</v>
      </c>
      <c r="AI11" s="1507">
        <f>'[2]data'!AC18</f>
        <v>39.430302803380776</v>
      </c>
      <c r="AJ11" s="1509">
        <f>'[2]data'!AD18</f>
        <v>39.843663820611525</v>
      </c>
      <c r="AK11" s="1509">
        <f>'[2]data'!AE18</f>
        <v>40.522734323255115</v>
      </c>
      <c r="AL11" s="1509">
        <f>'[2]data'!AF18</f>
        <v>39.92134217288845</v>
      </c>
      <c r="AM11" s="1509">
        <f>'[2]data'!AG18</f>
        <v>40.48784941843892</v>
      </c>
      <c r="AN11" s="1568">
        <f>'[2]data'!AH18</f>
        <v>40.668990068006636</v>
      </c>
      <c r="AO11" s="1569">
        <f>'[2]data'!CG18</f>
        <v>40.06977381629211</v>
      </c>
      <c r="AP11" s="1569">
        <f>'[2]data'!CH18</f>
        <v>39.13349741911045</v>
      </c>
      <c r="AQ11" s="1507">
        <f>'[2]data'!AI18</f>
        <v>39.89650385811156</v>
      </c>
      <c r="AR11" s="1509">
        <f>'[2]data'!AJ18</f>
        <v>39.60363855960625</v>
      </c>
      <c r="AS11" s="1509">
        <f>'[2]data'!AK18</f>
        <v>38.91967511064882</v>
      </c>
      <c r="AT11" s="1509">
        <f>'[2]data'!AL18</f>
        <v>39.00371135836411</v>
      </c>
      <c r="AU11" s="1509">
        <f>'[2]data'!AM18</f>
        <v>38.50773199393811</v>
      </c>
      <c r="AV11" s="1568">
        <f>'[2]data'!AN18</f>
        <v>38.871787223161135</v>
      </c>
      <c r="AW11" s="1569">
        <f>'[2]data'!CI18</f>
        <v>40.88439063409154</v>
      </c>
      <c r="AX11" s="1507">
        <f>'[2]data'!AO18</f>
        <v>40.1477869963701</v>
      </c>
      <c r="AY11" s="1509">
        <f>'[2]data'!AP18</f>
        <v>40.4232503620366</v>
      </c>
      <c r="AZ11" s="1509">
        <f>'[2]data'!AQ18</f>
        <v>41.24130683371454</v>
      </c>
      <c r="BA11" s="1509">
        <f>'[2]data'!AR18</f>
        <v>40.96509423940091</v>
      </c>
      <c r="BB11" s="1509">
        <f>'[2]data'!AS18</f>
        <v>41.47634996659537</v>
      </c>
      <c r="BC11" s="1568">
        <f>'[2]data'!AT18</f>
        <v>41.03321160839379</v>
      </c>
      <c r="BD11" s="1569">
        <f>'[2]data'!CJ18</f>
        <v>43.07491996250969</v>
      </c>
      <c r="BE11" s="1569">
        <f>'[2]data'!CK18</f>
        <v>42.09706739955352</v>
      </c>
      <c r="BF11" s="1507">
        <f>'[2]data'!AU18</f>
        <v>42.18308308873499</v>
      </c>
      <c r="BG11" s="1509">
        <f>'[2]data'!AV18</f>
        <v>42.335914393326235</v>
      </c>
      <c r="BH11" s="1509">
        <f>'[2]data'!AW18</f>
        <v>41.98348568870027</v>
      </c>
      <c r="BI11" s="1509">
        <f>'[2]data'!AX18</f>
        <v>41.85509485149043</v>
      </c>
      <c r="BJ11" s="1509">
        <f>'[2]data'!AY18</f>
        <v>41.81614731337914</v>
      </c>
      <c r="BK11" s="1568">
        <f>'[2]data'!AZ18</f>
        <v>42.39384723804789</v>
      </c>
      <c r="BL11" s="1569">
        <f>'[2]data'!CL18</f>
        <v>43.92298046213725</v>
      </c>
      <c r="BM11" s="1507">
        <f>'[2]data'!BA18</f>
        <v>43.47426537862714</v>
      </c>
      <c r="BN11" s="1509">
        <f>'[2]data'!BB18</f>
        <v>43.9220841006929</v>
      </c>
      <c r="BO11" s="1509">
        <f>'[2]data'!BC18</f>
        <v>44.46612675729178</v>
      </c>
      <c r="BP11" s="1509">
        <f>'[2]data'!BD18</f>
        <v>44.93302788319856</v>
      </c>
      <c r="BQ11" s="1509">
        <f>'[2]data'!BE18</f>
        <v>43.766718202934044</v>
      </c>
      <c r="BR11" s="1568">
        <f>'[2]data'!BF18</f>
        <v>43.05144635442733</v>
      </c>
      <c r="BS11" s="1551">
        <f>'[2]data'!CM18</f>
        <v>44.03915782147877</v>
      </c>
      <c r="BT11" s="1549">
        <f>'[2]data'!CN18</f>
        <v>42.78712227305446</v>
      </c>
      <c r="BU11" s="1508">
        <f>'[2]data'!BG18</f>
        <v>42.81710233923838</v>
      </c>
      <c r="BV11" s="1509">
        <f>'[2]data'!BH18</f>
        <v>42.91985544689483</v>
      </c>
      <c r="BW11" s="1509">
        <f>'[2]data'!BI18</f>
        <v>42.54001792418612</v>
      </c>
      <c r="BX11" s="1509">
        <f>'[2]data'!BJ18</f>
        <v>42.458147661696884</v>
      </c>
      <c r="BY11" s="1509">
        <f>'[2]data'!BK18</f>
        <v>42.617661993695464</v>
      </c>
      <c r="BZ11" s="1551">
        <f>'[2]data'!BL18</f>
        <v>43.389479686065094</v>
      </c>
      <c r="CA11" s="1549">
        <f>'[2]data'!CO18</f>
        <v>45.23626611395585</v>
      </c>
      <c r="CB11" s="1549">
        <f>'[2]data'!BM18</f>
        <v>44.66640611301258</v>
      </c>
      <c r="CC11" s="1509">
        <f>'[2]data'!BN18</f>
        <v>45.38926478753946</v>
      </c>
      <c r="CD11" s="1509">
        <f>'[2]data'!BO18</f>
        <v>45.33967476958343</v>
      </c>
      <c r="CE11" s="1509">
        <f>'[2]data'!BP18</f>
        <v>44.83623144467532</v>
      </c>
      <c r="CF11" s="1509">
        <f>'[2]data'!BQ18</f>
        <v>45.30053185273027</v>
      </c>
      <c r="CG11" s="1570">
        <f>'[2]data'!BR18</f>
        <v>45.837009720666174</v>
      </c>
      <c r="CH11" s="1569">
        <f>'[2]data'!CP18</f>
        <v>46.830987430026795</v>
      </c>
      <c r="CI11" s="1551"/>
      <c r="CJ11" s="1508">
        <f>'[2]data'!BS18</f>
        <v>46.8917285620221</v>
      </c>
      <c r="CK11" s="1509">
        <f>'[2]data'!BT18</f>
        <v>47.0445337850604</v>
      </c>
      <c r="CL11" s="1509">
        <f>'[2]data'!BU18</f>
        <v>46.817974309936545</v>
      </c>
      <c r="CM11" s="1509">
        <f>'[2]data'!BV18</f>
        <v>48.0445337850604</v>
      </c>
      <c r="CN11" s="1509">
        <f>'[2]data'!BW18</f>
        <v>46.593622722932736</v>
      </c>
      <c r="CO11" s="1551"/>
      <c r="CP11" s="1549"/>
      <c r="CQ11" s="1549"/>
      <c r="CR11" s="1509"/>
      <c r="CS11" s="1509"/>
      <c r="CT11" s="1509"/>
      <c r="CU11" s="1509"/>
      <c r="CV11" s="1570"/>
      <c r="CW11" s="1510"/>
      <c r="CX11" s="1555"/>
    </row>
    <row r="12" spans="3:101" ht="15" customHeight="1" thickBot="1">
      <c r="C12" s="1573" t="s">
        <v>408</v>
      </c>
      <c r="D12" s="1574"/>
      <c r="E12" s="1575"/>
      <c r="F12" s="1576"/>
      <c r="G12" s="1576"/>
      <c r="H12" s="1576"/>
      <c r="I12" s="1576"/>
      <c r="J12" s="1577"/>
      <c r="K12" s="1578"/>
      <c r="L12" s="1578"/>
      <c r="M12" s="1575"/>
      <c r="N12" s="1576"/>
      <c r="O12" s="1576"/>
      <c r="P12" s="1576"/>
      <c r="Q12" s="1576"/>
      <c r="R12" s="1577"/>
      <c r="S12" s="1578">
        <f>'[2]data'!CC19</f>
        <v>0.14469891080656794</v>
      </c>
      <c r="T12" s="1575">
        <f>'[2]data'!Q19</f>
        <v>-0.006881348624773409</v>
      </c>
      <c r="U12" s="1576">
        <f>'[2]data'!R19</f>
        <v>0.29155154494645785</v>
      </c>
      <c r="V12" s="1576">
        <f>'[2]data'!S19</f>
        <v>0.5642086531980226</v>
      </c>
      <c r="W12" s="1576">
        <f>'[2]data'!T19</f>
        <v>1.3954550747472823</v>
      </c>
      <c r="X12" s="1576">
        <f>'[2]data'!U19</f>
        <v>-0.6322569050671092</v>
      </c>
      <c r="Y12" s="1577">
        <f>'[2]data'!V19</f>
        <v>-0.48630242534819956</v>
      </c>
      <c r="Z12" s="1578">
        <f>'[2]data'!CD19</f>
        <v>1.5175538543521014</v>
      </c>
      <c r="AA12" s="1578">
        <f>'[2]data'!CE19</f>
        <v>1.515872841143377</v>
      </c>
      <c r="AB12" s="1575">
        <f>'[2]data'!W19</f>
        <v>1.32521937576864</v>
      </c>
      <c r="AC12" s="1576">
        <f>'[2]data'!X19</f>
        <v>1.7153357517467995</v>
      </c>
      <c r="AD12" s="1576">
        <f>'[2]data'!Y19</f>
        <v>1.6075889698997727</v>
      </c>
      <c r="AE12" s="1576">
        <f>'[2]data'!Z19</f>
        <v>1.3785014743623805</v>
      </c>
      <c r="AF12" s="1576">
        <f>'[2]data'!AA19</f>
        <v>1.458891293591428</v>
      </c>
      <c r="AG12" s="1577">
        <f>'[2]data'!AB19</f>
        <v>1.5977644583918078</v>
      </c>
      <c r="AH12" s="1578">
        <f>'[2]data'!CF19</f>
        <v>1.5470109997222892</v>
      </c>
      <c r="AI12" s="1575">
        <f>'[2]data'!AC19</f>
        <v>1.487354712758986</v>
      </c>
      <c r="AJ12" s="1576">
        <f>'[2]data'!AD19</f>
        <v>1.4731180893483184</v>
      </c>
      <c r="AK12" s="1576">
        <f>'[2]data'!AE19</f>
        <v>1.3988196036025542</v>
      </c>
      <c r="AL12" s="1576">
        <f>'[2]data'!AF19</f>
        <v>0.5560978896234445</v>
      </c>
      <c r="AM12" s="1576">
        <f>'[2]data'!AG19</f>
        <v>1.5216719039318107</v>
      </c>
      <c r="AN12" s="1577">
        <f>'[2]data'!AH19</f>
        <v>2.64423798732561</v>
      </c>
      <c r="AO12" s="1578">
        <f>'[2]data'!CG19</f>
        <v>0.6786228142967872</v>
      </c>
      <c r="AP12" s="1578">
        <f>'[2]data'!CH19</f>
        <v>0.6448205798609408</v>
      </c>
      <c r="AQ12" s="1575">
        <f>'[2]data'!AI19</f>
        <v>1.2927958569941822</v>
      </c>
      <c r="AR12" s="1576">
        <f>'[2]data'!AJ19</f>
        <v>0.656096278565002</v>
      </c>
      <c r="AS12" s="1576">
        <f>'[2]data'!AK19</f>
        <v>0.40812604852461476</v>
      </c>
      <c r="AT12" s="1576">
        <f>'[2]data'!AL19</f>
        <v>0.6988521652150723</v>
      </c>
      <c r="AU12" s="1576">
        <f>'[2]data'!AM19</f>
        <v>0.5167929298547804</v>
      </c>
      <c r="AV12" s="1577">
        <f>'[2]data'!AN19</f>
        <v>0.291956761795241</v>
      </c>
      <c r="AW12" s="1578">
        <f>'[2]data'!CI19</f>
        <v>0.7143088652467213</v>
      </c>
      <c r="AX12" s="1575">
        <f>'[2]data'!AO19</f>
        <v>0.7174841929893248</v>
      </c>
      <c r="AY12" s="1576">
        <f>'[2]data'!AP19</f>
        <v>0.5795865414250727</v>
      </c>
      <c r="AZ12" s="1576">
        <f>'[2]data'!AQ19</f>
        <v>0.718572510459424</v>
      </c>
      <c r="BA12" s="1576">
        <f>'[2]data'!AR19</f>
        <v>1.0437520665124609</v>
      </c>
      <c r="BB12" s="1576">
        <f>'[2]data'!AS19</f>
        <v>0.9885005481564519</v>
      </c>
      <c r="BC12" s="1577">
        <f>'[2]data'!AT19</f>
        <v>0.36422154038715604</v>
      </c>
      <c r="BD12" s="1578">
        <f>'[2]data'!CJ19</f>
        <v>3.0051461462175766</v>
      </c>
      <c r="BE12" s="1578">
        <f>'[2]data'!CK19</f>
        <v>2.9635699804430686</v>
      </c>
      <c r="BF12" s="1575">
        <f>'[2]data'!AU19</f>
        <v>2.286579230623431</v>
      </c>
      <c r="BG12" s="1576">
        <f>'[2]data'!AV19</f>
        <v>2.7322758337199815</v>
      </c>
      <c r="BH12" s="1576">
        <f>'[2]data'!AW19</f>
        <v>3.063810578051452</v>
      </c>
      <c r="BI12" s="1576">
        <f>'[2]data'!AX19</f>
        <v>2.8513834931263204</v>
      </c>
      <c r="BJ12" s="1576">
        <f>'[2]data'!AY19</f>
        <v>3.308415319441032</v>
      </c>
      <c r="BK12" s="1577">
        <f>'[2]data'!AZ19</f>
        <v>3.5220600148867547</v>
      </c>
      <c r="BL12" s="1578">
        <f>'[2]data'!CL19</f>
        <v>3.0385898280457084</v>
      </c>
      <c r="BM12" s="1575">
        <f>'[2]data'!BA19</f>
        <v>3.3264783822570365</v>
      </c>
      <c r="BN12" s="1576">
        <f>'[2]data'!BB19</f>
        <v>3.4988337386563018</v>
      </c>
      <c r="BO12" s="1576">
        <f>'[2]data'!BC19</f>
        <v>3.2248199235772432</v>
      </c>
      <c r="BP12" s="1576">
        <f>'[2]data'!BD19</f>
        <v>3.9679336437976502</v>
      </c>
      <c r="BQ12" s="1576">
        <f>'[2]data'!BE19</f>
        <v>2.290368236338672</v>
      </c>
      <c r="BR12" s="1577">
        <f>'[2]data'!BF19</f>
        <v>2.018234746033535</v>
      </c>
      <c r="BS12" s="1579">
        <f>'[2]data'!CM19</f>
        <v>0.9642378589690779</v>
      </c>
      <c r="BT12" s="1580">
        <f>'[2]data'!CN19</f>
        <v>0.6900548735009409</v>
      </c>
      <c r="BU12" s="1581">
        <f>'[2]data'!BG19</f>
        <v>0.6340192505033926</v>
      </c>
      <c r="BV12" s="1576">
        <f>'[2]data'!BH19</f>
        <v>0.5839410535685943</v>
      </c>
      <c r="BW12" s="1576">
        <f>'[2]data'!BI19</f>
        <v>0.5565322354858466</v>
      </c>
      <c r="BX12" s="1576">
        <f>'[2]data'!BJ19</f>
        <v>0.6030528102064565</v>
      </c>
      <c r="BY12" s="1576">
        <f>'[2]data'!BK19</f>
        <v>0.8015146803163233</v>
      </c>
      <c r="BZ12" s="1579">
        <f>'[2]data'!BL19</f>
        <v>0.9956324480172043</v>
      </c>
      <c r="CA12" s="1580">
        <f>'[2]data'!CO19</f>
        <v>1.3132856518186031</v>
      </c>
      <c r="CB12" s="1580">
        <f>'[2]data'!BM19</f>
        <v>1.1921407343854398</v>
      </c>
      <c r="CC12" s="1576">
        <f>'[2]data'!BN19</f>
        <v>1.4671806868465609</v>
      </c>
      <c r="CD12" s="1576">
        <f>'[2]data'!BO19</f>
        <v>0.8735480122916499</v>
      </c>
      <c r="CE12" s="1576">
        <f>'[2]data'!BP19</f>
        <v>-0.09679643852324205</v>
      </c>
      <c r="CF12" s="1576">
        <f>'[2]data'!BQ19</f>
        <v>1.5338136497962296</v>
      </c>
      <c r="CG12" s="1582">
        <f>'[2]data'!BR19</f>
        <v>2.785563366238847</v>
      </c>
      <c r="CH12" s="1578">
        <f>'[2]data'!CP19</f>
        <v>4.161731721862495</v>
      </c>
      <c r="CI12" s="1579"/>
      <c r="CJ12" s="1581">
        <f>'[2]data'!BS19</f>
        <v>4.074626222783721</v>
      </c>
      <c r="CK12" s="1576">
        <f>'[2]data'!BT19</f>
        <v>4.124678338165573</v>
      </c>
      <c r="CL12" s="1576">
        <f>'[2]data'!BU19</f>
        <v>4.277956385750429</v>
      </c>
      <c r="CM12" s="1576">
        <f>'[2]data'!BV19</f>
        <v>5.586386123363518</v>
      </c>
      <c r="CN12" s="1576">
        <f>'[2]data'!BW19</f>
        <v>3.975960729237272</v>
      </c>
      <c r="CO12" s="1579"/>
      <c r="CP12" s="1580"/>
      <c r="CQ12" s="1580"/>
      <c r="CR12" s="1576"/>
      <c r="CS12" s="1576"/>
      <c r="CT12" s="1576"/>
      <c r="CU12" s="1576"/>
      <c r="CV12" s="1582"/>
      <c r="CW12" s="1583"/>
    </row>
    <row r="13" ht="13.5">
      <c r="C13" t="s">
        <v>409</v>
      </c>
    </row>
    <row r="14" ht="13.5">
      <c r="C14" t="s">
        <v>410</v>
      </c>
    </row>
    <row r="15" ht="13.5">
      <c r="C15" s="1535" t="s">
        <v>411</v>
      </c>
    </row>
  </sheetData>
  <sheetProtection/>
  <printOptions/>
  <pageMargins left="0.7874015748031497" right="0.5905511811023623" top="0.984251968503937" bottom="0.984251968503937"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2:DN46"/>
  <sheetViews>
    <sheetView tabSelected="1" zoomScale="70" zoomScaleNormal="70" zoomScalePageLayoutView="0" workbookViewId="0" topLeftCell="A1">
      <selection activeCell="I8" sqref="I8"/>
    </sheetView>
  </sheetViews>
  <sheetFormatPr defaultColWidth="9.00390625" defaultRowHeight="13.5"/>
  <cols>
    <col min="1" max="1" width="9.125" style="0" bestFit="1" customWidth="1"/>
    <col min="2" max="2" width="3.75390625" style="0" customWidth="1"/>
    <col min="3" max="3" width="4.00390625" style="0" customWidth="1"/>
    <col min="4" max="4" width="14.25390625" style="0" customWidth="1"/>
    <col min="5" max="6" width="9.25390625" style="0" bestFit="1" customWidth="1"/>
    <col min="7" max="8" width="9.125" style="0" bestFit="1" customWidth="1"/>
    <col min="9" max="10" width="9.00390625" style="0" customWidth="1"/>
    <col min="11" max="11" width="9.875" style="0" customWidth="1"/>
    <col min="12" max="23" width="9.00390625" style="0" customWidth="1"/>
    <col min="24" max="24" width="0.12890625" style="0" customWidth="1"/>
    <col min="25" max="25" width="2.50390625" style="18" customWidth="1"/>
    <col min="26" max="30" width="9.00390625" style="18" customWidth="1"/>
  </cols>
  <sheetData>
    <row r="2" ht="17.25">
      <c r="B2" s="1" t="s">
        <v>117</v>
      </c>
    </row>
    <row r="3" spans="7:24" ht="14.25" thickBot="1">
      <c r="G3" s="438"/>
      <c r="X3" s="438" t="s">
        <v>78</v>
      </c>
    </row>
    <row r="4" spans="1:24" ht="13.5">
      <c r="A4" s="439"/>
      <c r="B4" s="324"/>
      <c r="C4" s="322"/>
      <c r="D4" s="325"/>
      <c r="E4" s="12" t="s">
        <v>4</v>
      </c>
      <c r="F4" s="16" t="s">
        <v>5</v>
      </c>
      <c r="G4" s="16" t="s">
        <v>6</v>
      </c>
      <c r="H4" s="16" t="s">
        <v>7</v>
      </c>
      <c r="I4" s="16" t="s">
        <v>8</v>
      </c>
      <c r="J4" s="14"/>
      <c r="K4" s="14"/>
      <c r="L4" s="14"/>
      <c r="M4" s="14"/>
      <c r="N4" s="14"/>
      <c r="O4" s="14"/>
      <c r="P4" s="14"/>
      <c r="Q4" s="14"/>
      <c r="R4" s="16" t="s">
        <v>9</v>
      </c>
      <c r="S4" s="12"/>
      <c r="T4" s="12"/>
      <c r="U4" s="12"/>
      <c r="V4" s="12"/>
      <c r="W4" s="12"/>
      <c r="X4" s="440"/>
    </row>
    <row r="5" spans="1:24" ht="13.5">
      <c r="A5" s="439"/>
      <c r="B5" s="326"/>
      <c r="C5" s="4"/>
      <c r="D5" s="7"/>
      <c r="E5" s="26" t="s">
        <v>11</v>
      </c>
      <c r="F5" s="25" t="s">
        <v>12</v>
      </c>
      <c r="G5" s="25" t="s">
        <v>14</v>
      </c>
      <c r="H5" s="25" t="s">
        <v>14</v>
      </c>
      <c r="I5" s="25" t="s">
        <v>81</v>
      </c>
      <c r="J5" s="26" t="s">
        <v>15</v>
      </c>
      <c r="K5" s="29" t="s">
        <v>83</v>
      </c>
      <c r="L5" s="28"/>
      <c r="M5" s="23"/>
      <c r="N5" s="23"/>
      <c r="O5" s="23"/>
      <c r="P5" s="23"/>
      <c r="Q5" s="23"/>
      <c r="R5" s="32" t="s">
        <v>118</v>
      </c>
      <c r="S5" s="23"/>
      <c r="T5" s="23"/>
      <c r="U5" s="23"/>
      <c r="V5" s="23"/>
      <c r="W5" s="23"/>
      <c r="X5" s="441"/>
    </row>
    <row r="6" spans="1:24" ht="14.25" thickBot="1">
      <c r="A6" s="439"/>
      <c r="B6" s="215"/>
      <c r="C6" s="6"/>
      <c r="D6" s="216"/>
      <c r="E6" s="42"/>
      <c r="F6" s="42"/>
      <c r="G6" s="43"/>
      <c r="H6" s="42"/>
      <c r="I6" s="42"/>
      <c r="J6" s="43"/>
      <c r="K6" s="42"/>
      <c r="L6" s="443" t="s">
        <v>39</v>
      </c>
      <c r="M6" s="53" t="s">
        <v>40</v>
      </c>
      <c r="N6" s="53" t="s">
        <v>41</v>
      </c>
      <c r="O6" s="53" t="s">
        <v>42</v>
      </c>
      <c r="P6" s="53" t="s">
        <v>22</v>
      </c>
      <c r="Q6" s="53" t="s">
        <v>119</v>
      </c>
      <c r="R6" s="42"/>
      <c r="S6" s="442" t="s">
        <v>34</v>
      </c>
      <c r="T6" s="53" t="s">
        <v>35</v>
      </c>
      <c r="U6" s="53" t="s">
        <v>26</v>
      </c>
      <c r="V6" s="53" t="s">
        <v>27</v>
      </c>
      <c r="W6" s="53" t="s">
        <v>28</v>
      </c>
      <c r="X6" s="444"/>
    </row>
    <row r="7" spans="1:30" ht="13.5">
      <c r="A7" s="439"/>
      <c r="B7" s="445" t="s">
        <v>120</v>
      </c>
      <c r="C7" s="446"/>
      <c r="D7" s="447"/>
      <c r="E7" s="390">
        <v>7042.871405470433</v>
      </c>
      <c r="F7" s="390">
        <v>6923.22073377988</v>
      </c>
      <c r="G7" s="448">
        <v>7322.31018783135</v>
      </c>
      <c r="H7" s="390">
        <v>7561.221214062276</v>
      </c>
      <c r="I7" s="390">
        <v>8034.195754031145</v>
      </c>
      <c r="J7" s="390">
        <v>7960.59297116403</v>
      </c>
      <c r="K7" s="387">
        <v>8104.569555981498</v>
      </c>
      <c r="L7" s="387">
        <v>7923.1053819901945</v>
      </c>
      <c r="M7" s="449">
        <v>7944.193697034379</v>
      </c>
      <c r="N7" s="449">
        <v>8272.362176866776</v>
      </c>
      <c r="O7" s="449">
        <v>8270.94581371593</v>
      </c>
      <c r="P7" s="449">
        <v>8086.444214451721</v>
      </c>
      <c r="Q7" s="449">
        <v>8138.339313976821</v>
      </c>
      <c r="R7" s="390">
        <v>7841.607938147572</v>
      </c>
      <c r="S7" s="388">
        <v>7932.514905629054</v>
      </c>
      <c r="T7" s="391">
        <v>7655.918997447104</v>
      </c>
      <c r="U7" s="391">
        <v>7643.179709009745</v>
      </c>
      <c r="V7" s="391">
        <v>7862.273982708585</v>
      </c>
      <c r="W7" s="391">
        <v>8126.640069952307</v>
      </c>
      <c r="X7" s="450"/>
      <c r="Y7" s="74"/>
      <c r="Z7" s="74"/>
      <c r="AA7" s="74"/>
      <c r="AB7" s="74"/>
      <c r="AC7" s="74"/>
      <c r="AD7" s="74"/>
    </row>
    <row r="8" spans="1:30" ht="13.5">
      <c r="A8" s="439"/>
      <c r="B8" s="451"/>
      <c r="C8" s="452" t="s">
        <v>121</v>
      </c>
      <c r="D8" s="453"/>
      <c r="E8" s="66">
        <v>2942.4612957441004</v>
      </c>
      <c r="F8" s="66">
        <v>2864.9113872804455</v>
      </c>
      <c r="G8" s="65">
        <v>2928.6999781036848</v>
      </c>
      <c r="H8" s="66">
        <v>3005.4315466468274</v>
      </c>
      <c r="I8" s="66">
        <v>3128.5036983837417</v>
      </c>
      <c r="J8" s="66">
        <v>3026.5832234130094</v>
      </c>
      <c r="K8" s="151">
        <v>3220.0355484549664</v>
      </c>
      <c r="L8" s="151">
        <v>3189.451643574634</v>
      </c>
      <c r="M8" s="68">
        <v>3276.544669480228</v>
      </c>
      <c r="N8" s="68">
        <v>3354.226323542154</v>
      </c>
      <c r="O8" s="68">
        <v>3176.7336859435486</v>
      </c>
      <c r="P8" s="68">
        <v>3137.852762104418</v>
      </c>
      <c r="Q8" s="68">
        <v>3176.530943534545</v>
      </c>
      <c r="R8" s="66">
        <v>3035.7205600625725</v>
      </c>
      <c r="S8" s="152">
        <v>3117.6372661497785</v>
      </c>
      <c r="T8" s="62">
        <v>3072.623660225081</v>
      </c>
      <c r="U8" s="62">
        <v>2976.6737864226584</v>
      </c>
      <c r="V8" s="62">
        <v>2962.5531718832062</v>
      </c>
      <c r="W8" s="62">
        <v>3044.2967488375884</v>
      </c>
      <c r="X8" s="454"/>
      <c r="Y8" s="74"/>
      <c r="Z8" s="74"/>
      <c r="AA8" s="74"/>
      <c r="AB8" s="74"/>
      <c r="AC8" s="74"/>
      <c r="AD8" s="74"/>
    </row>
    <row r="9" spans="1:30" ht="13.5">
      <c r="A9" s="439"/>
      <c r="B9" s="451"/>
      <c r="C9" s="455" t="s">
        <v>122</v>
      </c>
      <c r="D9" s="456"/>
      <c r="E9" s="82">
        <v>3915.354033601004</v>
      </c>
      <c r="F9" s="82">
        <v>3749.956093060577</v>
      </c>
      <c r="G9" s="83">
        <v>3874.8667453571625</v>
      </c>
      <c r="H9" s="82">
        <v>3993.215727061935</v>
      </c>
      <c r="I9" s="82">
        <v>4278.251400273592</v>
      </c>
      <c r="J9" s="82">
        <v>4086.784663790188</v>
      </c>
      <c r="K9" s="86">
        <v>4425.363771235332</v>
      </c>
      <c r="L9" s="86">
        <v>4352.226981853702</v>
      </c>
      <c r="M9" s="84">
        <v>4411.974068691621</v>
      </c>
      <c r="N9" s="84">
        <v>4498.718263011104</v>
      </c>
      <c r="O9" s="84">
        <v>4435.907275733481</v>
      </c>
      <c r="P9" s="84">
        <v>4299.097801345342</v>
      </c>
      <c r="Q9" s="84">
        <v>4534.960850013485</v>
      </c>
      <c r="R9" s="82">
        <v>4073.1128922899056</v>
      </c>
      <c r="S9" s="87">
        <v>4275.052425406977</v>
      </c>
      <c r="T9" s="80">
        <v>4082.4951310481256</v>
      </c>
      <c r="U9" s="80">
        <v>3913.457614279635</v>
      </c>
      <c r="V9" s="80">
        <v>3943.6788826438624</v>
      </c>
      <c r="W9" s="80">
        <v>4185.307206484615</v>
      </c>
      <c r="X9" s="457"/>
      <c r="Y9" s="74"/>
      <c r="Z9" s="74"/>
      <c r="AA9" s="74"/>
      <c r="AB9" s="74"/>
      <c r="AC9" s="74"/>
      <c r="AD9" s="74"/>
    </row>
    <row r="10" spans="1:30" ht="13.5">
      <c r="A10" s="439"/>
      <c r="B10" s="451"/>
      <c r="C10" s="455" t="s">
        <v>123</v>
      </c>
      <c r="D10" s="456"/>
      <c r="E10" s="82">
        <v>4638.471376354758</v>
      </c>
      <c r="F10" s="82">
        <v>4358.589947477801</v>
      </c>
      <c r="G10" s="83">
        <v>4544.797520452665</v>
      </c>
      <c r="H10" s="82">
        <v>4672.010873675647</v>
      </c>
      <c r="I10" s="82">
        <v>4928.781159691661</v>
      </c>
      <c r="J10" s="82">
        <v>4818.347231389253</v>
      </c>
      <c r="K10" s="86">
        <v>5013.399395202318</v>
      </c>
      <c r="L10" s="86">
        <v>4672.262650134464</v>
      </c>
      <c r="M10" s="84">
        <v>4808.4435022094</v>
      </c>
      <c r="N10" s="84">
        <v>5121.3095904647935</v>
      </c>
      <c r="O10" s="84">
        <v>5255.599156356363</v>
      </c>
      <c r="P10" s="84">
        <v>5067.244154722491</v>
      </c>
      <c r="Q10" s="84">
        <v>5388.64738453506</v>
      </c>
      <c r="R10" s="82">
        <v>4822.445831354898</v>
      </c>
      <c r="S10" s="87">
        <v>5052.04189028991</v>
      </c>
      <c r="T10" s="80">
        <v>4667.777332314007</v>
      </c>
      <c r="U10" s="80">
        <v>4543.952610892475</v>
      </c>
      <c r="V10" s="80">
        <v>4809.28704250665</v>
      </c>
      <c r="W10" s="80">
        <v>5145.294207445919</v>
      </c>
      <c r="X10" s="457"/>
      <c r="Y10" s="74"/>
      <c r="Z10" s="74"/>
      <c r="AA10" s="74"/>
      <c r="AB10" s="74"/>
      <c r="AC10" s="74"/>
      <c r="AD10" s="74"/>
    </row>
    <row r="11" spans="1:30" ht="13.5">
      <c r="A11" s="439"/>
      <c r="B11" s="451"/>
      <c r="C11" s="455" t="s">
        <v>124</v>
      </c>
      <c r="D11" s="456"/>
      <c r="E11" s="82">
        <v>4682.946270330086</v>
      </c>
      <c r="F11" s="82">
        <v>4491.645972040504</v>
      </c>
      <c r="G11" s="83">
        <v>4694.179551864503</v>
      </c>
      <c r="H11" s="82">
        <v>4902.283959573332</v>
      </c>
      <c r="I11" s="82">
        <v>5063.904050364815</v>
      </c>
      <c r="J11" s="82">
        <v>4952.3081636172565</v>
      </c>
      <c r="K11" s="86">
        <v>5154.972559067052</v>
      </c>
      <c r="L11" s="86">
        <v>4751.2211445704415</v>
      </c>
      <c r="M11" s="84">
        <v>4807.564320749317</v>
      </c>
      <c r="N11" s="84">
        <v>5246.9937499684465</v>
      </c>
      <c r="O11" s="84">
        <v>5219.011431488277</v>
      </c>
      <c r="P11" s="84">
        <v>5331.2453770179045</v>
      </c>
      <c r="Q11" s="84">
        <v>5762.677664355731</v>
      </c>
      <c r="R11" s="82">
        <v>4986.432842005447</v>
      </c>
      <c r="S11" s="87">
        <v>5123.520082161284</v>
      </c>
      <c r="T11" s="80">
        <v>4893.295155968348</v>
      </c>
      <c r="U11" s="80">
        <v>4789.539895282986</v>
      </c>
      <c r="V11" s="80">
        <v>5013.084893677431</v>
      </c>
      <c r="W11" s="80">
        <v>5150.326980156835</v>
      </c>
      <c r="X11" s="457"/>
      <c r="Y11" s="74"/>
      <c r="Z11" s="74"/>
      <c r="AA11" s="74"/>
      <c r="AB11" s="74"/>
      <c r="AC11" s="74"/>
      <c r="AD11" s="74"/>
    </row>
    <row r="12" spans="1:30" ht="13.5">
      <c r="A12" s="439"/>
      <c r="B12" s="451"/>
      <c r="C12" s="455" t="s">
        <v>125</v>
      </c>
      <c r="D12" s="456"/>
      <c r="E12" s="82">
        <v>4752.303987542841</v>
      </c>
      <c r="F12" s="82">
        <v>4604.122745657903</v>
      </c>
      <c r="G12" s="83">
        <v>4828.040300966935</v>
      </c>
      <c r="H12" s="82">
        <v>5041.907486714876</v>
      </c>
      <c r="I12" s="82">
        <v>5221.051681574699</v>
      </c>
      <c r="J12" s="82">
        <v>5144.98988442272</v>
      </c>
      <c r="K12" s="86">
        <v>5292.10609191615</v>
      </c>
      <c r="L12" s="86">
        <v>5122.220259751837</v>
      </c>
      <c r="M12" s="84">
        <v>5134.263400877514</v>
      </c>
      <c r="N12" s="84">
        <v>5341.356768979688</v>
      </c>
      <c r="O12" s="84">
        <v>5208.541558546596</v>
      </c>
      <c r="P12" s="84">
        <v>5408.787804139627</v>
      </c>
      <c r="Q12" s="84">
        <v>5544.277568276731</v>
      </c>
      <c r="R12" s="82">
        <v>5119.817980387758</v>
      </c>
      <c r="S12" s="87">
        <v>5250.07057248781</v>
      </c>
      <c r="T12" s="80">
        <v>5069.271067658385</v>
      </c>
      <c r="U12" s="80">
        <v>5009.866061854168</v>
      </c>
      <c r="V12" s="80">
        <v>5087.585595577038</v>
      </c>
      <c r="W12" s="80">
        <v>5195.023575590784</v>
      </c>
      <c r="X12" s="457"/>
      <c r="Y12" s="74"/>
      <c r="Z12" s="74"/>
      <c r="AA12" s="74"/>
      <c r="AB12" s="74"/>
      <c r="AC12" s="74"/>
      <c r="AD12" s="74"/>
    </row>
    <row r="13" spans="1:30" ht="13.5">
      <c r="A13" s="439"/>
      <c r="B13" s="451"/>
      <c r="C13" s="455" t="s">
        <v>126</v>
      </c>
      <c r="D13" s="456"/>
      <c r="E13" s="82">
        <v>4951.581705967315</v>
      </c>
      <c r="F13" s="82">
        <v>4856.002149838448</v>
      </c>
      <c r="G13" s="83">
        <v>5103.230129137101</v>
      </c>
      <c r="H13" s="82">
        <v>5316.271687877191</v>
      </c>
      <c r="I13" s="82">
        <v>5540.305460203256</v>
      </c>
      <c r="J13" s="82">
        <v>5470.434734654688</v>
      </c>
      <c r="K13" s="86">
        <v>5605.972840071749</v>
      </c>
      <c r="L13" s="86">
        <v>5479.076460028767</v>
      </c>
      <c r="M13" s="84">
        <v>5493.025313552547</v>
      </c>
      <c r="N13" s="84">
        <v>5654.558866528444</v>
      </c>
      <c r="O13" s="84">
        <v>5489.467772611331</v>
      </c>
      <c r="P13" s="84">
        <v>5662.251133773671</v>
      </c>
      <c r="Q13" s="84">
        <v>5841.130184803957</v>
      </c>
      <c r="R13" s="82">
        <v>5439.317665521306</v>
      </c>
      <c r="S13" s="87">
        <v>5544.3646967190425</v>
      </c>
      <c r="T13" s="80">
        <v>5382.433056517963</v>
      </c>
      <c r="U13" s="80">
        <v>5346.212057093266</v>
      </c>
      <c r="V13" s="80">
        <v>5410.908825409559</v>
      </c>
      <c r="W13" s="80">
        <v>5518.548978511988</v>
      </c>
      <c r="X13" s="457"/>
      <c r="Y13" s="74"/>
      <c r="Z13" s="74"/>
      <c r="AA13" s="74"/>
      <c r="AB13" s="74"/>
      <c r="AC13" s="74"/>
      <c r="AD13" s="74"/>
    </row>
    <row r="14" spans="1:30" ht="13.5">
      <c r="A14" s="439"/>
      <c r="B14" s="451"/>
      <c r="C14" s="455" t="s">
        <v>127</v>
      </c>
      <c r="D14" s="456"/>
      <c r="E14" s="82">
        <v>5235.021759098514</v>
      </c>
      <c r="F14" s="82">
        <v>5166.850504252779</v>
      </c>
      <c r="G14" s="83">
        <v>5429.969984570915</v>
      </c>
      <c r="H14" s="82">
        <v>5667.492432860168</v>
      </c>
      <c r="I14" s="82">
        <v>5940.827315762624</v>
      </c>
      <c r="J14" s="82">
        <v>5873.727544638748</v>
      </c>
      <c r="K14" s="86">
        <v>6004.390659817202</v>
      </c>
      <c r="L14" s="86">
        <v>5877.143857463679</v>
      </c>
      <c r="M14" s="84">
        <v>5873.473853100871</v>
      </c>
      <c r="N14" s="84">
        <v>6074.532091950784</v>
      </c>
      <c r="O14" s="84">
        <v>5930.860815556718</v>
      </c>
      <c r="P14" s="84">
        <v>6048.771520503568</v>
      </c>
      <c r="Q14" s="84">
        <v>6196.14970964094</v>
      </c>
      <c r="R14" s="82">
        <v>5822.513304752734</v>
      </c>
      <c r="S14" s="87">
        <v>5902.908963042002</v>
      </c>
      <c r="T14" s="80">
        <v>5697.603516429072</v>
      </c>
      <c r="U14" s="80">
        <v>5703.556816063879</v>
      </c>
      <c r="V14" s="80">
        <v>5861.096421928934</v>
      </c>
      <c r="W14" s="80">
        <v>5956.936706236466</v>
      </c>
      <c r="X14" s="457"/>
      <c r="Y14" s="74"/>
      <c r="Z14" s="74"/>
      <c r="AA14" s="74"/>
      <c r="AB14" s="74"/>
      <c r="AC14" s="74"/>
      <c r="AD14" s="74"/>
    </row>
    <row r="15" spans="1:30" ht="13.5">
      <c r="A15" s="439"/>
      <c r="B15" s="451"/>
      <c r="C15" s="455" t="s">
        <v>128</v>
      </c>
      <c r="D15" s="456"/>
      <c r="E15" s="82">
        <v>5706.331379179757</v>
      </c>
      <c r="F15" s="82">
        <v>5642.802452228587</v>
      </c>
      <c r="G15" s="83">
        <v>5956.862113591975</v>
      </c>
      <c r="H15" s="82">
        <v>6230.77382127725</v>
      </c>
      <c r="I15" s="82">
        <v>6571.7693930380365</v>
      </c>
      <c r="J15" s="82">
        <v>6518.17230335968</v>
      </c>
      <c r="K15" s="86">
        <v>6620.66874931622</v>
      </c>
      <c r="L15" s="86">
        <v>6452.004642003374</v>
      </c>
      <c r="M15" s="84">
        <v>6446.123417282839</v>
      </c>
      <c r="N15" s="84">
        <v>6713.441192653339</v>
      </c>
      <c r="O15" s="84">
        <v>6634.903153724661</v>
      </c>
      <c r="P15" s="84">
        <v>6669.507905107384</v>
      </c>
      <c r="Q15" s="84">
        <v>6785.478651828959</v>
      </c>
      <c r="R15" s="82">
        <v>6474.485944290339</v>
      </c>
      <c r="S15" s="87">
        <v>6559.742708448905</v>
      </c>
      <c r="T15" s="80">
        <v>6328.084273297304</v>
      </c>
      <c r="U15" s="80">
        <v>6310.728255317947</v>
      </c>
      <c r="V15" s="80">
        <v>6528.349221697094</v>
      </c>
      <c r="W15" s="80">
        <v>6658.741913880827</v>
      </c>
      <c r="X15" s="457"/>
      <c r="Y15" s="74"/>
      <c r="Z15" s="74"/>
      <c r="AA15" s="74"/>
      <c r="AB15" s="74"/>
      <c r="AC15" s="74"/>
      <c r="AD15" s="74"/>
    </row>
    <row r="16" spans="1:30" ht="13.5">
      <c r="A16" s="439"/>
      <c r="B16" s="451"/>
      <c r="C16" s="455" t="s">
        <v>129</v>
      </c>
      <c r="D16" s="453"/>
      <c r="E16" s="82">
        <v>6283.3206242703845</v>
      </c>
      <c r="F16" s="82">
        <v>6194.613689932392</v>
      </c>
      <c r="G16" s="83">
        <v>6534.996594309552</v>
      </c>
      <c r="H16" s="82">
        <v>6827.719539181678</v>
      </c>
      <c r="I16" s="82">
        <v>7240.936109315276</v>
      </c>
      <c r="J16" s="82">
        <v>7168.366045550987</v>
      </c>
      <c r="K16" s="86">
        <v>7307.980319633627</v>
      </c>
      <c r="L16" s="86">
        <v>7109.087927035486</v>
      </c>
      <c r="M16" s="84">
        <v>7117.421070019938</v>
      </c>
      <c r="N16" s="84">
        <v>7418.391472293968</v>
      </c>
      <c r="O16" s="84">
        <v>7345.262776239523</v>
      </c>
      <c r="P16" s="84">
        <v>7361.669120834585</v>
      </c>
      <c r="Q16" s="84">
        <v>7475.389913730984</v>
      </c>
      <c r="R16" s="82">
        <v>7135.481414092713</v>
      </c>
      <c r="S16" s="87">
        <v>7239.312772242403</v>
      </c>
      <c r="T16" s="80">
        <v>6996.0879940578725</v>
      </c>
      <c r="U16" s="80">
        <v>6962.297698972281</v>
      </c>
      <c r="V16" s="80">
        <v>7174.365886766015</v>
      </c>
      <c r="W16" s="80">
        <v>7312.6478836924325</v>
      </c>
      <c r="X16" s="457"/>
      <c r="Y16" s="74"/>
      <c r="Z16" s="74"/>
      <c r="AA16" s="74"/>
      <c r="AB16" s="74"/>
      <c r="AC16" s="74"/>
      <c r="AD16" s="74"/>
    </row>
    <row r="17" spans="1:30" ht="13.5">
      <c r="A17" s="439"/>
      <c r="B17" s="451"/>
      <c r="C17" s="455" t="s">
        <v>130</v>
      </c>
      <c r="D17" s="456"/>
      <c r="E17" s="82">
        <v>6915.851992253882</v>
      </c>
      <c r="F17" s="82">
        <v>6767.041697260608</v>
      </c>
      <c r="G17" s="83">
        <v>7120.324429736276</v>
      </c>
      <c r="H17" s="82">
        <v>7375.503578041665</v>
      </c>
      <c r="I17" s="82">
        <v>7796.066858394256</v>
      </c>
      <c r="J17" s="82">
        <v>7694.8209829777015</v>
      </c>
      <c r="K17" s="86">
        <v>7891.66603578544</v>
      </c>
      <c r="L17" s="86">
        <v>7693.635150654975</v>
      </c>
      <c r="M17" s="84">
        <v>7726.474197431377</v>
      </c>
      <c r="N17" s="84">
        <v>8035.217154850791</v>
      </c>
      <c r="O17" s="84">
        <v>7914.11733952645</v>
      </c>
      <c r="P17" s="84">
        <v>7902.742990535331</v>
      </c>
      <c r="Q17" s="84">
        <v>8054.640460301312</v>
      </c>
      <c r="R17" s="82">
        <v>7614.182647095819</v>
      </c>
      <c r="S17" s="87">
        <v>7742.005423527587</v>
      </c>
      <c r="T17" s="80">
        <v>7474.8375730695025</v>
      </c>
      <c r="U17" s="80">
        <v>7467.7505144738925</v>
      </c>
      <c r="V17" s="80">
        <v>7635.565524561867</v>
      </c>
      <c r="W17" s="80">
        <v>7749.602677211705</v>
      </c>
      <c r="X17" s="457"/>
      <c r="Y17" s="74"/>
      <c r="Z17" s="74"/>
      <c r="AA17" s="74"/>
      <c r="AB17" s="74"/>
      <c r="AC17" s="74"/>
      <c r="AD17" s="74"/>
    </row>
    <row r="18" spans="1:30" ht="13.5">
      <c r="A18" s="439"/>
      <c r="B18" s="451"/>
      <c r="C18" s="455" t="s">
        <v>131</v>
      </c>
      <c r="D18" s="456"/>
      <c r="E18" s="82">
        <v>7460.544803647713</v>
      </c>
      <c r="F18" s="82">
        <v>7275.204068354694</v>
      </c>
      <c r="G18" s="83">
        <v>7635.489761316138</v>
      </c>
      <c r="H18" s="82">
        <v>7880.80720279765</v>
      </c>
      <c r="I18" s="82">
        <v>8320.044112550939</v>
      </c>
      <c r="J18" s="82">
        <v>8195.943758126572</v>
      </c>
      <c r="K18" s="86">
        <v>8441.622941010306</v>
      </c>
      <c r="L18" s="86">
        <v>8278.090582525778</v>
      </c>
      <c r="M18" s="84">
        <v>8320.117721518014</v>
      </c>
      <c r="N18" s="84">
        <v>8602.751042130854</v>
      </c>
      <c r="O18" s="84">
        <v>8452.237179091993</v>
      </c>
      <c r="P18" s="84">
        <v>8428.636328386241</v>
      </c>
      <c r="Q18" s="84">
        <v>8552.839046134148</v>
      </c>
      <c r="R18" s="82">
        <v>8083.3008464755485</v>
      </c>
      <c r="S18" s="87">
        <v>8208.740127685645</v>
      </c>
      <c r="T18" s="80">
        <v>7968.068403030407</v>
      </c>
      <c r="U18" s="80">
        <v>7952.925224770768</v>
      </c>
      <c r="V18" s="80">
        <v>8092.296504654541</v>
      </c>
      <c r="W18" s="80">
        <v>8190.768177873856</v>
      </c>
      <c r="X18" s="457"/>
      <c r="Y18" s="74"/>
      <c r="Z18" s="74"/>
      <c r="AA18" s="74"/>
      <c r="AB18" s="74"/>
      <c r="AC18" s="74"/>
      <c r="AD18" s="74"/>
    </row>
    <row r="19" spans="1:30" ht="13.5">
      <c r="A19" s="439"/>
      <c r="B19" s="451"/>
      <c r="C19" s="455" t="s">
        <v>132</v>
      </c>
      <c r="D19" s="456"/>
      <c r="E19" s="82">
        <v>7948.250935293573</v>
      </c>
      <c r="F19" s="82">
        <v>7750.549768601794</v>
      </c>
      <c r="G19" s="83">
        <v>8133.449154487217</v>
      </c>
      <c r="H19" s="82">
        <v>8345.181987076341</v>
      </c>
      <c r="I19" s="82">
        <v>8808.823844832106</v>
      </c>
      <c r="J19" s="82">
        <v>8673.951124889394</v>
      </c>
      <c r="K19" s="86">
        <v>8947.12598967178</v>
      </c>
      <c r="L19" s="86">
        <v>8789.072847931195</v>
      </c>
      <c r="M19" s="84">
        <v>8869.019138478627</v>
      </c>
      <c r="N19" s="84">
        <v>9127.554638194932</v>
      </c>
      <c r="O19" s="84">
        <v>8997.586970730748</v>
      </c>
      <c r="P19" s="84">
        <v>8907.638230939367</v>
      </c>
      <c r="Q19" s="84">
        <v>8988.014677641047</v>
      </c>
      <c r="R19" s="82">
        <v>8533.037560080666</v>
      </c>
      <c r="S19" s="87">
        <v>8647.162892138647</v>
      </c>
      <c r="T19" s="80">
        <v>8407.690845985037</v>
      </c>
      <c r="U19" s="80">
        <v>8400.283008832668</v>
      </c>
      <c r="V19" s="80">
        <v>8555.386982035925</v>
      </c>
      <c r="W19" s="80">
        <v>8650.326004295788</v>
      </c>
      <c r="X19" s="457"/>
      <c r="Y19" s="74"/>
      <c r="Z19" s="74"/>
      <c r="AA19" s="74"/>
      <c r="AB19" s="74"/>
      <c r="AC19" s="74"/>
      <c r="AD19" s="74"/>
    </row>
    <row r="20" spans="1:30" ht="13.5">
      <c r="A20" s="439"/>
      <c r="B20" s="451"/>
      <c r="C20" s="455" t="s">
        <v>133</v>
      </c>
      <c r="D20" s="456"/>
      <c r="E20" s="82">
        <v>8197.397855987447</v>
      </c>
      <c r="F20" s="82">
        <v>7997.935470794298</v>
      </c>
      <c r="G20" s="83">
        <v>8423.141468154416</v>
      </c>
      <c r="H20" s="82">
        <v>8664.962752969452</v>
      </c>
      <c r="I20" s="82">
        <v>9151.175569756642</v>
      </c>
      <c r="J20" s="82">
        <v>9006.119113969722</v>
      </c>
      <c r="K20" s="86">
        <v>9291.734320319183</v>
      </c>
      <c r="L20" s="86">
        <v>9117.494808225816</v>
      </c>
      <c r="M20" s="84">
        <v>9201.667461219624</v>
      </c>
      <c r="N20" s="84">
        <v>9485.14325079918</v>
      </c>
      <c r="O20" s="84">
        <v>9397.824378713745</v>
      </c>
      <c r="P20" s="84">
        <v>9256.526353833555</v>
      </c>
      <c r="Q20" s="84">
        <v>9289.785062049248</v>
      </c>
      <c r="R20" s="82">
        <v>8858.973218453531</v>
      </c>
      <c r="S20" s="87">
        <v>8942.979950967327</v>
      </c>
      <c r="T20" s="80">
        <v>8722.11503696187</v>
      </c>
      <c r="U20" s="80">
        <v>8729.353488129353</v>
      </c>
      <c r="V20" s="80">
        <v>8895.693188123903</v>
      </c>
      <c r="W20" s="80">
        <v>8998.484938538844</v>
      </c>
      <c r="X20" s="457"/>
      <c r="Y20" s="74"/>
      <c r="Z20" s="74"/>
      <c r="AA20" s="74"/>
      <c r="AB20" s="74"/>
      <c r="AC20" s="74"/>
      <c r="AD20" s="74"/>
    </row>
    <row r="21" spans="1:30" ht="13.5">
      <c r="A21" s="439"/>
      <c r="B21" s="451"/>
      <c r="C21" s="455" t="s">
        <v>134</v>
      </c>
      <c r="D21" s="456"/>
      <c r="E21" s="82">
        <v>8430.34088510359</v>
      </c>
      <c r="F21" s="82">
        <v>8192.459142465146</v>
      </c>
      <c r="G21" s="83">
        <v>8599.87103230949</v>
      </c>
      <c r="H21" s="82">
        <v>8817.01240990296</v>
      </c>
      <c r="I21" s="82">
        <v>9326.306800254992</v>
      </c>
      <c r="J21" s="82">
        <v>9170.553959871762</v>
      </c>
      <c r="K21" s="86">
        <v>9481.107552097286</v>
      </c>
      <c r="L21" s="86">
        <v>9283.682241700018</v>
      </c>
      <c r="M21" s="84">
        <v>9371.267657736855</v>
      </c>
      <c r="N21" s="84">
        <v>9678.095231932099</v>
      </c>
      <c r="O21" s="84">
        <v>9637.662443624879</v>
      </c>
      <c r="P21" s="84">
        <v>9450.035684029763</v>
      </c>
      <c r="Q21" s="84">
        <v>9472.283638550167</v>
      </c>
      <c r="R21" s="82">
        <v>9057.32827032854</v>
      </c>
      <c r="S21" s="87">
        <v>9144.416519169914</v>
      </c>
      <c r="T21" s="80">
        <v>8917.934779229014</v>
      </c>
      <c r="U21" s="80">
        <v>8923.408553177047</v>
      </c>
      <c r="V21" s="80">
        <v>9075.371897526857</v>
      </c>
      <c r="W21" s="80">
        <v>9220.104161325635</v>
      </c>
      <c r="X21" s="457"/>
      <c r="Y21" s="74"/>
      <c r="Z21" s="74"/>
      <c r="AA21" s="74"/>
      <c r="AB21" s="74"/>
      <c r="AC21" s="74"/>
      <c r="AD21" s="74"/>
    </row>
    <row r="22" spans="1:30" ht="13.5">
      <c r="A22" s="439"/>
      <c r="B22" s="451"/>
      <c r="C22" s="455" t="s">
        <v>135</v>
      </c>
      <c r="D22" s="456"/>
      <c r="E22" s="82">
        <v>8702.990558072033</v>
      </c>
      <c r="F22" s="82">
        <v>8446.204122511956</v>
      </c>
      <c r="G22" s="83">
        <v>8874.529118415452</v>
      </c>
      <c r="H22" s="82">
        <v>9111.129083403475</v>
      </c>
      <c r="I22" s="82">
        <v>9610.541326150142</v>
      </c>
      <c r="J22" s="82">
        <v>9448.321932789011</v>
      </c>
      <c r="K22" s="86">
        <v>9773.920367518493</v>
      </c>
      <c r="L22" s="86">
        <v>9553.107918828633</v>
      </c>
      <c r="M22" s="84">
        <v>9664.381783037516</v>
      </c>
      <c r="N22" s="84">
        <v>9987.200420859004</v>
      </c>
      <c r="O22" s="84">
        <v>9968.632860662236</v>
      </c>
      <c r="P22" s="84">
        <v>9721.639260159669</v>
      </c>
      <c r="Q22" s="84">
        <v>9758.575958061747</v>
      </c>
      <c r="R22" s="82">
        <v>9300.436992423489</v>
      </c>
      <c r="S22" s="87">
        <v>9395.69428606702</v>
      </c>
      <c r="T22" s="80">
        <v>9186.175202184637</v>
      </c>
      <c r="U22" s="80">
        <v>9159.425078800406</v>
      </c>
      <c r="V22" s="80">
        <v>9312.594822014302</v>
      </c>
      <c r="W22" s="80">
        <v>9443.298457979496</v>
      </c>
      <c r="X22" s="457"/>
      <c r="Y22" s="74"/>
      <c r="Z22" s="74"/>
      <c r="AA22" s="74"/>
      <c r="AB22" s="74"/>
      <c r="AC22" s="74"/>
      <c r="AD22" s="74"/>
    </row>
    <row r="23" spans="1:30" ht="14.25" thickBot="1">
      <c r="A23" s="439"/>
      <c r="B23" s="38"/>
      <c r="C23" s="458" t="s">
        <v>136</v>
      </c>
      <c r="D23" s="459"/>
      <c r="E23" s="461">
        <v>8993.662367985133</v>
      </c>
      <c r="F23" s="461">
        <v>8750.97028139913</v>
      </c>
      <c r="G23" s="462">
        <v>9219.68261532373</v>
      </c>
      <c r="H23" s="461">
        <v>9491.440345335055</v>
      </c>
      <c r="I23" s="461">
        <v>10041.209522852429</v>
      </c>
      <c r="J23" s="461">
        <v>9849.016755045224</v>
      </c>
      <c r="K23" s="465">
        <v>10233.805500670072</v>
      </c>
      <c r="L23" s="465">
        <v>9985.729480259612</v>
      </c>
      <c r="M23" s="463">
        <v>10120.231367042457</v>
      </c>
      <c r="N23" s="463">
        <v>10501.305431184552</v>
      </c>
      <c r="O23" s="463">
        <v>10416.837092751603</v>
      </c>
      <c r="P23" s="463">
        <v>10174.488997755689</v>
      </c>
      <c r="Q23" s="463">
        <v>10214.807395957041</v>
      </c>
      <c r="R23" s="461">
        <v>9793.2076612603</v>
      </c>
      <c r="S23" s="464">
        <v>9926.23876235056</v>
      </c>
      <c r="T23" s="460">
        <v>9675.383707482695</v>
      </c>
      <c r="U23" s="460">
        <v>9628.675034691085</v>
      </c>
      <c r="V23" s="460">
        <v>9803.799609895734</v>
      </c>
      <c r="W23" s="460">
        <v>9923.670356063192</v>
      </c>
      <c r="X23" s="466"/>
      <c r="Y23" s="74"/>
      <c r="Z23" s="74"/>
      <c r="AA23" s="74"/>
      <c r="AB23" s="74"/>
      <c r="AC23" s="74"/>
      <c r="AD23" s="74"/>
    </row>
    <row r="24" spans="2:30" ht="13.5">
      <c r="B24" s="467" t="s">
        <v>137</v>
      </c>
      <c r="C24" s="18" t="s">
        <v>138</v>
      </c>
      <c r="D24" s="259"/>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row>
    <row r="25" spans="2:30" ht="13.5">
      <c r="B25" s="259"/>
      <c r="C25" s="4"/>
      <c r="D25" s="259"/>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row>
    <row r="26" spans="2:24" ht="18" thickBot="1">
      <c r="B26" s="1" t="s">
        <v>107</v>
      </c>
      <c r="C26" s="1"/>
      <c r="D26" s="1"/>
      <c r="X26" s="468" t="s">
        <v>108</v>
      </c>
    </row>
    <row r="27" spans="1:118" s="18" customFormat="1" ht="13.5">
      <c r="A27"/>
      <c r="B27" s="324"/>
      <c r="C27" s="322"/>
      <c r="D27" s="325"/>
      <c r="E27" s="12" t="s">
        <v>4</v>
      </c>
      <c r="F27" s="16" t="s">
        <v>5</v>
      </c>
      <c r="G27" s="16" t="s">
        <v>6</v>
      </c>
      <c r="H27" s="16" t="s">
        <v>7</v>
      </c>
      <c r="I27" s="16" t="s">
        <v>8</v>
      </c>
      <c r="J27" s="14"/>
      <c r="K27" s="14"/>
      <c r="L27" s="14"/>
      <c r="M27" s="14"/>
      <c r="N27" s="14"/>
      <c r="O27" s="14"/>
      <c r="P27" s="14"/>
      <c r="Q27" s="14"/>
      <c r="R27" s="16" t="s">
        <v>9</v>
      </c>
      <c r="S27" s="12"/>
      <c r="T27" s="12"/>
      <c r="U27" s="12"/>
      <c r="V27" s="12"/>
      <c r="W27" s="12"/>
      <c r="X27" s="440"/>
      <c r="Z27" s="1586" t="s">
        <v>10</v>
      </c>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6"/>
      <c r="C28" s="4"/>
      <c r="D28" s="7"/>
      <c r="E28" s="26" t="s">
        <v>11</v>
      </c>
      <c r="F28" s="25" t="s">
        <v>12</v>
      </c>
      <c r="G28" s="25" t="s">
        <v>14</v>
      </c>
      <c r="H28" s="25" t="s">
        <v>14</v>
      </c>
      <c r="I28" s="25" t="s">
        <v>81</v>
      </c>
      <c r="J28" s="26" t="s">
        <v>15</v>
      </c>
      <c r="K28" s="29" t="s">
        <v>83</v>
      </c>
      <c r="L28" s="28"/>
      <c r="M28" s="23"/>
      <c r="N28" s="23"/>
      <c r="O28" s="23"/>
      <c r="P28" s="23"/>
      <c r="Q28" s="23"/>
      <c r="R28" s="32" t="s">
        <v>118</v>
      </c>
      <c r="S28" s="23"/>
      <c r="T28" s="23"/>
      <c r="U28" s="23"/>
      <c r="V28" s="23"/>
      <c r="W28" s="23"/>
      <c r="X28" s="441"/>
      <c r="Z28" s="1587"/>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5"/>
      <c r="C29" s="6"/>
      <c r="D29" s="216"/>
      <c r="E29" s="42"/>
      <c r="F29" s="42"/>
      <c r="G29" s="45"/>
      <c r="H29" s="49"/>
      <c r="I29" s="49" t="s">
        <v>33</v>
      </c>
      <c r="J29" s="43"/>
      <c r="K29" s="470"/>
      <c r="L29" s="443" t="s">
        <v>39</v>
      </c>
      <c r="M29" s="53" t="s">
        <v>40</v>
      </c>
      <c r="N29" s="53" t="s">
        <v>41</v>
      </c>
      <c r="O29" s="53" t="s">
        <v>42</v>
      </c>
      <c r="P29" s="53" t="s">
        <v>22</v>
      </c>
      <c r="Q29" s="53" t="s">
        <v>119</v>
      </c>
      <c r="R29" s="49" t="s">
        <v>43</v>
      </c>
      <c r="S29" s="442" t="s">
        <v>34</v>
      </c>
      <c r="T29" s="53" t="s">
        <v>35</v>
      </c>
      <c r="U29" s="53" t="s">
        <v>26</v>
      </c>
      <c r="V29" s="53" t="s">
        <v>27</v>
      </c>
      <c r="W29" s="53" t="s">
        <v>28</v>
      </c>
      <c r="X29" s="444"/>
      <c r="Z29" s="1588"/>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45" t="s">
        <v>120</v>
      </c>
      <c r="C30" s="446"/>
      <c r="D30" s="447"/>
      <c r="E30" s="474">
        <v>6.317304498656824</v>
      </c>
      <c r="F30" s="474">
        <v>-0.7666946458545709</v>
      </c>
      <c r="G30" s="475">
        <v>5.764505703309837</v>
      </c>
      <c r="H30" s="474">
        <v>3.2627821015826726</v>
      </c>
      <c r="I30" s="474">
        <v>6.255266531406818</v>
      </c>
      <c r="J30" s="474">
        <v>6.608410845925363</v>
      </c>
      <c r="K30" s="479">
        <v>6.041612255232977</v>
      </c>
      <c r="L30" s="479">
        <v>5.366405094276018</v>
      </c>
      <c r="M30" s="476">
        <v>6.344110562764385</v>
      </c>
      <c r="N30" s="476">
        <v>6.3297552182084615</v>
      </c>
      <c r="O30" s="476">
        <v>7.707371526984346</v>
      </c>
      <c r="P30" s="476">
        <v>5.895364158395353</v>
      </c>
      <c r="Q30" s="476">
        <v>5.111314292872265</v>
      </c>
      <c r="R30" s="474">
        <v>-1.0334679493418975</v>
      </c>
      <c r="S30" s="479">
        <v>-0.9356580596707857</v>
      </c>
      <c r="T30" s="473">
        <v>-1.6966210888852515</v>
      </c>
      <c r="U30" s="473">
        <v>-1.3020197996864482</v>
      </c>
      <c r="V30" s="473">
        <v>-1.5875249098959614</v>
      </c>
      <c r="W30" s="473">
        <v>0.4219011400857653</v>
      </c>
      <c r="X30" s="480"/>
      <c r="Z30" s="481">
        <v>-7.288734480748715</v>
      </c>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2" t="s">
        <v>121</v>
      </c>
      <c r="D31" s="453"/>
      <c r="E31" s="483">
        <v>0.20359869680081033</v>
      </c>
      <c r="F31" s="483">
        <v>-0.9257160485541931</v>
      </c>
      <c r="G31" s="484">
        <v>2.226546730431039</v>
      </c>
      <c r="H31" s="483">
        <v>2.619987336252379</v>
      </c>
      <c r="I31" s="483">
        <v>4.094991012995351</v>
      </c>
      <c r="J31" s="483">
        <v>4.509333979794732</v>
      </c>
      <c r="K31" s="488">
        <v>4.076153031959635</v>
      </c>
      <c r="L31" s="488">
        <v>5.823276064211356</v>
      </c>
      <c r="M31" s="485">
        <v>7.147346326874654</v>
      </c>
      <c r="N31" s="485">
        <v>6.380489125872856</v>
      </c>
      <c r="O31" s="485">
        <v>1.9355987216354151</v>
      </c>
      <c r="P31" s="485">
        <v>1.1158340229912795</v>
      </c>
      <c r="Q31" s="485">
        <v>1.9947676595423047</v>
      </c>
      <c r="R31" s="483">
        <v>0.7550620736935798</v>
      </c>
      <c r="S31" s="486">
        <v>1.4125978082593633</v>
      </c>
      <c r="T31" s="482">
        <v>-0.2888076216736124</v>
      </c>
      <c r="U31" s="482">
        <v>-0.12045836551156697</v>
      </c>
      <c r="V31" s="482">
        <v>0.7146177317607538</v>
      </c>
      <c r="W31" s="482">
        <v>2.3006199221455006</v>
      </c>
      <c r="X31" s="489"/>
      <c r="Z31" s="490">
        <v>-3.339928939301771</v>
      </c>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122</v>
      </c>
      <c r="D32" s="456"/>
      <c r="E32" s="492">
        <v>-0.06969031052868502</v>
      </c>
      <c r="F32" s="492">
        <v>-2.296119055206745</v>
      </c>
      <c r="G32" s="493">
        <v>3.3309897288594073</v>
      </c>
      <c r="H32" s="492">
        <v>3.0542723010172494</v>
      </c>
      <c r="I32" s="492">
        <v>7.137998362572191</v>
      </c>
      <c r="J32" s="492">
        <v>7.4280973052401436</v>
      </c>
      <c r="K32" s="496">
        <v>7.313061719620009</v>
      </c>
      <c r="L32" s="496">
        <v>9.577800912592593</v>
      </c>
      <c r="M32" s="494">
        <v>10.611918911171117</v>
      </c>
      <c r="N32" s="494">
        <v>9.261497566925954</v>
      </c>
      <c r="O32" s="494">
        <v>7.68452214776336</v>
      </c>
      <c r="P32" s="494">
        <v>3.5276717668121194</v>
      </c>
      <c r="Q32" s="494">
        <v>5.046324176292188</v>
      </c>
      <c r="R32" s="492">
        <v>0.4391271164073771</v>
      </c>
      <c r="S32" s="495">
        <v>1.067592885131134</v>
      </c>
      <c r="T32" s="491">
        <v>0.3092823743146198</v>
      </c>
      <c r="U32" s="491">
        <v>0.2267962969657873</v>
      </c>
      <c r="V32" s="491">
        <v>-0.3958741840997959</v>
      </c>
      <c r="W32" s="491">
        <v>1.5717293943501005</v>
      </c>
      <c r="X32" s="497"/>
      <c r="Z32" s="498">
        <v>-6.698871246164813</v>
      </c>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123</v>
      </c>
      <c r="D33" s="456"/>
      <c r="E33" s="492">
        <v>2.1473016248892947</v>
      </c>
      <c r="F33" s="492">
        <v>-4.32918648551852</v>
      </c>
      <c r="G33" s="493">
        <v>4.2721975505545515</v>
      </c>
      <c r="H33" s="492">
        <v>2.799098367979923</v>
      </c>
      <c r="I33" s="492">
        <v>5.495926549802803</v>
      </c>
      <c r="J33" s="492">
        <v>6.057336948349786</v>
      </c>
      <c r="K33" s="496">
        <v>5.221897811122858</v>
      </c>
      <c r="L33" s="496">
        <v>0.5337066488905435</v>
      </c>
      <c r="M33" s="494">
        <v>2.24358940363544</v>
      </c>
      <c r="N33" s="494">
        <v>8.01538333018631</v>
      </c>
      <c r="O33" s="494">
        <v>14.0552188788632</v>
      </c>
      <c r="P33" s="494">
        <v>5.802230745266996</v>
      </c>
      <c r="Q33" s="494">
        <v>7.754616946437693</v>
      </c>
      <c r="R33" s="492">
        <v>-0.3687617563717538</v>
      </c>
      <c r="S33" s="495">
        <v>-0.3191480910653439</v>
      </c>
      <c r="T33" s="491">
        <v>-1.197549773405214</v>
      </c>
      <c r="U33" s="491">
        <v>-0.9518185274005049</v>
      </c>
      <c r="V33" s="491">
        <v>-0.385160739036877</v>
      </c>
      <c r="W33" s="491">
        <v>2.3077889022075055</v>
      </c>
      <c r="X33" s="497"/>
      <c r="Z33" s="498">
        <v>-5.864688306174557</v>
      </c>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124</v>
      </c>
      <c r="D34" s="456"/>
      <c r="E34" s="492">
        <v>2.393939050719723</v>
      </c>
      <c r="F34" s="492">
        <v>-1.455902776514904</v>
      </c>
      <c r="G34" s="493">
        <v>4.509117171850278</v>
      </c>
      <c r="H34" s="492">
        <v>4.43324345414463</v>
      </c>
      <c r="I34" s="492">
        <v>3.2968324993876763</v>
      </c>
      <c r="J34" s="492">
        <v>4.9132281603515935</v>
      </c>
      <c r="K34" s="496">
        <v>2.0702173644647957</v>
      </c>
      <c r="L34" s="496">
        <v>-0.2849721139052406</v>
      </c>
      <c r="M34" s="494">
        <v>-2.1011749059740623</v>
      </c>
      <c r="N34" s="494">
        <v>2.349852399549988</v>
      </c>
      <c r="O34" s="494">
        <v>9.755093535190667</v>
      </c>
      <c r="P34" s="494">
        <v>3.280216591826786</v>
      </c>
      <c r="Q34" s="494">
        <v>5.021284521760066</v>
      </c>
      <c r="R34" s="492">
        <v>-0.11246733384297158</v>
      </c>
      <c r="S34" s="495">
        <v>-0.1331014248911373</v>
      </c>
      <c r="T34" s="491">
        <v>-1.3052716932205186</v>
      </c>
      <c r="U34" s="491">
        <v>-0.979915118219779</v>
      </c>
      <c r="V34" s="491">
        <v>-0.06485207349614086</v>
      </c>
      <c r="W34" s="491">
        <v>2.6182728059262246</v>
      </c>
      <c r="X34" s="497"/>
      <c r="Z34" s="498">
        <v>-3.409299833230648</v>
      </c>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125</v>
      </c>
      <c r="D35" s="456"/>
      <c r="E35" s="492">
        <v>2.9608286367446794</v>
      </c>
      <c r="F35" s="492">
        <v>-1.3776969746802905</v>
      </c>
      <c r="G35" s="493">
        <v>4.863414111194302</v>
      </c>
      <c r="H35" s="492">
        <v>4.42968932353584</v>
      </c>
      <c r="I35" s="492">
        <v>3.5531035690729595</v>
      </c>
      <c r="J35" s="492">
        <v>5.172835899238905</v>
      </c>
      <c r="K35" s="496">
        <v>2.3258103777270236</v>
      </c>
      <c r="L35" s="496">
        <v>2.516111622068749</v>
      </c>
      <c r="M35" s="494">
        <v>0.671940261188368</v>
      </c>
      <c r="N35" s="494">
        <v>2.1819481359944746</v>
      </c>
      <c r="O35" s="494">
        <v>5.349394932331805</v>
      </c>
      <c r="P35" s="494">
        <v>1.6708831549120333</v>
      </c>
      <c r="Q35" s="494">
        <v>2.378708388147757</v>
      </c>
      <c r="R35" s="492">
        <v>-0.2663626963574188</v>
      </c>
      <c r="S35" s="495">
        <v>-0.2964030065190997</v>
      </c>
      <c r="T35" s="491">
        <v>-0.7623234910005579</v>
      </c>
      <c r="U35" s="491">
        <v>-0.9824121501089564</v>
      </c>
      <c r="V35" s="491">
        <v>-0.9194445209709556</v>
      </c>
      <c r="W35" s="491">
        <v>1.8810003420992985</v>
      </c>
      <c r="X35" s="497"/>
      <c r="Z35" s="498">
        <v>-3.8194662654303784</v>
      </c>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126</v>
      </c>
      <c r="D36" s="456"/>
      <c r="E36" s="492">
        <v>3.145610566139709</v>
      </c>
      <c r="F36" s="492">
        <v>-0.7438141837778431</v>
      </c>
      <c r="G36" s="493">
        <v>5.09118348118686</v>
      </c>
      <c r="H36" s="492">
        <v>4.174641420219714</v>
      </c>
      <c r="I36" s="492">
        <v>4.214114429797377</v>
      </c>
      <c r="J36" s="492">
        <v>5.1086053933420175</v>
      </c>
      <c r="K36" s="496">
        <v>3.5835718596702577</v>
      </c>
      <c r="L36" s="496">
        <v>3.643946254372267</v>
      </c>
      <c r="M36" s="494">
        <v>3.0495391032768</v>
      </c>
      <c r="N36" s="494">
        <v>3.7057342242703157</v>
      </c>
      <c r="O36" s="494">
        <v>5.797388551560616</v>
      </c>
      <c r="P36" s="494">
        <v>2.4533050025139005</v>
      </c>
      <c r="Q36" s="494">
        <v>3.212272293770397</v>
      </c>
      <c r="R36" s="492">
        <v>-0.29086654256447275</v>
      </c>
      <c r="S36" s="495">
        <v>-1.2811505755911554</v>
      </c>
      <c r="T36" s="491">
        <v>-0.5258474351623192</v>
      </c>
      <c r="U36" s="491">
        <v>-0.36697285665539425</v>
      </c>
      <c r="V36" s="491">
        <v>-0.7087894020917958</v>
      </c>
      <c r="W36" s="491">
        <v>1.6725382086119254</v>
      </c>
      <c r="X36" s="497"/>
      <c r="Z36" s="498">
        <v>-4.5049809723618495</v>
      </c>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127</v>
      </c>
      <c r="D37" s="456"/>
      <c r="E37" s="492">
        <v>3.6147686140421342</v>
      </c>
      <c r="F37" s="492">
        <v>-0.49430896780266664</v>
      </c>
      <c r="G37" s="493">
        <v>5.092453905944552</v>
      </c>
      <c r="H37" s="492">
        <v>4.3742865791922725</v>
      </c>
      <c r="I37" s="492">
        <v>4.822853954204817</v>
      </c>
      <c r="J37" s="492">
        <v>5.391538756430023</v>
      </c>
      <c r="K37" s="496">
        <v>4.476744222343626</v>
      </c>
      <c r="L37" s="496">
        <v>4.393043683228001</v>
      </c>
      <c r="M37" s="494">
        <v>4.713686581318186</v>
      </c>
      <c r="N37" s="494">
        <v>5.325203321078021</v>
      </c>
      <c r="O37" s="494">
        <v>6.618081630162891</v>
      </c>
      <c r="P37" s="494">
        <v>3.2095988649658977</v>
      </c>
      <c r="Q37" s="494">
        <v>3.145863733195384</v>
      </c>
      <c r="R37" s="492">
        <v>-0.5008550808442607</v>
      </c>
      <c r="S37" s="495">
        <v>-1.2583038302088454</v>
      </c>
      <c r="T37" s="491">
        <v>-1.3567151179457682</v>
      </c>
      <c r="U37" s="491">
        <v>-0.5395447025748012</v>
      </c>
      <c r="V37" s="491">
        <v>-0.08655703623247746</v>
      </c>
      <c r="W37" s="491">
        <v>0.9635780336075328</v>
      </c>
      <c r="X37" s="497"/>
      <c r="Z37" s="498">
        <v>-5.323709035049077</v>
      </c>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128</v>
      </c>
      <c r="D38" s="456"/>
      <c r="E38" s="492">
        <v>5.11606220287382</v>
      </c>
      <c r="F38" s="492">
        <v>-0.3667249171908509</v>
      </c>
      <c r="G38" s="493">
        <v>5.565668194521905</v>
      </c>
      <c r="H38" s="492">
        <v>4.598254961454998</v>
      </c>
      <c r="I38" s="492">
        <v>5.472764403617603</v>
      </c>
      <c r="J38" s="492">
        <v>6.259694114798052</v>
      </c>
      <c r="K38" s="496">
        <v>4.937174133873128</v>
      </c>
      <c r="L38" s="496">
        <v>4.5197257069665255</v>
      </c>
      <c r="M38" s="494">
        <v>4.3166028235418</v>
      </c>
      <c r="N38" s="494">
        <v>5.4505760821701585</v>
      </c>
      <c r="O38" s="494">
        <v>7.955610453749287</v>
      </c>
      <c r="P38" s="494">
        <v>4.556170066544766</v>
      </c>
      <c r="Q38" s="494">
        <v>3.5448538555744875</v>
      </c>
      <c r="R38" s="492">
        <v>-0.2945916341605823</v>
      </c>
      <c r="S38" s="495">
        <v>-0.8295760978026294</v>
      </c>
      <c r="T38" s="491">
        <v>-0.6900996391192109</v>
      </c>
      <c r="U38" s="491">
        <v>-0.5907456868279297</v>
      </c>
      <c r="V38" s="491">
        <v>-0.23994095420229655</v>
      </c>
      <c r="W38" s="491">
        <v>1.0721617388981883</v>
      </c>
      <c r="X38" s="497"/>
      <c r="Z38" s="498">
        <v>-5.767356037778185</v>
      </c>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129</v>
      </c>
      <c r="D39" s="453"/>
      <c r="E39" s="492">
        <v>5.655334703509425</v>
      </c>
      <c r="F39" s="492">
        <v>-0.5734439650678524</v>
      </c>
      <c r="G39" s="493">
        <v>5.494820523358172</v>
      </c>
      <c r="H39" s="492">
        <v>4.479312890951135</v>
      </c>
      <c r="I39" s="492">
        <v>6.0520436986655</v>
      </c>
      <c r="J39" s="492">
        <v>6.657002608132515</v>
      </c>
      <c r="K39" s="496">
        <v>5.682699438967916</v>
      </c>
      <c r="L39" s="496">
        <v>5.031911488651716</v>
      </c>
      <c r="M39" s="494">
        <v>4.955966853559062</v>
      </c>
      <c r="N39" s="494">
        <v>5.532948706495972</v>
      </c>
      <c r="O39" s="494">
        <v>8.54945492894609</v>
      </c>
      <c r="P39" s="494">
        <v>5.754674407028034</v>
      </c>
      <c r="Q39" s="494">
        <v>4.886750255752673</v>
      </c>
      <c r="R39" s="492">
        <v>-0.10605292700597602</v>
      </c>
      <c r="S39" s="495">
        <v>-0.37141171733551914</v>
      </c>
      <c r="T39" s="491">
        <v>-0.3816646236800523</v>
      </c>
      <c r="U39" s="491">
        <v>-0.0864509689489239</v>
      </c>
      <c r="V39" s="491">
        <v>-0.40372522297489866</v>
      </c>
      <c r="W39" s="491">
        <v>0.8350461169961108</v>
      </c>
      <c r="X39" s="497"/>
      <c r="Z39" s="498">
        <v>-6.158096625671476</v>
      </c>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130</v>
      </c>
      <c r="D40" s="456"/>
      <c r="E40" s="492">
        <v>6.561798131113477</v>
      </c>
      <c r="F40" s="492">
        <v>-0.830710566049973</v>
      </c>
      <c r="G40" s="493">
        <v>5.220637736260457</v>
      </c>
      <c r="H40" s="492">
        <v>3.583813502088418</v>
      </c>
      <c r="I40" s="492">
        <v>5.7021636001193485</v>
      </c>
      <c r="J40" s="492">
        <v>6.138126286974028</v>
      </c>
      <c r="K40" s="496">
        <v>5.465747837070026</v>
      </c>
      <c r="L40" s="496">
        <v>4.978382355190504</v>
      </c>
      <c r="M40" s="494">
        <v>5.201347549196811</v>
      </c>
      <c r="N40" s="494">
        <v>5.38638707833212</v>
      </c>
      <c r="O40" s="494">
        <v>7.456892719545209</v>
      </c>
      <c r="P40" s="494">
        <v>5.441654553472134</v>
      </c>
      <c r="Q40" s="494">
        <v>4.732858063641814</v>
      </c>
      <c r="R40" s="492">
        <v>-0.6825783779574408</v>
      </c>
      <c r="S40" s="495">
        <v>-0.5698150658134153</v>
      </c>
      <c r="T40" s="491">
        <v>-1.2530065450444283</v>
      </c>
      <c r="U40" s="491">
        <v>-0.6385057222832415</v>
      </c>
      <c r="V40" s="491">
        <v>-1.184161002117932</v>
      </c>
      <c r="W40" s="491">
        <v>0.2858512340336006</v>
      </c>
      <c r="X40" s="497"/>
      <c r="Z40" s="498">
        <v>-6.384741978076789</v>
      </c>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131</v>
      </c>
      <c r="D41" s="456"/>
      <c r="E41" s="492">
        <v>6.526926338513533</v>
      </c>
      <c r="F41" s="492">
        <v>-1.0324898376661054</v>
      </c>
      <c r="G41" s="493">
        <v>4.952241745748367</v>
      </c>
      <c r="H41" s="492">
        <v>3.212857971788125</v>
      </c>
      <c r="I41" s="492">
        <v>5.573501526561415</v>
      </c>
      <c r="J41" s="492">
        <v>5.93394595263932</v>
      </c>
      <c r="K41" s="496">
        <v>5.409273686110836</v>
      </c>
      <c r="L41" s="496">
        <v>5.41888660562735</v>
      </c>
      <c r="M41" s="494">
        <v>5.682351009051914</v>
      </c>
      <c r="N41" s="494">
        <v>5.239776488466973</v>
      </c>
      <c r="O41" s="494">
        <v>6.4253051593479285</v>
      </c>
      <c r="P41" s="494">
        <v>5.325097497972195</v>
      </c>
      <c r="Q41" s="494">
        <v>4.685249246796346</v>
      </c>
      <c r="R41" s="492">
        <v>-1.0162272059287005</v>
      </c>
      <c r="S41" s="495">
        <v>-0.9380956219271894</v>
      </c>
      <c r="T41" s="491">
        <v>-1.387692391529697</v>
      </c>
      <c r="U41" s="491">
        <v>-1.0707942275990945</v>
      </c>
      <c r="V41" s="491">
        <v>-1.2670235575892548</v>
      </c>
      <c r="W41" s="491">
        <v>-0.41124694642182646</v>
      </c>
      <c r="X41" s="497"/>
      <c r="Z41" s="498">
        <v>-6.589728732490116</v>
      </c>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132</v>
      </c>
      <c r="D42" s="456"/>
      <c r="E42" s="492">
        <v>7.071435116093241</v>
      </c>
      <c r="F42" s="492">
        <v>-0.9904505510721009</v>
      </c>
      <c r="G42" s="493">
        <v>4.940286783739964</v>
      </c>
      <c r="H42" s="492">
        <v>2.6032354609644415</v>
      </c>
      <c r="I42" s="492">
        <v>5.555802838976774</v>
      </c>
      <c r="J42" s="492">
        <v>5.870135110197225</v>
      </c>
      <c r="K42" s="496">
        <v>5.431791877216497</v>
      </c>
      <c r="L42" s="496">
        <v>5.695478679349549</v>
      </c>
      <c r="M42" s="494">
        <v>6.585583553897578</v>
      </c>
      <c r="N42" s="494">
        <v>5.258496268770685</v>
      </c>
      <c r="O42" s="494">
        <v>5.926477306264104</v>
      </c>
      <c r="P42" s="494">
        <v>5.064313137951842</v>
      </c>
      <c r="Q42" s="494">
        <v>4.3830395561803925</v>
      </c>
      <c r="R42" s="492">
        <v>-1.2714676941829879</v>
      </c>
      <c r="S42" s="495">
        <v>-1.2228318668121716</v>
      </c>
      <c r="T42" s="491">
        <v>-1.591846510788784</v>
      </c>
      <c r="U42" s="491">
        <v>-1.1731750241349914</v>
      </c>
      <c r="V42" s="491">
        <v>-1.6332484762004498</v>
      </c>
      <c r="W42" s="491">
        <v>-0.7362011099767614</v>
      </c>
      <c r="X42" s="497"/>
      <c r="Z42" s="498">
        <v>-6.827270533159762</v>
      </c>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133</v>
      </c>
      <c r="D43" s="456"/>
      <c r="E43" s="492">
        <v>6.944655549951449</v>
      </c>
      <c r="F43" s="492">
        <v>-0.8335685996798503</v>
      </c>
      <c r="G43" s="493">
        <v>5.31644696200442</v>
      </c>
      <c r="H43" s="492">
        <v>2.870915628442134</v>
      </c>
      <c r="I43" s="492">
        <v>5.6112510884200475</v>
      </c>
      <c r="J43" s="492">
        <v>5.920142564808103</v>
      </c>
      <c r="K43" s="496">
        <v>5.479911732720865</v>
      </c>
      <c r="L43" s="496">
        <v>5.674312390585541</v>
      </c>
      <c r="M43" s="494">
        <v>6.671001364120272</v>
      </c>
      <c r="N43" s="494">
        <v>5.576113154426665</v>
      </c>
      <c r="O43" s="494">
        <v>5.770202655600272</v>
      </c>
      <c r="P43" s="494">
        <v>5.2683325380806</v>
      </c>
      <c r="Q43" s="494">
        <v>4.284302795903287</v>
      </c>
      <c r="R43" s="492">
        <v>-1.308862632558501</v>
      </c>
      <c r="S43" s="495">
        <v>-1.4569423789174607</v>
      </c>
      <c r="T43" s="491">
        <v>-1.6136521225594436</v>
      </c>
      <c r="U43" s="491">
        <v>-1.124907810089752</v>
      </c>
      <c r="V43" s="491">
        <v>-1.4038477417907274</v>
      </c>
      <c r="W43" s="491">
        <v>-0.9755846530069618</v>
      </c>
      <c r="X43" s="497"/>
      <c r="Z43" s="498">
        <v>-6.920113720978549</v>
      </c>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134</v>
      </c>
      <c r="D44" s="456"/>
      <c r="E44" s="492">
        <v>6.4981251370315505</v>
      </c>
      <c r="F44" s="492">
        <v>-1.1802485659712687</v>
      </c>
      <c r="G44" s="493">
        <v>4.973010945303912</v>
      </c>
      <c r="H44" s="492">
        <v>2.524937604037035</v>
      </c>
      <c r="I44" s="492">
        <v>5.776269405949918</v>
      </c>
      <c r="J44" s="492">
        <v>6.074392323982096</v>
      </c>
      <c r="K44" s="496">
        <v>5.70559434669363</v>
      </c>
      <c r="L44" s="496">
        <v>5.975526322242743</v>
      </c>
      <c r="M44" s="494">
        <v>7.057492952051547</v>
      </c>
      <c r="N44" s="494">
        <v>5.851008942271704</v>
      </c>
      <c r="O44" s="494">
        <v>5.857512406942661</v>
      </c>
      <c r="P44" s="494">
        <v>5.3327896591503645</v>
      </c>
      <c r="Q44" s="494">
        <v>4.579045192022164</v>
      </c>
      <c r="R44" s="492">
        <v>-0.9376421947808353</v>
      </c>
      <c r="S44" s="495">
        <v>-1.1138483281614526</v>
      </c>
      <c r="T44" s="491">
        <v>-1.0977060785515533</v>
      </c>
      <c r="U44" s="491">
        <v>-0.7524927659629839</v>
      </c>
      <c r="V44" s="491">
        <v>-1.2227041770028535</v>
      </c>
      <c r="W44" s="491">
        <v>-0.527189419908666</v>
      </c>
      <c r="X44" s="497"/>
      <c r="Z44" s="498">
        <v>-6.7139116007307535</v>
      </c>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39"/>
      <c r="B45" s="451"/>
      <c r="C45" s="455" t="s">
        <v>135</v>
      </c>
      <c r="D45" s="456"/>
      <c r="E45" s="492">
        <v>6.009908456652866</v>
      </c>
      <c r="F45" s="492">
        <v>-1.2330478672225382</v>
      </c>
      <c r="G45" s="493">
        <v>5.071212934125853</v>
      </c>
      <c r="H45" s="492">
        <v>2.6660565516322094</v>
      </c>
      <c r="I45" s="492">
        <v>5.481343071479245</v>
      </c>
      <c r="J45" s="492">
        <v>5.849364199557101</v>
      </c>
      <c r="K45" s="496">
        <v>5.29873526384192</v>
      </c>
      <c r="L45" s="496">
        <v>5.638184994523854</v>
      </c>
      <c r="M45" s="494">
        <v>6.7235214427583685</v>
      </c>
      <c r="N45" s="494">
        <v>5.2929271800183955</v>
      </c>
      <c r="O45" s="494">
        <v>5.267497826670919</v>
      </c>
      <c r="P45" s="494">
        <v>4.881998123907451</v>
      </c>
      <c r="Q45" s="494">
        <v>4.329563013581833</v>
      </c>
      <c r="R45" s="492">
        <v>-1.2565636038710863</v>
      </c>
      <c r="S45" s="495">
        <v>-1.3600941049573407</v>
      </c>
      <c r="T45" s="491">
        <v>-1.4009757740404467</v>
      </c>
      <c r="U45" s="491">
        <v>-1.0528057161051123</v>
      </c>
      <c r="V45" s="491">
        <v>-1.5034030071799265</v>
      </c>
      <c r="W45" s="491">
        <v>-1.0070572887569824</v>
      </c>
      <c r="X45" s="497"/>
      <c r="Z45" s="498">
        <v>-6.737906675350331</v>
      </c>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39"/>
      <c r="B46" s="38"/>
      <c r="C46" s="458" t="s">
        <v>136</v>
      </c>
      <c r="D46" s="459"/>
      <c r="E46" s="500">
        <v>6.366961317515845</v>
      </c>
      <c r="F46" s="500">
        <v>-0.749500511229769</v>
      </c>
      <c r="G46" s="501">
        <v>5.356118451469143</v>
      </c>
      <c r="H46" s="500">
        <v>2.947582268826096</v>
      </c>
      <c r="I46" s="500">
        <v>5.79226289703837</v>
      </c>
      <c r="J46" s="500">
        <v>6.125803024030233</v>
      </c>
      <c r="K46" s="504">
        <v>5.682242807119721</v>
      </c>
      <c r="L46" s="504">
        <v>6.05284633098978</v>
      </c>
      <c r="M46" s="502">
        <v>7.060871589577033</v>
      </c>
      <c r="N46" s="502">
        <v>5.473738429308497</v>
      </c>
      <c r="O46" s="502">
        <v>5.504810807551976</v>
      </c>
      <c r="P46" s="502">
        <v>5.433928098443204</v>
      </c>
      <c r="Q46" s="502">
        <v>4.91533537708078</v>
      </c>
      <c r="R46" s="500">
        <v>-0.18343792329591224</v>
      </c>
      <c r="S46" s="503">
        <v>-0.184625510836824</v>
      </c>
      <c r="T46" s="499">
        <v>-0.3023813748515778</v>
      </c>
      <c r="U46" s="499">
        <v>-0.03368705107675396</v>
      </c>
      <c r="V46" s="499">
        <v>-0.5069011901779419</v>
      </c>
      <c r="W46" s="499">
        <v>0.07023763015020279</v>
      </c>
      <c r="X46" s="505"/>
      <c r="Z46" s="506">
        <v>-5.975700820334282</v>
      </c>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1">
    <mergeCell ref="Z27:Z29"/>
  </mergeCells>
  <printOptions/>
  <pageMargins left="0.7874015748031497" right="0.5905511811023623" top="0.7874015748031497" bottom="0.7874015748031497" header="0.5118110236220472" footer="0.5118110236220472"/>
  <pageSetup fitToHeight="2" fitToWidth="1" horizontalDpi="1200" verticalDpi="1200" orientation="landscape" paperSize="9" scale="64" r:id="rId1"/>
  <headerFooter alignWithMargins="0">
    <oddFooter xml:space="preserve">&amp;C&amp;P / &amp;N </oddFooter>
  </headerFooter>
</worksheet>
</file>

<file path=xl/worksheets/sheet4.xml><?xml version="1.0" encoding="utf-8"?>
<worksheet xmlns="http://schemas.openxmlformats.org/spreadsheetml/2006/main" xmlns:r="http://schemas.openxmlformats.org/officeDocument/2006/relationships">
  <sheetPr codeName="Sheet7">
    <pageSetUpPr fitToPage="1"/>
  </sheetPr>
  <dimension ref="A2:Y23"/>
  <sheetViews>
    <sheetView tabSelected="1" zoomScale="70" zoomScaleNormal="70" zoomScalePageLayoutView="0" workbookViewId="0" topLeftCell="A1">
      <selection activeCell="I8" sqref="I8"/>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3" width="9.00390625" style="0" customWidth="1"/>
    <col min="24" max="24" width="0.12890625" style="0" customWidth="1"/>
    <col min="25" max="25" width="2.50390625" style="18" customWidth="1"/>
    <col min="26" max="26" width="9.00390625" style="0" customWidth="1"/>
  </cols>
  <sheetData>
    <row r="2" ht="17.25">
      <c r="B2" s="1" t="s">
        <v>139</v>
      </c>
    </row>
    <row r="3" spans="7:24" ht="14.25" thickBot="1">
      <c r="G3" s="438"/>
      <c r="X3" s="438" t="s">
        <v>108</v>
      </c>
    </row>
    <row r="4" spans="1:24" ht="13.5">
      <c r="A4" s="439"/>
      <c r="B4" s="324"/>
      <c r="C4" s="322"/>
      <c r="D4" s="325"/>
      <c r="E4" s="12" t="s">
        <v>4</v>
      </c>
      <c r="F4" s="16" t="s">
        <v>5</v>
      </c>
      <c r="G4" s="16" t="s">
        <v>6</v>
      </c>
      <c r="H4" s="16" t="s">
        <v>7</v>
      </c>
      <c r="I4" s="16" t="s">
        <v>8</v>
      </c>
      <c r="J4" s="14"/>
      <c r="K4" s="14"/>
      <c r="L4" s="14"/>
      <c r="M4" s="14"/>
      <c r="N4" s="14"/>
      <c r="O4" s="14"/>
      <c r="P4" s="14"/>
      <c r="Q4" s="15"/>
      <c r="R4" s="16" t="s">
        <v>9</v>
      </c>
      <c r="S4" s="12"/>
      <c r="T4" s="12"/>
      <c r="U4" s="12"/>
      <c r="V4" s="12"/>
      <c r="W4" s="12"/>
      <c r="X4" s="440"/>
    </row>
    <row r="5" spans="1:24" ht="13.5">
      <c r="A5" s="439"/>
      <c r="B5" s="326"/>
      <c r="C5" s="4"/>
      <c r="D5" s="7"/>
      <c r="E5" s="26" t="s">
        <v>11</v>
      </c>
      <c r="F5" s="25" t="s">
        <v>12</v>
      </c>
      <c r="G5" s="25" t="s">
        <v>14</v>
      </c>
      <c r="H5" s="25" t="s">
        <v>14</v>
      </c>
      <c r="I5" s="25" t="s">
        <v>81</v>
      </c>
      <c r="J5" s="26" t="s">
        <v>15</v>
      </c>
      <c r="K5" s="29" t="s">
        <v>83</v>
      </c>
      <c r="L5" s="28"/>
      <c r="M5" s="23"/>
      <c r="N5" s="23"/>
      <c r="O5" s="23"/>
      <c r="P5" s="23"/>
      <c r="Q5" s="24"/>
      <c r="R5" s="32" t="s">
        <v>140</v>
      </c>
      <c r="S5" s="23"/>
      <c r="T5" s="23"/>
      <c r="U5" s="23"/>
      <c r="V5" s="23"/>
      <c r="W5" s="23"/>
      <c r="X5" s="441"/>
    </row>
    <row r="6" spans="1:24" ht="14.25" thickBot="1">
      <c r="A6" s="439"/>
      <c r="B6" s="215"/>
      <c r="C6" s="6"/>
      <c r="D6" s="216"/>
      <c r="E6" s="42"/>
      <c r="F6" s="42"/>
      <c r="G6" s="43"/>
      <c r="H6" s="42"/>
      <c r="I6" s="42"/>
      <c r="J6" s="52"/>
      <c r="K6" s="470"/>
      <c r="L6" s="443" t="s">
        <v>39</v>
      </c>
      <c r="M6" s="53" t="s">
        <v>40</v>
      </c>
      <c r="N6" s="53" t="s">
        <v>41</v>
      </c>
      <c r="O6" s="53" t="s">
        <v>42</v>
      </c>
      <c r="P6" s="53" t="s">
        <v>141</v>
      </c>
      <c r="Q6" s="55" t="s">
        <v>119</v>
      </c>
      <c r="R6" s="42"/>
      <c r="S6" s="56" t="s">
        <v>34</v>
      </c>
      <c r="T6" s="54" t="s">
        <v>35</v>
      </c>
      <c r="U6" s="54" t="s">
        <v>26</v>
      </c>
      <c r="V6" s="54" t="s">
        <v>27</v>
      </c>
      <c r="W6" s="219" t="s">
        <v>28</v>
      </c>
      <c r="X6" s="507"/>
    </row>
    <row r="7" spans="1:25" ht="13.5">
      <c r="A7" s="439"/>
      <c r="B7" s="445" t="s">
        <v>120</v>
      </c>
      <c r="C7" s="446"/>
      <c r="D7" s="447"/>
      <c r="E7" s="510">
        <v>100</v>
      </c>
      <c r="F7" s="510">
        <v>100.00000000000001</v>
      </c>
      <c r="G7" s="511">
        <v>100</v>
      </c>
      <c r="H7" s="510">
        <v>100</v>
      </c>
      <c r="I7" s="510">
        <v>100</v>
      </c>
      <c r="J7" s="513">
        <v>100</v>
      </c>
      <c r="K7" s="514">
        <v>100</v>
      </c>
      <c r="L7" s="515">
        <v>100</v>
      </c>
      <c r="M7" s="512">
        <v>100</v>
      </c>
      <c r="N7" s="512">
        <v>100</v>
      </c>
      <c r="O7" s="512">
        <v>100</v>
      </c>
      <c r="P7" s="512">
        <v>100</v>
      </c>
      <c r="Q7" s="512">
        <v>100</v>
      </c>
      <c r="R7" s="510">
        <v>100</v>
      </c>
      <c r="S7" s="515">
        <v>100</v>
      </c>
      <c r="T7" s="509">
        <v>100</v>
      </c>
      <c r="U7" s="509">
        <v>100.00000000000001</v>
      </c>
      <c r="V7" s="509">
        <v>100</v>
      </c>
      <c r="W7" s="513">
        <v>100</v>
      </c>
      <c r="X7" s="516"/>
      <c r="Y7" s="517"/>
    </row>
    <row r="8" spans="1:25" ht="13.5">
      <c r="A8" s="439"/>
      <c r="B8" s="451"/>
      <c r="C8" s="452" t="s">
        <v>121</v>
      </c>
      <c r="D8" s="453"/>
      <c r="E8" s="520">
        <v>1.86916966395662</v>
      </c>
      <c r="F8" s="520">
        <v>1.6320388636637257</v>
      </c>
      <c r="G8" s="521">
        <v>1.5049759719295546</v>
      </c>
      <c r="H8" s="520">
        <v>1.4971704980981773</v>
      </c>
      <c r="I8" s="524">
        <v>1.4119600518882336</v>
      </c>
      <c r="J8" s="524">
        <v>1.2950024426711073</v>
      </c>
      <c r="K8" s="524">
        <v>1.5215550575876364</v>
      </c>
      <c r="L8" s="525">
        <v>1.4440494713873548</v>
      </c>
      <c r="M8" s="522">
        <v>1.5980029300935141</v>
      </c>
      <c r="N8" s="522">
        <v>1.677367377826856</v>
      </c>
      <c r="O8" s="522">
        <v>1.344831307519146</v>
      </c>
      <c r="P8" s="522">
        <v>1.496776648999231</v>
      </c>
      <c r="Q8" s="522">
        <v>1.5507639738258927</v>
      </c>
      <c r="R8" s="524">
        <v>1.4293087246193483</v>
      </c>
      <c r="S8" s="525">
        <v>1.5898597723229744</v>
      </c>
      <c r="T8" s="519">
        <v>1.6362105491159986</v>
      </c>
      <c r="U8" s="519">
        <v>1.5245900000191048</v>
      </c>
      <c r="V8" s="519">
        <v>1.3156718075454603</v>
      </c>
      <c r="W8" s="523">
        <v>1.0829186470484455</v>
      </c>
      <c r="X8" s="526"/>
      <c r="Y8" s="517"/>
    </row>
    <row r="9" spans="1:25" ht="13.5">
      <c r="A9" s="439"/>
      <c r="B9" s="451"/>
      <c r="C9" s="455" t="s">
        <v>122</v>
      </c>
      <c r="D9" s="456"/>
      <c r="E9" s="529">
        <v>2.0442679977590914</v>
      </c>
      <c r="F9" s="529">
        <v>1.7763093331547077</v>
      </c>
      <c r="G9" s="530">
        <v>1.62330503692632</v>
      </c>
      <c r="H9" s="529">
        <v>1.6598893905370276</v>
      </c>
      <c r="I9" s="534">
        <v>1.6404101120938999</v>
      </c>
      <c r="J9" s="534">
        <v>1.3653047832808973</v>
      </c>
      <c r="K9" s="534">
        <v>1.8981972734510086</v>
      </c>
      <c r="L9" s="532">
        <v>1.9985438790108299</v>
      </c>
      <c r="M9" s="531">
        <v>2.252154762950718</v>
      </c>
      <c r="N9" s="531">
        <v>1.9053720600155044</v>
      </c>
      <c r="O9" s="531">
        <v>1.441711162654379</v>
      </c>
      <c r="P9" s="531">
        <v>1.7569110530170962</v>
      </c>
      <c r="Q9" s="531">
        <v>2.008292883453728</v>
      </c>
      <c r="R9" s="534">
        <v>1.4197572342468174</v>
      </c>
      <c r="S9" s="532">
        <v>1.520887115506859</v>
      </c>
      <c r="T9" s="528">
        <v>1.5433444371841019</v>
      </c>
      <c r="U9" s="528">
        <v>1.457192928639161</v>
      </c>
      <c r="V9" s="528">
        <v>1.3752672130367727</v>
      </c>
      <c r="W9" s="533">
        <v>1.2023728207918107</v>
      </c>
      <c r="X9" s="535"/>
      <c r="Y9" s="517"/>
    </row>
    <row r="10" spans="1:25" ht="13.5">
      <c r="A10" s="439"/>
      <c r="B10" s="451"/>
      <c r="C10" s="455" t="s">
        <v>123</v>
      </c>
      <c r="D10" s="456"/>
      <c r="E10" s="529">
        <v>1.0948710371525163</v>
      </c>
      <c r="F10" s="529">
        <v>1.0230836269695869</v>
      </c>
      <c r="G10" s="530">
        <v>0.9058542192386493</v>
      </c>
      <c r="H10" s="529">
        <v>0.9329349418405941</v>
      </c>
      <c r="I10" s="534">
        <v>0.9461824137408813</v>
      </c>
      <c r="J10" s="534">
        <v>0.8304056119618218</v>
      </c>
      <c r="K10" s="534">
        <v>1.0546709450623355</v>
      </c>
      <c r="L10" s="532">
        <v>1.1780408355249012</v>
      </c>
      <c r="M10" s="531">
        <v>1.1148526653209572</v>
      </c>
      <c r="N10" s="531">
        <v>0.9373910819070994</v>
      </c>
      <c r="O10" s="531">
        <v>0.8513514716766503</v>
      </c>
      <c r="P10" s="531">
        <v>1.047738086019638</v>
      </c>
      <c r="Q10" s="531">
        <v>1.1849620807402685</v>
      </c>
      <c r="R10" s="534">
        <v>0.8825051955782468</v>
      </c>
      <c r="S10" s="532">
        <v>0.9236330408662369</v>
      </c>
      <c r="T10" s="528">
        <v>0.9923136288215733</v>
      </c>
      <c r="U10" s="528">
        <v>0.9234252093817026</v>
      </c>
      <c r="V10" s="528">
        <v>0.8162673024580787</v>
      </c>
      <c r="W10" s="533">
        <v>0.7618889022455294</v>
      </c>
      <c r="X10" s="535"/>
      <c r="Y10" s="517"/>
    </row>
    <row r="11" spans="1:25" ht="13.5">
      <c r="A11" s="439"/>
      <c r="B11" s="451"/>
      <c r="C11" s="455" t="s">
        <v>124</v>
      </c>
      <c r="D11" s="456"/>
      <c r="E11" s="529">
        <v>0.9352067074514926</v>
      </c>
      <c r="F11" s="529">
        <v>0.878259666670357</v>
      </c>
      <c r="G11" s="530">
        <v>0.8193612928951615</v>
      </c>
      <c r="H11" s="529">
        <v>0.7883640779557484</v>
      </c>
      <c r="I11" s="534">
        <v>0.7855948471889352</v>
      </c>
      <c r="J11" s="534">
        <v>0.7183454752460687</v>
      </c>
      <c r="K11" s="534">
        <v>0.8486108010092398</v>
      </c>
      <c r="L11" s="532">
        <v>0.850716916297181</v>
      </c>
      <c r="M11" s="531">
        <v>0.9066689825558304</v>
      </c>
      <c r="N11" s="531">
        <v>0.7921211226280226</v>
      </c>
      <c r="O11" s="531">
        <v>0.784300536035995</v>
      </c>
      <c r="P11" s="531">
        <v>0.8353127491336819</v>
      </c>
      <c r="Q11" s="531">
        <v>0.9188652960796955</v>
      </c>
      <c r="R11" s="534">
        <v>0.734356924437181</v>
      </c>
      <c r="S11" s="532">
        <v>0.7115393770113921</v>
      </c>
      <c r="T11" s="528">
        <v>0.7983040650395307</v>
      </c>
      <c r="U11" s="528">
        <v>0.7650702338136852</v>
      </c>
      <c r="V11" s="528">
        <v>0.6983530136230738</v>
      </c>
      <c r="W11" s="533">
        <v>0.7046305908728547</v>
      </c>
      <c r="X11" s="535"/>
      <c r="Y11" s="517"/>
    </row>
    <row r="12" spans="1:25" ht="13.5">
      <c r="A12" s="439"/>
      <c r="B12" s="451"/>
      <c r="C12" s="455" t="s">
        <v>125</v>
      </c>
      <c r="D12" s="456"/>
      <c r="E12" s="529">
        <v>1.2124277308572864</v>
      </c>
      <c r="F12" s="529">
        <v>1.1671562362694936</v>
      </c>
      <c r="G12" s="530">
        <v>1.1132534422971139</v>
      </c>
      <c r="H12" s="529">
        <v>1.0658679526941583</v>
      </c>
      <c r="I12" s="534">
        <v>1.0233198122543963</v>
      </c>
      <c r="J12" s="534">
        <v>0.9975321834394932</v>
      </c>
      <c r="K12" s="534">
        <v>1.0474840829321315</v>
      </c>
      <c r="L12" s="532">
        <v>1.021052916956232</v>
      </c>
      <c r="M12" s="531">
        <v>1.0696993103158985</v>
      </c>
      <c r="N12" s="531">
        <v>1.0561126157686784</v>
      </c>
      <c r="O12" s="531">
        <v>1.0669762635993114</v>
      </c>
      <c r="P12" s="531">
        <v>1.012572798571647</v>
      </c>
      <c r="Q12" s="531">
        <v>1.0574004538673278</v>
      </c>
      <c r="R12" s="534">
        <v>0.9850578451286951</v>
      </c>
      <c r="S12" s="532">
        <v>0.9456916496922939</v>
      </c>
      <c r="T12" s="528">
        <v>1.0196555670624825</v>
      </c>
      <c r="U12" s="528">
        <v>1.0007595601884005</v>
      </c>
      <c r="V12" s="528">
        <v>0.988677860226671</v>
      </c>
      <c r="W12" s="533">
        <v>0.9746557023286654</v>
      </c>
      <c r="X12" s="535"/>
      <c r="Y12" s="517"/>
    </row>
    <row r="13" spans="1:25" ht="13.5">
      <c r="A13" s="439"/>
      <c r="B13" s="451"/>
      <c r="C13" s="455" t="s">
        <v>126</v>
      </c>
      <c r="D13" s="456"/>
      <c r="E13" s="529">
        <v>1.807081772465503</v>
      </c>
      <c r="F13" s="529">
        <v>1.7204656480681764</v>
      </c>
      <c r="G13" s="530">
        <v>1.6423670308479266</v>
      </c>
      <c r="H13" s="529">
        <v>1.581196347036768</v>
      </c>
      <c r="I13" s="534">
        <v>1.5004693856810718</v>
      </c>
      <c r="J13" s="534">
        <v>1.4744704969957634</v>
      </c>
      <c r="K13" s="534">
        <v>1.5248316171999712</v>
      </c>
      <c r="L13" s="532">
        <v>1.4750735062910971</v>
      </c>
      <c r="M13" s="531">
        <v>1.5061461343933495</v>
      </c>
      <c r="N13" s="531">
        <v>1.5252669924791316</v>
      </c>
      <c r="O13" s="531">
        <v>1.55558257928882</v>
      </c>
      <c r="P13" s="531">
        <v>1.5222754799554716</v>
      </c>
      <c r="Q13" s="531">
        <v>1.5627511540636454</v>
      </c>
      <c r="R13" s="534">
        <v>1.459132753629156</v>
      </c>
      <c r="S13" s="532">
        <v>1.4484529204404797</v>
      </c>
      <c r="T13" s="528">
        <v>1.495490584327276</v>
      </c>
      <c r="U13" s="528">
        <v>1.4686701698786049</v>
      </c>
      <c r="V13" s="528">
        <v>1.4582747916066354</v>
      </c>
      <c r="W13" s="533">
        <v>1.427204258334562</v>
      </c>
      <c r="X13" s="535"/>
      <c r="Y13" s="517"/>
    </row>
    <row r="14" spans="1:25" ht="13.5">
      <c r="A14" s="439"/>
      <c r="B14" s="451"/>
      <c r="C14" s="455" t="s">
        <v>127</v>
      </c>
      <c r="D14" s="456"/>
      <c r="E14" s="529">
        <v>2.611284015507979</v>
      </c>
      <c r="F14" s="529">
        <v>2.5139681219813905</v>
      </c>
      <c r="G14" s="530">
        <v>2.418590828711016</v>
      </c>
      <c r="H14" s="529">
        <v>2.3112360337108546</v>
      </c>
      <c r="I14" s="534">
        <v>2.160332007763513</v>
      </c>
      <c r="J14" s="534">
        <v>2.1396790511428394</v>
      </c>
      <c r="K14" s="534">
        <v>2.179684839218456</v>
      </c>
      <c r="L14" s="532">
        <v>2.1148155895741483</v>
      </c>
      <c r="M14" s="531">
        <v>2.1374536652900566</v>
      </c>
      <c r="N14" s="531">
        <v>2.158123019249731</v>
      </c>
      <c r="O14" s="531">
        <v>2.186947737573984</v>
      </c>
      <c r="P14" s="531">
        <v>2.2060706062430273</v>
      </c>
      <c r="Q14" s="531">
        <v>2.2695703431629126</v>
      </c>
      <c r="R14" s="534">
        <v>2.0997341918887877</v>
      </c>
      <c r="S14" s="532">
        <v>2.1288672629491034</v>
      </c>
      <c r="T14" s="528">
        <v>2.1543044216382805</v>
      </c>
      <c r="U14" s="528">
        <v>2.1116926270109317</v>
      </c>
      <c r="V14" s="528">
        <v>2.0773254245313897</v>
      </c>
      <c r="W14" s="533">
        <v>2.0279028497531275</v>
      </c>
      <c r="X14" s="535"/>
      <c r="Y14" s="517"/>
    </row>
    <row r="15" spans="1:25" ht="13.5">
      <c r="A15" s="439"/>
      <c r="B15" s="451"/>
      <c r="C15" s="455" t="s">
        <v>128</v>
      </c>
      <c r="D15" s="456"/>
      <c r="E15" s="529">
        <v>2.9032149365710818</v>
      </c>
      <c r="F15" s="529">
        <v>2.965804908166303</v>
      </c>
      <c r="G15" s="530">
        <v>2.997284691647649</v>
      </c>
      <c r="H15" s="529">
        <v>3.0353456794550966</v>
      </c>
      <c r="I15" s="534">
        <v>2.993414444382625</v>
      </c>
      <c r="J15" s="534">
        <v>2.922042896537171</v>
      </c>
      <c r="K15" s="534">
        <v>3.0602930788319385</v>
      </c>
      <c r="L15" s="532">
        <v>2.953316077165953</v>
      </c>
      <c r="M15" s="531">
        <v>3.0012190404811268</v>
      </c>
      <c r="N15" s="531">
        <v>3.028679684142033</v>
      </c>
      <c r="O15" s="531">
        <v>3.054831141745057</v>
      </c>
      <c r="P15" s="531">
        <v>3.122938356162702</v>
      </c>
      <c r="Q15" s="531">
        <v>3.194193116759425</v>
      </c>
      <c r="R15" s="534">
        <v>2.983599079881912</v>
      </c>
      <c r="S15" s="532">
        <v>3.020288088381534</v>
      </c>
      <c r="T15" s="528">
        <v>3.0475343586704966</v>
      </c>
      <c r="U15" s="528">
        <v>2.9860088848635833</v>
      </c>
      <c r="V15" s="528">
        <v>2.9762521779171305</v>
      </c>
      <c r="W15" s="533">
        <v>2.88857909989015</v>
      </c>
      <c r="X15" s="535"/>
      <c r="Y15" s="517"/>
    </row>
    <row r="16" spans="1:25" ht="13.5">
      <c r="A16" s="439"/>
      <c r="B16" s="451"/>
      <c r="C16" s="455" t="s">
        <v>129</v>
      </c>
      <c r="D16" s="453"/>
      <c r="E16" s="529">
        <v>3.2607751916872476</v>
      </c>
      <c r="F16" s="529">
        <v>3.1618402480632257</v>
      </c>
      <c r="G16" s="530">
        <v>3.223174286298425</v>
      </c>
      <c r="H16" s="529">
        <v>3.292786617141307</v>
      </c>
      <c r="I16" s="534">
        <v>3.2992781973300804</v>
      </c>
      <c r="J16" s="534">
        <v>3.23733683929741</v>
      </c>
      <c r="K16" s="534">
        <v>3.3573202822534896</v>
      </c>
      <c r="L16" s="532">
        <v>3.2620450929467517</v>
      </c>
      <c r="M16" s="531">
        <v>3.2717147743716564</v>
      </c>
      <c r="N16" s="531">
        <v>3.3091677044628693</v>
      </c>
      <c r="O16" s="531">
        <v>3.3575009611276116</v>
      </c>
      <c r="P16" s="531">
        <v>3.452053435847338</v>
      </c>
      <c r="Q16" s="531">
        <v>3.487089337870208</v>
      </c>
      <c r="R16" s="534">
        <v>3.3201404261544663</v>
      </c>
      <c r="S16" s="532">
        <v>3.3370901063243488</v>
      </c>
      <c r="T16" s="528">
        <v>3.36088756080061</v>
      </c>
      <c r="U16" s="528">
        <v>3.3094435811503358</v>
      </c>
      <c r="V16" s="528">
        <v>3.331755157003673</v>
      </c>
      <c r="W16" s="533">
        <v>3.261735658186059</v>
      </c>
      <c r="X16" s="535"/>
      <c r="Y16" s="517"/>
    </row>
    <row r="17" spans="1:25" ht="13.5">
      <c r="A17" s="439"/>
      <c r="B17" s="451"/>
      <c r="C17" s="455" t="s">
        <v>130</v>
      </c>
      <c r="D17" s="456"/>
      <c r="E17" s="529">
        <v>3.8091146868560606</v>
      </c>
      <c r="F17" s="529">
        <v>3.777968663442535</v>
      </c>
      <c r="G17" s="530">
        <v>3.8077427458156565</v>
      </c>
      <c r="H17" s="529">
        <v>3.826283211196959</v>
      </c>
      <c r="I17" s="534">
        <v>3.804190143019771</v>
      </c>
      <c r="J17" s="534">
        <v>3.7627204089312407</v>
      </c>
      <c r="K17" s="534">
        <v>3.8430493140836033</v>
      </c>
      <c r="L17" s="532">
        <v>3.7466478783018626</v>
      </c>
      <c r="M17" s="531">
        <v>3.7329784740708667</v>
      </c>
      <c r="N17" s="531">
        <v>3.808067228631163</v>
      </c>
      <c r="O17" s="531">
        <v>3.874982767424114</v>
      </c>
      <c r="P17" s="531">
        <v>3.9378189335688822</v>
      </c>
      <c r="Q17" s="531">
        <v>3.954575005137241</v>
      </c>
      <c r="R17" s="534">
        <v>3.858659399271737</v>
      </c>
      <c r="S17" s="532">
        <v>3.852377258934987</v>
      </c>
      <c r="T17" s="528">
        <v>3.87101015121676</v>
      </c>
      <c r="U17" s="528">
        <v>3.8469981095311976</v>
      </c>
      <c r="V17" s="528">
        <v>3.891364421993937</v>
      </c>
      <c r="W17" s="533">
        <v>3.83109711955039</v>
      </c>
      <c r="X17" s="535"/>
      <c r="Y17" s="517"/>
    </row>
    <row r="18" spans="1:25" ht="13.5">
      <c r="A18" s="439"/>
      <c r="B18" s="451"/>
      <c r="C18" s="455" t="s">
        <v>131</v>
      </c>
      <c r="D18" s="456"/>
      <c r="E18" s="529">
        <v>5.575546871290433</v>
      </c>
      <c r="F18" s="529">
        <v>5.3744999435010765</v>
      </c>
      <c r="G18" s="530">
        <v>5.133034082771141</v>
      </c>
      <c r="H18" s="529">
        <v>4.955514708188728</v>
      </c>
      <c r="I18" s="534">
        <v>4.842504725585603</v>
      </c>
      <c r="J18" s="534">
        <v>4.8692896657771145</v>
      </c>
      <c r="K18" s="534">
        <v>4.817405925322874</v>
      </c>
      <c r="L18" s="532">
        <v>4.788459004621014</v>
      </c>
      <c r="M18" s="531">
        <v>4.736468384807556</v>
      </c>
      <c r="N18" s="531">
        <v>4.807559897331664</v>
      </c>
      <c r="O18" s="531">
        <v>4.881179207168476</v>
      </c>
      <c r="P18" s="531">
        <v>4.866704853281452</v>
      </c>
      <c r="Q18" s="531">
        <v>4.826802458257895</v>
      </c>
      <c r="R18" s="534">
        <v>4.801320255671349</v>
      </c>
      <c r="S18" s="532">
        <v>4.785576691316846</v>
      </c>
      <c r="T18" s="528">
        <v>4.818689028007197</v>
      </c>
      <c r="U18" s="528">
        <v>4.780615603977192</v>
      </c>
      <c r="V18" s="528">
        <v>4.831187220928222</v>
      </c>
      <c r="W18" s="533">
        <v>4.791221008302901</v>
      </c>
      <c r="X18" s="535"/>
      <c r="Y18" s="517"/>
    </row>
    <row r="19" spans="1:25" ht="13.5">
      <c r="A19" s="439"/>
      <c r="B19" s="451"/>
      <c r="C19" s="455" t="s">
        <v>132</v>
      </c>
      <c r="D19" s="456"/>
      <c r="E19" s="529">
        <v>8.98557044110796</v>
      </c>
      <c r="F19" s="529">
        <v>9.233201879068584</v>
      </c>
      <c r="G19" s="530">
        <v>8.801779081711684</v>
      </c>
      <c r="H19" s="529">
        <v>8.091285415355388</v>
      </c>
      <c r="I19" s="534">
        <v>7.40501660632228</v>
      </c>
      <c r="J19" s="534">
        <v>7.610901115744997</v>
      </c>
      <c r="K19" s="534">
        <v>7.212092741559345</v>
      </c>
      <c r="L19" s="532">
        <v>7.312480126569355</v>
      </c>
      <c r="M19" s="531">
        <v>7.20570070967663</v>
      </c>
      <c r="N19" s="531">
        <v>7.209794512141483</v>
      </c>
      <c r="O19" s="531">
        <v>7.297267046892673</v>
      </c>
      <c r="P19" s="531">
        <v>7.181345449077325</v>
      </c>
      <c r="Q19" s="531">
        <v>7.077670267061475</v>
      </c>
      <c r="R19" s="534">
        <v>7.069968613646446</v>
      </c>
      <c r="S19" s="532">
        <v>7.092913553062844</v>
      </c>
      <c r="T19" s="528">
        <v>7.102856681608235</v>
      </c>
      <c r="U19" s="528">
        <v>7.040727402512133</v>
      </c>
      <c r="V19" s="528">
        <v>7.090778930879481</v>
      </c>
      <c r="W19" s="533">
        <v>7.02169499378967</v>
      </c>
      <c r="X19" s="535"/>
      <c r="Y19" s="517"/>
    </row>
    <row r="20" spans="1:25" ht="13.5">
      <c r="A20" s="439"/>
      <c r="B20" s="451"/>
      <c r="C20" s="455" t="s">
        <v>133</v>
      </c>
      <c r="D20" s="456"/>
      <c r="E20" s="529">
        <v>9.757790190479918</v>
      </c>
      <c r="F20" s="529">
        <v>9.408512185579427</v>
      </c>
      <c r="G20" s="530">
        <v>9.562016856383853</v>
      </c>
      <c r="H20" s="529">
        <v>9.860025415305124</v>
      </c>
      <c r="I20" s="534">
        <v>10.108234872997302</v>
      </c>
      <c r="J20" s="534">
        <v>10.08391136165066</v>
      </c>
      <c r="K20" s="534">
        <v>10.131027193928857</v>
      </c>
      <c r="L20" s="532">
        <v>10.029720448800653</v>
      </c>
      <c r="M20" s="531">
        <v>9.991031226379958</v>
      </c>
      <c r="N20" s="531">
        <v>10.117845475487004</v>
      </c>
      <c r="O20" s="531">
        <v>10.26826019541681</v>
      </c>
      <c r="P20" s="531">
        <v>10.251314931586506</v>
      </c>
      <c r="Q20" s="531">
        <v>10.137878252368157</v>
      </c>
      <c r="R20" s="534">
        <v>10.43013430444593</v>
      </c>
      <c r="S20" s="532">
        <v>10.311421168194194</v>
      </c>
      <c r="T20" s="528">
        <v>10.32595290602638</v>
      </c>
      <c r="U20" s="528">
        <v>10.436419607847844</v>
      </c>
      <c r="V20" s="528">
        <v>10.494069847936176</v>
      </c>
      <c r="W20" s="533">
        <v>10.583374986686625</v>
      </c>
      <c r="X20" s="535"/>
      <c r="Y20" s="517"/>
    </row>
    <row r="21" spans="1:25" ht="13.5">
      <c r="A21" s="439"/>
      <c r="B21" s="451"/>
      <c r="C21" s="455" t="s">
        <v>134</v>
      </c>
      <c r="D21" s="456"/>
      <c r="E21" s="529">
        <v>11.36275579515315</v>
      </c>
      <c r="F21" s="529">
        <v>11.381626182955996</v>
      </c>
      <c r="G21" s="530">
        <v>11.356704728150733</v>
      </c>
      <c r="H21" s="529">
        <v>11.30988448718212</v>
      </c>
      <c r="I21" s="534">
        <v>11.592405775674923</v>
      </c>
      <c r="J21" s="534">
        <v>11.700137199493584</v>
      </c>
      <c r="K21" s="534">
        <v>11.491456157377812</v>
      </c>
      <c r="L21" s="532">
        <v>11.585729408229797</v>
      </c>
      <c r="M21" s="531">
        <v>11.48011235480763</v>
      </c>
      <c r="N21" s="531">
        <v>11.547136230460957</v>
      </c>
      <c r="O21" s="531">
        <v>11.628056221626274</v>
      </c>
      <c r="P21" s="531">
        <v>11.480374960642402</v>
      </c>
      <c r="Q21" s="531">
        <v>11.248385210849113</v>
      </c>
      <c r="R21" s="534">
        <v>11.458762644425029</v>
      </c>
      <c r="S21" s="532">
        <v>11.514308159818349</v>
      </c>
      <c r="T21" s="528">
        <v>11.331134307354626</v>
      </c>
      <c r="U21" s="528">
        <v>11.47208626684787</v>
      </c>
      <c r="V21" s="528">
        <v>11.414287678682669</v>
      </c>
      <c r="W21" s="533">
        <v>11.55404760603796</v>
      </c>
      <c r="X21" s="535"/>
      <c r="Y21" s="517"/>
    </row>
    <row r="22" spans="1:25" ht="13.5">
      <c r="A22" s="439"/>
      <c r="B22" s="451"/>
      <c r="C22" s="455" t="s">
        <v>135</v>
      </c>
      <c r="D22" s="456"/>
      <c r="E22" s="529">
        <v>14.367364944484292</v>
      </c>
      <c r="F22" s="529">
        <v>14.375987132096215</v>
      </c>
      <c r="G22" s="530">
        <v>14.235539507119809</v>
      </c>
      <c r="H22" s="529">
        <v>13.86489166469381</v>
      </c>
      <c r="I22" s="534">
        <v>13.484135695243506</v>
      </c>
      <c r="J22" s="534">
        <v>13.688294482010757</v>
      </c>
      <c r="K22" s="534">
        <v>13.292828917094491</v>
      </c>
      <c r="L22" s="532">
        <v>13.350160592463016</v>
      </c>
      <c r="M22" s="531">
        <v>13.2959510682557</v>
      </c>
      <c r="N22" s="531">
        <v>13.325462495158874</v>
      </c>
      <c r="O22" s="531">
        <v>13.445350749258369</v>
      </c>
      <c r="P22" s="531">
        <v>13.234786338290796</v>
      </c>
      <c r="Q22" s="531">
        <v>13.120845520780918</v>
      </c>
      <c r="R22" s="534">
        <v>13.290204917968902</v>
      </c>
      <c r="S22" s="532">
        <v>13.235103589930402</v>
      </c>
      <c r="T22" s="528">
        <v>13.166842023975422</v>
      </c>
      <c r="U22" s="528">
        <v>13.282177639627616</v>
      </c>
      <c r="V22" s="528">
        <v>13.33196016685543</v>
      </c>
      <c r="W22" s="533">
        <v>13.431210236109267</v>
      </c>
      <c r="X22" s="535"/>
      <c r="Y22" s="517"/>
    </row>
    <row r="23" spans="1:25" ht="14.25" thickBot="1">
      <c r="A23" s="439"/>
      <c r="B23" s="38"/>
      <c r="C23" s="458" t="s">
        <v>136</v>
      </c>
      <c r="D23" s="459"/>
      <c r="E23" s="538">
        <v>28.403558017219734</v>
      </c>
      <c r="F23" s="538">
        <v>29.60927736034945</v>
      </c>
      <c r="G23" s="539">
        <v>30.8550161583846</v>
      </c>
      <c r="H23" s="538">
        <v>31.927323559608336</v>
      </c>
      <c r="I23" s="543">
        <v>33.00255054422392</v>
      </c>
      <c r="J23" s="543">
        <v>33.304625742749494</v>
      </c>
      <c r="K23" s="543">
        <v>32.71949129458931</v>
      </c>
      <c r="L23" s="541">
        <v>32.88914595638099</v>
      </c>
      <c r="M23" s="540">
        <v>32.69984551622856</v>
      </c>
      <c r="N23" s="540">
        <v>32.794532004200924</v>
      </c>
      <c r="O23" s="540">
        <v>32.96087065099248</v>
      </c>
      <c r="P23" s="540">
        <v>32.59500531960305</v>
      </c>
      <c r="Q23" s="540">
        <v>32.39995464572222</v>
      </c>
      <c r="R23" s="543">
        <v>33.777356818567654</v>
      </c>
      <c r="S23" s="541">
        <v>33.58198836477895</v>
      </c>
      <c r="T23" s="537">
        <v>33.33546826962008</v>
      </c>
      <c r="U23" s="537">
        <v>33.59412217471074</v>
      </c>
      <c r="V23" s="537">
        <v>33.90850698477523</v>
      </c>
      <c r="W23" s="542">
        <v>34.45546552007211</v>
      </c>
      <c r="X23" s="544"/>
      <c r="Y23" s="517"/>
    </row>
  </sheetData>
  <sheetProtection/>
  <printOptions/>
  <pageMargins left="0.7874015748031497" right="0.5905511811023623" top="0.7874015748031497" bottom="0.7874015748031497" header="0.5118110236220472" footer="0.5118110236220472"/>
  <pageSetup fitToHeight="1" fitToWidth="1" horizontalDpi="1200" verticalDpi="1200" orientation="landscape" paperSize="9" scale="67" r:id="rId1"/>
  <headerFooter alignWithMargins="0">
    <oddFooter xml:space="preserve">&amp;C&amp;P / &amp;N </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2:DN46"/>
  <sheetViews>
    <sheetView tabSelected="1" zoomScale="70" zoomScaleNormal="70" zoomScalePageLayoutView="0" workbookViewId="0" topLeftCell="A1">
      <selection activeCell="I8" sqref="I8"/>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3" width="9.00390625" style="0" customWidth="1"/>
    <col min="24" max="24" width="0.12890625" style="0" customWidth="1"/>
    <col min="25" max="25" width="2.50390625" style="18" customWidth="1"/>
    <col min="26" max="30" width="9.00390625" style="18" customWidth="1"/>
  </cols>
  <sheetData>
    <row r="2" ht="17.25">
      <c r="B2" s="1" t="s">
        <v>142</v>
      </c>
    </row>
    <row r="3" spans="7:24" ht="14.25" thickBot="1">
      <c r="G3" s="438"/>
      <c r="X3" s="438" t="s">
        <v>78</v>
      </c>
    </row>
    <row r="4" spans="1:24" ht="13.5">
      <c r="A4" s="439"/>
      <c r="B4" s="324"/>
      <c r="C4" s="322"/>
      <c r="D4" s="325"/>
      <c r="E4" s="12" t="s">
        <v>4</v>
      </c>
      <c r="F4" s="16" t="s">
        <v>5</v>
      </c>
      <c r="G4" s="16" t="s">
        <v>6</v>
      </c>
      <c r="H4" s="16" t="s">
        <v>7</v>
      </c>
      <c r="I4" s="16" t="s">
        <v>8</v>
      </c>
      <c r="J4" s="14"/>
      <c r="K4" s="14"/>
      <c r="L4" s="14"/>
      <c r="M4" s="14"/>
      <c r="N4" s="14"/>
      <c r="O4" s="14"/>
      <c r="P4" s="14"/>
      <c r="Q4" s="14"/>
      <c r="R4" s="16" t="s">
        <v>9</v>
      </c>
      <c r="S4" s="12"/>
      <c r="T4" s="12"/>
      <c r="U4" s="12"/>
      <c r="V4" s="12"/>
      <c r="W4" s="12"/>
      <c r="X4" s="440"/>
    </row>
    <row r="5" spans="1:24" ht="13.5">
      <c r="A5" s="439"/>
      <c r="B5" s="326"/>
      <c r="C5" s="4"/>
      <c r="D5" s="7"/>
      <c r="E5" s="26" t="s">
        <v>11</v>
      </c>
      <c r="F5" s="25" t="s">
        <v>12</v>
      </c>
      <c r="G5" s="25" t="s">
        <v>14</v>
      </c>
      <c r="H5" s="25" t="s">
        <v>14</v>
      </c>
      <c r="I5" s="32" t="s">
        <v>81</v>
      </c>
      <c r="J5" s="32" t="s">
        <v>15</v>
      </c>
      <c r="K5" s="32" t="s">
        <v>83</v>
      </c>
      <c r="L5" s="30"/>
      <c r="M5" s="23"/>
      <c r="N5" s="23"/>
      <c r="O5" s="23"/>
      <c r="P5" s="23"/>
      <c r="Q5" s="23"/>
      <c r="R5" s="32" t="s">
        <v>118</v>
      </c>
      <c r="S5" s="23"/>
      <c r="T5" s="23"/>
      <c r="U5" s="23"/>
      <c r="V5" s="23"/>
      <c r="W5" s="23"/>
      <c r="X5" s="441"/>
    </row>
    <row r="6" spans="1:24" ht="14.25" thickBot="1">
      <c r="A6" s="439"/>
      <c r="B6" s="215"/>
      <c r="C6" s="6"/>
      <c r="D6" s="216"/>
      <c r="E6" s="42"/>
      <c r="F6" s="42"/>
      <c r="G6" s="43"/>
      <c r="H6" s="42"/>
      <c r="I6" s="42"/>
      <c r="J6" s="43"/>
      <c r="K6" s="42"/>
      <c r="L6" s="547" t="s">
        <v>39</v>
      </c>
      <c r="M6" s="546" t="s">
        <v>40</v>
      </c>
      <c r="N6" s="546" t="s">
        <v>41</v>
      </c>
      <c r="O6" s="546" t="s">
        <v>42</v>
      </c>
      <c r="P6" s="546" t="s">
        <v>22</v>
      </c>
      <c r="Q6" s="546" t="s">
        <v>119</v>
      </c>
      <c r="R6" s="42"/>
      <c r="S6" s="545" t="s">
        <v>34</v>
      </c>
      <c r="T6" s="546" t="s">
        <v>35</v>
      </c>
      <c r="U6" s="546" t="s">
        <v>26</v>
      </c>
      <c r="V6" s="546" t="s">
        <v>27</v>
      </c>
      <c r="W6" s="546" t="s">
        <v>28</v>
      </c>
      <c r="X6" s="444"/>
    </row>
    <row r="7" spans="1:30" ht="13.5">
      <c r="A7" s="439"/>
      <c r="B7" s="445" t="s">
        <v>120</v>
      </c>
      <c r="C7" s="446"/>
      <c r="D7" s="447"/>
      <c r="E7" s="390">
        <v>4354.7245697366825</v>
      </c>
      <c r="F7" s="390">
        <v>4243.103336611634</v>
      </c>
      <c r="G7" s="448">
        <v>4570.750730253181</v>
      </c>
      <c r="H7" s="390">
        <v>4705.94837620814</v>
      </c>
      <c r="I7" s="390">
        <v>5086.560785252838</v>
      </c>
      <c r="J7" s="390">
        <v>5034.157238610695</v>
      </c>
      <c r="K7" s="387">
        <v>5136.665369199731</v>
      </c>
      <c r="L7" s="387">
        <v>4987.741741737377</v>
      </c>
      <c r="M7" s="449">
        <v>4998.978440899557</v>
      </c>
      <c r="N7" s="449">
        <v>5264.760682746213</v>
      </c>
      <c r="O7" s="449">
        <v>5293.202614287385</v>
      </c>
      <c r="P7" s="449">
        <v>5130.310358968984</v>
      </c>
      <c r="Q7" s="449">
        <v>5154.659168488852</v>
      </c>
      <c r="R7" s="390">
        <v>4843.742635243551</v>
      </c>
      <c r="S7" s="388">
        <v>4930.19763966409</v>
      </c>
      <c r="T7" s="391">
        <v>4687.991185478556</v>
      </c>
      <c r="U7" s="391">
        <v>4684.2850072776155</v>
      </c>
      <c r="V7" s="391">
        <v>4859.292252984705</v>
      </c>
      <c r="W7" s="391">
        <v>5065.91163474005</v>
      </c>
      <c r="X7" s="450"/>
      <c r="Y7" s="74"/>
      <c r="Z7" s="74"/>
      <c r="AA7" s="74"/>
      <c r="AB7" s="74"/>
      <c r="AC7" s="74"/>
      <c r="AD7" s="74"/>
    </row>
    <row r="8" spans="1:30" ht="13.5">
      <c r="A8" s="439"/>
      <c r="B8" s="451"/>
      <c r="C8" s="452" t="s">
        <v>121</v>
      </c>
      <c r="D8" s="453"/>
      <c r="E8" s="66">
        <v>913.7661950264795</v>
      </c>
      <c r="F8" s="66">
        <v>836.5315730718249</v>
      </c>
      <c r="G8" s="65">
        <v>856.5488720960703</v>
      </c>
      <c r="H8" s="66">
        <v>886.5580467869336</v>
      </c>
      <c r="I8" s="66">
        <v>966.5441143241076</v>
      </c>
      <c r="J8" s="66">
        <v>906.3444008441172</v>
      </c>
      <c r="K8" s="151">
        <v>1020.6077472709076</v>
      </c>
      <c r="L8" s="151">
        <v>1030.980089496742</v>
      </c>
      <c r="M8" s="68">
        <v>1095.0064874197678</v>
      </c>
      <c r="N8" s="68">
        <v>1098.943090564251</v>
      </c>
      <c r="O8" s="68">
        <v>956.2766743226429</v>
      </c>
      <c r="P8" s="68">
        <v>958.9041275832175</v>
      </c>
      <c r="Q8" s="68">
        <v>980.3619691771747</v>
      </c>
      <c r="R8" s="66">
        <v>875.7925792849501</v>
      </c>
      <c r="S8" s="152">
        <v>917.8892037764336</v>
      </c>
      <c r="T8" s="62">
        <v>888.5171987676528</v>
      </c>
      <c r="U8" s="62">
        <v>850.339279251395</v>
      </c>
      <c r="V8" s="62">
        <v>836.7067631365074</v>
      </c>
      <c r="W8" s="62">
        <v>883.9182121220591</v>
      </c>
      <c r="X8" s="454"/>
      <c r="Y8" s="74"/>
      <c r="Z8" s="74"/>
      <c r="AA8" s="74"/>
      <c r="AB8" s="74"/>
      <c r="AC8" s="74"/>
      <c r="AD8" s="74"/>
    </row>
    <row r="9" spans="1:30" ht="13.5">
      <c r="A9" s="439"/>
      <c r="B9" s="451"/>
      <c r="C9" s="455" t="s">
        <v>122</v>
      </c>
      <c r="D9" s="456"/>
      <c r="E9" s="82">
        <v>1745.2058489431377</v>
      </c>
      <c r="F9" s="82">
        <v>1579.8021811744802</v>
      </c>
      <c r="G9" s="83">
        <v>1630.895088201716</v>
      </c>
      <c r="H9" s="82">
        <v>1676.897236647973</v>
      </c>
      <c r="I9" s="82">
        <v>1866.738951663348</v>
      </c>
      <c r="J9" s="82">
        <v>1729.7901062786325</v>
      </c>
      <c r="K9" s="86">
        <v>1971.962813076814</v>
      </c>
      <c r="L9" s="86">
        <v>1969.428734778552</v>
      </c>
      <c r="M9" s="84">
        <v>1984.9561593270332</v>
      </c>
      <c r="N9" s="84">
        <v>2009.2869735900738</v>
      </c>
      <c r="O9" s="84">
        <v>1922.40005257734</v>
      </c>
      <c r="P9" s="84">
        <v>1893.201985951081</v>
      </c>
      <c r="Q9" s="84">
        <v>2022.6402032142564</v>
      </c>
      <c r="R9" s="82">
        <v>1681.3222633797616</v>
      </c>
      <c r="S9" s="87">
        <v>1844.6568125007366</v>
      </c>
      <c r="T9" s="80">
        <v>1684.4887470406418</v>
      </c>
      <c r="U9" s="80">
        <v>1588.516395644147</v>
      </c>
      <c r="V9" s="80">
        <v>1587.1852552027744</v>
      </c>
      <c r="W9" s="80">
        <v>1715.9139149631244</v>
      </c>
      <c r="X9" s="457"/>
      <c r="Y9" s="74"/>
      <c r="Z9" s="74"/>
      <c r="AA9" s="74"/>
      <c r="AB9" s="74"/>
      <c r="AC9" s="74"/>
      <c r="AD9" s="74"/>
    </row>
    <row r="10" spans="1:30" ht="13.5">
      <c r="A10" s="439"/>
      <c r="B10" s="451"/>
      <c r="C10" s="455" t="s">
        <v>123</v>
      </c>
      <c r="D10" s="456"/>
      <c r="E10" s="82">
        <v>1876.5506470772289</v>
      </c>
      <c r="F10" s="82">
        <v>1692.444069062085</v>
      </c>
      <c r="G10" s="83">
        <v>1751.2918550225488</v>
      </c>
      <c r="H10" s="82">
        <v>1795.3095650141927</v>
      </c>
      <c r="I10" s="82">
        <v>1884.2811813731685</v>
      </c>
      <c r="J10" s="82">
        <v>1844.036896272131</v>
      </c>
      <c r="K10" s="86">
        <v>1915.1177227059404</v>
      </c>
      <c r="L10" s="86">
        <v>1646.494882866075</v>
      </c>
      <c r="M10" s="84">
        <v>1619.7424579968106</v>
      </c>
      <c r="N10" s="84">
        <v>1923.7222855633138</v>
      </c>
      <c r="O10" s="84">
        <v>2064.409783897456</v>
      </c>
      <c r="P10" s="84">
        <v>2124.9439029360396</v>
      </c>
      <c r="Q10" s="84">
        <v>2330.6340214093607</v>
      </c>
      <c r="R10" s="82">
        <v>1872.9300311009558</v>
      </c>
      <c r="S10" s="87">
        <v>2081.703861629345</v>
      </c>
      <c r="T10" s="80">
        <v>1831.3489221119044</v>
      </c>
      <c r="U10" s="80">
        <v>1732.1346155869098</v>
      </c>
      <c r="V10" s="80">
        <v>1811.0921799224548</v>
      </c>
      <c r="W10" s="80">
        <v>1941.9923569451655</v>
      </c>
      <c r="X10" s="457"/>
      <c r="Y10" s="74"/>
      <c r="Z10" s="74"/>
      <c r="AA10" s="74"/>
      <c r="AB10" s="74"/>
      <c r="AC10" s="74"/>
      <c r="AD10" s="74"/>
    </row>
    <row r="11" spans="1:30" ht="13.5">
      <c r="A11" s="439"/>
      <c r="B11" s="451"/>
      <c r="C11" s="455" t="s">
        <v>124</v>
      </c>
      <c r="D11" s="456"/>
      <c r="E11" s="82">
        <v>2127.6705695118335</v>
      </c>
      <c r="F11" s="82">
        <v>1981.839519569315</v>
      </c>
      <c r="G11" s="83">
        <v>2121.4108056954533</v>
      </c>
      <c r="H11" s="82">
        <v>2171.5625113134474</v>
      </c>
      <c r="I11" s="82">
        <v>2211.5227672405636</v>
      </c>
      <c r="J11" s="82">
        <v>2176.9931679456354</v>
      </c>
      <c r="K11" s="86">
        <v>2239.700858795033</v>
      </c>
      <c r="L11" s="86">
        <v>1958.597346834891</v>
      </c>
      <c r="M11" s="84">
        <v>1912.8490637861344</v>
      </c>
      <c r="N11" s="84">
        <v>2242.6028590880405</v>
      </c>
      <c r="O11" s="84">
        <v>2319.1386621654424</v>
      </c>
      <c r="P11" s="84">
        <v>2476.444475837748</v>
      </c>
      <c r="Q11" s="84">
        <v>2700.9643506306943</v>
      </c>
      <c r="R11" s="82">
        <v>2182.9968883752817</v>
      </c>
      <c r="S11" s="87">
        <v>2311.394661572175</v>
      </c>
      <c r="T11" s="80">
        <v>2147.2259813004107</v>
      </c>
      <c r="U11" s="80">
        <v>2083.107836631688</v>
      </c>
      <c r="V11" s="80">
        <v>2155.8376774915946</v>
      </c>
      <c r="W11" s="80">
        <v>2235.4367400931774</v>
      </c>
      <c r="X11" s="457"/>
      <c r="Y11" s="74"/>
      <c r="Z11" s="74"/>
      <c r="AA11" s="74"/>
      <c r="AB11" s="74"/>
      <c r="AC11" s="74"/>
      <c r="AD11" s="74"/>
    </row>
    <row r="12" spans="1:30" ht="13.5">
      <c r="A12" s="439"/>
      <c r="B12" s="451"/>
      <c r="C12" s="455" t="s">
        <v>125</v>
      </c>
      <c r="D12" s="456"/>
      <c r="E12" s="82">
        <v>2439.263904226431</v>
      </c>
      <c r="F12" s="82">
        <v>2329.757052190937</v>
      </c>
      <c r="G12" s="83">
        <v>2493.0384393429918</v>
      </c>
      <c r="H12" s="82">
        <v>2552.1380188948565</v>
      </c>
      <c r="I12" s="82">
        <v>2685.228046792165</v>
      </c>
      <c r="J12" s="82">
        <v>2621.729457250742</v>
      </c>
      <c r="K12" s="86">
        <v>2744.546324907059</v>
      </c>
      <c r="L12" s="86">
        <v>2620.4230004993024</v>
      </c>
      <c r="M12" s="84">
        <v>2651.2490464976086</v>
      </c>
      <c r="N12" s="84">
        <v>2794.923634593075</v>
      </c>
      <c r="O12" s="84">
        <v>2702.5968620513718</v>
      </c>
      <c r="P12" s="84">
        <v>2816.8899240655564</v>
      </c>
      <c r="Q12" s="84">
        <v>2885.910276820428</v>
      </c>
      <c r="R12" s="82">
        <v>2557.1916583156753</v>
      </c>
      <c r="S12" s="87">
        <v>2678.141422804171</v>
      </c>
      <c r="T12" s="80">
        <v>2519.270174378882</v>
      </c>
      <c r="U12" s="80">
        <v>2470.98792447702</v>
      </c>
      <c r="V12" s="80">
        <v>2535.6152046110046</v>
      </c>
      <c r="W12" s="80">
        <v>2591.427364571658</v>
      </c>
      <c r="X12" s="457"/>
      <c r="Y12" s="74"/>
      <c r="Z12" s="74"/>
      <c r="AA12" s="74"/>
      <c r="AB12" s="74"/>
      <c r="AC12" s="74"/>
      <c r="AD12" s="74"/>
    </row>
    <row r="13" spans="1:30" ht="13.5">
      <c r="A13" s="439"/>
      <c r="B13" s="451"/>
      <c r="C13" s="455" t="s">
        <v>126</v>
      </c>
      <c r="D13" s="456"/>
      <c r="E13" s="82">
        <v>2655.6062647773483</v>
      </c>
      <c r="F13" s="82">
        <v>2566.9031247117614</v>
      </c>
      <c r="G13" s="83">
        <v>2749.788619731478</v>
      </c>
      <c r="H13" s="82">
        <v>2831.5863247486523</v>
      </c>
      <c r="I13" s="82">
        <v>2989.4085040043706</v>
      </c>
      <c r="J13" s="82">
        <v>2933.105069790962</v>
      </c>
      <c r="K13" s="86">
        <v>3042.3247857999936</v>
      </c>
      <c r="L13" s="86">
        <v>2946.056784955271</v>
      </c>
      <c r="M13" s="84">
        <v>2968.235289127754</v>
      </c>
      <c r="N13" s="84">
        <v>3100.4060087060743</v>
      </c>
      <c r="O13" s="84">
        <v>2974.882434890434</v>
      </c>
      <c r="P13" s="84">
        <v>3079.0410278054487</v>
      </c>
      <c r="Q13" s="84">
        <v>3175.1835141528286</v>
      </c>
      <c r="R13" s="82">
        <v>2848.526572187849</v>
      </c>
      <c r="S13" s="87">
        <v>2954.989792820838</v>
      </c>
      <c r="T13" s="80">
        <v>2794.7577110955003</v>
      </c>
      <c r="U13" s="80">
        <v>2766.05014165455</v>
      </c>
      <c r="V13" s="80">
        <v>2831.9895398806107</v>
      </c>
      <c r="W13" s="80">
        <v>2898.4371361720823</v>
      </c>
      <c r="X13" s="457"/>
      <c r="Y13" s="74"/>
      <c r="Z13" s="74"/>
      <c r="AA13" s="74"/>
      <c r="AB13" s="74"/>
      <c r="AC13" s="74"/>
      <c r="AD13" s="74"/>
    </row>
    <row r="14" spans="1:30" ht="13.5">
      <c r="A14" s="439"/>
      <c r="B14" s="451"/>
      <c r="C14" s="455" t="s">
        <v>127</v>
      </c>
      <c r="D14" s="456"/>
      <c r="E14" s="82">
        <v>2915.0369518421267</v>
      </c>
      <c r="F14" s="82">
        <v>2837.1424857135567</v>
      </c>
      <c r="G14" s="83">
        <v>3035.7385760528678</v>
      </c>
      <c r="H14" s="82">
        <v>3122.5288479059213</v>
      </c>
      <c r="I14" s="82">
        <v>3339.0717914186307</v>
      </c>
      <c r="J14" s="82">
        <v>3288.6817346047446</v>
      </c>
      <c r="K14" s="86">
        <v>3386.8060901284975</v>
      </c>
      <c r="L14" s="86">
        <v>3297.434088906953</v>
      </c>
      <c r="M14" s="84">
        <v>3312.145059053081</v>
      </c>
      <c r="N14" s="84">
        <v>3456.5823836256222</v>
      </c>
      <c r="O14" s="84">
        <v>3353.3744384378815</v>
      </c>
      <c r="P14" s="84">
        <v>3400.075433120648</v>
      </c>
      <c r="Q14" s="84">
        <v>3486.615414148157</v>
      </c>
      <c r="R14" s="82">
        <v>3183.2572467809387</v>
      </c>
      <c r="S14" s="87">
        <v>3272.4099370974877</v>
      </c>
      <c r="T14" s="80">
        <v>3080.845171199262</v>
      </c>
      <c r="U14" s="80">
        <v>3088.333413931854</v>
      </c>
      <c r="V14" s="80">
        <v>3194.301372998922</v>
      </c>
      <c r="W14" s="80">
        <v>3287.0334380489844</v>
      </c>
      <c r="X14" s="457"/>
      <c r="Y14" s="74"/>
      <c r="Z14" s="74"/>
      <c r="AA14" s="74"/>
      <c r="AB14" s="74"/>
      <c r="AC14" s="74"/>
      <c r="AD14" s="74"/>
    </row>
    <row r="15" spans="1:30" ht="13.5">
      <c r="A15" s="439"/>
      <c r="B15" s="451"/>
      <c r="C15" s="455" t="s">
        <v>128</v>
      </c>
      <c r="D15" s="456"/>
      <c r="E15" s="82">
        <v>3316.5489187975486</v>
      </c>
      <c r="F15" s="82">
        <v>3247.7464361143248</v>
      </c>
      <c r="G15" s="83">
        <v>3476.988759145094</v>
      </c>
      <c r="H15" s="82">
        <v>3596.9126531900833</v>
      </c>
      <c r="I15" s="82">
        <v>3863.812847180527</v>
      </c>
      <c r="J15" s="82">
        <v>3824.3987566569194</v>
      </c>
      <c r="K15" s="86">
        <v>3899.7723305491318</v>
      </c>
      <c r="L15" s="86">
        <v>3784.4900883550504</v>
      </c>
      <c r="M15" s="84">
        <v>3791.593303895137</v>
      </c>
      <c r="N15" s="84">
        <v>3985.1161072189425</v>
      </c>
      <c r="O15" s="84">
        <v>3930.042704778577</v>
      </c>
      <c r="P15" s="84">
        <v>3911.6212031617893</v>
      </c>
      <c r="Q15" s="84">
        <v>3983.4874053889234</v>
      </c>
      <c r="R15" s="82">
        <v>3721.853117185222</v>
      </c>
      <c r="S15" s="87">
        <v>3806.582693970987</v>
      </c>
      <c r="T15" s="80">
        <v>3601.9156201058313</v>
      </c>
      <c r="U15" s="80">
        <v>3594.917511144421</v>
      </c>
      <c r="V15" s="80">
        <v>3759.46419808879</v>
      </c>
      <c r="W15" s="80">
        <v>3855.0423243467544</v>
      </c>
      <c r="X15" s="457"/>
      <c r="Y15" s="74"/>
      <c r="Z15" s="74"/>
      <c r="AA15" s="74"/>
      <c r="AB15" s="74"/>
      <c r="AC15" s="74"/>
      <c r="AD15" s="74"/>
    </row>
    <row r="16" spans="1:30" ht="13.5">
      <c r="A16" s="439"/>
      <c r="B16" s="451"/>
      <c r="C16" s="455" t="s">
        <v>129</v>
      </c>
      <c r="D16" s="453"/>
      <c r="E16" s="82">
        <v>3810.8973692527265</v>
      </c>
      <c r="F16" s="82">
        <v>3725.1448915542355</v>
      </c>
      <c r="G16" s="83">
        <v>3981.6265953151446</v>
      </c>
      <c r="H16" s="82">
        <v>4117.268618650306</v>
      </c>
      <c r="I16" s="82">
        <v>4438.807907226035</v>
      </c>
      <c r="J16" s="82">
        <v>4387.5848715361835</v>
      </c>
      <c r="K16" s="86">
        <v>4486.130560670153</v>
      </c>
      <c r="L16" s="86">
        <v>4348.515211110179</v>
      </c>
      <c r="M16" s="84">
        <v>4357.642787074969</v>
      </c>
      <c r="N16" s="84">
        <v>4582.332067296496</v>
      </c>
      <c r="O16" s="84">
        <v>4538.018322879513</v>
      </c>
      <c r="P16" s="84">
        <v>4504.306631581811</v>
      </c>
      <c r="Q16" s="84">
        <v>4574.949752319823</v>
      </c>
      <c r="R16" s="82">
        <v>4277.438759646245</v>
      </c>
      <c r="S16" s="87">
        <v>4371.2931859628625</v>
      </c>
      <c r="T16" s="80">
        <v>4156.4663305762315</v>
      </c>
      <c r="U16" s="80">
        <v>4137.101091135556</v>
      </c>
      <c r="V16" s="80">
        <v>4305.402884730948</v>
      </c>
      <c r="W16" s="80">
        <v>4422.497598934288</v>
      </c>
      <c r="X16" s="457"/>
      <c r="Y16" s="74"/>
      <c r="Z16" s="74"/>
      <c r="AA16" s="74"/>
      <c r="AB16" s="74"/>
      <c r="AC16" s="74"/>
      <c r="AD16" s="74"/>
    </row>
    <row r="17" spans="1:30" ht="13.5">
      <c r="A17" s="439"/>
      <c r="B17" s="451"/>
      <c r="C17" s="455" t="s">
        <v>130</v>
      </c>
      <c r="D17" s="456"/>
      <c r="E17" s="82">
        <v>4372.70727887192</v>
      </c>
      <c r="F17" s="82">
        <v>4239.4626902226655</v>
      </c>
      <c r="G17" s="83">
        <v>4516.307713173815</v>
      </c>
      <c r="H17" s="82">
        <v>4632.5734442314115</v>
      </c>
      <c r="I17" s="82">
        <v>4962.695636147462</v>
      </c>
      <c r="J17" s="82">
        <v>4889.330637183158</v>
      </c>
      <c r="K17" s="86">
        <v>5031.968912924778</v>
      </c>
      <c r="L17" s="86">
        <v>4890.32060087133</v>
      </c>
      <c r="M17" s="84">
        <v>4919.575530607793</v>
      </c>
      <c r="N17" s="84">
        <v>5157.905808134541</v>
      </c>
      <c r="O17" s="84">
        <v>5062.949263394999</v>
      </c>
      <c r="P17" s="84">
        <v>5023.636401434943</v>
      </c>
      <c r="Q17" s="84">
        <v>5123.064589969465</v>
      </c>
      <c r="R17" s="82">
        <v>4731.530810993521</v>
      </c>
      <c r="S17" s="87">
        <v>4844.749743291003</v>
      </c>
      <c r="T17" s="80">
        <v>4610.093585845442</v>
      </c>
      <c r="U17" s="80">
        <v>4616.899219350739</v>
      </c>
      <c r="V17" s="80">
        <v>4747.574858245613</v>
      </c>
      <c r="W17" s="80">
        <v>4836.617182250487</v>
      </c>
      <c r="X17" s="457"/>
      <c r="Y17" s="74"/>
      <c r="Z17" s="74"/>
      <c r="AA17" s="74"/>
      <c r="AB17" s="74"/>
      <c r="AC17" s="74"/>
      <c r="AD17" s="74"/>
    </row>
    <row r="18" spans="1:30" ht="13.5">
      <c r="A18" s="439"/>
      <c r="B18" s="451"/>
      <c r="C18" s="455" t="s">
        <v>131</v>
      </c>
      <c r="D18" s="456"/>
      <c r="E18" s="82">
        <v>4876.591239980352</v>
      </c>
      <c r="F18" s="82">
        <v>4711.237902939324</v>
      </c>
      <c r="G18" s="83">
        <v>5003.074701408387</v>
      </c>
      <c r="H18" s="82">
        <v>5115.934425235748</v>
      </c>
      <c r="I18" s="82">
        <v>5468.1891645965325</v>
      </c>
      <c r="J18" s="82">
        <v>5374.909753139916</v>
      </c>
      <c r="K18" s="86">
        <v>5559.573283657901</v>
      </c>
      <c r="L18" s="86">
        <v>5443.825143457921</v>
      </c>
      <c r="M18" s="84">
        <v>5477.27906892238</v>
      </c>
      <c r="N18" s="84">
        <v>5702.8636841523485</v>
      </c>
      <c r="O18" s="84">
        <v>5584.647256489894</v>
      </c>
      <c r="P18" s="84">
        <v>5528.130583730721</v>
      </c>
      <c r="Q18" s="84">
        <v>5610.959388555552</v>
      </c>
      <c r="R18" s="82">
        <v>5173.9426600397865</v>
      </c>
      <c r="S18" s="87">
        <v>5279.741797167767</v>
      </c>
      <c r="T18" s="80">
        <v>5070.315161475366</v>
      </c>
      <c r="U18" s="80">
        <v>5067.555639702103</v>
      </c>
      <c r="V18" s="80">
        <v>5182.069783138178</v>
      </c>
      <c r="W18" s="80">
        <v>5266.672919587274</v>
      </c>
      <c r="X18" s="457"/>
      <c r="Y18" s="74"/>
      <c r="Z18" s="74"/>
      <c r="AA18" s="74"/>
      <c r="AB18" s="74"/>
      <c r="AC18" s="74"/>
      <c r="AD18" s="74"/>
    </row>
    <row r="19" spans="1:30" ht="13.5">
      <c r="A19" s="439"/>
      <c r="B19" s="451"/>
      <c r="C19" s="455" t="s">
        <v>132</v>
      </c>
      <c r="D19" s="456"/>
      <c r="E19" s="82">
        <v>5308.684934258113</v>
      </c>
      <c r="F19" s="82">
        <v>5126.737298188663</v>
      </c>
      <c r="G19" s="83">
        <v>5443.387730312192</v>
      </c>
      <c r="H19" s="82">
        <v>5546.233619595933</v>
      </c>
      <c r="I19" s="82">
        <v>5926.680659412586</v>
      </c>
      <c r="J19" s="82">
        <v>5820.430068763167</v>
      </c>
      <c r="K19" s="86">
        <v>6035.6328966295605</v>
      </c>
      <c r="L19" s="86">
        <v>5911.739752953877</v>
      </c>
      <c r="M19" s="84">
        <v>5981.914435724314</v>
      </c>
      <c r="N19" s="84">
        <v>6187.854434411438</v>
      </c>
      <c r="O19" s="84">
        <v>6096.831500313051</v>
      </c>
      <c r="P19" s="84">
        <v>5988.968416684391</v>
      </c>
      <c r="Q19" s="84">
        <v>6044.903740839576</v>
      </c>
      <c r="R19" s="82">
        <v>5586.381852302354</v>
      </c>
      <c r="S19" s="87">
        <v>5690.317460859443</v>
      </c>
      <c r="T19" s="80">
        <v>5478.143848014092</v>
      </c>
      <c r="U19" s="80">
        <v>5473.593931823183</v>
      </c>
      <c r="V19" s="80">
        <v>5606.787037819814</v>
      </c>
      <c r="W19" s="80">
        <v>5678.712581975942</v>
      </c>
      <c r="X19" s="457"/>
      <c r="Y19" s="74"/>
      <c r="Z19" s="74"/>
      <c r="AA19" s="74"/>
      <c r="AB19" s="74"/>
      <c r="AC19" s="74"/>
      <c r="AD19" s="74"/>
    </row>
    <row r="20" spans="1:30" ht="13.5">
      <c r="A20" s="439"/>
      <c r="B20" s="451"/>
      <c r="C20" s="455" t="s">
        <v>133</v>
      </c>
      <c r="D20" s="456"/>
      <c r="E20" s="82">
        <v>5495.096025564197</v>
      </c>
      <c r="F20" s="82">
        <v>5312.583871259466</v>
      </c>
      <c r="G20" s="83">
        <v>5675.085088205</v>
      </c>
      <c r="H20" s="82">
        <v>5814.864864691957</v>
      </c>
      <c r="I20" s="82">
        <v>6223.828759286212</v>
      </c>
      <c r="J20" s="82">
        <v>6103.183843646553</v>
      </c>
      <c r="K20" s="86">
        <v>6340.732888178919</v>
      </c>
      <c r="L20" s="86">
        <v>6197.12668611456</v>
      </c>
      <c r="M20" s="84">
        <v>6271.784637106681</v>
      </c>
      <c r="N20" s="84">
        <v>6501.1089557868245</v>
      </c>
      <c r="O20" s="84">
        <v>6447.270697562283</v>
      </c>
      <c r="P20" s="84">
        <v>6307.421361488313</v>
      </c>
      <c r="Q20" s="84">
        <v>6320.760065889673</v>
      </c>
      <c r="R20" s="82">
        <v>5872.356856007029</v>
      </c>
      <c r="S20" s="87">
        <v>5953.7624606910595</v>
      </c>
      <c r="T20" s="80">
        <v>5753.141602392085</v>
      </c>
      <c r="U20" s="80">
        <v>5759.2287881675875</v>
      </c>
      <c r="V20" s="80">
        <v>5904.590760748277</v>
      </c>
      <c r="W20" s="80">
        <v>5985.20522357618</v>
      </c>
      <c r="X20" s="457"/>
      <c r="Y20" s="74"/>
      <c r="Z20" s="74"/>
      <c r="AA20" s="74"/>
      <c r="AB20" s="74"/>
      <c r="AC20" s="74"/>
      <c r="AD20" s="74"/>
    </row>
    <row r="21" spans="1:30" ht="13.5">
      <c r="A21" s="439"/>
      <c r="B21" s="451"/>
      <c r="C21" s="455" t="s">
        <v>134</v>
      </c>
      <c r="D21" s="456"/>
      <c r="E21" s="82">
        <v>5633.490991890956</v>
      </c>
      <c r="F21" s="82">
        <v>5426.190125370686</v>
      </c>
      <c r="G21" s="83">
        <v>5781.942905168694</v>
      </c>
      <c r="H21" s="82">
        <v>5905.09371928022</v>
      </c>
      <c r="I21" s="82">
        <v>6329.9369291940075</v>
      </c>
      <c r="J21" s="82">
        <v>6200.146316340325</v>
      </c>
      <c r="K21" s="86">
        <v>6458.934155840961</v>
      </c>
      <c r="L21" s="86">
        <v>6291.171901383994</v>
      </c>
      <c r="M21" s="84">
        <v>6367.068882855363</v>
      </c>
      <c r="N21" s="84">
        <v>6616.562488841528</v>
      </c>
      <c r="O21" s="84">
        <v>6608.888737363588</v>
      </c>
      <c r="P21" s="84">
        <v>6433.352499165523</v>
      </c>
      <c r="Q21" s="84">
        <v>6444.014624168742</v>
      </c>
      <c r="R21" s="82">
        <v>5993.210039079909</v>
      </c>
      <c r="S21" s="87">
        <v>6078.513651925669</v>
      </c>
      <c r="T21" s="80">
        <v>5873.122939715228</v>
      </c>
      <c r="U21" s="80">
        <v>5878.133964741303</v>
      </c>
      <c r="V21" s="80">
        <v>6009.081447194901</v>
      </c>
      <c r="W21" s="80">
        <v>6121.7263277908505</v>
      </c>
      <c r="X21" s="457"/>
      <c r="Y21" s="74"/>
      <c r="Z21" s="74"/>
      <c r="AA21" s="74"/>
      <c r="AB21" s="74"/>
      <c r="AC21" s="74"/>
      <c r="AD21" s="74"/>
    </row>
    <row r="22" spans="1:30" ht="13.5">
      <c r="A22" s="439"/>
      <c r="B22" s="451"/>
      <c r="C22" s="455" t="s">
        <v>135</v>
      </c>
      <c r="D22" s="456"/>
      <c r="E22" s="82">
        <v>5722.873354218794</v>
      </c>
      <c r="F22" s="82">
        <v>5503.61680800343</v>
      </c>
      <c r="G22" s="83">
        <v>5879.700352103873</v>
      </c>
      <c r="H22" s="82">
        <v>6025.076168332741</v>
      </c>
      <c r="I22" s="82">
        <v>6442.788338752995</v>
      </c>
      <c r="J22" s="82">
        <v>6305.328804068005</v>
      </c>
      <c r="K22" s="86">
        <v>6581.230522134717</v>
      </c>
      <c r="L22" s="86">
        <v>6388.848794419293</v>
      </c>
      <c r="M22" s="84">
        <v>6485.395398558504</v>
      </c>
      <c r="N22" s="84">
        <v>6746.957381055867</v>
      </c>
      <c r="O22" s="84">
        <v>6762.556557715377</v>
      </c>
      <c r="P22" s="84">
        <v>6543.788872309613</v>
      </c>
      <c r="Q22" s="84">
        <v>6570.43161721738</v>
      </c>
      <c r="R22" s="82">
        <v>6089.161003661514</v>
      </c>
      <c r="S22" s="87">
        <v>6187.042495649919</v>
      </c>
      <c r="T22" s="80">
        <v>5992.0332050424</v>
      </c>
      <c r="U22" s="80">
        <v>5968.999132693858</v>
      </c>
      <c r="V22" s="80">
        <v>6093.476634358206</v>
      </c>
      <c r="W22" s="80">
        <v>6199.3756838884665</v>
      </c>
      <c r="X22" s="457"/>
      <c r="Y22" s="74"/>
      <c r="Z22" s="74"/>
      <c r="AA22" s="74"/>
      <c r="AB22" s="74"/>
      <c r="AC22" s="74"/>
      <c r="AD22" s="74"/>
    </row>
    <row r="23" spans="1:30" ht="14.25" thickBot="1">
      <c r="A23" s="439"/>
      <c r="B23" s="38"/>
      <c r="C23" s="458" t="s">
        <v>136</v>
      </c>
      <c r="D23" s="459"/>
      <c r="E23" s="461">
        <v>5786.014802195511</v>
      </c>
      <c r="F23" s="461">
        <v>5574.215087145455</v>
      </c>
      <c r="G23" s="462">
        <v>5986.547232946371</v>
      </c>
      <c r="H23" s="461">
        <v>6183.93767612702</v>
      </c>
      <c r="I23" s="461">
        <v>6647.4256657562855</v>
      </c>
      <c r="J23" s="461">
        <v>6483.468047809974</v>
      </c>
      <c r="K23" s="465">
        <v>6811.727257898912</v>
      </c>
      <c r="L23" s="465">
        <v>6591.897991465626</v>
      </c>
      <c r="M23" s="463">
        <v>6707.740448961943</v>
      </c>
      <c r="N23" s="463">
        <v>7007.744520214997</v>
      </c>
      <c r="O23" s="463">
        <v>6980.772533229043</v>
      </c>
      <c r="P23" s="463">
        <v>6777.006387332105</v>
      </c>
      <c r="Q23" s="463">
        <v>6815.944484909581</v>
      </c>
      <c r="R23" s="461">
        <v>6317.688445145838</v>
      </c>
      <c r="S23" s="464">
        <v>6444.468711134151</v>
      </c>
      <c r="T23" s="460">
        <v>6221.880781185946</v>
      </c>
      <c r="U23" s="460">
        <v>6180.902856377825</v>
      </c>
      <c r="V23" s="460">
        <v>6322.005971431089</v>
      </c>
      <c r="W23" s="460">
        <v>6411.976734369911</v>
      </c>
      <c r="X23" s="466"/>
      <c r="Y23" s="74"/>
      <c r="Z23" s="74"/>
      <c r="AA23" s="74"/>
      <c r="AB23" s="74"/>
      <c r="AC23" s="74"/>
      <c r="AD23" s="74"/>
    </row>
    <row r="24" spans="2:30" ht="13.5" customHeight="1">
      <c r="B24" s="548" t="s">
        <v>109</v>
      </c>
      <c r="C24" s="1591" t="s">
        <v>143</v>
      </c>
      <c r="D24" s="1591"/>
      <c r="E24" s="1591"/>
      <c r="F24" s="1591"/>
      <c r="G24" s="1591"/>
      <c r="H24" s="1591"/>
      <c r="I24" s="1591"/>
      <c r="J24" s="1591"/>
      <c r="K24" s="1591"/>
      <c r="L24" s="1591"/>
      <c r="M24" s="1591"/>
      <c r="N24" s="1591"/>
      <c r="O24" s="1591"/>
      <c r="P24" s="1591"/>
      <c r="Q24" s="1591"/>
      <c r="R24" s="1591"/>
      <c r="S24" s="1591"/>
      <c r="T24" s="1591"/>
      <c r="U24" s="1591"/>
      <c r="V24" s="1591"/>
      <c r="W24" s="1591"/>
      <c r="X24" s="1591"/>
      <c r="Y24" s="549"/>
      <c r="Z24" s="549"/>
      <c r="AA24" s="74"/>
      <c r="AB24" s="74"/>
      <c r="AC24" s="74"/>
      <c r="AD24" s="74"/>
    </row>
    <row r="25" spans="2:30" ht="13.5">
      <c r="B25" s="549"/>
      <c r="C25" s="1592"/>
      <c r="D25" s="1592"/>
      <c r="E25" s="1592"/>
      <c r="F25" s="1592"/>
      <c r="G25" s="1592"/>
      <c r="H25" s="1592"/>
      <c r="I25" s="1592"/>
      <c r="J25" s="1592"/>
      <c r="K25" s="1592"/>
      <c r="L25" s="1592"/>
      <c r="M25" s="1592"/>
      <c r="N25" s="1592"/>
      <c r="O25" s="1592"/>
      <c r="P25" s="1592"/>
      <c r="Q25" s="1592"/>
      <c r="R25" s="1592"/>
      <c r="S25" s="1592"/>
      <c r="T25" s="1592"/>
      <c r="U25" s="1592"/>
      <c r="V25" s="1592"/>
      <c r="W25" s="1592"/>
      <c r="X25" s="1592"/>
      <c r="Y25" s="549"/>
      <c r="Z25" s="549"/>
      <c r="AA25" s="74"/>
      <c r="AB25" s="74"/>
      <c r="AC25" s="74"/>
      <c r="AD25" s="74"/>
    </row>
    <row r="26" spans="2:24" ht="18" thickBot="1">
      <c r="B26" s="1" t="s">
        <v>107</v>
      </c>
      <c r="C26" s="1"/>
      <c r="D26" s="1"/>
      <c r="X26" s="438" t="s">
        <v>108</v>
      </c>
    </row>
    <row r="27" spans="1:118" s="18" customFormat="1" ht="13.5">
      <c r="A27"/>
      <c r="B27" s="324"/>
      <c r="C27" s="322"/>
      <c r="D27" s="325"/>
      <c r="E27" s="12" t="s">
        <v>4</v>
      </c>
      <c r="F27" s="16" t="s">
        <v>5</v>
      </c>
      <c r="G27" s="16" t="s">
        <v>6</v>
      </c>
      <c r="H27" s="16" t="s">
        <v>7</v>
      </c>
      <c r="I27" s="16" t="s">
        <v>8</v>
      </c>
      <c r="J27" s="14"/>
      <c r="K27" s="14"/>
      <c r="L27" s="14"/>
      <c r="M27" s="14"/>
      <c r="N27" s="14"/>
      <c r="O27" s="14"/>
      <c r="P27" s="14"/>
      <c r="Q27" s="14"/>
      <c r="R27" s="16" t="s">
        <v>9</v>
      </c>
      <c r="S27" s="12"/>
      <c r="T27" s="12"/>
      <c r="U27" s="12"/>
      <c r="V27" s="12"/>
      <c r="W27" s="12"/>
      <c r="X27" s="440"/>
      <c r="Z27" s="1586" t="s">
        <v>10</v>
      </c>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6"/>
      <c r="C28" s="4"/>
      <c r="D28" s="7"/>
      <c r="E28" s="26" t="s">
        <v>11</v>
      </c>
      <c r="F28" s="25" t="s">
        <v>12</v>
      </c>
      <c r="G28" s="25" t="s">
        <v>14</v>
      </c>
      <c r="H28" s="25" t="s">
        <v>14</v>
      </c>
      <c r="I28" s="25" t="s">
        <v>81</v>
      </c>
      <c r="J28" s="26" t="s">
        <v>15</v>
      </c>
      <c r="K28" s="29" t="s">
        <v>83</v>
      </c>
      <c r="L28" s="26"/>
      <c r="M28" s="23"/>
      <c r="N28" s="23"/>
      <c r="O28" s="23"/>
      <c r="P28" s="23"/>
      <c r="Q28" s="23"/>
      <c r="R28" s="32" t="s">
        <v>118</v>
      </c>
      <c r="S28" s="23"/>
      <c r="T28" s="23"/>
      <c r="U28" s="23"/>
      <c r="V28" s="23"/>
      <c r="W28" s="23"/>
      <c r="X28" s="441"/>
      <c r="Z28" s="1587"/>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5"/>
      <c r="C29" s="6"/>
      <c r="D29" s="216"/>
      <c r="E29" s="42"/>
      <c r="F29" s="42"/>
      <c r="G29" s="45"/>
      <c r="H29" s="550"/>
      <c r="I29" s="550" t="s">
        <v>33</v>
      </c>
      <c r="J29" s="43"/>
      <c r="K29" s="470"/>
      <c r="L29" s="547" t="s">
        <v>39</v>
      </c>
      <c r="M29" s="546" t="s">
        <v>40</v>
      </c>
      <c r="N29" s="546" t="s">
        <v>41</v>
      </c>
      <c r="O29" s="546" t="s">
        <v>42</v>
      </c>
      <c r="P29" s="546" t="s">
        <v>22</v>
      </c>
      <c r="Q29" s="546" t="s">
        <v>119</v>
      </c>
      <c r="R29" s="550" t="s">
        <v>43</v>
      </c>
      <c r="S29" s="545" t="s">
        <v>34</v>
      </c>
      <c r="T29" s="546" t="s">
        <v>35</v>
      </c>
      <c r="U29" s="546" t="s">
        <v>26</v>
      </c>
      <c r="V29" s="546" t="s">
        <v>27</v>
      </c>
      <c r="W29" s="546" t="s">
        <v>28</v>
      </c>
      <c r="X29" s="444"/>
      <c r="Z29" s="1588"/>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45" t="s">
        <v>120</v>
      </c>
      <c r="C30" s="446"/>
      <c r="D30" s="447"/>
      <c r="E30" s="474">
        <v>8.644571260020825</v>
      </c>
      <c r="F30" s="474">
        <v>-1.2239704896735617</v>
      </c>
      <c r="G30" s="475">
        <v>7.7218810773341175</v>
      </c>
      <c r="H30" s="474">
        <v>2.9578870941288358</v>
      </c>
      <c r="I30" s="474">
        <v>8.087900219410827</v>
      </c>
      <c r="J30" s="474">
        <v>8.41999188871165</v>
      </c>
      <c r="K30" s="479">
        <v>7.904797791474394</v>
      </c>
      <c r="L30" s="479">
        <v>6.58612867408614</v>
      </c>
      <c r="M30" s="476">
        <v>7.9826614119084525</v>
      </c>
      <c r="N30" s="476">
        <v>7.803508832288969</v>
      </c>
      <c r="O30" s="476">
        <v>9.945182848314317</v>
      </c>
      <c r="P30" s="476">
        <v>8.541379225798806</v>
      </c>
      <c r="Q30" s="476">
        <v>7.202563957058757</v>
      </c>
      <c r="R30" s="474">
        <v>-3.2237308271403293</v>
      </c>
      <c r="S30" s="478">
        <v>-2.8348889152991035</v>
      </c>
      <c r="T30" s="472">
        <v>-4.075922362443563</v>
      </c>
      <c r="U30" s="472">
        <v>-3.6090263627990566</v>
      </c>
      <c r="V30" s="472">
        <v>-4.069861797087768</v>
      </c>
      <c r="W30" s="472">
        <v>-1.47215499167217</v>
      </c>
      <c r="X30" s="480"/>
      <c r="Z30" s="481">
        <v>-11.311631046551156</v>
      </c>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2" t="s">
        <v>121</v>
      </c>
      <c r="D31" s="453"/>
      <c r="E31" s="483">
        <v>-3.2149814677838293</v>
      </c>
      <c r="F31" s="483">
        <v>-6.024661450573973</v>
      </c>
      <c r="G31" s="484">
        <v>2.3928922312806407</v>
      </c>
      <c r="H31" s="483">
        <v>3.5034982437636586</v>
      </c>
      <c r="I31" s="483">
        <v>9.022090299339084</v>
      </c>
      <c r="J31" s="483">
        <v>9.809225554483206</v>
      </c>
      <c r="K31" s="488">
        <v>9.036331074859717</v>
      </c>
      <c r="L31" s="488">
        <v>13.596424886950913</v>
      </c>
      <c r="M31" s="485">
        <v>20.820011258437503</v>
      </c>
      <c r="N31" s="485">
        <v>13.398808028573995</v>
      </c>
      <c r="O31" s="485">
        <v>0.8430700539230003</v>
      </c>
      <c r="P31" s="485">
        <v>1.502062722964638</v>
      </c>
      <c r="Q31" s="485">
        <v>4.479377538245913</v>
      </c>
      <c r="R31" s="483">
        <v>-2.1816715349365694</v>
      </c>
      <c r="S31" s="487">
        <v>0.720168267498849</v>
      </c>
      <c r="T31" s="482">
        <v>-3.614509000920833</v>
      </c>
      <c r="U31" s="482">
        <v>-4.152548160019364</v>
      </c>
      <c r="V31" s="482">
        <v>-3.155914128353956</v>
      </c>
      <c r="W31" s="482">
        <v>-0.6853096606584757</v>
      </c>
      <c r="X31" s="489"/>
      <c r="Z31" s="490">
        <v>-11.203761834275653</v>
      </c>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122</v>
      </c>
      <c r="D32" s="456"/>
      <c r="E32" s="492">
        <v>-3.1623987266057867</v>
      </c>
      <c r="F32" s="492">
        <v>-5.523765256599091</v>
      </c>
      <c r="G32" s="493">
        <v>3.2341332121247888</v>
      </c>
      <c r="H32" s="492">
        <v>2.820668771342042</v>
      </c>
      <c r="I32" s="492">
        <v>11.32101066579716</v>
      </c>
      <c r="J32" s="492">
        <v>11.470215987062389</v>
      </c>
      <c r="K32" s="496">
        <v>11.83238764549401</v>
      </c>
      <c r="L32" s="496">
        <v>16.069133541702755</v>
      </c>
      <c r="M32" s="494">
        <v>17.69301661179236</v>
      </c>
      <c r="N32" s="494">
        <v>12.181362263454005</v>
      </c>
      <c r="O32" s="494">
        <v>8.981909506202655</v>
      </c>
      <c r="P32" s="494">
        <v>7.951549180633123</v>
      </c>
      <c r="Q32" s="494">
        <v>9.25637914564102</v>
      </c>
      <c r="R32" s="492">
        <v>-1.322228515224353</v>
      </c>
      <c r="S32" s="495">
        <v>1.367923026693333</v>
      </c>
      <c r="T32" s="491">
        <v>-2.193623488956007</v>
      </c>
      <c r="U32" s="491">
        <v>-1.8661857154211958</v>
      </c>
      <c r="V32" s="491">
        <v>-2.8178394729445557</v>
      </c>
      <c r="W32" s="491">
        <v>-0.6202542365963097</v>
      </c>
      <c r="X32" s="497"/>
      <c r="Z32" s="498">
        <v>-12.643239181021514</v>
      </c>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123</v>
      </c>
      <c r="D33" s="456"/>
      <c r="E33" s="492">
        <v>-0.7844040940671135</v>
      </c>
      <c r="F33" s="492">
        <v>-4.120075670840748</v>
      </c>
      <c r="G33" s="493">
        <v>3.477088964781913</v>
      </c>
      <c r="H33" s="492">
        <v>2.5134422835008934</v>
      </c>
      <c r="I33" s="492">
        <v>4.955781336700696</v>
      </c>
      <c r="J33" s="492">
        <v>7.627777220939862</v>
      </c>
      <c r="K33" s="496">
        <v>3.2853293253368605</v>
      </c>
      <c r="L33" s="496">
        <v>-11.236656355802083</v>
      </c>
      <c r="M33" s="494">
        <v>-13.559407528287025</v>
      </c>
      <c r="N33" s="494">
        <v>0.5930619638921826</v>
      </c>
      <c r="O33" s="494">
        <v>24.837226676933298</v>
      </c>
      <c r="P33" s="494">
        <v>15.5469764350037</v>
      </c>
      <c r="Q33" s="494">
        <v>18.221062513114546</v>
      </c>
      <c r="R33" s="492">
        <v>0.6786601825668299</v>
      </c>
      <c r="S33" s="495">
        <v>1.88567919359717</v>
      </c>
      <c r="T33" s="491">
        <v>-0.4361991097268998</v>
      </c>
      <c r="U33" s="491">
        <v>-0.21107570499924577</v>
      </c>
      <c r="V33" s="491">
        <v>1.032684656905758</v>
      </c>
      <c r="W33" s="491">
        <v>2.643605220625318</v>
      </c>
      <c r="X33" s="497"/>
      <c r="Z33" s="498">
        <v>-4.277121154133866</v>
      </c>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124</v>
      </c>
      <c r="D34" s="456"/>
      <c r="E34" s="492">
        <v>2.9821382468298623</v>
      </c>
      <c r="F34" s="492">
        <v>-2.5450872221713468</v>
      </c>
      <c r="G34" s="493">
        <v>7.042512007050377</v>
      </c>
      <c r="H34" s="492">
        <v>2.364073261216049</v>
      </c>
      <c r="I34" s="492">
        <v>1.8401614376252269</v>
      </c>
      <c r="J34" s="492">
        <v>5.19897880150593</v>
      </c>
      <c r="K34" s="496">
        <v>-0.6677411737369567</v>
      </c>
      <c r="L34" s="496">
        <v>-9.133405324000435</v>
      </c>
      <c r="M34" s="494">
        <v>-12.848203046019862</v>
      </c>
      <c r="N34" s="494">
        <v>-3.54754456631575</v>
      </c>
      <c r="O34" s="494">
        <v>14.3296049763576</v>
      </c>
      <c r="P34" s="494">
        <v>8.199662773728292</v>
      </c>
      <c r="Q34" s="494">
        <v>8.225321505730648</v>
      </c>
      <c r="R34" s="492">
        <v>-0.967450308109747</v>
      </c>
      <c r="S34" s="495">
        <v>-1.0915485882509586</v>
      </c>
      <c r="T34" s="491">
        <v>-2.036270200129593</v>
      </c>
      <c r="U34" s="491">
        <v>-1.2973742624176197</v>
      </c>
      <c r="V34" s="491">
        <v>-2.2220981858430378</v>
      </c>
      <c r="W34" s="491">
        <v>2.706822125651783</v>
      </c>
      <c r="X34" s="497"/>
      <c r="Z34" s="498">
        <v>-2.807611745734974</v>
      </c>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125</v>
      </c>
      <c r="D35" s="456"/>
      <c r="E35" s="492">
        <v>4.4371963973896555</v>
      </c>
      <c r="F35" s="492">
        <v>-1.6712306517095925</v>
      </c>
      <c r="G35" s="493">
        <v>7.00851563035306</v>
      </c>
      <c r="H35" s="492">
        <v>2.3705843688250496</v>
      </c>
      <c r="I35" s="492">
        <v>5.214844452454031</v>
      </c>
      <c r="J35" s="492">
        <v>6.406662194944204</v>
      </c>
      <c r="K35" s="496">
        <v>4.411174184456911</v>
      </c>
      <c r="L35" s="496">
        <v>3.3830653497965386</v>
      </c>
      <c r="M35" s="494">
        <v>2.679619199477571</v>
      </c>
      <c r="N35" s="494">
        <v>3.477857600846164</v>
      </c>
      <c r="O35" s="494">
        <v>8.104195812046768</v>
      </c>
      <c r="P35" s="494">
        <v>5.315941318161791</v>
      </c>
      <c r="Q35" s="494">
        <v>4.433558823610667</v>
      </c>
      <c r="R35" s="492">
        <v>-2.1812452674498104</v>
      </c>
      <c r="S35" s="495">
        <v>-1.6539463443611737</v>
      </c>
      <c r="T35" s="491">
        <v>-2.8870978721698606</v>
      </c>
      <c r="U35" s="491">
        <v>-2.7221487321460387</v>
      </c>
      <c r="V35" s="491">
        <v>-3.2566650947845375</v>
      </c>
      <c r="W35" s="491">
        <v>-0.03700932450492189</v>
      </c>
      <c r="X35" s="497"/>
      <c r="Z35" s="498">
        <v>-7.396089719903841</v>
      </c>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126</v>
      </c>
      <c r="D36" s="456"/>
      <c r="E36" s="492">
        <v>4.37556105691219</v>
      </c>
      <c r="F36" s="492">
        <v>-1.38684379124075</v>
      </c>
      <c r="G36" s="493">
        <v>7.124752518280275</v>
      </c>
      <c r="H36" s="492">
        <v>2.97469065186408</v>
      </c>
      <c r="I36" s="492">
        <v>5.573631214288611</v>
      </c>
      <c r="J36" s="492">
        <v>6.151528360468006</v>
      </c>
      <c r="K36" s="496">
        <v>5.261185486104594</v>
      </c>
      <c r="L36" s="496">
        <v>4.433594168231906</v>
      </c>
      <c r="M36" s="494">
        <v>4.8064791378123175</v>
      </c>
      <c r="N36" s="494">
        <v>4.846521491735743</v>
      </c>
      <c r="O36" s="494">
        <v>7.664457644821795</v>
      </c>
      <c r="P36" s="494">
        <v>5.734022781893927</v>
      </c>
      <c r="Q36" s="494">
        <v>4.509472398259987</v>
      </c>
      <c r="R36" s="492">
        <v>-2.484253571416204</v>
      </c>
      <c r="S36" s="495">
        <v>-2.9630959547922515</v>
      </c>
      <c r="T36" s="491">
        <v>-3.081594297281967</v>
      </c>
      <c r="U36" s="491">
        <v>-2.9489618790137087</v>
      </c>
      <c r="V36" s="491">
        <v>-3.124468086242672</v>
      </c>
      <c r="W36" s="491">
        <v>-0.012199450225793385</v>
      </c>
      <c r="X36" s="497"/>
      <c r="Z36" s="498">
        <v>-8.057884785704815</v>
      </c>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127</v>
      </c>
      <c r="D37" s="456"/>
      <c r="E37" s="492">
        <v>4.953721596205227</v>
      </c>
      <c r="F37" s="492">
        <v>-1.3512295771495957</v>
      </c>
      <c r="G37" s="493">
        <v>6.999863113655465</v>
      </c>
      <c r="H37" s="492">
        <v>2.8589507850804523</v>
      </c>
      <c r="I37" s="492">
        <v>6.9348580608928785</v>
      </c>
      <c r="J37" s="492">
        <v>7.278516142015917</v>
      </c>
      <c r="K37" s="496">
        <v>6.8171788105415345</v>
      </c>
      <c r="L37" s="496">
        <v>6.269662497117068</v>
      </c>
      <c r="M37" s="494">
        <v>7.070979942556519</v>
      </c>
      <c r="N37" s="494">
        <v>7.232469075040413</v>
      </c>
      <c r="O37" s="494">
        <v>9.405952766858917</v>
      </c>
      <c r="P37" s="494">
        <v>6.425003878452358</v>
      </c>
      <c r="Q37" s="494">
        <v>5.075059687445062</v>
      </c>
      <c r="R37" s="492">
        <v>-2.7499150439041955</v>
      </c>
      <c r="S37" s="495">
        <v>-3.028327283824197</v>
      </c>
      <c r="T37" s="491">
        <v>-3.9201243322747956</v>
      </c>
      <c r="U37" s="491">
        <v>-2.7680653868020784</v>
      </c>
      <c r="V37" s="491">
        <v>-3.012492624003343</v>
      </c>
      <c r="W37" s="491">
        <v>-0.7526036753778698</v>
      </c>
      <c r="X37" s="497"/>
      <c r="Z37" s="498">
        <v>-9.684773104797074</v>
      </c>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128</v>
      </c>
      <c r="D38" s="456"/>
      <c r="E38" s="492">
        <v>7.375964902285816</v>
      </c>
      <c r="F38" s="492">
        <v>-0.8087725844554967</v>
      </c>
      <c r="G38" s="493">
        <v>7.058504336472765</v>
      </c>
      <c r="H38" s="492">
        <v>3.4490733894255072</v>
      </c>
      <c r="I38" s="492">
        <v>7.420257863468862</v>
      </c>
      <c r="J38" s="492">
        <v>7.782660765853933</v>
      </c>
      <c r="K38" s="496">
        <v>7.242267514192591</v>
      </c>
      <c r="L38" s="496">
        <v>6.236703692804852</v>
      </c>
      <c r="M38" s="494">
        <v>6.57626716389791</v>
      </c>
      <c r="N38" s="494">
        <v>6.992860168363563</v>
      </c>
      <c r="O38" s="494">
        <v>10.785742716296411</v>
      </c>
      <c r="P38" s="494">
        <v>8.080617571605401</v>
      </c>
      <c r="Q38" s="494">
        <v>5.52029540324169</v>
      </c>
      <c r="R38" s="492">
        <v>-2.187475646224499</v>
      </c>
      <c r="S38" s="495">
        <v>-2.485468987037791</v>
      </c>
      <c r="T38" s="491">
        <v>-2.7376293101373506</v>
      </c>
      <c r="U38" s="491">
        <v>-2.6591214092708384</v>
      </c>
      <c r="V38" s="491">
        <v>-2.408676578814891</v>
      </c>
      <c r="W38" s="491">
        <v>-0.4279609216184923</v>
      </c>
      <c r="X38" s="497"/>
      <c r="Z38" s="498">
        <v>-9.607733509693361</v>
      </c>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129</v>
      </c>
      <c r="D39" s="453"/>
      <c r="E39" s="492">
        <v>7.956424737997153</v>
      </c>
      <c r="F39" s="492">
        <v>-1.0290490233539344</v>
      </c>
      <c r="G39" s="493">
        <v>6.8851470540760005</v>
      </c>
      <c r="H39" s="492">
        <v>3.4066987470588117</v>
      </c>
      <c r="I39" s="492">
        <v>7.809529043580682</v>
      </c>
      <c r="J39" s="492">
        <v>8.08079788233708</v>
      </c>
      <c r="K39" s="496">
        <v>7.723911231320187</v>
      </c>
      <c r="L39" s="496">
        <v>6.420322604985927</v>
      </c>
      <c r="M39" s="494">
        <v>6.41368867869447</v>
      </c>
      <c r="N39" s="494">
        <v>6.757092475527045</v>
      </c>
      <c r="O39" s="494">
        <v>11.042497167592458</v>
      </c>
      <c r="P39" s="494">
        <v>9.240766292807251</v>
      </c>
      <c r="Q39" s="494">
        <v>6.9973910713268594</v>
      </c>
      <c r="R39" s="492">
        <v>-2.0972722842505505</v>
      </c>
      <c r="S39" s="495">
        <v>-2.036094282307147</v>
      </c>
      <c r="T39" s="491">
        <v>-2.5785535567601983</v>
      </c>
      <c r="U39" s="491">
        <v>-2.3040211452609896</v>
      </c>
      <c r="V39" s="491">
        <v>-2.63772224201945</v>
      </c>
      <c r="W39" s="491">
        <v>-0.8065853308093125</v>
      </c>
      <c r="X39" s="497"/>
      <c r="Z39" s="498">
        <v>-9.906801327831232</v>
      </c>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130</v>
      </c>
      <c r="D40" s="456"/>
      <c r="E40" s="492">
        <v>9.010214374094588</v>
      </c>
      <c r="F40" s="492">
        <v>-1.3371865396539704</v>
      </c>
      <c r="G40" s="493">
        <v>6.53019128083443</v>
      </c>
      <c r="H40" s="492">
        <v>2.5743536189630447</v>
      </c>
      <c r="I40" s="492">
        <v>7.126108110107282</v>
      </c>
      <c r="J40" s="492">
        <v>7.25779718343334</v>
      </c>
      <c r="K40" s="496">
        <v>7.160020902982026</v>
      </c>
      <c r="L40" s="496">
        <v>6.12882749639094</v>
      </c>
      <c r="M40" s="494">
        <v>6.496915450561659</v>
      </c>
      <c r="N40" s="494">
        <v>6.473269667926161</v>
      </c>
      <c r="O40" s="494">
        <v>9.132881451931382</v>
      </c>
      <c r="P40" s="494">
        <v>8.15263688797981</v>
      </c>
      <c r="Q40" s="494">
        <v>6.868443816745895</v>
      </c>
      <c r="R40" s="492">
        <v>-2.813320751222747</v>
      </c>
      <c r="S40" s="495">
        <v>-2.408162633036227</v>
      </c>
      <c r="T40" s="491">
        <v>-3.427785523219171</v>
      </c>
      <c r="U40" s="491">
        <v>-2.928597844488607</v>
      </c>
      <c r="V40" s="491">
        <v>-3.494838692176941</v>
      </c>
      <c r="W40" s="491">
        <v>-1.7670666200452558</v>
      </c>
      <c r="X40" s="497"/>
      <c r="Z40" s="498">
        <v>-9.939428861330029</v>
      </c>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131</v>
      </c>
      <c r="D41" s="456"/>
      <c r="E41" s="492">
        <v>8.958929237645052</v>
      </c>
      <c r="F41" s="492">
        <v>-1.4795700010723039</v>
      </c>
      <c r="G41" s="493">
        <v>6.194482309776518</v>
      </c>
      <c r="H41" s="492">
        <v>2.2558072897770245</v>
      </c>
      <c r="I41" s="492">
        <v>6.885442816139161</v>
      </c>
      <c r="J41" s="492">
        <v>7.114006695043329</v>
      </c>
      <c r="K41" s="496">
        <v>6.857161302412138</v>
      </c>
      <c r="L41" s="496">
        <v>6.550348062776052</v>
      </c>
      <c r="M41" s="494">
        <v>7.0017425244227525</v>
      </c>
      <c r="N41" s="494">
        <v>6.314968134025108</v>
      </c>
      <c r="O41" s="494">
        <v>7.660271372812602</v>
      </c>
      <c r="P41" s="494">
        <v>7.59647978821458</v>
      </c>
      <c r="Q41" s="494">
        <v>6.318459074518998</v>
      </c>
      <c r="R41" s="492">
        <v>-3.3144089112285258</v>
      </c>
      <c r="S41" s="495">
        <v>-2.9693113209372797</v>
      </c>
      <c r="T41" s="491">
        <v>-3.8163579246964616</v>
      </c>
      <c r="U41" s="491">
        <v>-3.416222181765562</v>
      </c>
      <c r="V41" s="491">
        <v>-3.813142991318884</v>
      </c>
      <c r="W41" s="491">
        <v>-2.561861074502062</v>
      </c>
      <c r="X41" s="497"/>
      <c r="Z41" s="498">
        <v>-10.199851727367687</v>
      </c>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132</v>
      </c>
      <c r="D42" s="456"/>
      <c r="E42" s="492">
        <v>9.561245594167232</v>
      </c>
      <c r="F42" s="492">
        <v>-1.4617215108552983</v>
      </c>
      <c r="G42" s="493">
        <v>6.176451292626311</v>
      </c>
      <c r="H42" s="492">
        <v>1.8893728387384812</v>
      </c>
      <c r="I42" s="492">
        <v>6.859556699387099</v>
      </c>
      <c r="J42" s="492">
        <v>7.110461050372166</v>
      </c>
      <c r="K42" s="496">
        <v>6.821938262014243</v>
      </c>
      <c r="L42" s="496">
        <v>6.924169006863906</v>
      </c>
      <c r="M42" s="494">
        <v>8.228500918743919</v>
      </c>
      <c r="N42" s="494">
        <v>6.290643095842512</v>
      </c>
      <c r="O42" s="494">
        <v>7.228166206073155</v>
      </c>
      <c r="P42" s="494">
        <v>6.789202686501895</v>
      </c>
      <c r="Q42" s="494">
        <v>5.866329168832465</v>
      </c>
      <c r="R42" s="492">
        <v>-3.6030261826331156</v>
      </c>
      <c r="S42" s="495">
        <v>-3.31339217428021</v>
      </c>
      <c r="T42" s="491">
        <v>-3.9775936049835394</v>
      </c>
      <c r="U42" s="491">
        <v>-3.543825552787169</v>
      </c>
      <c r="V42" s="491">
        <v>-4.134084609119853</v>
      </c>
      <c r="W42" s="491">
        <v>-3.062398964624194</v>
      </c>
      <c r="X42" s="497"/>
      <c r="Z42" s="498">
        <v>-10.462582882020214</v>
      </c>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133</v>
      </c>
      <c r="D43" s="456"/>
      <c r="E43" s="492">
        <v>9.31374014700559</v>
      </c>
      <c r="F43" s="492">
        <v>-1.2119831900572535</v>
      </c>
      <c r="G43" s="493">
        <v>6.823444593630384</v>
      </c>
      <c r="H43" s="492">
        <v>2.4630428322118547</v>
      </c>
      <c r="I43" s="492">
        <v>7.033076504967397</v>
      </c>
      <c r="J43" s="492">
        <v>7.298419078138608</v>
      </c>
      <c r="K43" s="496">
        <v>6.971877974073465</v>
      </c>
      <c r="L43" s="496">
        <v>7.121465259925671</v>
      </c>
      <c r="M43" s="494">
        <v>8.452518184115107</v>
      </c>
      <c r="N43" s="494">
        <v>6.784417456190951</v>
      </c>
      <c r="O43" s="494">
        <v>7.067476991233036</v>
      </c>
      <c r="P43" s="494">
        <v>7.193593922073802</v>
      </c>
      <c r="Q43" s="494">
        <v>5.681529221960943</v>
      </c>
      <c r="R43" s="492">
        <v>-3.4031067188057023</v>
      </c>
      <c r="S43" s="495">
        <v>-3.336672008375132</v>
      </c>
      <c r="T43" s="491">
        <v>-3.737814391772986</v>
      </c>
      <c r="U43" s="491">
        <v>-3.2627655563000104</v>
      </c>
      <c r="V43" s="491">
        <v>-3.6643180304547087</v>
      </c>
      <c r="W43" s="491">
        <v>-3.0562276210519315</v>
      </c>
      <c r="X43" s="497"/>
      <c r="Z43" s="498">
        <v>-10.4361832237731</v>
      </c>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134</v>
      </c>
      <c r="D44" s="456"/>
      <c r="E44" s="492">
        <v>8.709194021931793</v>
      </c>
      <c r="F44" s="492">
        <v>-1.4897776833304874</v>
      </c>
      <c r="G44" s="493">
        <v>6.556216637796226</v>
      </c>
      <c r="H44" s="492">
        <v>2.1299209648271926</v>
      </c>
      <c r="I44" s="492">
        <v>7.194521037433631</v>
      </c>
      <c r="J44" s="492">
        <v>7.508892834388604</v>
      </c>
      <c r="K44" s="496">
        <v>7.1561833120286735</v>
      </c>
      <c r="L44" s="496">
        <v>7.417049459135285</v>
      </c>
      <c r="M44" s="494">
        <v>8.86250170053576</v>
      </c>
      <c r="N44" s="494">
        <v>7.1206978152335125</v>
      </c>
      <c r="O44" s="494">
        <v>7.164435064873132</v>
      </c>
      <c r="P44" s="494">
        <v>6.94575102898888</v>
      </c>
      <c r="Q44" s="494">
        <v>5.9687569361977495</v>
      </c>
      <c r="R44" s="492">
        <v>-3.0001146332583204</v>
      </c>
      <c r="S44" s="495">
        <v>-3.0491164288179107</v>
      </c>
      <c r="T44" s="491">
        <v>-3.2045502980236904</v>
      </c>
      <c r="U44" s="491">
        <v>-2.7926818741556474</v>
      </c>
      <c r="V44" s="491">
        <v>-3.430247170475994</v>
      </c>
      <c r="W44" s="491">
        <v>-2.564663929178124</v>
      </c>
      <c r="X44" s="497"/>
      <c r="Z44" s="498">
        <v>-10.194635670691952</v>
      </c>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39"/>
      <c r="B45" s="451"/>
      <c r="C45" s="455" t="s">
        <v>135</v>
      </c>
      <c r="D45" s="456"/>
      <c r="E45" s="492">
        <v>8.079632380254537</v>
      </c>
      <c r="F45" s="492">
        <v>-1.5259666594127026</v>
      </c>
      <c r="G45" s="493">
        <v>6.833388973475351</v>
      </c>
      <c r="H45" s="492">
        <v>2.4725038271185014</v>
      </c>
      <c r="I45" s="492">
        <v>6.93289443568716</v>
      </c>
      <c r="J45" s="492">
        <v>7.358302058903774</v>
      </c>
      <c r="K45" s="496">
        <v>6.742694324032129</v>
      </c>
      <c r="L45" s="496">
        <v>7.110332275567174</v>
      </c>
      <c r="M45" s="494">
        <v>8.561930943679414</v>
      </c>
      <c r="N45" s="494">
        <v>6.54582884625205</v>
      </c>
      <c r="O45" s="494">
        <v>6.56751219873054</v>
      </c>
      <c r="P45" s="494">
        <v>6.4010349303298</v>
      </c>
      <c r="Q45" s="494">
        <v>5.731758622449902</v>
      </c>
      <c r="R45" s="492">
        <v>-3.07900331340133</v>
      </c>
      <c r="S45" s="495">
        <v>-3.0940186875990605</v>
      </c>
      <c r="T45" s="491">
        <v>-3.2573578131859904</v>
      </c>
      <c r="U45" s="491">
        <v>-2.815914128433775</v>
      </c>
      <c r="V45" s="491">
        <v>-3.482118897796113</v>
      </c>
      <c r="W45" s="491">
        <v>-2.799054841877876</v>
      </c>
      <c r="X45" s="497"/>
      <c r="Z45" s="498">
        <v>-10.01189774908849</v>
      </c>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39"/>
      <c r="B46" s="38"/>
      <c r="C46" s="458" t="s">
        <v>136</v>
      </c>
      <c r="D46" s="459"/>
      <c r="E46" s="500">
        <v>8.589807488253115</v>
      </c>
      <c r="F46" s="500">
        <v>-1.0404493498458294</v>
      </c>
      <c r="G46" s="501">
        <v>7.397133755239963</v>
      </c>
      <c r="H46" s="500">
        <v>3.297233538797286</v>
      </c>
      <c r="I46" s="500">
        <v>7.4950300909168845</v>
      </c>
      <c r="J46" s="501">
        <v>7.934176478988931</v>
      </c>
      <c r="K46" s="504">
        <v>7.352191562133939</v>
      </c>
      <c r="L46" s="504">
        <v>7.830920691598493</v>
      </c>
      <c r="M46" s="502">
        <v>9.184181606825902</v>
      </c>
      <c r="N46" s="502">
        <v>6.956095065670709</v>
      </c>
      <c r="O46" s="502">
        <v>7.010961073829151</v>
      </c>
      <c r="P46" s="502">
        <v>7.1214086366816645</v>
      </c>
      <c r="Q46" s="502">
        <v>6.501190818521465</v>
      </c>
      <c r="R46" s="500">
        <v>-2.1216338514306443</v>
      </c>
      <c r="S46" s="503">
        <v>-2.012816187249257</v>
      </c>
      <c r="T46" s="499">
        <v>-2.2523233029878753</v>
      </c>
      <c r="U46" s="499">
        <v>-1.9504686646986045</v>
      </c>
      <c r="V46" s="499">
        <v>-2.57923085695856</v>
      </c>
      <c r="W46" s="499">
        <v>-1.8647166433667195</v>
      </c>
      <c r="X46" s="505"/>
      <c r="Z46" s="506">
        <v>-9.616663942347529</v>
      </c>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2">
    <mergeCell ref="C24:X25"/>
    <mergeCell ref="Z27:Z29"/>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65" r:id="rId1"/>
  <headerFooter alignWithMargins="0">
    <oddFooter xml:space="preserve">&amp;C&amp;P / &amp;N </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2:DN46"/>
  <sheetViews>
    <sheetView tabSelected="1" zoomScale="70" zoomScaleNormal="70" zoomScalePageLayoutView="0" workbookViewId="0" topLeftCell="A1">
      <selection activeCell="I8" sqref="I8"/>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12" width="8.875" style="0" customWidth="1"/>
    <col min="13" max="23" width="9.00390625" style="0" customWidth="1"/>
    <col min="24" max="24" width="0.12890625" style="0" customWidth="1"/>
    <col min="25" max="25" width="2.50390625" style="18" customWidth="1"/>
    <col min="26" max="30" width="9.00390625" style="18" customWidth="1"/>
  </cols>
  <sheetData>
    <row r="2" ht="17.25">
      <c r="B2" s="1" t="s">
        <v>144</v>
      </c>
    </row>
    <row r="3" ht="14.25" thickBot="1">
      <c r="G3" s="438"/>
    </row>
    <row r="4" spans="1:24" ht="13.5">
      <c r="A4" s="439"/>
      <c r="B4" s="324"/>
      <c r="C4" s="322"/>
      <c r="D4" s="325"/>
      <c r="E4" s="12" t="s">
        <v>4</v>
      </c>
      <c r="F4" s="16" t="s">
        <v>5</v>
      </c>
      <c r="G4" s="16" t="s">
        <v>6</v>
      </c>
      <c r="H4" s="16" t="s">
        <v>7</v>
      </c>
      <c r="I4" s="16" t="s">
        <v>8</v>
      </c>
      <c r="J4" s="14"/>
      <c r="K4" s="14"/>
      <c r="L4" s="14"/>
      <c r="M4" s="14"/>
      <c r="N4" s="14"/>
      <c r="O4" s="14"/>
      <c r="P4" s="14"/>
      <c r="Q4" s="14"/>
      <c r="R4" s="16" t="s">
        <v>9</v>
      </c>
      <c r="S4" s="12"/>
      <c r="T4" s="12"/>
      <c r="U4" s="12"/>
      <c r="V4" s="12"/>
      <c r="W4" s="12"/>
      <c r="X4" s="210"/>
    </row>
    <row r="5" spans="1:24" ht="13.5">
      <c r="A5" s="439"/>
      <c r="B5" s="326"/>
      <c r="C5" s="4"/>
      <c r="D5" s="7"/>
      <c r="E5" s="26" t="s">
        <v>11</v>
      </c>
      <c r="F5" s="25" t="s">
        <v>12</v>
      </c>
      <c r="G5" s="25" t="s">
        <v>14</v>
      </c>
      <c r="H5" s="25" t="s">
        <v>14</v>
      </c>
      <c r="I5" s="32" t="s">
        <v>81</v>
      </c>
      <c r="J5" s="32" t="s">
        <v>15</v>
      </c>
      <c r="K5" s="29" t="s">
        <v>83</v>
      </c>
      <c r="L5" s="28"/>
      <c r="M5" s="23"/>
      <c r="N5" s="23"/>
      <c r="O5" s="23"/>
      <c r="P5" s="23"/>
      <c r="Q5" s="23"/>
      <c r="R5" s="32" t="s">
        <v>118</v>
      </c>
      <c r="S5" s="23"/>
      <c r="T5" s="23"/>
      <c r="U5" s="23"/>
      <c r="V5" s="23"/>
      <c r="W5" s="23"/>
      <c r="X5" s="441"/>
    </row>
    <row r="6" spans="1:24" ht="14.25" thickBot="1">
      <c r="A6" s="439"/>
      <c r="B6" s="215"/>
      <c r="C6" s="6"/>
      <c r="D6" s="216"/>
      <c r="E6" s="42"/>
      <c r="F6" s="42"/>
      <c r="G6" s="43"/>
      <c r="H6" s="42"/>
      <c r="I6" s="42"/>
      <c r="J6" s="42"/>
      <c r="K6" s="42"/>
      <c r="L6" s="551" t="s">
        <v>39</v>
      </c>
      <c r="M6" s="546" t="s">
        <v>40</v>
      </c>
      <c r="N6" s="546" t="s">
        <v>41</v>
      </c>
      <c r="O6" s="546" t="s">
        <v>42</v>
      </c>
      <c r="P6" s="546" t="s">
        <v>22</v>
      </c>
      <c r="Q6" s="546" t="s">
        <v>119</v>
      </c>
      <c r="R6" s="42"/>
      <c r="S6" s="545" t="s">
        <v>34</v>
      </c>
      <c r="T6" s="546" t="s">
        <v>35</v>
      </c>
      <c r="U6" s="546" t="s">
        <v>26</v>
      </c>
      <c r="V6" s="546" t="s">
        <v>27</v>
      </c>
      <c r="W6" s="546" t="s">
        <v>28</v>
      </c>
      <c r="X6" s="444"/>
    </row>
    <row r="7" spans="1:30" ht="13.5">
      <c r="A7" s="439"/>
      <c r="B7" s="445" t="s">
        <v>120</v>
      </c>
      <c r="C7" s="446"/>
      <c r="D7" s="447"/>
      <c r="E7" s="553">
        <v>2.8466003516626714</v>
      </c>
      <c r="F7" s="553">
        <v>2.8026454427875196</v>
      </c>
      <c r="G7" s="554">
        <v>2.8329470096923615</v>
      </c>
      <c r="H7" s="553">
        <v>2.854755573311973</v>
      </c>
      <c r="I7" s="553">
        <v>2.8667936312789375</v>
      </c>
      <c r="J7" s="553">
        <v>2.8161869329003397</v>
      </c>
      <c r="K7" s="557">
        <v>2.915180195350659</v>
      </c>
      <c r="L7" s="557">
        <v>2.8775558963774044</v>
      </c>
      <c r="M7" s="555">
        <v>2.9099955317237143</v>
      </c>
      <c r="N7" s="555">
        <v>2.9332293941382943</v>
      </c>
      <c r="O7" s="555">
        <v>2.94894146135517</v>
      </c>
      <c r="P7" s="555">
        <v>2.927350358289507</v>
      </c>
      <c r="Q7" s="555">
        <v>2.8997429219516424</v>
      </c>
      <c r="R7" s="553">
        <v>2.8593791379428857</v>
      </c>
      <c r="S7" s="556">
        <v>2.945542209037902</v>
      </c>
      <c r="T7" s="552">
        <v>2.8879216707209188</v>
      </c>
      <c r="U7" s="552">
        <v>2.831763482758978</v>
      </c>
      <c r="V7" s="552">
        <v>2.808976028444976</v>
      </c>
      <c r="W7" s="552">
        <v>2.8202609093796496</v>
      </c>
      <c r="X7" s="558"/>
      <c r="Y7" s="559"/>
      <c r="Z7" s="74"/>
      <c r="AA7" s="74"/>
      <c r="AB7" s="74"/>
      <c r="AC7" s="74"/>
      <c r="AD7" s="74"/>
    </row>
    <row r="8" spans="1:30" ht="13.5">
      <c r="A8" s="439"/>
      <c r="B8" s="451"/>
      <c r="C8" s="452" t="s">
        <v>121</v>
      </c>
      <c r="D8" s="453"/>
      <c r="E8" s="561">
        <v>3.0638731646354223</v>
      </c>
      <c r="F8" s="561">
        <v>2.9274534562211287</v>
      </c>
      <c r="G8" s="562">
        <v>2.900246504218067</v>
      </c>
      <c r="H8" s="561">
        <v>2.881001797122947</v>
      </c>
      <c r="I8" s="561">
        <v>2.840676030334731</v>
      </c>
      <c r="J8" s="561">
        <v>2.7378140985543986</v>
      </c>
      <c r="K8" s="565">
        <v>2.933053375715603</v>
      </c>
      <c r="L8" s="565">
        <v>2.9617965108194357</v>
      </c>
      <c r="M8" s="563">
        <v>2.9756909405622856</v>
      </c>
      <c r="N8" s="563">
        <v>2.997505133140372</v>
      </c>
      <c r="O8" s="563">
        <v>2.7920683751304076</v>
      </c>
      <c r="P8" s="563">
        <v>2.923350576615321</v>
      </c>
      <c r="Q8" s="563">
        <v>2.931757475880221</v>
      </c>
      <c r="R8" s="561">
        <v>2.7679939643099076</v>
      </c>
      <c r="S8" s="564">
        <v>2.9762500095636812</v>
      </c>
      <c r="T8" s="560">
        <v>2.920584127889774</v>
      </c>
      <c r="U8" s="560">
        <v>2.769214783628689</v>
      </c>
      <c r="V8" s="560">
        <v>2.5802425302413705</v>
      </c>
      <c r="W8" s="560">
        <v>2.484472499140361</v>
      </c>
      <c r="X8" s="566"/>
      <c r="Y8" s="559"/>
      <c r="Z8" s="74"/>
      <c r="AA8" s="74"/>
      <c r="AB8" s="74"/>
      <c r="AC8" s="74"/>
      <c r="AD8" s="74"/>
    </row>
    <row r="9" spans="1:30" ht="13.5">
      <c r="A9" s="439"/>
      <c r="B9" s="451"/>
      <c r="C9" s="455" t="s">
        <v>122</v>
      </c>
      <c r="D9" s="456"/>
      <c r="E9" s="568">
        <v>2.7017254606768875</v>
      </c>
      <c r="F9" s="568">
        <v>2.5217570932342532</v>
      </c>
      <c r="G9" s="569">
        <v>2.471757377310994</v>
      </c>
      <c r="H9" s="568">
        <v>2.459108538743634</v>
      </c>
      <c r="I9" s="568">
        <v>2.4252357312241624</v>
      </c>
      <c r="J9" s="568">
        <v>2.2135446025027417</v>
      </c>
      <c r="K9" s="572">
        <v>2.5878873981912576</v>
      </c>
      <c r="L9" s="572">
        <v>2.6162978054146104</v>
      </c>
      <c r="M9" s="570">
        <v>2.6511830796791513</v>
      </c>
      <c r="N9" s="570">
        <v>2.6761411306612275</v>
      </c>
      <c r="O9" s="570">
        <v>2.4053256091200357</v>
      </c>
      <c r="P9" s="570">
        <v>2.5744814751417637</v>
      </c>
      <c r="Q9" s="570">
        <v>2.5462312824662</v>
      </c>
      <c r="R9" s="568">
        <v>2.219988921084365</v>
      </c>
      <c r="S9" s="571">
        <v>2.454402256982847</v>
      </c>
      <c r="T9" s="567">
        <v>2.2623844943592992</v>
      </c>
      <c r="U9" s="567">
        <v>2.161262278324781</v>
      </c>
      <c r="V9" s="567">
        <v>2.1306612598003487</v>
      </c>
      <c r="W9" s="567">
        <v>2.0647481180623997</v>
      </c>
      <c r="X9" s="573"/>
      <c r="Y9" s="559"/>
      <c r="Z9" s="74"/>
      <c r="AA9" s="74"/>
      <c r="AB9" s="74"/>
      <c r="AC9" s="74"/>
      <c r="AD9" s="74"/>
    </row>
    <row r="10" spans="1:30" ht="13.5">
      <c r="A10" s="439"/>
      <c r="B10" s="451"/>
      <c r="C10" s="455" t="s">
        <v>123</v>
      </c>
      <c r="D10" s="456"/>
      <c r="E10" s="568">
        <v>2.133364873027895</v>
      </c>
      <c r="F10" s="568">
        <v>2.00815748604037</v>
      </c>
      <c r="G10" s="569">
        <v>1.930204552208501</v>
      </c>
      <c r="H10" s="568">
        <v>1.9189706883363509</v>
      </c>
      <c r="I10" s="568">
        <v>1.887634941629019</v>
      </c>
      <c r="J10" s="568">
        <v>1.6956357563773732</v>
      </c>
      <c r="K10" s="572">
        <v>2.0347512538459385</v>
      </c>
      <c r="L10" s="572">
        <v>2.076570960912589</v>
      </c>
      <c r="M10" s="570">
        <v>2.052269085452839</v>
      </c>
      <c r="N10" s="570">
        <v>2.0430376087330426</v>
      </c>
      <c r="O10" s="570">
        <v>1.891322407368574</v>
      </c>
      <c r="P10" s="570">
        <v>2.061928753076011</v>
      </c>
      <c r="Q10" s="570">
        <v>2.0300910712609146</v>
      </c>
      <c r="R10" s="568">
        <v>1.75361066613472</v>
      </c>
      <c r="S10" s="571">
        <v>1.9213019228458033</v>
      </c>
      <c r="T10" s="567">
        <v>1.836840377884296</v>
      </c>
      <c r="U10" s="567">
        <v>1.7686827524080804</v>
      </c>
      <c r="V10" s="567">
        <v>1.6580135399773022</v>
      </c>
      <c r="W10" s="567">
        <v>1.5351415407597024</v>
      </c>
      <c r="X10" s="573"/>
      <c r="Y10" s="559"/>
      <c r="Z10" s="74"/>
      <c r="AA10" s="74"/>
      <c r="AB10" s="74"/>
      <c r="AC10" s="74"/>
      <c r="AD10" s="74"/>
    </row>
    <row r="11" spans="1:30" ht="13.5">
      <c r="A11" s="439"/>
      <c r="B11" s="451"/>
      <c r="C11" s="455" t="s">
        <v>124</v>
      </c>
      <c r="D11" s="456"/>
      <c r="E11" s="568">
        <v>2.0484143222905753</v>
      </c>
      <c r="F11" s="568">
        <v>1.9830559328114212</v>
      </c>
      <c r="G11" s="569">
        <v>1.9714591317591788</v>
      </c>
      <c r="H11" s="568">
        <v>1.9502802998247262</v>
      </c>
      <c r="I11" s="568">
        <v>1.9492392240718184</v>
      </c>
      <c r="J11" s="568">
        <v>1.8468134962053817</v>
      </c>
      <c r="K11" s="572">
        <v>2.032824368304222</v>
      </c>
      <c r="L11" s="572">
        <v>2.076537712615666</v>
      </c>
      <c r="M11" s="570">
        <v>2.104536475315536</v>
      </c>
      <c r="N11" s="570">
        <v>2.0642799085213475</v>
      </c>
      <c r="O11" s="570">
        <v>2.044319515162483</v>
      </c>
      <c r="P11" s="570">
        <v>2.0185019483909366</v>
      </c>
      <c r="Q11" s="570">
        <v>1.863227044013857</v>
      </c>
      <c r="R11" s="568">
        <v>1.9304587142892196</v>
      </c>
      <c r="S11" s="571">
        <v>2.0289634927565645</v>
      </c>
      <c r="T11" s="567">
        <v>2.0699738015948186</v>
      </c>
      <c r="U11" s="567">
        <v>1.9864903364129949</v>
      </c>
      <c r="V11" s="567">
        <v>1.8510447954492246</v>
      </c>
      <c r="W11" s="567">
        <v>1.6901288705444124</v>
      </c>
      <c r="X11" s="573"/>
      <c r="Y11" s="559"/>
      <c r="Z11" s="74"/>
      <c r="AA11" s="74"/>
      <c r="AB11" s="74"/>
      <c r="AC11" s="74"/>
      <c r="AD11" s="74"/>
    </row>
    <row r="12" spans="1:30" ht="13.5">
      <c r="A12" s="439"/>
      <c r="B12" s="451"/>
      <c r="C12" s="455" t="s">
        <v>125</v>
      </c>
      <c r="D12" s="456"/>
      <c r="E12" s="568">
        <v>2.2056367907810395</v>
      </c>
      <c r="F12" s="568">
        <v>2.142441376910753</v>
      </c>
      <c r="G12" s="569">
        <v>2.1679774517671677</v>
      </c>
      <c r="H12" s="568">
        <v>2.1683278514326494</v>
      </c>
      <c r="I12" s="568">
        <v>2.1760786693440277</v>
      </c>
      <c r="J12" s="568">
        <v>2.098869414637092</v>
      </c>
      <c r="K12" s="572">
        <v>2.2482049965085373</v>
      </c>
      <c r="L12" s="572">
        <v>2.2132975365999843</v>
      </c>
      <c r="M12" s="570">
        <v>2.2876429421440743</v>
      </c>
      <c r="N12" s="570">
        <v>2.317911791887056</v>
      </c>
      <c r="O12" s="570">
        <v>2.327191832525662</v>
      </c>
      <c r="P12" s="570">
        <v>2.1983077811228933</v>
      </c>
      <c r="Q12" s="570">
        <v>2.1423033322714846</v>
      </c>
      <c r="R12" s="568">
        <v>2.1613629239264434</v>
      </c>
      <c r="S12" s="571">
        <v>2.2511104578276218</v>
      </c>
      <c r="T12" s="567">
        <v>2.2355831169320926</v>
      </c>
      <c r="U12" s="567">
        <v>2.170797426731487</v>
      </c>
      <c r="V12" s="567">
        <v>2.1230988876382177</v>
      </c>
      <c r="W12" s="567">
        <v>2.0262070963382937</v>
      </c>
      <c r="X12" s="573"/>
      <c r="Y12" s="559"/>
      <c r="Z12" s="74"/>
      <c r="AA12" s="74"/>
      <c r="AB12" s="74"/>
      <c r="AC12" s="74"/>
      <c r="AD12" s="74"/>
    </row>
    <row r="13" spans="1:30" ht="13.5">
      <c r="A13" s="439"/>
      <c r="B13" s="451"/>
      <c r="C13" s="455" t="s">
        <v>126</v>
      </c>
      <c r="D13" s="456"/>
      <c r="E13" s="568">
        <v>2.3421382116882556</v>
      </c>
      <c r="F13" s="568">
        <v>2.2689032578546</v>
      </c>
      <c r="G13" s="569">
        <v>2.291504854695978</v>
      </c>
      <c r="H13" s="568">
        <v>2.2849664053897474</v>
      </c>
      <c r="I13" s="568">
        <v>2.275091385440472</v>
      </c>
      <c r="J13" s="568">
        <v>2.2044213341867818</v>
      </c>
      <c r="K13" s="572">
        <v>2.341510004462485</v>
      </c>
      <c r="L13" s="572">
        <v>2.294656296573434</v>
      </c>
      <c r="M13" s="570">
        <v>2.366539323486626</v>
      </c>
      <c r="N13" s="570">
        <v>2.4013111790945953</v>
      </c>
      <c r="O13" s="570">
        <v>2.408048419003759</v>
      </c>
      <c r="P13" s="570">
        <v>2.3096935085390213</v>
      </c>
      <c r="Q13" s="570">
        <v>2.2707739600822507</v>
      </c>
      <c r="R13" s="568">
        <v>2.2522382758787836</v>
      </c>
      <c r="S13" s="571">
        <v>2.347121679293986</v>
      </c>
      <c r="T13" s="567">
        <v>2.313133705206557</v>
      </c>
      <c r="U13" s="567">
        <v>2.2472799346148453</v>
      </c>
      <c r="V13" s="567">
        <v>2.1986556949649665</v>
      </c>
      <c r="W13" s="567">
        <v>2.1520103351360267</v>
      </c>
      <c r="X13" s="573"/>
      <c r="Y13" s="559"/>
      <c r="Z13" s="74"/>
      <c r="AA13" s="74"/>
      <c r="AB13" s="74"/>
      <c r="AC13" s="74"/>
      <c r="AD13" s="74"/>
    </row>
    <row r="14" spans="1:30" ht="13.5">
      <c r="A14" s="439"/>
      <c r="B14" s="451"/>
      <c r="C14" s="455" t="s">
        <v>127</v>
      </c>
      <c r="D14" s="456"/>
      <c r="E14" s="568">
        <v>2.485995425602706</v>
      </c>
      <c r="F14" s="568">
        <v>2.407940459436576</v>
      </c>
      <c r="G14" s="569">
        <v>2.4234171238407742</v>
      </c>
      <c r="H14" s="568">
        <v>2.412590240580899</v>
      </c>
      <c r="I14" s="568">
        <v>2.397564567096547</v>
      </c>
      <c r="J14" s="568">
        <v>2.3325710858715154</v>
      </c>
      <c r="K14" s="572">
        <v>2.459132631178088</v>
      </c>
      <c r="L14" s="572">
        <v>2.4171887724212104</v>
      </c>
      <c r="M14" s="570">
        <v>2.488966644373937</v>
      </c>
      <c r="N14" s="570">
        <v>2.5211550398519402</v>
      </c>
      <c r="O14" s="570">
        <v>2.50438307929426</v>
      </c>
      <c r="P14" s="570">
        <v>2.433738127943434</v>
      </c>
      <c r="Q14" s="570">
        <v>2.3958894976633998</v>
      </c>
      <c r="R14" s="568">
        <v>2.3786815955066545</v>
      </c>
      <c r="S14" s="571">
        <v>2.4758977592394995</v>
      </c>
      <c r="T14" s="567">
        <v>2.446945180925636</v>
      </c>
      <c r="U14" s="567">
        <v>2.3683318128758226</v>
      </c>
      <c r="V14" s="567">
        <v>2.3151306791903785</v>
      </c>
      <c r="W14" s="567">
        <v>2.276805047617585</v>
      </c>
      <c r="X14" s="573"/>
      <c r="Y14" s="559"/>
      <c r="Z14" s="74"/>
      <c r="AA14" s="74"/>
      <c r="AB14" s="74"/>
      <c r="AC14" s="74"/>
      <c r="AD14" s="74"/>
    </row>
    <row r="15" spans="1:30" ht="13.5">
      <c r="A15" s="439"/>
      <c r="B15" s="451"/>
      <c r="C15" s="455" t="s">
        <v>128</v>
      </c>
      <c r="D15" s="456"/>
      <c r="E15" s="568">
        <v>2.589999657624557</v>
      </c>
      <c r="F15" s="568">
        <v>2.5259185140919236</v>
      </c>
      <c r="G15" s="569">
        <v>2.553252487185361</v>
      </c>
      <c r="H15" s="568">
        <v>2.54293744239935</v>
      </c>
      <c r="I15" s="568">
        <v>2.536334095660348</v>
      </c>
      <c r="J15" s="568">
        <v>2.4709123789717533</v>
      </c>
      <c r="K15" s="572">
        <v>2.596021661755523</v>
      </c>
      <c r="L15" s="572">
        <v>2.5678779725414373</v>
      </c>
      <c r="M15" s="570">
        <v>2.6340547048213065</v>
      </c>
      <c r="N15" s="570">
        <v>2.659175367952858</v>
      </c>
      <c r="O15" s="570">
        <v>2.628210005258989</v>
      </c>
      <c r="P15" s="570">
        <v>2.5621738484391927</v>
      </c>
      <c r="Q15" s="570">
        <v>2.531957371537635</v>
      </c>
      <c r="R15" s="568">
        <v>2.517968481098167</v>
      </c>
      <c r="S15" s="571">
        <v>2.6060703308642093</v>
      </c>
      <c r="T15" s="567">
        <v>2.575842779121682</v>
      </c>
      <c r="U15" s="567">
        <v>2.5026916267454795</v>
      </c>
      <c r="V15" s="567">
        <v>2.461152522585174</v>
      </c>
      <c r="W15" s="567">
        <v>2.4356544738338264</v>
      </c>
      <c r="X15" s="573"/>
      <c r="Y15" s="559"/>
      <c r="Z15" s="74"/>
      <c r="AA15" s="74"/>
      <c r="AB15" s="74"/>
      <c r="AC15" s="74"/>
      <c r="AD15" s="74"/>
    </row>
    <row r="16" spans="1:30" ht="13.5">
      <c r="A16" s="439"/>
      <c r="B16" s="451"/>
      <c r="C16" s="455" t="s">
        <v>129</v>
      </c>
      <c r="D16" s="453"/>
      <c r="E16" s="568">
        <v>2.6156326420822347</v>
      </c>
      <c r="F16" s="568">
        <v>2.563638412146726</v>
      </c>
      <c r="G16" s="569">
        <v>2.6039045668159635</v>
      </c>
      <c r="H16" s="568">
        <v>2.6078282555756185</v>
      </c>
      <c r="I16" s="568">
        <v>2.6166148341142006</v>
      </c>
      <c r="J16" s="568">
        <v>2.555520043025148</v>
      </c>
      <c r="K16" s="572">
        <v>2.673057557334541</v>
      </c>
      <c r="L16" s="572">
        <v>2.641149207635475</v>
      </c>
      <c r="M16" s="570">
        <v>2.710089485716209</v>
      </c>
      <c r="N16" s="570">
        <v>2.7309253012920864</v>
      </c>
      <c r="O16" s="570">
        <v>2.7048210672352737</v>
      </c>
      <c r="P16" s="570">
        <v>2.6448186186893374</v>
      </c>
      <c r="Q16" s="570">
        <v>2.6143739434040727</v>
      </c>
      <c r="R16" s="568">
        <v>2.6119429174056012</v>
      </c>
      <c r="S16" s="571">
        <v>2.678211390917669</v>
      </c>
      <c r="T16" s="567">
        <v>2.6525312866005377</v>
      </c>
      <c r="U16" s="567">
        <v>2.597433762548831</v>
      </c>
      <c r="V16" s="567">
        <v>2.569096167359271</v>
      </c>
      <c r="W16" s="567">
        <v>2.5589798267535118</v>
      </c>
      <c r="X16" s="573"/>
      <c r="Y16" s="559"/>
      <c r="Z16" s="74"/>
      <c r="AA16" s="74"/>
      <c r="AB16" s="74"/>
      <c r="AC16" s="74"/>
      <c r="AD16" s="74"/>
    </row>
    <row r="17" spans="1:30" ht="13.5">
      <c r="A17" s="439"/>
      <c r="B17" s="451"/>
      <c r="C17" s="455" t="s">
        <v>130</v>
      </c>
      <c r="D17" s="456"/>
      <c r="E17" s="568">
        <v>2.586493090304365</v>
      </c>
      <c r="F17" s="568">
        <v>2.550446578085524</v>
      </c>
      <c r="G17" s="569">
        <v>2.5942297632945777</v>
      </c>
      <c r="H17" s="568">
        <v>2.6107333057941067</v>
      </c>
      <c r="I17" s="568">
        <v>2.6300950513897887</v>
      </c>
      <c r="J17" s="568">
        <v>2.573791358723188</v>
      </c>
      <c r="K17" s="572">
        <v>2.683258567245299</v>
      </c>
      <c r="L17" s="572">
        <v>2.63945467801398</v>
      </c>
      <c r="M17" s="570">
        <v>2.702291200260815</v>
      </c>
      <c r="N17" s="570">
        <v>2.724165637484039</v>
      </c>
      <c r="O17" s="570">
        <v>2.7255425677593133</v>
      </c>
      <c r="P17" s="570">
        <v>2.672301948425724</v>
      </c>
      <c r="Q17" s="570">
        <v>2.642257811268619</v>
      </c>
      <c r="R17" s="568">
        <v>2.6401349628061332</v>
      </c>
      <c r="S17" s="571">
        <v>2.6961304789314524</v>
      </c>
      <c r="T17" s="567">
        <v>2.6725387181702738</v>
      </c>
      <c r="U17" s="567">
        <v>2.6275575279011276</v>
      </c>
      <c r="V17" s="567">
        <v>2.6092653488049793</v>
      </c>
      <c r="W17" s="567">
        <v>2.5939508138386964</v>
      </c>
      <c r="X17" s="573"/>
      <c r="Y17" s="559"/>
      <c r="Z17" s="74"/>
      <c r="AA17" s="74"/>
      <c r="AB17" s="74"/>
      <c r="AC17" s="74"/>
      <c r="AD17" s="74"/>
    </row>
    <row r="18" spans="1:30" ht="13.5">
      <c r="A18" s="439"/>
      <c r="B18" s="451"/>
      <c r="C18" s="455" t="s">
        <v>131</v>
      </c>
      <c r="D18" s="456"/>
      <c r="E18" s="568">
        <v>2.5869302713082627</v>
      </c>
      <c r="F18" s="568">
        <v>2.5512902417051104</v>
      </c>
      <c r="G18" s="569">
        <v>2.590317952055547</v>
      </c>
      <c r="H18" s="568">
        <v>2.6141839060706116</v>
      </c>
      <c r="I18" s="568">
        <v>2.636267614526238</v>
      </c>
      <c r="J18" s="568">
        <v>2.586225073527857</v>
      </c>
      <c r="K18" s="572">
        <v>2.6852933690128697</v>
      </c>
      <c r="L18" s="572">
        <v>2.631500578957538</v>
      </c>
      <c r="M18" s="570">
        <v>2.6889877164501748</v>
      </c>
      <c r="N18" s="570">
        <v>2.710407136128519</v>
      </c>
      <c r="O18" s="570">
        <v>2.734896555188452</v>
      </c>
      <c r="P18" s="570">
        <v>2.686882333203571</v>
      </c>
      <c r="Q18" s="570">
        <v>2.664056589345579</v>
      </c>
      <c r="R18" s="568">
        <v>2.6491049214917477</v>
      </c>
      <c r="S18" s="571">
        <v>2.704442541459543</v>
      </c>
      <c r="T18" s="567">
        <v>2.6806710699500558</v>
      </c>
      <c r="U18" s="567">
        <v>2.634406537984491</v>
      </c>
      <c r="V18" s="567">
        <v>2.6187886803934646</v>
      </c>
      <c r="W18" s="567">
        <v>2.6064963472970817</v>
      </c>
      <c r="X18" s="573"/>
      <c r="Y18" s="559"/>
      <c r="Z18" s="74"/>
      <c r="AA18" s="74"/>
      <c r="AB18" s="74"/>
      <c r="AC18" s="74"/>
      <c r="AD18" s="74"/>
    </row>
    <row r="19" spans="1:30" ht="13.5">
      <c r="A19" s="439"/>
      <c r="B19" s="451"/>
      <c r="C19" s="455" t="s">
        <v>132</v>
      </c>
      <c r="D19" s="456"/>
      <c r="E19" s="568">
        <v>2.6461820416470143</v>
      </c>
      <c r="F19" s="568">
        <v>2.6158965239767964</v>
      </c>
      <c r="G19" s="569">
        <v>2.647655688984151</v>
      </c>
      <c r="H19" s="568">
        <v>2.670865868274901</v>
      </c>
      <c r="I19" s="568">
        <v>2.6897470787136646</v>
      </c>
      <c r="J19" s="568">
        <v>2.645477336451419</v>
      </c>
      <c r="K19" s="572">
        <v>2.7351424730452143</v>
      </c>
      <c r="L19" s="572">
        <v>2.6799715264800477</v>
      </c>
      <c r="M19" s="570">
        <v>2.7290503302183917</v>
      </c>
      <c r="N19" s="570">
        <v>2.7481189544197493</v>
      </c>
      <c r="O19" s="570">
        <v>2.7862314128408547</v>
      </c>
      <c r="P19" s="570">
        <v>2.7457456616671116</v>
      </c>
      <c r="Q19" s="570">
        <v>2.7276283560231604</v>
      </c>
      <c r="R19" s="568">
        <v>2.69874678754509</v>
      </c>
      <c r="S19" s="571">
        <v>2.755072755052758</v>
      </c>
      <c r="T19" s="567">
        <v>2.7293858630900236</v>
      </c>
      <c r="U19" s="567">
        <v>2.6825013153318418</v>
      </c>
      <c r="V19" s="567">
        <v>2.6633844338569443</v>
      </c>
      <c r="W19" s="567">
        <v>2.662202673743671</v>
      </c>
      <c r="X19" s="573"/>
      <c r="Y19" s="559"/>
      <c r="Z19" s="74"/>
      <c r="AA19" s="74"/>
      <c r="AB19" s="74"/>
      <c r="AC19" s="74"/>
      <c r="AD19" s="74"/>
    </row>
    <row r="20" spans="1:30" ht="13.5">
      <c r="A20" s="439"/>
      <c r="B20" s="451"/>
      <c r="C20" s="455" t="s">
        <v>133</v>
      </c>
      <c r="D20" s="456"/>
      <c r="E20" s="568">
        <v>2.704747014635485</v>
      </c>
      <c r="F20" s="568">
        <v>2.6781509763634705</v>
      </c>
      <c r="G20" s="569">
        <v>2.7074548596627137</v>
      </c>
      <c r="H20" s="568">
        <v>2.7325471958291865</v>
      </c>
      <c r="I20" s="568">
        <v>2.748691222382232</v>
      </c>
      <c r="J20" s="568">
        <v>2.706364466691246</v>
      </c>
      <c r="K20" s="572">
        <v>2.7897055699548097</v>
      </c>
      <c r="L20" s="572">
        <v>2.7399488842356523</v>
      </c>
      <c r="M20" s="570">
        <v>2.7794249329048033</v>
      </c>
      <c r="N20" s="570">
        <v>2.7955087441899544</v>
      </c>
      <c r="O20" s="570">
        <v>2.8420798063276007</v>
      </c>
      <c r="P20" s="570">
        <v>2.8021502545527746</v>
      </c>
      <c r="Q20" s="570">
        <v>2.783877557649825</v>
      </c>
      <c r="R20" s="568">
        <v>2.7560302732371142</v>
      </c>
      <c r="S20" s="571">
        <v>2.8090831961345186</v>
      </c>
      <c r="T20" s="567">
        <v>2.7837037892567222</v>
      </c>
      <c r="U20" s="567">
        <v>2.7336362653819477</v>
      </c>
      <c r="V20" s="567">
        <v>2.723106428164693</v>
      </c>
      <c r="W20" s="567">
        <v>2.731381155229006</v>
      </c>
      <c r="X20" s="573"/>
      <c r="Y20" s="559"/>
      <c r="Z20" s="74"/>
      <c r="AA20" s="74"/>
      <c r="AB20" s="74"/>
      <c r="AC20" s="74"/>
      <c r="AD20" s="74"/>
    </row>
    <row r="21" spans="1:30" ht="13.5">
      <c r="A21" s="439"/>
      <c r="B21" s="451"/>
      <c r="C21" s="455" t="s">
        <v>134</v>
      </c>
      <c r="D21" s="456"/>
      <c r="E21" s="568">
        <v>2.8091363738912327</v>
      </c>
      <c r="F21" s="568">
        <v>2.780578654977747</v>
      </c>
      <c r="G21" s="569">
        <v>2.798270240849796</v>
      </c>
      <c r="H21" s="568">
        <v>2.8169502718157826</v>
      </c>
      <c r="I21" s="568">
        <v>2.828787213773406</v>
      </c>
      <c r="J21" s="568">
        <v>2.790453814018663</v>
      </c>
      <c r="K21" s="572">
        <v>2.8668862884875796</v>
      </c>
      <c r="L21" s="572">
        <v>2.8192119491765912</v>
      </c>
      <c r="M21" s="570">
        <v>2.8516994450840487</v>
      </c>
      <c r="N21" s="570">
        <v>2.862626137053534</v>
      </c>
      <c r="O21" s="570">
        <v>2.9221261944474533</v>
      </c>
      <c r="P21" s="570">
        <v>2.8846842007873934</v>
      </c>
      <c r="Q21" s="570">
        <v>2.8675983583923292</v>
      </c>
      <c r="R21" s="568">
        <v>2.8354398335559603</v>
      </c>
      <c r="S21" s="571">
        <v>2.886960354272042</v>
      </c>
      <c r="T21" s="567">
        <v>2.858229905913076</v>
      </c>
      <c r="U21" s="567">
        <v>2.8111903565184146</v>
      </c>
      <c r="V21" s="567">
        <v>2.801038730689446</v>
      </c>
      <c r="W21" s="567">
        <v>2.819381751437731</v>
      </c>
      <c r="X21" s="573"/>
      <c r="Y21" s="559"/>
      <c r="Z21" s="74"/>
      <c r="AA21" s="74"/>
      <c r="AB21" s="74"/>
      <c r="AC21" s="74"/>
      <c r="AD21" s="74"/>
    </row>
    <row r="22" spans="1:30" ht="13.5">
      <c r="A22" s="439"/>
      <c r="B22" s="451"/>
      <c r="C22" s="455" t="s">
        <v>135</v>
      </c>
      <c r="D22" s="456"/>
      <c r="E22" s="568">
        <v>2.9760906921560766</v>
      </c>
      <c r="F22" s="568">
        <v>2.9423490138881556</v>
      </c>
      <c r="G22" s="569">
        <v>2.959850232804519</v>
      </c>
      <c r="H22" s="568">
        <v>2.9751920370651477</v>
      </c>
      <c r="I22" s="568">
        <v>2.977460868004399</v>
      </c>
      <c r="J22" s="568">
        <v>2.9405146183461994</v>
      </c>
      <c r="K22" s="572">
        <v>3.0146712330923426</v>
      </c>
      <c r="L22" s="572">
        <v>2.969422778392991</v>
      </c>
      <c r="M22" s="570">
        <v>2.9996866560229187</v>
      </c>
      <c r="N22" s="570">
        <v>3.0050408880895456</v>
      </c>
      <c r="O22" s="570">
        <v>3.077683078495121</v>
      </c>
      <c r="P22" s="570">
        <v>3.0361835409891076</v>
      </c>
      <c r="Q22" s="570">
        <v>3.0082381627789254</v>
      </c>
      <c r="R22" s="568">
        <v>2.9692481199017418</v>
      </c>
      <c r="S22" s="571">
        <v>3.030779426377987</v>
      </c>
      <c r="T22" s="567">
        <v>2.988086916980117</v>
      </c>
      <c r="U22" s="567">
        <v>2.939656687341506</v>
      </c>
      <c r="V22" s="567">
        <v>2.9308490255176407</v>
      </c>
      <c r="W22" s="567">
        <v>2.9572054716473697</v>
      </c>
      <c r="X22" s="573"/>
      <c r="Y22" s="559"/>
      <c r="Z22" s="74"/>
      <c r="AA22" s="74"/>
      <c r="AB22" s="74"/>
      <c r="AC22" s="74"/>
      <c r="AD22" s="74"/>
    </row>
    <row r="23" spans="1:30" ht="14.25" thickBot="1">
      <c r="A23" s="439"/>
      <c r="B23" s="38"/>
      <c r="C23" s="458" t="s">
        <v>136</v>
      </c>
      <c r="D23" s="459"/>
      <c r="E23" s="575">
        <v>3.4097377893667407</v>
      </c>
      <c r="F23" s="575">
        <v>3.397406821000209</v>
      </c>
      <c r="G23" s="576">
        <v>3.4414328008852673</v>
      </c>
      <c r="H23" s="575">
        <v>3.4861864837083574</v>
      </c>
      <c r="I23" s="575">
        <v>3.508556890890907</v>
      </c>
      <c r="J23" s="575">
        <v>3.4666953860206733</v>
      </c>
      <c r="K23" s="579">
        <v>3.550506218929557</v>
      </c>
      <c r="L23" s="579">
        <v>3.5017942981537344</v>
      </c>
      <c r="M23" s="577">
        <v>3.5321396277940833</v>
      </c>
      <c r="N23" s="577">
        <v>3.5199751710309894</v>
      </c>
      <c r="O23" s="577">
        <v>3.612426170972544</v>
      </c>
      <c r="P23" s="577">
        <v>3.5826265603477343</v>
      </c>
      <c r="Q23" s="577">
        <v>3.5626037766002883</v>
      </c>
      <c r="R23" s="575">
        <v>3.5050460478338086</v>
      </c>
      <c r="S23" s="578">
        <v>3.5644471936893205</v>
      </c>
      <c r="T23" s="574">
        <v>3.50917697475522</v>
      </c>
      <c r="U23" s="574">
        <v>3.4732031918081834</v>
      </c>
      <c r="V23" s="574">
        <v>3.4739254804342576</v>
      </c>
      <c r="W23" s="574">
        <v>3.504411174745136</v>
      </c>
      <c r="X23" s="580"/>
      <c r="Y23" s="559"/>
      <c r="Z23" s="74"/>
      <c r="AA23" s="74"/>
      <c r="AB23" s="74"/>
      <c r="AC23" s="74"/>
      <c r="AD23" s="74"/>
    </row>
    <row r="24" spans="2:30" ht="13.5" customHeight="1">
      <c r="B24" s="548" t="s">
        <v>109</v>
      </c>
      <c r="C24" s="1593" t="s">
        <v>145</v>
      </c>
      <c r="D24" s="1593"/>
      <c r="E24" s="1593"/>
      <c r="F24" s="1593"/>
      <c r="G24" s="1593"/>
      <c r="H24" s="1593"/>
      <c r="I24" s="1593"/>
      <c r="J24" s="1593"/>
      <c r="K24" s="1593"/>
      <c r="L24" s="1593"/>
      <c r="M24" s="1593"/>
      <c r="N24" s="1593"/>
      <c r="O24" s="1593"/>
      <c r="P24" s="1593"/>
      <c r="Q24" s="1593"/>
      <c r="R24" s="1593"/>
      <c r="S24" s="1593"/>
      <c r="T24" s="1593"/>
      <c r="U24" s="1593"/>
      <c r="V24" s="1593"/>
      <c r="W24" s="1593"/>
      <c r="X24" s="1593"/>
      <c r="Y24" s="549"/>
      <c r="Z24" s="549"/>
      <c r="AA24" s="74"/>
      <c r="AB24" s="74"/>
      <c r="AC24" s="74"/>
      <c r="AD24" s="74"/>
    </row>
    <row r="25" spans="2:30" ht="13.5">
      <c r="B25" s="548"/>
      <c r="C25" s="1594"/>
      <c r="D25" s="1594"/>
      <c r="E25" s="1594"/>
      <c r="F25" s="1594"/>
      <c r="G25" s="1594"/>
      <c r="H25" s="1594"/>
      <c r="I25" s="1594"/>
      <c r="J25" s="1594"/>
      <c r="K25" s="1594"/>
      <c r="L25" s="1594"/>
      <c r="M25" s="1594"/>
      <c r="N25" s="1594"/>
      <c r="O25" s="1594"/>
      <c r="P25" s="1594"/>
      <c r="Q25" s="1594"/>
      <c r="R25" s="1594"/>
      <c r="S25" s="1594"/>
      <c r="T25" s="1594"/>
      <c r="U25" s="1594"/>
      <c r="V25" s="1594"/>
      <c r="W25" s="1594"/>
      <c r="X25" s="1594"/>
      <c r="Y25" s="549"/>
      <c r="Z25" s="549"/>
      <c r="AA25" s="74"/>
      <c r="AB25" s="74"/>
      <c r="AC25" s="74"/>
      <c r="AD25" s="74"/>
    </row>
    <row r="26" spans="2:24" ht="18" thickBot="1">
      <c r="B26" s="1" t="s">
        <v>107</v>
      </c>
      <c r="C26" s="1"/>
      <c r="D26" s="1"/>
      <c r="X26" s="438" t="s">
        <v>108</v>
      </c>
    </row>
    <row r="27" spans="1:118" s="18" customFormat="1" ht="13.5">
      <c r="A27"/>
      <c r="B27" s="324"/>
      <c r="C27" s="322"/>
      <c r="D27" s="325"/>
      <c r="E27" s="12" t="s">
        <v>4</v>
      </c>
      <c r="F27" s="16" t="s">
        <v>5</v>
      </c>
      <c r="G27" s="16" t="s">
        <v>6</v>
      </c>
      <c r="H27" s="16" t="s">
        <v>7</v>
      </c>
      <c r="I27" s="16" t="s">
        <v>8</v>
      </c>
      <c r="J27" s="14"/>
      <c r="K27" s="12"/>
      <c r="L27" s="12"/>
      <c r="M27" s="12"/>
      <c r="N27" s="12"/>
      <c r="O27" s="12"/>
      <c r="P27" s="12"/>
      <c r="Q27" s="12"/>
      <c r="R27" s="16" t="s">
        <v>9</v>
      </c>
      <c r="S27" s="12"/>
      <c r="T27" s="12"/>
      <c r="U27" s="12"/>
      <c r="V27" s="12"/>
      <c r="W27" s="12"/>
      <c r="X27" s="210"/>
      <c r="Z27" s="1586" t="s">
        <v>10</v>
      </c>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6"/>
      <c r="C28" s="4"/>
      <c r="D28" s="7"/>
      <c r="E28" s="26" t="s">
        <v>11</v>
      </c>
      <c r="F28" s="25" t="s">
        <v>12</v>
      </c>
      <c r="G28" s="25" t="s">
        <v>14</v>
      </c>
      <c r="H28" s="25" t="s">
        <v>14</v>
      </c>
      <c r="I28" s="32" t="s">
        <v>81</v>
      </c>
      <c r="J28" s="29" t="s">
        <v>15</v>
      </c>
      <c r="K28" s="29" t="s">
        <v>83</v>
      </c>
      <c r="L28" s="28"/>
      <c r="M28" s="28"/>
      <c r="N28" s="28"/>
      <c r="O28" s="28"/>
      <c r="P28" s="28"/>
      <c r="Q28" s="28"/>
      <c r="R28" s="32" t="s">
        <v>118</v>
      </c>
      <c r="S28" s="23"/>
      <c r="T28" s="23"/>
      <c r="U28" s="23"/>
      <c r="V28" s="23"/>
      <c r="W28" s="23"/>
      <c r="X28" s="441"/>
      <c r="Z28" s="1587"/>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5"/>
      <c r="C29" s="6"/>
      <c r="D29" s="216"/>
      <c r="E29" s="42"/>
      <c r="F29" s="42"/>
      <c r="G29" s="45"/>
      <c r="H29" s="550"/>
      <c r="I29" s="581" t="s">
        <v>33</v>
      </c>
      <c r="J29" s="42"/>
      <c r="K29" s="470"/>
      <c r="L29" s="551" t="s">
        <v>39</v>
      </c>
      <c r="M29" s="546" t="s">
        <v>40</v>
      </c>
      <c r="N29" s="546" t="s">
        <v>41</v>
      </c>
      <c r="O29" s="546" t="s">
        <v>42</v>
      </c>
      <c r="P29" s="546" t="s">
        <v>22</v>
      </c>
      <c r="Q29" s="546" t="s">
        <v>119</v>
      </c>
      <c r="R29" s="550" t="s">
        <v>43</v>
      </c>
      <c r="S29" s="545" t="s">
        <v>34</v>
      </c>
      <c r="T29" s="546" t="s">
        <v>35</v>
      </c>
      <c r="U29" s="546" t="s">
        <v>26</v>
      </c>
      <c r="V29" s="546" t="s">
        <v>27</v>
      </c>
      <c r="W29" s="546" t="s">
        <v>28</v>
      </c>
      <c r="X29" s="444"/>
      <c r="Z29" s="1588"/>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45" t="s">
        <v>120</v>
      </c>
      <c r="C30" s="446"/>
      <c r="D30" s="447"/>
      <c r="E30" s="474">
        <v>0.25117712295538297</v>
      </c>
      <c r="F30" s="474">
        <v>1.0473890695818682</v>
      </c>
      <c r="G30" s="475">
        <v>1.0811773206211797</v>
      </c>
      <c r="H30" s="474">
        <v>0.7698189745518675</v>
      </c>
      <c r="I30" s="474">
        <v>0.42168436693857814</v>
      </c>
      <c r="J30" s="474">
        <v>0.962398291724412</v>
      </c>
      <c r="K30" s="479">
        <v>0.12687020996803255</v>
      </c>
      <c r="L30" s="479">
        <v>-1.2471563604505747</v>
      </c>
      <c r="M30" s="476">
        <v>-1.3652551395567514</v>
      </c>
      <c r="N30" s="476">
        <v>-1.1568318444617063</v>
      </c>
      <c r="O30" s="476">
        <v>-0.4840978229585602</v>
      </c>
      <c r="P30" s="476">
        <v>2.408581102241101</v>
      </c>
      <c r="Q30" s="476">
        <v>2.673930727056785</v>
      </c>
      <c r="R30" s="474">
        <v>1.6709495778603696</v>
      </c>
      <c r="S30" s="478">
        <v>2.5046380154687427</v>
      </c>
      <c r="T30" s="472">
        <v>1.6403520997049412</v>
      </c>
      <c r="U30" s="472">
        <v>1.5607225044036142</v>
      </c>
      <c r="V30" s="472">
        <v>1.1167448706676595</v>
      </c>
      <c r="W30" s="472">
        <v>1.4784209945574958</v>
      </c>
      <c r="X30" s="480"/>
      <c r="Z30" s="481">
        <v>1.2492652109217914</v>
      </c>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2" t="s">
        <v>121</v>
      </c>
      <c r="D31" s="453"/>
      <c r="E31" s="483">
        <v>-2.031981226782861</v>
      </c>
      <c r="F31" s="483">
        <v>-1.1662153397044932</v>
      </c>
      <c r="G31" s="484">
        <v>-0.9293726581799007</v>
      </c>
      <c r="H31" s="483">
        <v>-0.6635541864158938</v>
      </c>
      <c r="I31" s="483">
        <v>-1.3997133506992725</v>
      </c>
      <c r="J31" s="483">
        <v>0.2864107098807551</v>
      </c>
      <c r="K31" s="488">
        <v>-2.3326282027988867</v>
      </c>
      <c r="L31" s="488">
        <v>-5.574450227576548</v>
      </c>
      <c r="M31" s="485">
        <v>-5.627417580266837</v>
      </c>
      <c r="N31" s="485">
        <v>-3.6337551403215826</v>
      </c>
      <c r="O31" s="485">
        <v>-2.6136897147178075</v>
      </c>
      <c r="P31" s="485">
        <v>1.225076282098854</v>
      </c>
      <c r="Q31" s="485">
        <v>4.312195262626517</v>
      </c>
      <c r="R31" s="483">
        <v>1.3630529844664068</v>
      </c>
      <c r="S31" s="487">
        <v>5.197759831341699</v>
      </c>
      <c r="T31" s="482">
        <v>2.771236107689262</v>
      </c>
      <c r="U31" s="482">
        <v>-0.38904296616526324</v>
      </c>
      <c r="V31" s="482">
        <v>-1.2893195079135609</v>
      </c>
      <c r="W31" s="482">
        <v>-2.066705327412322</v>
      </c>
      <c r="X31" s="489"/>
      <c r="Z31" s="490">
        <v>2.7627663351656793</v>
      </c>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122</v>
      </c>
      <c r="D32" s="456"/>
      <c r="E32" s="492">
        <v>-2.6178528088138506</v>
      </c>
      <c r="F32" s="492">
        <v>0.009297745611249297</v>
      </c>
      <c r="G32" s="493">
        <v>-1.9827332322135902</v>
      </c>
      <c r="H32" s="492">
        <v>-0.5117346339680182</v>
      </c>
      <c r="I32" s="492">
        <v>-1.3774425563492088</v>
      </c>
      <c r="J32" s="492">
        <v>0.5021396493861943</v>
      </c>
      <c r="K32" s="496">
        <v>-1.8397150348067726</v>
      </c>
      <c r="L32" s="496">
        <v>-3.1362426739099334</v>
      </c>
      <c r="M32" s="494">
        <v>-2.6584137040151745</v>
      </c>
      <c r="N32" s="494">
        <v>-4.118315650126519</v>
      </c>
      <c r="O32" s="494">
        <v>-8.225361578697317</v>
      </c>
      <c r="P32" s="494">
        <v>0.7946295410674509</v>
      </c>
      <c r="Q32" s="494">
        <v>2.914622635759571</v>
      </c>
      <c r="R32" s="492">
        <v>1.5967811331184691</v>
      </c>
      <c r="S32" s="495">
        <v>5.590534686881341</v>
      </c>
      <c r="T32" s="491">
        <v>1.5088795762818137</v>
      </c>
      <c r="U32" s="491">
        <v>-0.5604805280666483</v>
      </c>
      <c r="V32" s="491">
        <v>1.0923958039769843</v>
      </c>
      <c r="W32" s="491">
        <v>-0.11736318396829404</v>
      </c>
      <c r="X32" s="497"/>
      <c r="Z32" s="498">
        <v>2.974223689467678</v>
      </c>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123</v>
      </c>
      <c r="D33" s="456"/>
      <c r="E33" s="492">
        <v>-0.9189673712053832</v>
      </c>
      <c r="F33" s="492">
        <v>3.7451602683012055</v>
      </c>
      <c r="G33" s="493">
        <v>-3.8818137707702647</v>
      </c>
      <c r="H33" s="492">
        <v>-0.5820038015813793</v>
      </c>
      <c r="I33" s="492">
        <v>-1.6329455628370368</v>
      </c>
      <c r="J33" s="492">
        <v>0.1676212783194444</v>
      </c>
      <c r="K33" s="496">
        <v>-2.244921676860315</v>
      </c>
      <c r="L33" s="496">
        <v>1.035576726264793</v>
      </c>
      <c r="M33" s="494">
        <v>-1.8516979758289125</v>
      </c>
      <c r="N33" s="494">
        <v>-8.359221809928599</v>
      </c>
      <c r="O33" s="494">
        <v>-10.364723322432681</v>
      </c>
      <c r="P33" s="494">
        <v>0.787379541645322</v>
      </c>
      <c r="Q33" s="494">
        <v>1.9012506813254646</v>
      </c>
      <c r="R33" s="492">
        <v>4.47696764691392</v>
      </c>
      <c r="S33" s="495">
        <v>8.337880592971302</v>
      </c>
      <c r="T33" s="491">
        <v>4.748330807613016</v>
      </c>
      <c r="U33" s="491">
        <v>4.836871754109993</v>
      </c>
      <c r="V33" s="491">
        <v>3.5959712501470733</v>
      </c>
      <c r="W33" s="491">
        <v>-0.8492832924734159</v>
      </c>
      <c r="X33" s="497"/>
      <c r="Z33" s="498">
        <v>6.109913209750957</v>
      </c>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124</v>
      </c>
      <c r="D34" s="456"/>
      <c r="E34" s="492">
        <v>2.378943973118467</v>
      </c>
      <c r="F34" s="492">
        <v>3.1051379640689873</v>
      </c>
      <c r="G34" s="493">
        <v>-0.5847944508454361</v>
      </c>
      <c r="H34" s="492">
        <v>-1.0742719234333862</v>
      </c>
      <c r="I34" s="492">
        <v>-0.053380827002214915</v>
      </c>
      <c r="J34" s="492">
        <v>0.2903270602801342</v>
      </c>
      <c r="K34" s="496">
        <v>-0.2977363546015823</v>
      </c>
      <c r="L34" s="496">
        <v>-0.0858884704065872</v>
      </c>
      <c r="M34" s="494">
        <v>1.3477738576203535</v>
      </c>
      <c r="N34" s="494">
        <v>-3.8863416323610096</v>
      </c>
      <c r="O34" s="494">
        <v>-5.546810041128651</v>
      </c>
      <c r="P34" s="494">
        <v>2.5884104129479937</v>
      </c>
      <c r="Q34" s="494">
        <v>1.037957720207615</v>
      </c>
      <c r="R34" s="492">
        <v>5.092952103621698</v>
      </c>
      <c r="S34" s="495">
        <v>6.87248842500523</v>
      </c>
      <c r="T34" s="491">
        <v>6.9209606314933865</v>
      </c>
      <c r="U34" s="491">
        <v>7.472250676188864</v>
      </c>
      <c r="V34" s="491">
        <v>4.162512426194269</v>
      </c>
      <c r="W34" s="491">
        <v>-1.7496776868043469</v>
      </c>
      <c r="X34" s="497"/>
      <c r="Z34" s="498">
        <v>5.146332930623913</v>
      </c>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125</v>
      </c>
      <c r="D35" s="456"/>
      <c r="E35" s="492">
        <v>0.45217384936053406</v>
      </c>
      <c r="F35" s="492">
        <v>1.1289201335750363</v>
      </c>
      <c r="G35" s="493">
        <v>1.1919147534965902</v>
      </c>
      <c r="H35" s="492">
        <v>0.01616251429165061</v>
      </c>
      <c r="I35" s="492">
        <v>0.3574559956999792</v>
      </c>
      <c r="J35" s="492">
        <v>0.5079818710542838</v>
      </c>
      <c r="K35" s="496">
        <v>0.4700919318106571</v>
      </c>
      <c r="L35" s="496">
        <v>-0.4676744139928246</v>
      </c>
      <c r="M35" s="494">
        <v>0.770000473227185</v>
      </c>
      <c r="N35" s="494">
        <v>-1.286027049169519</v>
      </c>
      <c r="O35" s="494">
        <v>-2.49923219721596</v>
      </c>
      <c r="P35" s="494">
        <v>3.3808583562394574</v>
      </c>
      <c r="Q35" s="494">
        <v>2.8366558246090534</v>
      </c>
      <c r="R35" s="492">
        <v>3.0541863204359743</v>
      </c>
      <c r="S35" s="495">
        <v>3.3114398353391294</v>
      </c>
      <c r="T35" s="491">
        <v>3.9781045623947193</v>
      </c>
      <c r="U35" s="491">
        <v>4.626589400469115</v>
      </c>
      <c r="V35" s="491">
        <v>3.4840742643176696</v>
      </c>
      <c r="W35" s="491">
        <v>-0.3513975319023501</v>
      </c>
      <c r="X35" s="497"/>
      <c r="Z35" s="498">
        <v>2.696730324735995</v>
      </c>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126</v>
      </c>
      <c r="D36" s="456"/>
      <c r="E36" s="492">
        <v>-0.684420299624918</v>
      </c>
      <c r="F36" s="492">
        <v>0.7047013370590065</v>
      </c>
      <c r="G36" s="493">
        <v>0.9961463435311799</v>
      </c>
      <c r="H36" s="492">
        <v>-0.28533429867415805</v>
      </c>
      <c r="I36" s="492">
        <v>-0.43217352894038186</v>
      </c>
      <c r="J36" s="492">
        <v>0.044667965971882495</v>
      </c>
      <c r="K36" s="496">
        <v>-0.5664241434820525</v>
      </c>
      <c r="L36" s="496">
        <v>-1.9177996647229918</v>
      </c>
      <c r="M36" s="494">
        <v>-1.3891763424718846</v>
      </c>
      <c r="N36" s="494">
        <v>-2.721418936743305</v>
      </c>
      <c r="O36" s="494">
        <v>-2.7731989893693196</v>
      </c>
      <c r="P36" s="494">
        <v>2.7013730326309258</v>
      </c>
      <c r="Q36" s="494">
        <v>2.8468035482701737</v>
      </c>
      <c r="R36" s="492">
        <v>2.2474226947552722</v>
      </c>
      <c r="S36" s="495">
        <v>3.280608478749869</v>
      </c>
      <c r="T36" s="491">
        <v>2.5302598328950126</v>
      </c>
      <c r="U36" s="491">
        <v>2.839096237078948</v>
      </c>
      <c r="V36" s="491">
        <v>2.0900926376534557</v>
      </c>
      <c r="W36" s="491">
        <v>0.33862179237729606</v>
      </c>
      <c r="X36" s="497"/>
      <c r="Z36" s="498">
        <v>2.679596223695654</v>
      </c>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127</v>
      </c>
      <c r="D37" s="456"/>
      <c r="E37" s="492">
        <v>-0.23393297905991517</v>
      </c>
      <c r="F37" s="492">
        <v>0.6092891242113154</v>
      </c>
      <c r="G37" s="493">
        <v>0.6427345137852711</v>
      </c>
      <c r="H37" s="492">
        <v>-0.4467610281929666</v>
      </c>
      <c r="I37" s="492">
        <v>-0.6228025477187487</v>
      </c>
      <c r="J37" s="492">
        <v>-0.041098308786388316</v>
      </c>
      <c r="K37" s="496">
        <v>-0.816431289338098</v>
      </c>
      <c r="L37" s="496">
        <v>-2.5995494231480336</v>
      </c>
      <c r="M37" s="494">
        <v>-2.465923007103072</v>
      </c>
      <c r="N37" s="494">
        <v>-3.313894451060861</v>
      </c>
      <c r="O37" s="494">
        <v>-2.7890109180830223</v>
      </c>
      <c r="P37" s="494">
        <v>3.037956243141778</v>
      </c>
      <c r="Q37" s="494">
        <v>3.327346595533399</v>
      </c>
      <c r="R37" s="492">
        <v>2.0030888175478054</v>
      </c>
      <c r="S37" s="495">
        <v>3.5154901485330186</v>
      </c>
      <c r="T37" s="491">
        <v>2.38843045139231</v>
      </c>
      <c r="U37" s="491">
        <v>1.8858980819492785</v>
      </c>
      <c r="V37" s="491">
        <v>1.4556839528523113</v>
      </c>
      <c r="W37" s="491">
        <v>0.49887877498132127</v>
      </c>
      <c r="X37" s="497"/>
      <c r="Z37" s="498">
        <v>2.625891365266554</v>
      </c>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128</v>
      </c>
      <c r="D38" s="456"/>
      <c r="E38" s="492">
        <v>0.4563713405444929</v>
      </c>
      <c r="F38" s="492">
        <v>1.2248438792375822</v>
      </c>
      <c r="G38" s="493">
        <v>1.0821399400235236</v>
      </c>
      <c r="H38" s="492">
        <v>-0.40399626898560825</v>
      </c>
      <c r="I38" s="492">
        <v>-0.25967397502201095</v>
      </c>
      <c r="J38" s="492">
        <v>0.1143618136592579</v>
      </c>
      <c r="K38" s="496">
        <v>-0.294670840884919</v>
      </c>
      <c r="L38" s="496">
        <v>-2.2341530036002695</v>
      </c>
      <c r="M38" s="494">
        <v>-2.064589886051749</v>
      </c>
      <c r="N38" s="494">
        <v>-2.698108157910795</v>
      </c>
      <c r="O38" s="494">
        <v>-2.4034161031547967</v>
      </c>
      <c r="P38" s="494">
        <v>3.4885813934060366</v>
      </c>
      <c r="Q38" s="494">
        <v>3.766277798306305</v>
      </c>
      <c r="R38" s="492">
        <v>1.9685738645829076</v>
      </c>
      <c r="S38" s="495">
        <v>3.6282920560811505</v>
      </c>
      <c r="T38" s="491">
        <v>2.215633644199528</v>
      </c>
      <c r="U38" s="491">
        <v>1.7086117697673018</v>
      </c>
      <c r="V38" s="491">
        <v>1.270566322520068</v>
      </c>
      <c r="W38" s="491">
        <v>0.8292593059382227</v>
      </c>
      <c r="X38" s="497"/>
      <c r="Z38" s="498">
        <v>2.2282478396049186</v>
      </c>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129</v>
      </c>
      <c r="D39" s="453"/>
      <c r="E39" s="492">
        <v>0.8981640776875537</v>
      </c>
      <c r="F39" s="492">
        <v>1.619336900865207</v>
      </c>
      <c r="G39" s="493">
        <v>1.5706643526034298</v>
      </c>
      <c r="H39" s="492">
        <v>0.15068481424620472</v>
      </c>
      <c r="I39" s="492">
        <v>0.3369308741784067</v>
      </c>
      <c r="J39" s="492">
        <v>0.6352143100936445</v>
      </c>
      <c r="K39" s="496">
        <v>0.3479518939695794</v>
      </c>
      <c r="L39" s="496">
        <v>-1.5351498888319526</v>
      </c>
      <c r="M39" s="494">
        <v>-0.9253293669351308</v>
      </c>
      <c r="N39" s="494">
        <v>-1.6615782296376693</v>
      </c>
      <c r="O39" s="494">
        <v>-1.8354550974580945</v>
      </c>
      <c r="P39" s="494">
        <v>3.9224315973511352</v>
      </c>
      <c r="Q39" s="494">
        <v>3.7452931759949166</v>
      </c>
      <c r="R39" s="492">
        <v>2.305856120545002</v>
      </c>
      <c r="S39" s="495">
        <v>3.4664487877969634</v>
      </c>
      <c r="T39" s="491">
        <v>2.3123874682287067</v>
      </c>
      <c r="U39" s="491">
        <v>2.3130348428343694</v>
      </c>
      <c r="V39" s="491">
        <v>1.826224033310666</v>
      </c>
      <c r="W39" s="491">
        <v>1.5476057768131</v>
      </c>
      <c r="X39" s="497"/>
      <c r="Z39" s="498">
        <v>1.9689252463665952</v>
      </c>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130</v>
      </c>
      <c r="D40" s="456"/>
      <c r="E40" s="492">
        <v>0.8383421119507801</v>
      </c>
      <c r="F40" s="492">
        <v>1.8335216886493555</v>
      </c>
      <c r="G40" s="493">
        <v>1.7166870141588788</v>
      </c>
      <c r="H40" s="492">
        <v>0.6361634860965353</v>
      </c>
      <c r="I40" s="492">
        <v>0.741620967285769</v>
      </c>
      <c r="J40" s="492">
        <v>0.9501859237800119</v>
      </c>
      <c r="K40" s="496">
        <v>0.7647631275581688</v>
      </c>
      <c r="L40" s="496">
        <v>-0.6353613103833311</v>
      </c>
      <c r="M40" s="494">
        <v>-0.13403508347238358</v>
      </c>
      <c r="N40" s="494">
        <v>-0.7634742741961702</v>
      </c>
      <c r="O40" s="494">
        <v>-1.2024781643558669</v>
      </c>
      <c r="P40" s="494">
        <v>3.7768887462248983</v>
      </c>
      <c r="Q40" s="494">
        <v>3.471909368515142</v>
      </c>
      <c r="R40" s="492">
        <v>2.6619058248238616</v>
      </c>
      <c r="S40" s="495">
        <v>3.2547439865524552</v>
      </c>
      <c r="T40" s="491">
        <v>2.743835592652019</v>
      </c>
      <c r="U40" s="491">
        <v>2.9246395524870934</v>
      </c>
      <c r="V40" s="491">
        <v>2.468342235889452</v>
      </c>
      <c r="W40" s="491">
        <v>1.9096210828198252</v>
      </c>
      <c r="X40" s="497"/>
      <c r="Z40" s="498">
        <v>1.9202848575380926</v>
      </c>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131</v>
      </c>
      <c r="D41" s="456"/>
      <c r="E41" s="492">
        <v>0.2040372979528371</v>
      </c>
      <c r="F41" s="492">
        <v>1.363914280820211</v>
      </c>
      <c r="G41" s="493">
        <v>1.5297244395193985</v>
      </c>
      <c r="H41" s="492">
        <v>0.9213522994783574</v>
      </c>
      <c r="I41" s="492">
        <v>0.8447649151363805</v>
      </c>
      <c r="J41" s="492">
        <v>1.2312315686833983</v>
      </c>
      <c r="K41" s="496">
        <v>0.6915004630345436</v>
      </c>
      <c r="L41" s="496">
        <v>-0.21629141569955834</v>
      </c>
      <c r="M41" s="494">
        <v>-0.013842436531959379</v>
      </c>
      <c r="N41" s="494">
        <v>-0.5545503763468389</v>
      </c>
      <c r="O41" s="494">
        <v>-0.7352274507677095</v>
      </c>
      <c r="P41" s="494">
        <v>2.8902532157140968</v>
      </c>
      <c r="Q41" s="494">
        <v>2.879024120182592</v>
      </c>
      <c r="R41" s="492">
        <v>2.4819703389320438</v>
      </c>
      <c r="S41" s="495">
        <v>2.6300195633290855</v>
      </c>
      <c r="T41" s="491">
        <v>2.563055412209266</v>
      </c>
      <c r="U41" s="491">
        <v>2.7876551900337887</v>
      </c>
      <c r="V41" s="491">
        <v>2.5544706115806974</v>
      </c>
      <c r="W41" s="491">
        <v>1.8613917434628036</v>
      </c>
      <c r="X41" s="497"/>
      <c r="Z41" s="498">
        <v>1.6372054237956633</v>
      </c>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132</v>
      </c>
      <c r="D42" s="456"/>
      <c r="E42" s="492">
        <v>0.2055316864985599</v>
      </c>
      <c r="F42" s="492">
        <v>1.1875006911367478</v>
      </c>
      <c r="G42" s="493">
        <v>1.214083382743027</v>
      </c>
      <c r="H42" s="492">
        <v>0.8766313303998743</v>
      </c>
      <c r="I42" s="492">
        <v>0.7069321849157006</v>
      </c>
      <c r="J42" s="492">
        <v>1.0772616955094634</v>
      </c>
      <c r="K42" s="496">
        <v>0.5377477376368347</v>
      </c>
      <c r="L42" s="496">
        <v>-0.12883415686603428</v>
      </c>
      <c r="M42" s="494">
        <v>-0.12591344763555412</v>
      </c>
      <c r="N42" s="494">
        <v>-0.5269819273776619</v>
      </c>
      <c r="O42" s="494">
        <v>-0.36350991980751246</v>
      </c>
      <c r="P42" s="494">
        <v>2.24283829932277</v>
      </c>
      <c r="Q42" s="494">
        <v>2.322000262720479</v>
      </c>
      <c r="R42" s="492">
        <v>2.025968933470992</v>
      </c>
      <c r="S42" s="495">
        <v>2.0361731994532732</v>
      </c>
      <c r="T42" s="491">
        <v>2.075218338868197</v>
      </c>
      <c r="U42" s="491">
        <v>2.448393285406354</v>
      </c>
      <c r="V42" s="491">
        <v>1.9417520914507378</v>
      </c>
      <c r="W42" s="491">
        <v>1.645630632919989</v>
      </c>
      <c r="X42" s="497"/>
      <c r="Z42" s="498">
        <v>1.3190367485552912</v>
      </c>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133</v>
      </c>
      <c r="D43" s="456"/>
      <c r="E43" s="492">
        <v>0.06490367436563815</v>
      </c>
      <c r="F43" s="492">
        <v>1.211946729752185</v>
      </c>
      <c r="G43" s="493">
        <v>1.0941833958529656</v>
      </c>
      <c r="H43" s="492">
        <v>0.9267868705888134</v>
      </c>
      <c r="I43" s="492">
        <v>0.5908050399893199</v>
      </c>
      <c r="J43" s="492">
        <v>0.9507784706549387</v>
      </c>
      <c r="K43" s="496">
        <v>0.4058055211188787</v>
      </c>
      <c r="L43" s="496">
        <v>-0.013319062240071844</v>
      </c>
      <c r="M43" s="494">
        <v>-0.19135051183702956</v>
      </c>
      <c r="N43" s="494">
        <v>-0.46642328399101984</v>
      </c>
      <c r="O43" s="494">
        <v>-0.31708674525172853</v>
      </c>
      <c r="P43" s="494">
        <v>1.7143261322578098</v>
      </c>
      <c r="Q43" s="494">
        <v>1.7850743004718765</v>
      </c>
      <c r="R43" s="492">
        <v>1.8303063649951383</v>
      </c>
      <c r="S43" s="495">
        <v>1.7606153940381404</v>
      </c>
      <c r="T43" s="491">
        <v>1.802114586877238</v>
      </c>
      <c r="U43" s="491">
        <v>2.1764277576827453</v>
      </c>
      <c r="V43" s="491">
        <v>1.914593166342101</v>
      </c>
      <c r="W43" s="491">
        <v>1.4909938123024489</v>
      </c>
      <c r="X43" s="497"/>
      <c r="Z43" s="498">
        <v>1.2395013250058184</v>
      </c>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134</v>
      </c>
      <c r="D44" s="456"/>
      <c r="E44" s="492">
        <v>-0.16974029424522996</v>
      </c>
      <c r="F44" s="492">
        <v>0.8175254080321253</v>
      </c>
      <c r="G44" s="493">
        <v>0.6362555448801288</v>
      </c>
      <c r="H44" s="492">
        <v>0.6675563601145882</v>
      </c>
      <c r="I44" s="492">
        <v>0.4202041504265992</v>
      </c>
      <c r="J44" s="492">
        <v>0.7965138771261024</v>
      </c>
      <c r="K44" s="496">
        <v>0.2391948241127011</v>
      </c>
      <c r="L44" s="496">
        <v>0.09483484509468099</v>
      </c>
      <c r="M44" s="494">
        <v>-0.08358918280157468</v>
      </c>
      <c r="N44" s="494">
        <v>-0.3619985981246998</v>
      </c>
      <c r="O44" s="494">
        <v>-0.366679826649289</v>
      </c>
      <c r="P44" s="494">
        <v>1.1199194111209891</v>
      </c>
      <c r="Q44" s="494">
        <v>1.1680856386000755</v>
      </c>
      <c r="R44" s="492">
        <v>1.6161311275338335</v>
      </c>
      <c r="S44" s="495">
        <v>1.3888905252045873</v>
      </c>
      <c r="T44" s="491">
        <v>1.5045394356869508</v>
      </c>
      <c r="U44" s="491">
        <v>2.0469469636177564</v>
      </c>
      <c r="V44" s="491">
        <v>1.6647839842146794</v>
      </c>
      <c r="W44" s="491">
        <v>1.4243051077908007</v>
      </c>
      <c r="X44" s="497"/>
      <c r="Z44" s="498">
        <v>1.1959269771072343</v>
      </c>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39"/>
      <c r="B45" s="451"/>
      <c r="C45" s="455" t="s">
        <v>135</v>
      </c>
      <c r="D45" s="456"/>
      <c r="E45" s="492">
        <v>-0.31393139692647765</v>
      </c>
      <c r="F45" s="492">
        <v>0.5151522548019187</v>
      </c>
      <c r="G45" s="493">
        <v>0.594804315659232</v>
      </c>
      <c r="H45" s="492">
        <v>0.5183304239718893</v>
      </c>
      <c r="I45" s="492">
        <v>0.07625830235446074</v>
      </c>
      <c r="J45" s="492">
        <v>0.38049804076462124</v>
      </c>
      <c r="K45" s="496">
        <v>-0.09549662231766831</v>
      </c>
      <c r="L45" s="496">
        <v>-0.21200328818019898</v>
      </c>
      <c r="M45" s="494">
        <v>-0.27033710841328684</v>
      </c>
      <c r="N45" s="494">
        <v>-0.5230204899850293</v>
      </c>
      <c r="O45" s="494">
        <v>-0.6508810668400571</v>
      </c>
      <c r="P45" s="494">
        <v>0.49251332336640985</v>
      </c>
      <c r="Q45" s="494">
        <v>0.6799994551629993</v>
      </c>
      <c r="R45" s="492">
        <v>1.0004792478724198</v>
      </c>
      <c r="S45" s="495">
        <v>0.8149763962027237</v>
      </c>
      <c r="T45" s="491">
        <v>0.7806817083613282</v>
      </c>
      <c r="U45" s="491">
        <v>1.3525760591357283</v>
      </c>
      <c r="V45" s="491">
        <v>1.0958196928465327</v>
      </c>
      <c r="W45" s="491">
        <v>0.9327428997311102</v>
      </c>
      <c r="X45" s="497"/>
      <c r="Z45" s="498">
        <v>0.9242209455179591</v>
      </c>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39"/>
      <c r="B46" s="38"/>
      <c r="C46" s="458" t="s">
        <v>136</v>
      </c>
      <c r="D46" s="459"/>
      <c r="E46" s="500">
        <v>0.6756448996135305</v>
      </c>
      <c r="F46" s="500">
        <v>1.1611700682359896</v>
      </c>
      <c r="G46" s="501">
        <v>1.295870121085386</v>
      </c>
      <c r="H46" s="500">
        <v>1.3004375041575003</v>
      </c>
      <c r="I46" s="500">
        <v>0.6416870493615505</v>
      </c>
      <c r="J46" s="500">
        <v>0.8286080989326905</v>
      </c>
      <c r="K46" s="504">
        <v>0.584086573518988</v>
      </c>
      <c r="L46" s="504">
        <v>0.5497654134149883</v>
      </c>
      <c r="M46" s="502">
        <v>0.5882324573147741</v>
      </c>
      <c r="N46" s="502">
        <v>0.4200832060606814</v>
      </c>
      <c r="O46" s="502">
        <v>0.1468967803128436</v>
      </c>
      <c r="P46" s="502">
        <v>0.8873926036570623</v>
      </c>
      <c r="Q46" s="502">
        <v>0.9913464449238916</v>
      </c>
      <c r="R46" s="500">
        <v>1.1983604779366885</v>
      </c>
      <c r="S46" s="503">
        <v>1.087722600989224</v>
      </c>
      <c r="T46" s="499">
        <v>0.8437760688429989</v>
      </c>
      <c r="U46" s="499">
        <v>1.4220586673723545</v>
      </c>
      <c r="V46" s="499">
        <v>1.1327771247728577</v>
      </c>
      <c r="W46" s="499">
        <v>1.4771084855484276</v>
      </c>
      <c r="X46" s="505"/>
      <c r="Z46" s="506">
        <v>0.556673428575138</v>
      </c>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2">
    <mergeCell ref="C24:X25"/>
    <mergeCell ref="Z27:Z29"/>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65" r:id="rId1"/>
  <headerFooter alignWithMargins="0">
    <oddFooter xml:space="preserve">&amp;C&amp;P / &amp;N </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DN45"/>
  <sheetViews>
    <sheetView tabSelected="1" zoomScale="85" zoomScaleNormal="85" zoomScalePageLayoutView="0" workbookViewId="0" topLeftCell="A1">
      <selection activeCell="I8" sqref="I8"/>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3" width="9.00390625" style="0" customWidth="1"/>
    <col min="24" max="24" width="0.12890625" style="0" customWidth="1"/>
    <col min="25" max="25" width="2.50390625" style="18" customWidth="1"/>
    <col min="26" max="30" width="9.00390625" style="18" customWidth="1"/>
  </cols>
  <sheetData>
    <row r="1" ht="17.25">
      <c r="B1" s="1" t="s">
        <v>146</v>
      </c>
    </row>
    <row r="2" spans="7:24" ht="14.25" thickBot="1">
      <c r="G2" s="438"/>
      <c r="X2" s="438" t="s">
        <v>147</v>
      </c>
    </row>
    <row r="3" spans="1:24" ht="13.5">
      <c r="A3" s="439"/>
      <c r="B3" s="324"/>
      <c r="C3" s="322"/>
      <c r="D3" s="325"/>
      <c r="E3" s="12" t="s">
        <v>4</v>
      </c>
      <c r="F3" s="16" t="s">
        <v>5</v>
      </c>
      <c r="G3" s="16" t="s">
        <v>6</v>
      </c>
      <c r="H3" s="16" t="s">
        <v>7</v>
      </c>
      <c r="I3" s="16" t="s">
        <v>8</v>
      </c>
      <c r="J3" s="14"/>
      <c r="K3" s="14"/>
      <c r="L3" s="14"/>
      <c r="M3" s="14"/>
      <c r="N3" s="14"/>
      <c r="O3" s="14"/>
      <c r="P3" s="14"/>
      <c r="Q3" s="14"/>
      <c r="R3" s="16" t="s">
        <v>9</v>
      </c>
      <c r="S3" s="12"/>
      <c r="T3" s="12"/>
      <c r="U3" s="12"/>
      <c r="V3" s="12"/>
      <c r="W3" s="12"/>
      <c r="X3" s="440"/>
    </row>
    <row r="4" spans="1:24" ht="13.5">
      <c r="A4" s="439"/>
      <c r="B4" s="326"/>
      <c r="C4" s="4"/>
      <c r="D4" s="7"/>
      <c r="E4" s="26" t="s">
        <v>11</v>
      </c>
      <c r="F4" s="25" t="s">
        <v>12</v>
      </c>
      <c r="G4" s="25" t="s">
        <v>14</v>
      </c>
      <c r="H4" s="25" t="s">
        <v>14</v>
      </c>
      <c r="I4" s="32" t="s">
        <v>81</v>
      </c>
      <c r="J4" s="29" t="s">
        <v>15</v>
      </c>
      <c r="K4" s="29" t="s">
        <v>83</v>
      </c>
      <c r="L4" s="30"/>
      <c r="M4" s="23"/>
      <c r="N4" s="23"/>
      <c r="O4" s="23"/>
      <c r="P4" s="23"/>
      <c r="Q4" s="23"/>
      <c r="R4" s="32" t="s">
        <v>118</v>
      </c>
      <c r="S4" s="23"/>
      <c r="T4" s="23"/>
      <c r="U4" s="23"/>
      <c r="V4" s="23"/>
      <c r="W4" s="23"/>
      <c r="X4" s="441"/>
    </row>
    <row r="5" spans="1:24" ht="14.25" thickBot="1">
      <c r="A5" s="439"/>
      <c r="B5" s="215"/>
      <c r="C5" s="6"/>
      <c r="D5" s="216"/>
      <c r="E5" s="42"/>
      <c r="F5" s="42"/>
      <c r="G5" s="43"/>
      <c r="H5" s="42"/>
      <c r="I5" s="42"/>
      <c r="J5" s="43"/>
      <c r="K5" s="42"/>
      <c r="L5" s="547" t="s">
        <v>39</v>
      </c>
      <c r="M5" s="546" t="s">
        <v>40</v>
      </c>
      <c r="N5" s="546" t="s">
        <v>41</v>
      </c>
      <c r="O5" s="546" t="s">
        <v>42</v>
      </c>
      <c r="P5" s="546" t="s">
        <v>22</v>
      </c>
      <c r="Q5" s="546" t="s">
        <v>119</v>
      </c>
      <c r="R5" s="42"/>
      <c r="S5" s="545" t="s">
        <v>34</v>
      </c>
      <c r="T5" s="546" t="s">
        <v>35</v>
      </c>
      <c r="U5" s="546" t="s">
        <v>26</v>
      </c>
      <c r="V5" s="546" t="s">
        <v>27</v>
      </c>
      <c r="W5" s="546" t="s">
        <v>28</v>
      </c>
      <c r="X5" s="444"/>
    </row>
    <row r="6" spans="1:30" ht="13.5">
      <c r="A6" s="439"/>
      <c r="B6" s="445" t="s">
        <v>120</v>
      </c>
      <c r="C6" s="446"/>
      <c r="D6" s="447"/>
      <c r="E6" s="510">
        <v>16.439827944145964</v>
      </c>
      <c r="F6" s="510">
        <v>17.275118274391843</v>
      </c>
      <c r="G6" s="511">
        <v>17.8836532553284</v>
      </c>
      <c r="H6" s="510">
        <v>18.83456188160126</v>
      </c>
      <c r="I6" s="510">
        <v>19.678682995888998</v>
      </c>
      <c r="J6" s="510">
        <v>19.98003008274951</v>
      </c>
      <c r="K6" s="514">
        <v>19.40034028602236</v>
      </c>
      <c r="L6" s="514">
        <v>19.238465075342766</v>
      </c>
      <c r="M6" s="512">
        <v>18.92460530811563</v>
      </c>
      <c r="N6" s="512">
        <v>19.91104073374305</v>
      </c>
      <c r="O6" s="512">
        <v>19.664277118870526</v>
      </c>
      <c r="P6" s="512">
        <v>19.24198633239129</v>
      </c>
      <c r="Q6" s="512">
        <v>19.40130717238334</v>
      </c>
      <c r="R6" s="510">
        <v>20.02800210174154</v>
      </c>
      <c r="S6" s="515">
        <v>19.887079711285974</v>
      </c>
      <c r="T6" s="508">
        <v>19.253563536085263</v>
      </c>
      <c r="U6" s="508">
        <v>19.58039019627423</v>
      </c>
      <c r="V6" s="508">
        <v>20.393688186750687</v>
      </c>
      <c r="W6" s="508">
        <v>21.099350395725423</v>
      </c>
      <c r="X6" s="582"/>
      <c r="Y6" s="517"/>
      <c r="Z6" s="74"/>
      <c r="AA6" s="74"/>
      <c r="AB6" s="74"/>
      <c r="AC6" s="74"/>
      <c r="AD6" s="74"/>
    </row>
    <row r="7" spans="1:30" ht="13.5">
      <c r="A7" s="439"/>
      <c r="B7" s="451"/>
      <c r="C7" s="452" t="s">
        <v>121</v>
      </c>
      <c r="D7" s="453"/>
      <c r="E7" s="520">
        <v>5.227181669038358</v>
      </c>
      <c r="F7" s="520">
        <v>5.310616859758888</v>
      </c>
      <c r="G7" s="521">
        <v>5.379319793924057</v>
      </c>
      <c r="H7" s="520">
        <v>5.516143506261995</v>
      </c>
      <c r="I7" s="520">
        <v>5.66791645212071</v>
      </c>
      <c r="J7" s="520">
        <v>5.6343226117411795</v>
      </c>
      <c r="K7" s="524">
        <v>5.696077865346316</v>
      </c>
      <c r="L7" s="524">
        <v>5.701196348886322</v>
      </c>
      <c r="M7" s="522">
        <v>5.691237404242844</v>
      </c>
      <c r="N7" s="522">
        <v>6.001894192584821</v>
      </c>
      <c r="O7" s="522">
        <v>5.635456024629338</v>
      </c>
      <c r="P7" s="522">
        <v>5.487687734441221</v>
      </c>
      <c r="Q7" s="522">
        <v>5.6217695421981055</v>
      </c>
      <c r="R7" s="520">
        <v>5.61176406513983</v>
      </c>
      <c r="S7" s="525">
        <v>5.713945581936982</v>
      </c>
      <c r="T7" s="518">
        <v>5.51270143514466</v>
      </c>
      <c r="U7" s="518">
        <v>5.431694567459415</v>
      </c>
      <c r="V7" s="518">
        <v>5.565073618279729</v>
      </c>
      <c r="W7" s="518">
        <v>5.954643311097875</v>
      </c>
      <c r="X7" s="583"/>
      <c r="Y7" s="517"/>
      <c r="Z7" s="74"/>
      <c r="AA7" s="74"/>
      <c r="AB7" s="74"/>
      <c r="AC7" s="74"/>
      <c r="AD7" s="74"/>
    </row>
    <row r="8" spans="1:30" ht="13.5">
      <c r="A8" s="439"/>
      <c r="B8" s="451"/>
      <c r="C8" s="455" t="s">
        <v>122</v>
      </c>
      <c r="D8" s="456"/>
      <c r="E8" s="529">
        <v>6.421322561306986</v>
      </c>
      <c r="F8" s="529">
        <v>6.691070647164548</v>
      </c>
      <c r="G8" s="530">
        <v>6.94810025977885</v>
      </c>
      <c r="H8" s="529">
        <v>7.141159562205447</v>
      </c>
      <c r="I8" s="529">
        <v>7.415428566379191</v>
      </c>
      <c r="J8" s="529">
        <v>7.772124437345093</v>
      </c>
      <c r="K8" s="534">
        <v>7.181007388551743</v>
      </c>
      <c r="L8" s="534">
        <v>6.849154720903525</v>
      </c>
      <c r="M8" s="531">
        <v>6.5230310125479</v>
      </c>
      <c r="N8" s="531">
        <v>7.231242436737957</v>
      </c>
      <c r="O8" s="531">
        <v>7.641081028256495</v>
      </c>
      <c r="P8" s="531">
        <v>7.258243605047098</v>
      </c>
      <c r="Q8" s="531">
        <v>7.793874281788011</v>
      </c>
      <c r="R8" s="529">
        <v>7.803984695052994</v>
      </c>
      <c r="S8" s="532">
        <v>8.003378672312287</v>
      </c>
      <c r="T8" s="527">
        <v>7.764108093149548</v>
      </c>
      <c r="U8" s="527">
        <v>7.555501125053665</v>
      </c>
      <c r="V8" s="527">
        <v>7.510813288735724</v>
      </c>
      <c r="W8" s="527">
        <v>8.29516231596835</v>
      </c>
      <c r="X8" s="584"/>
      <c r="Y8" s="517"/>
      <c r="Z8" s="74"/>
      <c r="AA8" s="74"/>
      <c r="AB8" s="74"/>
      <c r="AC8" s="74"/>
      <c r="AD8" s="74"/>
    </row>
    <row r="9" spans="1:30" ht="13.5">
      <c r="A9" s="439"/>
      <c r="B9" s="451"/>
      <c r="C9" s="455" t="s">
        <v>123</v>
      </c>
      <c r="D9" s="456"/>
      <c r="E9" s="529">
        <v>7.808686566634712</v>
      </c>
      <c r="F9" s="529">
        <v>8.03905010617831</v>
      </c>
      <c r="G9" s="530">
        <v>8.695595231473927</v>
      </c>
      <c r="H9" s="529">
        <v>8.970016670229182</v>
      </c>
      <c r="I9" s="529">
        <v>9.059326530620437</v>
      </c>
      <c r="J9" s="529">
        <v>9.939445183070342</v>
      </c>
      <c r="K9" s="534">
        <v>8.497342583167</v>
      </c>
      <c r="L9" s="534">
        <v>7.298014740816631</v>
      </c>
      <c r="M9" s="531">
        <v>7.231506441732521</v>
      </c>
      <c r="N9" s="531">
        <v>8.62990451369453</v>
      </c>
      <c r="O9" s="531">
        <v>9.701679548822483</v>
      </c>
      <c r="P9" s="531">
        <v>9.242392006079614</v>
      </c>
      <c r="Q9" s="531">
        <v>10.080383464604678</v>
      </c>
      <c r="R9" s="529">
        <v>10.122549024741712</v>
      </c>
      <c r="S9" s="532">
        <v>10.338940360043512</v>
      </c>
      <c r="T9" s="527">
        <v>9.572069609316907</v>
      </c>
      <c r="U9" s="527">
        <v>9.477755769614484</v>
      </c>
      <c r="V9" s="527">
        <v>10.18793482438601</v>
      </c>
      <c r="W9" s="527">
        <v>11.594723039047691</v>
      </c>
      <c r="X9" s="584"/>
      <c r="Y9" s="517"/>
      <c r="Z9" s="74"/>
      <c r="AA9" s="74"/>
      <c r="AB9" s="74"/>
      <c r="AC9" s="74"/>
      <c r="AD9" s="74"/>
    </row>
    <row r="10" spans="1:30" ht="13.5">
      <c r="A10" s="439"/>
      <c r="B10" s="451"/>
      <c r="C10" s="455" t="s">
        <v>124</v>
      </c>
      <c r="D10" s="456"/>
      <c r="E10" s="529">
        <v>9.778709064958647</v>
      </c>
      <c r="F10" s="529">
        <v>10.031567963275078</v>
      </c>
      <c r="G10" s="530">
        <v>10.586349689013696</v>
      </c>
      <c r="H10" s="529">
        <v>11.129258010630803</v>
      </c>
      <c r="I10" s="529">
        <v>10.87476463301903</v>
      </c>
      <c r="J10" s="529">
        <v>11.491444339767002</v>
      </c>
      <c r="K10" s="534">
        <v>10.417568155124401</v>
      </c>
      <c r="L10" s="534">
        <v>9.164757825891853</v>
      </c>
      <c r="M10" s="531">
        <v>8.650963219848256</v>
      </c>
      <c r="N10" s="531">
        <v>10.372990649900972</v>
      </c>
      <c r="O10" s="531">
        <v>10.803067304028543</v>
      </c>
      <c r="P10" s="531">
        <v>11.43223903446612</v>
      </c>
      <c r="Q10" s="531">
        <v>13.267922963572502</v>
      </c>
      <c r="R10" s="529">
        <v>11.547384047158946</v>
      </c>
      <c r="S10" s="532">
        <v>11.648776333111396</v>
      </c>
      <c r="T10" s="527">
        <v>10.598011875978402</v>
      </c>
      <c r="U10" s="527">
        <v>10.786542244065586</v>
      </c>
      <c r="V10" s="527">
        <v>11.925593538605776</v>
      </c>
      <c r="W10" s="527">
        <v>13.332180548357266</v>
      </c>
      <c r="X10" s="584"/>
      <c r="Y10" s="517"/>
      <c r="Z10" s="74"/>
      <c r="AA10" s="74"/>
      <c r="AB10" s="74"/>
      <c r="AC10" s="74"/>
      <c r="AD10" s="74"/>
    </row>
    <row r="11" spans="1:30" ht="13.5">
      <c r="A11" s="439"/>
      <c r="B11" s="451"/>
      <c r="C11" s="455" t="s">
        <v>125</v>
      </c>
      <c r="D11" s="456"/>
      <c r="E11" s="529">
        <v>10.658686554150902</v>
      </c>
      <c r="F11" s="529">
        <v>11.048515674988094</v>
      </c>
      <c r="G11" s="530">
        <v>11.371646800524605</v>
      </c>
      <c r="H11" s="529">
        <v>11.902909347644998</v>
      </c>
      <c r="I11" s="529">
        <v>11.952547784736968</v>
      </c>
      <c r="J11" s="529">
        <v>12.374754239876513</v>
      </c>
      <c r="K11" s="534">
        <v>11.584335023014646</v>
      </c>
      <c r="L11" s="534">
        <v>11.475770521127364</v>
      </c>
      <c r="M11" s="531">
        <v>10.824709912856777</v>
      </c>
      <c r="N11" s="531">
        <v>11.357174002078688</v>
      </c>
      <c r="O11" s="531">
        <v>10.938235107782925</v>
      </c>
      <c r="P11" s="531">
        <v>12.26642780797609</v>
      </c>
      <c r="Q11" s="531">
        <v>12.796865492045068</v>
      </c>
      <c r="R11" s="529">
        <v>12.188426064585002</v>
      </c>
      <c r="S11" s="532">
        <v>12.288041640270361</v>
      </c>
      <c r="T11" s="527">
        <v>11.61249699895022</v>
      </c>
      <c r="U11" s="527">
        <v>11.822513109575722</v>
      </c>
      <c r="V11" s="527">
        <v>12.292902772596271</v>
      </c>
      <c r="W11" s="527">
        <v>13.035778921157698</v>
      </c>
      <c r="X11" s="584"/>
      <c r="Y11" s="517"/>
      <c r="Z11" s="74"/>
      <c r="AA11" s="74"/>
      <c r="AB11" s="74"/>
      <c r="AC11" s="74"/>
      <c r="AD11" s="74"/>
    </row>
    <row r="12" spans="1:30" ht="13.5">
      <c r="A12" s="439"/>
      <c r="B12" s="451"/>
      <c r="C12" s="455" t="s">
        <v>126</v>
      </c>
      <c r="D12" s="456"/>
      <c r="E12" s="529">
        <v>10.965435052666363</v>
      </c>
      <c r="F12" s="529">
        <v>11.54299918021139</v>
      </c>
      <c r="G12" s="530">
        <v>11.885630532117942</v>
      </c>
      <c r="H12" s="529">
        <v>12.541081615795392</v>
      </c>
      <c r="I12" s="529">
        <v>12.833140949209449</v>
      </c>
      <c r="J12" s="529">
        <v>13.234328258640431</v>
      </c>
      <c r="K12" s="534">
        <v>12.478163953373423</v>
      </c>
      <c r="L12" s="534">
        <v>12.631257556767368</v>
      </c>
      <c r="M12" s="531">
        <v>12.015734819039613</v>
      </c>
      <c r="N12" s="531">
        <v>12.34605600140884</v>
      </c>
      <c r="O12" s="531">
        <v>11.8255865401455</v>
      </c>
      <c r="P12" s="531">
        <v>12.781170715421416</v>
      </c>
      <c r="Q12" s="531">
        <v>13.278942462626764</v>
      </c>
      <c r="R12" s="529">
        <v>13.048536361492042</v>
      </c>
      <c r="S12" s="532">
        <v>13.028162424302925</v>
      </c>
      <c r="T12" s="527">
        <v>12.507567415034345</v>
      </c>
      <c r="U12" s="527">
        <v>12.713972855307942</v>
      </c>
      <c r="V12" s="527">
        <v>13.290561393117134</v>
      </c>
      <c r="W12" s="527">
        <v>13.783597250029537</v>
      </c>
      <c r="X12" s="584"/>
      <c r="Y12" s="517"/>
      <c r="Z12" s="74"/>
      <c r="AA12" s="74"/>
      <c r="AB12" s="74"/>
      <c r="AC12" s="74"/>
      <c r="AD12" s="74"/>
    </row>
    <row r="13" spans="1:30" ht="13.5">
      <c r="A13" s="439"/>
      <c r="B13" s="451"/>
      <c r="C13" s="455" t="s">
        <v>127</v>
      </c>
      <c r="D13" s="456"/>
      <c r="E13" s="529">
        <v>11.322746880190149</v>
      </c>
      <c r="F13" s="529">
        <v>12.019536301630016</v>
      </c>
      <c r="G13" s="530">
        <v>12.402877702411208</v>
      </c>
      <c r="H13" s="529">
        <v>13.176377028056027</v>
      </c>
      <c r="I13" s="529">
        <v>13.683176039781916</v>
      </c>
      <c r="J13" s="529">
        <v>14.069790526553973</v>
      </c>
      <c r="K13" s="534">
        <v>13.335786484178879</v>
      </c>
      <c r="L13" s="534">
        <v>13.467494204289107</v>
      </c>
      <c r="M13" s="531">
        <v>12.903268704208156</v>
      </c>
      <c r="N13" s="531">
        <v>13.349370381517042</v>
      </c>
      <c r="O13" s="531">
        <v>12.931782529281225</v>
      </c>
      <c r="P13" s="531">
        <v>13.469090622673711</v>
      </c>
      <c r="Q13" s="531">
        <v>13.84344374015158</v>
      </c>
      <c r="R13" s="529">
        <v>13.797643764773245</v>
      </c>
      <c r="S13" s="532">
        <v>13.669169406241883</v>
      </c>
      <c r="T13" s="527">
        <v>13.082789961843154</v>
      </c>
      <c r="U13" s="527">
        <v>13.455350998416343</v>
      </c>
      <c r="V13" s="527">
        <v>14.188314833899492</v>
      </c>
      <c r="W13" s="527">
        <v>14.74480517165457</v>
      </c>
      <c r="X13" s="584"/>
      <c r="Y13" s="517"/>
      <c r="Z13" s="74"/>
      <c r="AA13" s="74"/>
      <c r="AB13" s="74"/>
      <c r="AC13" s="74"/>
      <c r="AD13" s="74"/>
    </row>
    <row r="14" spans="1:30" ht="13.5">
      <c r="A14" s="439"/>
      <c r="B14" s="451"/>
      <c r="C14" s="455" t="s">
        <v>128</v>
      </c>
      <c r="D14" s="456"/>
      <c r="E14" s="529">
        <v>12.45779459488914</v>
      </c>
      <c r="F14" s="529">
        <v>13.253285416299848</v>
      </c>
      <c r="G14" s="530">
        <v>13.641647001967375</v>
      </c>
      <c r="H14" s="529">
        <v>14.547706417755414</v>
      </c>
      <c r="I14" s="529">
        <v>15.146428675347872</v>
      </c>
      <c r="J14" s="529">
        <v>15.621689079941259</v>
      </c>
      <c r="K14" s="534">
        <v>14.73372094804939</v>
      </c>
      <c r="L14" s="534">
        <v>14.725725134685172</v>
      </c>
      <c r="M14" s="531">
        <v>14.109730134023973</v>
      </c>
      <c r="N14" s="531">
        <v>14.793858365585718</v>
      </c>
      <c r="O14" s="531">
        <v>14.616553929193724</v>
      </c>
      <c r="P14" s="531">
        <v>14.916084816150988</v>
      </c>
      <c r="Q14" s="531">
        <v>15.188384282017731</v>
      </c>
      <c r="R14" s="529">
        <v>15.4346635095394</v>
      </c>
      <c r="S14" s="532">
        <v>15.30659158268574</v>
      </c>
      <c r="T14" s="527">
        <v>14.674242611792206</v>
      </c>
      <c r="U14" s="527">
        <v>15.029703540535422</v>
      </c>
      <c r="V14" s="527">
        <v>15.886988960506798</v>
      </c>
      <c r="W14" s="527">
        <v>16.414957455273992</v>
      </c>
      <c r="X14" s="584"/>
      <c r="Y14" s="517"/>
      <c r="Z14" s="74"/>
      <c r="AA14" s="74"/>
      <c r="AB14" s="74"/>
      <c r="AC14" s="74"/>
      <c r="AD14" s="74"/>
    </row>
    <row r="15" spans="1:30" ht="13.5">
      <c r="A15" s="439"/>
      <c r="B15" s="451"/>
      <c r="C15" s="455" t="s">
        <v>129</v>
      </c>
      <c r="D15" s="453"/>
      <c r="E15" s="529">
        <v>14.414917056813861</v>
      </c>
      <c r="F15" s="529">
        <v>15.269863057185738</v>
      </c>
      <c r="G15" s="530">
        <v>15.64316163516867</v>
      </c>
      <c r="H15" s="529">
        <v>16.655343650235636</v>
      </c>
      <c r="I15" s="529">
        <v>17.355570714138803</v>
      </c>
      <c r="J15" s="529">
        <v>17.810361669418374</v>
      </c>
      <c r="K15" s="534">
        <v>16.953884825250267</v>
      </c>
      <c r="L15" s="534">
        <v>16.900733135947767</v>
      </c>
      <c r="M15" s="531">
        <v>16.322617993208507</v>
      </c>
      <c r="N15" s="531">
        <v>17.16469860098002</v>
      </c>
      <c r="O15" s="531">
        <v>16.853928940766465</v>
      </c>
      <c r="P15" s="531">
        <v>17.05014344755002</v>
      </c>
      <c r="Q15" s="531">
        <v>17.36691965446424</v>
      </c>
      <c r="R15" s="529">
        <v>17.648310970244395</v>
      </c>
      <c r="S15" s="532">
        <v>17.623895141640237</v>
      </c>
      <c r="T15" s="527">
        <v>16.921326024528035</v>
      </c>
      <c r="U15" s="527">
        <v>17.244373114391284</v>
      </c>
      <c r="V15" s="527">
        <v>18.030907332219044</v>
      </c>
      <c r="W15" s="527">
        <v>18.49033253497974</v>
      </c>
      <c r="X15" s="584"/>
      <c r="Y15" s="517"/>
      <c r="Z15" s="74"/>
      <c r="AA15" s="74"/>
      <c r="AB15" s="74"/>
      <c r="AC15" s="74"/>
      <c r="AD15" s="74"/>
    </row>
    <row r="16" spans="1:30" ht="13.5">
      <c r="A16" s="439"/>
      <c r="B16" s="451"/>
      <c r="C16" s="455" t="s">
        <v>130</v>
      </c>
      <c r="D16" s="456"/>
      <c r="E16" s="529">
        <v>16.749793796710517</v>
      </c>
      <c r="F16" s="529">
        <v>17.529994035433504</v>
      </c>
      <c r="G16" s="530">
        <v>17.927462606508055</v>
      </c>
      <c r="H16" s="529">
        <v>18.984421377782255</v>
      </c>
      <c r="I16" s="529">
        <v>19.740508797858453</v>
      </c>
      <c r="J16" s="529">
        <v>20.04582628437961</v>
      </c>
      <c r="K16" s="534">
        <v>19.463980673644194</v>
      </c>
      <c r="L16" s="534">
        <v>19.540037008606458</v>
      </c>
      <c r="M16" s="531">
        <v>19.034128975576152</v>
      </c>
      <c r="N16" s="531">
        <v>19.861242215502322</v>
      </c>
      <c r="O16" s="531">
        <v>19.200306237300904</v>
      </c>
      <c r="P16" s="531">
        <v>19.34789193829056</v>
      </c>
      <c r="Q16" s="531">
        <v>19.726521858075174</v>
      </c>
      <c r="R16" s="529">
        <v>19.88176794312678</v>
      </c>
      <c r="S16" s="532">
        <v>19.94353061444953</v>
      </c>
      <c r="T16" s="527">
        <v>19.244816230204176</v>
      </c>
      <c r="U16" s="527">
        <v>19.485189639249864</v>
      </c>
      <c r="V16" s="527">
        <v>20.19387886286818</v>
      </c>
      <c r="W16" s="527">
        <v>20.561539293818427</v>
      </c>
      <c r="X16" s="584"/>
      <c r="Y16" s="517"/>
      <c r="Z16" s="74"/>
      <c r="AA16" s="74"/>
      <c r="AB16" s="74"/>
      <c r="AC16" s="74"/>
      <c r="AD16" s="74"/>
    </row>
    <row r="17" spans="1:30" ht="13.5">
      <c r="A17" s="439"/>
      <c r="B17" s="451"/>
      <c r="C17" s="455" t="s">
        <v>131</v>
      </c>
      <c r="D17" s="456"/>
      <c r="E17" s="529">
        <v>18.637542454323217</v>
      </c>
      <c r="F17" s="529">
        <v>19.413545103158878</v>
      </c>
      <c r="G17" s="530">
        <v>19.84523087764317</v>
      </c>
      <c r="H17" s="529">
        <v>20.9099298273382</v>
      </c>
      <c r="I17" s="529">
        <v>21.706057985528282</v>
      </c>
      <c r="J17" s="529">
        <v>21.87633466820934</v>
      </c>
      <c r="K17" s="534">
        <v>21.545395422277583</v>
      </c>
      <c r="L17" s="534">
        <v>21.76381667424376</v>
      </c>
      <c r="M17" s="531">
        <v>21.33628659365952</v>
      </c>
      <c r="N17" s="531">
        <v>22.072432586690606</v>
      </c>
      <c r="O17" s="531">
        <v>21.134421203831913</v>
      </c>
      <c r="P17" s="531">
        <v>21.277832462622644</v>
      </c>
      <c r="Q17" s="531">
        <v>21.622421138970125</v>
      </c>
      <c r="R17" s="529">
        <v>21.790228701313364</v>
      </c>
      <c r="S17" s="532">
        <v>21.826214783425094</v>
      </c>
      <c r="T17" s="527">
        <v>21.187086417049056</v>
      </c>
      <c r="U17" s="527">
        <v>21.465211034305938</v>
      </c>
      <c r="V17" s="527">
        <v>22.097389489223065</v>
      </c>
      <c r="W17" s="527">
        <v>22.380158636611025</v>
      </c>
      <c r="X17" s="584"/>
      <c r="Y17" s="517"/>
      <c r="Z17" s="74"/>
      <c r="AA17" s="74"/>
      <c r="AB17" s="74"/>
      <c r="AC17" s="74"/>
      <c r="AD17" s="74"/>
    </row>
    <row r="18" spans="1:30" ht="13.5">
      <c r="A18" s="439"/>
      <c r="B18" s="451"/>
      <c r="C18" s="455" t="s">
        <v>132</v>
      </c>
      <c r="D18" s="456"/>
      <c r="E18" s="529">
        <v>19.946040961888187</v>
      </c>
      <c r="F18" s="529">
        <v>20.76723049142907</v>
      </c>
      <c r="G18" s="530">
        <v>21.26246961707874</v>
      </c>
      <c r="H18" s="529">
        <v>22.35371254774392</v>
      </c>
      <c r="I18" s="529">
        <v>23.174461347654162</v>
      </c>
      <c r="J18" s="529">
        <v>23.24618795402794</v>
      </c>
      <c r="K18" s="534">
        <v>23.103322115284417</v>
      </c>
      <c r="L18" s="534">
        <v>23.285748568406884</v>
      </c>
      <c r="M18" s="531">
        <v>23.013719168359685</v>
      </c>
      <c r="N18" s="531">
        <v>23.770218150574028</v>
      </c>
      <c r="O18" s="531">
        <v>22.780381244190174</v>
      </c>
      <c r="P18" s="531">
        <v>22.731753794157385</v>
      </c>
      <c r="Q18" s="531">
        <v>22.976499771329223</v>
      </c>
      <c r="R18" s="529">
        <v>23.238070104371968</v>
      </c>
      <c r="S18" s="532">
        <v>23.22718516304591</v>
      </c>
      <c r="T18" s="527">
        <v>22.627056250091528</v>
      </c>
      <c r="U18" s="527">
        <v>22.936516754828663</v>
      </c>
      <c r="V18" s="527">
        <v>23.610043079380493</v>
      </c>
      <c r="W18" s="527">
        <v>23.79625727738485</v>
      </c>
      <c r="X18" s="584"/>
      <c r="Y18" s="517"/>
      <c r="Z18" s="74"/>
      <c r="AA18" s="74"/>
      <c r="AB18" s="74"/>
      <c r="AC18" s="74"/>
      <c r="AD18" s="74"/>
    </row>
    <row r="19" spans="1:30" ht="13.5">
      <c r="A19" s="439"/>
      <c r="B19" s="451"/>
      <c r="C19" s="455" t="s">
        <v>133</v>
      </c>
      <c r="D19" s="456"/>
      <c r="E19" s="529">
        <v>20.667179737443615</v>
      </c>
      <c r="F19" s="529">
        <v>21.467997272837646</v>
      </c>
      <c r="G19" s="530">
        <v>22.064891049099238</v>
      </c>
      <c r="H19" s="529">
        <v>23.238085471232058</v>
      </c>
      <c r="I19" s="529">
        <v>24.1258598495388</v>
      </c>
      <c r="J19" s="529">
        <v>24.134929349590404</v>
      </c>
      <c r="K19" s="534">
        <v>24.117334109489512</v>
      </c>
      <c r="L19" s="534">
        <v>24.168990450772363</v>
      </c>
      <c r="M19" s="531">
        <v>24.034211375900913</v>
      </c>
      <c r="N19" s="531">
        <v>24.86917065537939</v>
      </c>
      <c r="O19" s="531">
        <v>23.932181365049495</v>
      </c>
      <c r="P19" s="531">
        <v>23.765304670786822</v>
      </c>
      <c r="Q19" s="531">
        <v>23.897353272370303</v>
      </c>
      <c r="R19" s="529">
        <v>24.254164538972255</v>
      </c>
      <c r="S19" s="532">
        <v>24.199667904054714</v>
      </c>
      <c r="T19" s="527">
        <v>23.602146623286618</v>
      </c>
      <c r="U19" s="527">
        <v>23.99638926724006</v>
      </c>
      <c r="V19" s="527">
        <v>24.638103987859864</v>
      </c>
      <c r="W19" s="527">
        <v>24.819366360908717</v>
      </c>
      <c r="X19" s="584"/>
      <c r="Y19" s="517"/>
      <c r="Z19" s="74"/>
      <c r="AA19" s="74"/>
      <c r="AB19" s="74"/>
      <c r="AC19" s="74"/>
      <c r="AD19" s="74"/>
    </row>
    <row r="20" spans="1:30" ht="13.5">
      <c r="A20" s="439"/>
      <c r="B20" s="451"/>
      <c r="C20" s="455" t="s">
        <v>134</v>
      </c>
      <c r="D20" s="456"/>
      <c r="E20" s="529">
        <v>21.058857933874425</v>
      </c>
      <c r="F20" s="529">
        <v>21.777007038934975</v>
      </c>
      <c r="G20" s="530">
        <v>22.376358815283954</v>
      </c>
      <c r="H20" s="529">
        <v>23.527764086957742</v>
      </c>
      <c r="I20" s="529">
        <v>24.467331525799757</v>
      </c>
      <c r="J20" s="529">
        <v>24.41053599429795</v>
      </c>
      <c r="K20" s="534">
        <v>24.522274938281736</v>
      </c>
      <c r="L20" s="534">
        <v>24.457820177456828</v>
      </c>
      <c r="M20" s="531">
        <v>24.395769612830467</v>
      </c>
      <c r="N20" s="531">
        <v>25.336153292074332</v>
      </c>
      <c r="O20" s="531">
        <v>24.455003227897315</v>
      </c>
      <c r="P20" s="531">
        <v>24.182253269434693</v>
      </c>
      <c r="Q20" s="531">
        <v>24.264846420549947</v>
      </c>
      <c r="R20" s="529">
        <v>24.69021556914594</v>
      </c>
      <c r="S20" s="532">
        <v>24.666540194888857</v>
      </c>
      <c r="T20" s="527">
        <v>24.088302929383417</v>
      </c>
      <c r="U20" s="527">
        <v>24.456702440858766</v>
      </c>
      <c r="V20" s="527">
        <v>25.008561595021725</v>
      </c>
      <c r="W20" s="527">
        <v>25.22008751007078</v>
      </c>
      <c r="X20" s="584"/>
      <c r="Y20" s="517"/>
      <c r="Z20" s="74"/>
      <c r="AA20" s="74"/>
      <c r="AB20" s="74"/>
      <c r="AC20" s="74"/>
      <c r="AD20" s="74"/>
    </row>
    <row r="21" spans="1:30" ht="13.5">
      <c r="A21" s="439"/>
      <c r="B21" s="451"/>
      <c r="C21" s="455" t="s">
        <v>135</v>
      </c>
      <c r="D21" s="456"/>
      <c r="E21" s="529">
        <v>20.785198415703977</v>
      </c>
      <c r="F21" s="529">
        <v>21.433042830962144</v>
      </c>
      <c r="G21" s="530">
        <v>22.022499223736787</v>
      </c>
      <c r="H21" s="529">
        <v>23.155780969552445</v>
      </c>
      <c r="I21" s="529">
        <v>24.074255322326785</v>
      </c>
      <c r="J21" s="529">
        <v>23.978615348256792</v>
      </c>
      <c r="K21" s="534">
        <v>24.168209567157298</v>
      </c>
      <c r="L21" s="534">
        <v>23.993039856130636</v>
      </c>
      <c r="M21" s="531">
        <v>24.02414957909334</v>
      </c>
      <c r="N21" s="531">
        <v>25.003526362994805</v>
      </c>
      <c r="O21" s="531">
        <v>24.176275945531277</v>
      </c>
      <c r="P21" s="531">
        <v>23.795767223781915</v>
      </c>
      <c r="Q21" s="531">
        <v>23.97954748195133</v>
      </c>
      <c r="R21" s="529">
        <v>24.342469952273447</v>
      </c>
      <c r="S21" s="532">
        <v>24.30923495849764</v>
      </c>
      <c r="T21" s="527">
        <v>23.84736173831144</v>
      </c>
      <c r="U21" s="527">
        <v>24.11580515713714</v>
      </c>
      <c r="V21" s="527">
        <v>24.627991810685334</v>
      </c>
      <c r="W21" s="527">
        <v>24.79608142411664</v>
      </c>
      <c r="X21" s="584"/>
      <c r="Y21" s="517"/>
      <c r="Z21" s="74"/>
      <c r="AA21" s="74"/>
      <c r="AB21" s="74"/>
      <c r="AC21" s="74"/>
      <c r="AD21" s="74"/>
    </row>
    <row r="22" spans="1:30" ht="14.25" thickBot="1">
      <c r="A22" s="439"/>
      <c r="B22" s="38"/>
      <c r="C22" s="458" t="s">
        <v>136</v>
      </c>
      <c r="D22" s="459"/>
      <c r="E22" s="538">
        <v>19.838823868904623</v>
      </c>
      <c r="F22" s="538">
        <v>20.31284890230735</v>
      </c>
      <c r="G22" s="539">
        <v>20.77626505769513</v>
      </c>
      <c r="H22" s="538">
        <v>21.72968177838087</v>
      </c>
      <c r="I22" s="538">
        <v>22.476142370118747</v>
      </c>
      <c r="J22" s="538">
        <v>22.328311064175306</v>
      </c>
      <c r="K22" s="543">
        <v>22.6207868919508</v>
      </c>
      <c r="L22" s="543">
        <v>22.354951440179317</v>
      </c>
      <c r="M22" s="540">
        <v>22.46278517554661</v>
      </c>
      <c r="N22" s="540">
        <v>23.57908521281056</v>
      </c>
      <c r="O22" s="540">
        <v>22.653906918212698</v>
      </c>
      <c r="P22" s="540">
        <v>22.239600980529303</v>
      </c>
      <c r="Q22" s="540">
        <v>22.41073468808224</v>
      </c>
      <c r="R22" s="538">
        <v>22.76436077505055</v>
      </c>
      <c r="S22" s="541">
        <v>22.918629904870766</v>
      </c>
      <c r="T22" s="536">
        <v>22.414194695799694</v>
      </c>
      <c r="U22" s="536">
        <v>22.489873591328728</v>
      </c>
      <c r="V22" s="536">
        <v>22.93800882996847</v>
      </c>
      <c r="W22" s="536">
        <v>23.03191983550003</v>
      </c>
      <c r="X22" s="585"/>
      <c r="Y22" s="517"/>
      <c r="Z22" s="74"/>
      <c r="AA22" s="74"/>
      <c r="AB22" s="74"/>
      <c r="AC22" s="74"/>
      <c r="AD22" s="74"/>
    </row>
    <row r="23" spans="2:30" ht="13.5" customHeight="1">
      <c r="B23" s="467" t="s">
        <v>109</v>
      </c>
      <c r="C23" s="1595" t="s">
        <v>148</v>
      </c>
      <c r="D23" s="1596"/>
      <c r="E23" s="1596"/>
      <c r="F23" s="1596"/>
      <c r="G23" s="1596"/>
      <c r="H23" s="1596"/>
      <c r="I23" s="1596"/>
      <c r="J23" s="1596"/>
      <c r="K23" s="1596"/>
      <c r="L23" s="1596"/>
      <c r="M23" s="1596"/>
      <c r="N23" s="1596"/>
      <c r="O23" s="1596"/>
      <c r="P23" s="1596"/>
      <c r="Q23" s="1596"/>
      <c r="R23" s="1596"/>
      <c r="S23" s="1596"/>
      <c r="T23" s="1596"/>
      <c r="U23" s="1596"/>
      <c r="V23" s="1596"/>
      <c r="W23" s="1596"/>
      <c r="X23" s="1596"/>
      <c r="Y23" s="586"/>
      <c r="Z23" s="586"/>
      <c r="AA23" s="74"/>
      <c r="AB23" s="74"/>
      <c r="AC23" s="74"/>
      <c r="AD23" s="74"/>
    </row>
    <row r="24" spans="2:30" ht="13.5">
      <c r="B24" s="259"/>
      <c r="C24" s="1597"/>
      <c r="D24" s="1597"/>
      <c r="E24" s="1597"/>
      <c r="F24" s="1597"/>
      <c r="G24" s="1597"/>
      <c r="H24" s="1597"/>
      <c r="I24" s="1597"/>
      <c r="J24" s="1597"/>
      <c r="K24" s="1597"/>
      <c r="L24" s="1597"/>
      <c r="M24" s="1597"/>
      <c r="N24" s="1597"/>
      <c r="O24" s="1597"/>
      <c r="P24" s="1597"/>
      <c r="Q24" s="1597"/>
      <c r="R24" s="1597"/>
      <c r="S24" s="1597"/>
      <c r="T24" s="1597"/>
      <c r="U24" s="1597"/>
      <c r="V24" s="1597"/>
      <c r="W24" s="1597"/>
      <c r="X24" s="1597"/>
      <c r="Y24" s="586"/>
      <c r="Z24" s="586"/>
      <c r="AA24" s="74"/>
      <c r="AB24" s="74"/>
      <c r="AC24" s="74"/>
      <c r="AD24" s="74"/>
    </row>
    <row r="25" spans="2:24" ht="18" thickBot="1">
      <c r="B25" s="1" t="s">
        <v>107</v>
      </c>
      <c r="C25" s="1"/>
      <c r="D25" s="1"/>
      <c r="X25" s="468" t="s">
        <v>108</v>
      </c>
    </row>
    <row r="26" spans="1:118" s="18" customFormat="1" ht="13.5">
      <c r="A26"/>
      <c r="B26" s="324"/>
      <c r="C26" s="322"/>
      <c r="D26" s="325"/>
      <c r="E26" s="12" t="s">
        <v>4</v>
      </c>
      <c r="F26" s="16" t="s">
        <v>5</v>
      </c>
      <c r="G26" s="16" t="s">
        <v>6</v>
      </c>
      <c r="H26" s="16" t="s">
        <v>7</v>
      </c>
      <c r="I26" s="16" t="s">
        <v>8</v>
      </c>
      <c r="J26" s="14"/>
      <c r="K26" s="14"/>
      <c r="L26" s="14"/>
      <c r="M26" s="14"/>
      <c r="N26" s="14"/>
      <c r="O26" s="14"/>
      <c r="P26" s="14"/>
      <c r="Q26" s="14"/>
      <c r="R26" s="16" t="s">
        <v>9</v>
      </c>
      <c r="S26" s="12"/>
      <c r="T26" s="12"/>
      <c r="U26" s="12"/>
      <c r="V26" s="12"/>
      <c r="W26" s="12"/>
      <c r="X26" s="440"/>
      <c r="Z26" s="1586" t="s">
        <v>10</v>
      </c>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row>
    <row r="27" spans="1:118" s="18" customFormat="1" ht="13.5">
      <c r="A27"/>
      <c r="B27" s="326"/>
      <c r="C27" s="4"/>
      <c r="D27" s="7"/>
      <c r="E27" s="26" t="s">
        <v>11</v>
      </c>
      <c r="F27" s="25" t="s">
        <v>12</v>
      </c>
      <c r="G27" s="25" t="s">
        <v>14</v>
      </c>
      <c r="H27" s="25" t="s">
        <v>14</v>
      </c>
      <c r="I27" s="32" t="s">
        <v>81</v>
      </c>
      <c r="J27" s="29" t="s">
        <v>15</v>
      </c>
      <c r="K27" s="29" t="s">
        <v>83</v>
      </c>
      <c r="L27" s="30"/>
      <c r="M27" s="23"/>
      <c r="N27" s="23"/>
      <c r="O27" s="23"/>
      <c r="P27" s="23"/>
      <c r="Q27" s="23"/>
      <c r="R27" s="32" t="s">
        <v>118</v>
      </c>
      <c r="S27" s="23"/>
      <c r="T27" s="23"/>
      <c r="U27" s="23"/>
      <c r="V27" s="23"/>
      <c r="W27" s="23"/>
      <c r="X27" s="441"/>
      <c r="Z27" s="158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4.25" thickBot="1">
      <c r="A28"/>
      <c r="B28" s="215"/>
      <c r="C28" s="6"/>
      <c r="D28" s="216"/>
      <c r="E28" s="42"/>
      <c r="F28" s="42"/>
      <c r="G28" s="45"/>
      <c r="H28" s="49"/>
      <c r="I28" s="49" t="s">
        <v>33</v>
      </c>
      <c r="J28" s="42"/>
      <c r="K28" s="470"/>
      <c r="L28" s="547" t="s">
        <v>39</v>
      </c>
      <c r="M28" s="546" t="s">
        <v>40</v>
      </c>
      <c r="N28" s="546" t="s">
        <v>41</v>
      </c>
      <c r="O28" s="546" t="s">
        <v>42</v>
      </c>
      <c r="P28" s="546" t="s">
        <v>22</v>
      </c>
      <c r="Q28" s="546" t="s">
        <v>119</v>
      </c>
      <c r="R28" s="550" t="s">
        <v>43</v>
      </c>
      <c r="S28" s="545" t="s">
        <v>34</v>
      </c>
      <c r="T28" s="546" t="s">
        <v>35</v>
      </c>
      <c r="U28" s="546" t="s">
        <v>26</v>
      </c>
      <c r="V28" s="546" t="s">
        <v>27</v>
      </c>
      <c r="W28" s="546" t="s">
        <v>28</v>
      </c>
      <c r="X28" s="444"/>
      <c r="Z28" s="158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3.5">
      <c r="A29" s="439"/>
      <c r="B29" s="445" t="s">
        <v>120</v>
      </c>
      <c r="C29" s="446"/>
      <c r="D29" s="447"/>
      <c r="E29" s="474">
        <v>6.1963802108472805</v>
      </c>
      <c r="F29" s="474">
        <v>3.2203454419576616</v>
      </c>
      <c r="G29" s="475">
        <v>3.522609635840439</v>
      </c>
      <c r="H29" s="474">
        <v>5.3171944943046725</v>
      </c>
      <c r="I29" s="474">
        <v>4.481766656395266</v>
      </c>
      <c r="J29" s="474">
        <v>4.06602543867011</v>
      </c>
      <c r="K29" s="479">
        <v>4.688781234115112</v>
      </c>
      <c r="L29" s="479">
        <v>4.181337658035446</v>
      </c>
      <c r="M29" s="476">
        <v>4.719294358173329</v>
      </c>
      <c r="N29" s="476">
        <v>5.221584299286661</v>
      </c>
      <c r="O29" s="476">
        <v>7.663454673257505</v>
      </c>
      <c r="P29" s="476">
        <v>4.033965470739929</v>
      </c>
      <c r="Q29" s="476">
        <v>2.7349557032506624</v>
      </c>
      <c r="R29" s="474">
        <v>0.6057639143882767</v>
      </c>
      <c r="S29" s="478">
        <v>0.6142429402918737</v>
      </c>
      <c r="T29" s="472">
        <v>-0.2544148101256809</v>
      </c>
      <c r="U29" s="472">
        <v>0.15183705793522506</v>
      </c>
      <c r="V29" s="472">
        <v>0.1963516182117928</v>
      </c>
      <c r="W29" s="472">
        <v>2.4107868968712722</v>
      </c>
      <c r="X29" s="480"/>
      <c r="Z29" s="481">
        <v>-3.876002742006989</v>
      </c>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51"/>
      <c r="C30" s="452" t="s">
        <v>121</v>
      </c>
      <c r="D30" s="453"/>
      <c r="E30" s="483">
        <v>2.3960454562332245</v>
      </c>
      <c r="F30" s="483">
        <v>1.7629012522373984</v>
      </c>
      <c r="G30" s="484">
        <v>1.2936902807989128</v>
      </c>
      <c r="H30" s="483">
        <v>2.5435132615182994</v>
      </c>
      <c r="I30" s="483">
        <v>2.7514321497694993</v>
      </c>
      <c r="J30" s="483">
        <v>2.786651297583262</v>
      </c>
      <c r="K30" s="488">
        <v>2.788406504784362</v>
      </c>
      <c r="L30" s="488">
        <v>6.242958894358367</v>
      </c>
      <c r="M30" s="485">
        <v>6.600780029394528</v>
      </c>
      <c r="N30" s="485">
        <v>4.0759035717586585</v>
      </c>
      <c r="O30" s="485">
        <v>2.272698421481209</v>
      </c>
      <c r="P30" s="485">
        <v>-1.205492615546575</v>
      </c>
      <c r="Q30" s="485">
        <v>-1.3851004533530897</v>
      </c>
      <c r="R30" s="483">
        <v>0.24633983104321544</v>
      </c>
      <c r="S30" s="487">
        <v>0.2158677788911092</v>
      </c>
      <c r="T30" s="482">
        <v>-2.9635546803849593</v>
      </c>
      <c r="U30" s="482">
        <v>0.14655216776968416</v>
      </c>
      <c r="V30" s="482">
        <v>1.5792914080602714</v>
      </c>
      <c r="W30" s="482">
        <v>3.896676342851549</v>
      </c>
      <c r="X30" s="489"/>
      <c r="Z30" s="490">
        <v>-2.505092318726284</v>
      </c>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5" t="s">
        <v>122</v>
      </c>
      <c r="D31" s="456"/>
      <c r="E31" s="492">
        <v>3.804194876002086</v>
      </c>
      <c r="F31" s="492">
        <v>0.8926380364904531</v>
      </c>
      <c r="G31" s="493">
        <v>3.8413824359069224</v>
      </c>
      <c r="H31" s="492">
        <v>2.7785912005930413</v>
      </c>
      <c r="I31" s="492">
        <v>3.840678839124564</v>
      </c>
      <c r="J31" s="492">
        <v>4.014776050431394</v>
      </c>
      <c r="K31" s="496">
        <v>3.321679961384149</v>
      </c>
      <c r="L31" s="496">
        <v>-0.5165871988545518</v>
      </c>
      <c r="M31" s="494">
        <v>-4.089674642368351</v>
      </c>
      <c r="N31" s="494">
        <v>2.598638298960637</v>
      </c>
      <c r="O31" s="494">
        <v>16.37262137324784</v>
      </c>
      <c r="P31" s="494">
        <v>5.035670470660136</v>
      </c>
      <c r="Q31" s="494">
        <v>5.64174180709054</v>
      </c>
      <c r="R31" s="492">
        <v>0.2520644705813311</v>
      </c>
      <c r="S31" s="495">
        <v>0.8914777289573976</v>
      </c>
      <c r="T31" s="491">
        <v>-0.7322255942712417</v>
      </c>
      <c r="U31" s="491">
        <v>0.5034911683207497</v>
      </c>
      <c r="V31" s="491">
        <v>-1.3092780630803844</v>
      </c>
      <c r="W31" s="491">
        <v>2.623706613326391</v>
      </c>
      <c r="X31" s="497"/>
      <c r="Z31" s="498">
        <v>-3.588614368543233</v>
      </c>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123</v>
      </c>
      <c r="D32" s="456"/>
      <c r="E32" s="492">
        <v>1.9093330339429428</v>
      </c>
      <c r="F32" s="492">
        <v>-2.7628953704575565</v>
      </c>
      <c r="G32" s="493">
        <v>8.166949037810298</v>
      </c>
      <c r="H32" s="492">
        <v>3.1558672115047273</v>
      </c>
      <c r="I32" s="492">
        <v>0.9956487671608016</v>
      </c>
      <c r="J32" s="492">
        <v>2.324438574296366</v>
      </c>
      <c r="K32" s="496">
        <v>-0.4467488541692006</v>
      </c>
      <c r="L32" s="496">
        <v>-16.18508403990745</v>
      </c>
      <c r="M32" s="494">
        <v>-16.48012667384117</v>
      </c>
      <c r="N32" s="494">
        <v>1.9637352371093755</v>
      </c>
      <c r="O32" s="494">
        <v>25.873599866572533</v>
      </c>
      <c r="P32" s="494">
        <v>8.644275634120461</v>
      </c>
      <c r="Q32" s="494">
        <v>10.519241144363193</v>
      </c>
      <c r="R32" s="492">
        <v>-0.10438470757335949</v>
      </c>
      <c r="S32" s="495">
        <v>-1.323103245276954</v>
      </c>
      <c r="T32" s="491">
        <v>-0.7220571295150506</v>
      </c>
      <c r="U32" s="491">
        <v>-0.7501996633414905</v>
      </c>
      <c r="V32" s="491">
        <v>-1.0604556130894736</v>
      </c>
      <c r="W32" s="491">
        <v>6.12395439591414</v>
      </c>
      <c r="X32" s="497"/>
      <c r="Z32" s="498">
        <v>-1.1000334747341611</v>
      </c>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124</v>
      </c>
      <c r="D33" s="456"/>
      <c r="E33" s="492">
        <v>0.04385847208688176</v>
      </c>
      <c r="F33" s="492">
        <v>-0.9116648161154899</v>
      </c>
      <c r="G33" s="493">
        <v>5.530359040278029</v>
      </c>
      <c r="H33" s="492">
        <v>5.128380769251621</v>
      </c>
      <c r="I33" s="492">
        <v>-2.286705702830119</v>
      </c>
      <c r="J33" s="492">
        <v>0.19462335981000933</v>
      </c>
      <c r="K33" s="496">
        <v>-4.243967934006761</v>
      </c>
      <c r="L33" s="496">
        <v>-13.022874824157086</v>
      </c>
      <c r="M33" s="494">
        <v>-19.19971164504905</v>
      </c>
      <c r="N33" s="494">
        <v>-5.473467015316231</v>
      </c>
      <c r="O33" s="494">
        <v>14.357651698214553</v>
      </c>
      <c r="P33" s="494">
        <v>2.978073162075617</v>
      </c>
      <c r="Q33" s="494">
        <v>5.744277465241325</v>
      </c>
      <c r="R33" s="492">
        <v>-1.2811208603042132</v>
      </c>
      <c r="S33" s="495">
        <v>-1.4147228582509825</v>
      </c>
      <c r="T33" s="491">
        <v>-3.8235893471302234</v>
      </c>
      <c r="U33" s="491">
        <v>-5.1694476601868615</v>
      </c>
      <c r="V33" s="491">
        <v>-1.738986109962653</v>
      </c>
      <c r="W33" s="491">
        <v>8.833922036065275</v>
      </c>
      <c r="X33" s="497"/>
      <c r="Z33" s="498">
        <v>1.0055848425259057</v>
      </c>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125</v>
      </c>
      <c r="D34" s="456"/>
      <c r="E34" s="492">
        <v>3.8747652057195126</v>
      </c>
      <c r="F34" s="492">
        <v>1.4320731647963072</v>
      </c>
      <c r="G34" s="493">
        <v>2.9246564429285513</v>
      </c>
      <c r="H34" s="492">
        <v>4.671817164563038</v>
      </c>
      <c r="I34" s="492">
        <v>0.4170277672642442</v>
      </c>
      <c r="J34" s="492">
        <v>1.5785695227254877</v>
      </c>
      <c r="K34" s="496">
        <v>-0.7929672398356615</v>
      </c>
      <c r="L34" s="496">
        <v>-2.412813008227573</v>
      </c>
      <c r="M34" s="494">
        <v>-6.94050751419141</v>
      </c>
      <c r="N34" s="494">
        <v>-3.152195974476001</v>
      </c>
      <c r="O34" s="494">
        <v>6.726087591072854</v>
      </c>
      <c r="P34" s="494">
        <v>0.6211231936066781</v>
      </c>
      <c r="Q34" s="494">
        <v>0.8658972734423429</v>
      </c>
      <c r="R34" s="492">
        <v>-1.3385028018764444</v>
      </c>
      <c r="S34" s="495">
        <v>-0.007928303992059682</v>
      </c>
      <c r="T34" s="491">
        <v>-2.7708568011938866</v>
      </c>
      <c r="U34" s="491">
        <v>-3.9636858320359636</v>
      </c>
      <c r="V34" s="491">
        <v>-3.471319673813639</v>
      </c>
      <c r="W34" s="491">
        <v>4.260746342988114</v>
      </c>
      <c r="X34" s="497"/>
      <c r="Z34" s="498">
        <v>-1.7555305691406886</v>
      </c>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126</v>
      </c>
      <c r="D35" s="456"/>
      <c r="E35" s="492">
        <v>5.938567954656847</v>
      </c>
      <c r="F35" s="492">
        <v>2.52314001272363</v>
      </c>
      <c r="G35" s="493">
        <v>2.9683043943547744</v>
      </c>
      <c r="H35" s="492">
        <v>5.514651342276352</v>
      </c>
      <c r="I35" s="492">
        <v>2.3288209291789457</v>
      </c>
      <c r="J35" s="492">
        <v>2.4118848313999735</v>
      </c>
      <c r="K35" s="496">
        <v>1.9869949876509736</v>
      </c>
      <c r="L35" s="496">
        <v>1.804818025634873</v>
      </c>
      <c r="M35" s="494">
        <v>-0.9463440660575628</v>
      </c>
      <c r="N35" s="494">
        <v>0.759713197215504</v>
      </c>
      <c r="O35" s="494">
        <v>8.05202283502652</v>
      </c>
      <c r="P35" s="494">
        <v>1.3792792493857746</v>
      </c>
      <c r="Q35" s="494">
        <v>0.6399862546435173</v>
      </c>
      <c r="R35" s="492">
        <v>-1.1363817607801252</v>
      </c>
      <c r="S35" s="495">
        <v>-0.981372313694493</v>
      </c>
      <c r="T35" s="491">
        <v>-1.7704085300443069</v>
      </c>
      <c r="U35" s="491">
        <v>-2.701985001862866</v>
      </c>
      <c r="V35" s="491">
        <v>-2.0352648893633614</v>
      </c>
      <c r="W35" s="491">
        <v>2.1783451888073984</v>
      </c>
      <c r="X35" s="497"/>
      <c r="Z35" s="498">
        <v>-3.465202689959071</v>
      </c>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127</v>
      </c>
      <c r="D36" s="456"/>
      <c r="E36" s="492">
        <v>6.0807651911834455</v>
      </c>
      <c r="F36" s="492">
        <v>3.0273903286128387</v>
      </c>
      <c r="G36" s="493">
        <v>3.1893193810580414</v>
      </c>
      <c r="H36" s="492">
        <v>6.236450477089235</v>
      </c>
      <c r="I36" s="492">
        <v>3.8462698103338795</v>
      </c>
      <c r="J36" s="492">
        <v>3.2966029752436015</v>
      </c>
      <c r="K36" s="496">
        <v>3.998418270479249</v>
      </c>
      <c r="L36" s="496">
        <v>4.173498872873594</v>
      </c>
      <c r="M36" s="494">
        <v>3.0619523370119026</v>
      </c>
      <c r="N36" s="494">
        <v>4.7110474814932815</v>
      </c>
      <c r="O36" s="494">
        <v>9.813448226828072</v>
      </c>
      <c r="P36" s="494">
        <v>2.0406710043433236</v>
      </c>
      <c r="Q36" s="494">
        <v>0.3238633412016725</v>
      </c>
      <c r="R36" s="492">
        <v>-1.5207337229667672</v>
      </c>
      <c r="S36" s="495">
        <v>-1.7395587349835324</v>
      </c>
      <c r="T36" s="491">
        <v>-2.4552768690402047</v>
      </c>
      <c r="U36" s="491">
        <v>-2.2931066425642115</v>
      </c>
      <c r="V36" s="491">
        <v>-1.8438568123137884</v>
      </c>
      <c r="W36" s="491">
        <v>1.1467050168516693</v>
      </c>
      <c r="X36" s="497"/>
      <c r="Z36" s="498">
        <v>-5.367003533300647</v>
      </c>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128</v>
      </c>
      <c r="D37" s="456"/>
      <c r="E37" s="492">
        <v>6.445089813387213</v>
      </c>
      <c r="F37" s="492">
        <v>3.0081996114582807</v>
      </c>
      <c r="G37" s="493">
        <v>2.9303042488611197</v>
      </c>
      <c r="H37" s="492">
        <v>6.641862347393754</v>
      </c>
      <c r="I37" s="492">
        <v>4.115578362660116</v>
      </c>
      <c r="J37" s="492">
        <v>3.775882137286871</v>
      </c>
      <c r="K37" s="496">
        <v>4.061427261690653</v>
      </c>
      <c r="L37" s="496">
        <v>3.7182617539994283</v>
      </c>
      <c r="M37" s="494">
        <v>2.196546235772402</v>
      </c>
      <c r="N37" s="494">
        <v>4.110278599914167</v>
      </c>
      <c r="O37" s="494">
        <v>10.622590697778264</v>
      </c>
      <c r="P37" s="494">
        <v>3.3254118593747393</v>
      </c>
      <c r="Q37" s="494">
        <v>0.9561222106545983</v>
      </c>
      <c r="R37" s="492">
        <v>-0.8192113780637555</v>
      </c>
      <c r="S37" s="495">
        <v>-1.0939752409271648</v>
      </c>
      <c r="T37" s="491">
        <v>-1.4354694328096542</v>
      </c>
      <c r="U37" s="491">
        <v>-1.4855199056041215</v>
      </c>
      <c r="V37" s="491">
        <v>-1.0367969139426236</v>
      </c>
      <c r="W37" s="491">
        <v>1.2399965101749615</v>
      </c>
      <c r="X37" s="497"/>
      <c r="Z37" s="498">
        <v>-4.934789740723872</v>
      </c>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129</v>
      </c>
      <c r="D38" s="453"/>
      <c r="E38" s="492">
        <v>6.237469592068862</v>
      </c>
      <c r="F38" s="492">
        <v>2.8664037076492264</v>
      </c>
      <c r="G38" s="493">
        <v>2.4446753489859674</v>
      </c>
      <c r="H38" s="492">
        <v>6.470444010444766</v>
      </c>
      <c r="I38" s="492">
        <v>4.204218649629965</v>
      </c>
      <c r="J38" s="492">
        <v>3.8750135774730694</v>
      </c>
      <c r="K38" s="496">
        <v>4.184657596695985</v>
      </c>
      <c r="L38" s="496">
        <v>3.67013304773792</v>
      </c>
      <c r="M38" s="494">
        <v>2.1194438824609136</v>
      </c>
      <c r="N38" s="494">
        <v>3.9708811769370413</v>
      </c>
      <c r="O38" s="494">
        <v>10.05342466770334</v>
      </c>
      <c r="P38" s="494">
        <v>3.613774440657224</v>
      </c>
      <c r="Q38" s="494">
        <v>2.0844637172208564</v>
      </c>
      <c r="R38" s="492">
        <v>-0.5989319315619213</v>
      </c>
      <c r="S38" s="495">
        <v>-0.29555151106262656</v>
      </c>
      <c r="T38" s="491">
        <v>-1.0771143143177113</v>
      </c>
      <c r="U38" s="491">
        <v>-1.2174260219759248</v>
      </c>
      <c r="V38" s="491">
        <v>-1.0559727763605338</v>
      </c>
      <c r="W38" s="491">
        <v>0.7326440276704744</v>
      </c>
      <c r="X38" s="497"/>
      <c r="Z38" s="498">
        <v>-4.803150581191886</v>
      </c>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130</v>
      </c>
      <c r="D39" s="456"/>
      <c r="E39" s="492">
        <v>6.071745391746035</v>
      </c>
      <c r="F39" s="492">
        <v>2.6286510414791877</v>
      </c>
      <c r="G39" s="493">
        <v>2.2673628426292964</v>
      </c>
      <c r="H39" s="492">
        <v>5.895752201376794</v>
      </c>
      <c r="I39" s="492">
        <v>3.982672977123542</v>
      </c>
      <c r="J39" s="492">
        <v>3.590064551727778</v>
      </c>
      <c r="K39" s="496">
        <v>4.168807913793501</v>
      </c>
      <c r="L39" s="496">
        <v>4.098609093994384</v>
      </c>
      <c r="M39" s="494">
        <v>3.030225542475094</v>
      </c>
      <c r="N39" s="494">
        <v>3.9490433394518476</v>
      </c>
      <c r="O39" s="494">
        <v>8.419320549630484</v>
      </c>
      <c r="P39" s="494">
        <v>3.3132035311514443</v>
      </c>
      <c r="Q39" s="494">
        <v>2.3452134347920435</v>
      </c>
      <c r="R39" s="492">
        <v>-0.50724880144476</v>
      </c>
      <c r="S39" s="495">
        <v>0.3863490205043121</v>
      </c>
      <c r="T39" s="491">
        <v>-0.9487935292267338</v>
      </c>
      <c r="U39" s="491">
        <v>-1.385576851952976</v>
      </c>
      <c r="V39" s="491">
        <v>-1.0729533633421369</v>
      </c>
      <c r="W39" s="491">
        <v>0.4737700501316624</v>
      </c>
      <c r="X39" s="497"/>
      <c r="Z39" s="498">
        <v>-4.489921778568302</v>
      </c>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131</v>
      </c>
      <c r="D40" s="456"/>
      <c r="E40" s="492">
        <v>5.9935071821751364</v>
      </c>
      <c r="F40" s="492">
        <v>2.923768444071385</v>
      </c>
      <c r="G40" s="493">
        <v>2.2236318621375943</v>
      </c>
      <c r="H40" s="492">
        <v>5.365011655744837</v>
      </c>
      <c r="I40" s="492">
        <v>3.8074166903669067</v>
      </c>
      <c r="J40" s="492">
        <v>3.4232698898527048</v>
      </c>
      <c r="K40" s="496">
        <v>4.063113790331187</v>
      </c>
      <c r="L40" s="496">
        <v>4.654145291556233</v>
      </c>
      <c r="M40" s="494">
        <v>4.027023930097684</v>
      </c>
      <c r="N40" s="494">
        <v>4.049829162047118</v>
      </c>
      <c r="O40" s="494">
        <v>6.242215224599931</v>
      </c>
      <c r="P40" s="494">
        <v>3.2327477919555747</v>
      </c>
      <c r="Q40" s="494">
        <v>2.234411964334015</v>
      </c>
      <c r="R40" s="492">
        <v>-0.06032727725464326</v>
      </c>
      <c r="S40" s="495">
        <v>0.7392235523455071</v>
      </c>
      <c r="T40" s="491">
        <v>-0.5051905099691112</v>
      </c>
      <c r="U40" s="491">
        <v>-0.6089549317451031</v>
      </c>
      <c r="V40" s="491">
        <v>-0.5413852553809875</v>
      </c>
      <c r="W40" s="491">
        <v>0.5893486906131074</v>
      </c>
      <c r="X40" s="497"/>
      <c r="Z40" s="498">
        <v>-3.86774396762155</v>
      </c>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132</v>
      </c>
      <c r="D41" s="456"/>
      <c r="E41" s="492">
        <v>6.253775220297868</v>
      </c>
      <c r="F41" s="492">
        <v>3.371407547616755</v>
      </c>
      <c r="G41" s="493">
        <v>2.3847143501106842</v>
      </c>
      <c r="H41" s="492">
        <v>5.132249218071351</v>
      </c>
      <c r="I41" s="492">
        <v>3.671644243242625</v>
      </c>
      <c r="J41" s="492">
        <v>3.2985963030322267</v>
      </c>
      <c r="K41" s="496">
        <v>3.976002118806221</v>
      </c>
      <c r="L41" s="496">
        <v>4.654681197244585</v>
      </c>
      <c r="M41" s="494">
        <v>4.959050952556339</v>
      </c>
      <c r="N41" s="494">
        <v>4.328691277324168</v>
      </c>
      <c r="O41" s="494">
        <v>5.047010303582212</v>
      </c>
      <c r="P41" s="494">
        <v>2.8480999091965913</v>
      </c>
      <c r="Q41" s="494">
        <v>2.1060491682559643</v>
      </c>
      <c r="R41" s="492">
        <v>0.29473432157539037</v>
      </c>
      <c r="S41" s="495">
        <v>0.8695715204343202</v>
      </c>
      <c r="T41" s="491">
        <v>-0.0364129458079816</v>
      </c>
      <c r="U41" s="491">
        <v>-0.1379570798439289</v>
      </c>
      <c r="V41" s="491">
        <v>-0.013540673229044842</v>
      </c>
      <c r="W41" s="491">
        <v>0.7358028776439482</v>
      </c>
      <c r="X41" s="497"/>
      <c r="Z41" s="498">
        <v>-3.3769099216672345</v>
      </c>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133</v>
      </c>
      <c r="D42" s="456"/>
      <c r="E42" s="492">
        <v>5.989162606811931</v>
      </c>
      <c r="F42" s="492">
        <v>3.4108685235317466</v>
      </c>
      <c r="G42" s="493">
        <v>2.780388727814909</v>
      </c>
      <c r="H42" s="492">
        <v>5.3170188763778725</v>
      </c>
      <c r="I42" s="492">
        <v>3.8203421680575786</v>
      </c>
      <c r="J42" s="492">
        <v>3.474925346840948</v>
      </c>
      <c r="K42" s="496">
        <v>4.115082781797597</v>
      </c>
      <c r="L42" s="496">
        <v>4.665950281680935</v>
      </c>
      <c r="M42" s="494">
        <v>5.4521354270973745</v>
      </c>
      <c r="N42" s="494">
        <v>4.606486926400436</v>
      </c>
      <c r="O42" s="494">
        <v>4.8265001268307515</v>
      </c>
      <c r="P42" s="494">
        <v>3.1814604895359366</v>
      </c>
      <c r="Q42" s="494">
        <v>2.2219975241472127</v>
      </c>
      <c r="R42" s="492">
        <v>0.8057229089295816</v>
      </c>
      <c r="S42" s="495">
        <v>1.217083427964937</v>
      </c>
      <c r="T42" s="491">
        <v>0.41397617928640784</v>
      </c>
      <c r="U42" s="491">
        <v>0.5126454062443742</v>
      </c>
      <c r="V42" s="491">
        <v>0.6168600164966591</v>
      </c>
      <c r="W42" s="491">
        <v>1.2132670942705204</v>
      </c>
      <c r="X42" s="497"/>
      <c r="Z42" s="498">
        <v>-3.014619259127997</v>
      </c>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134</v>
      </c>
      <c r="D43" s="456"/>
      <c r="E43" s="492">
        <v>5.622294397541538</v>
      </c>
      <c r="F43" s="492">
        <v>3.2236271416366122</v>
      </c>
      <c r="G43" s="493">
        <v>2.7522229077549554</v>
      </c>
      <c r="H43" s="492">
        <v>5.145632858225937</v>
      </c>
      <c r="I43" s="492">
        <v>3.9934412610115118</v>
      </c>
      <c r="J43" s="492">
        <v>3.6482000463394115</v>
      </c>
      <c r="K43" s="496">
        <v>4.31676985670542</v>
      </c>
      <c r="L43" s="496">
        <v>4.618914426812665</v>
      </c>
      <c r="M43" s="494">
        <v>5.709972335916163</v>
      </c>
      <c r="N43" s="494">
        <v>4.71681964810638</v>
      </c>
      <c r="O43" s="494">
        <v>4.752223774645202</v>
      </c>
      <c r="P43" s="494">
        <v>3.5985372455602658</v>
      </c>
      <c r="Q43" s="494">
        <v>2.7471286663673737</v>
      </c>
      <c r="R43" s="492">
        <v>1.4266034990249068</v>
      </c>
      <c r="S43" s="495">
        <v>1.760108164658547</v>
      </c>
      <c r="T43" s="491">
        <v>1.3780594609199568</v>
      </c>
      <c r="U43" s="491">
        <v>1.189456315815363</v>
      </c>
      <c r="V43" s="491">
        <v>1.027155270960833</v>
      </c>
      <c r="W43" s="491">
        <v>1.7727824773228917</v>
      </c>
      <c r="X43" s="497"/>
      <c r="Z43" s="498">
        <v>-2.566837761986605</v>
      </c>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135</v>
      </c>
      <c r="D44" s="456"/>
      <c r="E44" s="492">
        <v>5.316857044222687</v>
      </c>
      <c r="F44" s="492">
        <v>3.2619809340690438</v>
      </c>
      <c r="G44" s="493">
        <v>2.750222623187753</v>
      </c>
      <c r="H44" s="492">
        <v>5.146017871550939</v>
      </c>
      <c r="I44" s="492">
        <v>3.966501298237546</v>
      </c>
      <c r="J44" s="492">
        <v>3.8077711681827537</v>
      </c>
      <c r="K44" s="496">
        <v>4.14330039645013</v>
      </c>
      <c r="L44" s="496">
        <v>4.518554849698802</v>
      </c>
      <c r="M44" s="494">
        <v>5.4898093289023535</v>
      </c>
      <c r="N44" s="494">
        <v>4.315103957606638</v>
      </c>
      <c r="O44" s="494">
        <v>4.43204457649226</v>
      </c>
      <c r="P44" s="494">
        <v>3.5937056517108346</v>
      </c>
      <c r="Q44" s="494">
        <v>2.7650787897793094</v>
      </c>
      <c r="R44" s="492">
        <v>1.7946707898589978</v>
      </c>
      <c r="S44" s="495">
        <v>2.1015137585606</v>
      </c>
      <c r="T44" s="491">
        <v>1.6965128207223756</v>
      </c>
      <c r="U44" s="491">
        <v>1.7128037625577548</v>
      </c>
      <c r="V44" s="491">
        <v>1.290632436892352</v>
      </c>
      <c r="W44" s="491">
        <v>2.1332270700339393</v>
      </c>
      <c r="X44" s="497"/>
      <c r="Z44" s="498">
        <v>-2.171830508378548</v>
      </c>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4.25" thickBot="1">
      <c r="A45" s="439"/>
      <c r="B45" s="38"/>
      <c r="C45" s="458" t="s">
        <v>136</v>
      </c>
      <c r="D45" s="459"/>
      <c r="E45" s="500">
        <v>4.685463854247246</v>
      </c>
      <c r="F45" s="500">
        <v>2.9020581129277048</v>
      </c>
      <c r="G45" s="501">
        <v>2.281394193480864</v>
      </c>
      <c r="H45" s="500">
        <v>4.588970722303188</v>
      </c>
      <c r="I45" s="500">
        <v>3.4352117962470174</v>
      </c>
      <c r="J45" s="500">
        <v>3.3752696279200194</v>
      </c>
      <c r="K45" s="504">
        <v>3.54955357134142</v>
      </c>
      <c r="L45" s="504">
        <v>3.9099288854508956</v>
      </c>
      <c r="M45" s="502">
        <v>4.800231503036386</v>
      </c>
      <c r="N45" s="502">
        <v>3.2118392592406337</v>
      </c>
      <c r="O45" s="502">
        <v>3.649909576749664</v>
      </c>
      <c r="P45" s="502">
        <v>3.2266340343167883</v>
      </c>
      <c r="Q45" s="502">
        <v>2.7703486150107324</v>
      </c>
      <c r="R45" s="500">
        <v>2.2351940167640976</v>
      </c>
      <c r="S45" s="503">
        <v>2.3709827600770126</v>
      </c>
      <c r="T45" s="499">
        <v>2.3557309745208386</v>
      </c>
      <c r="U45" s="499">
        <v>2.1940407520028202</v>
      </c>
      <c r="V45" s="499">
        <v>1.9230777658903122</v>
      </c>
      <c r="W45" s="499">
        <v>2.3015230152211075</v>
      </c>
      <c r="X45" s="505"/>
      <c r="Z45" s="506">
        <v>-1.2000177794829199</v>
      </c>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sheetData>
  <sheetProtection/>
  <mergeCells count="2">
    <mergeCell ref="C23:X24"/>
    <mergeCell ref="Z26:Z28"/>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65" r:id="rId1"/>
  <headerFooter alignWithMargins="0">
    <oddFooter xml:space="preserve">&amp;C&amp;P / &amp;N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DN45"/>
  <sheetViews>
    <sheetView tabSelected="1" zoomScale="70" zoomScaleNormal="70" zoomScalePageLayoutView="0" workbookViewId="0" topLeftCell="A1">
      <selection activeCell="I8" sqref="I8"/>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3" width="9.00390625" style="0" customWidth="1"/>
    <col min="24" max="24" width="0.12890625" style="0" customWidth="1"/>
    <col min="25" max="25" width="2.50390625" style="18" customWidth="1"/>
    <col min="26" max="30" width="9.00390625" style="18" customWidth="1"/>
  </cols>
  <sheetData>
    <row r="1" ht="17.25">
      <c r="B1" s="1" t="s">
        <v>149</v>
      </c>
    </row>
    <row r="2" spans="7:24" ht="14.25" thickBot="1">
      <c r="G2" s="438"/>
      <c r="X2" s="438" t="s">
        <v>78</v>
      </c>
    </row>
    <row r="3" spans="1:24" ht="13.5">
      <c r="A3" s="439"/>
      <c r="B3" s="324"/>
      <c r="C3" s="322"/>
      <c r="D3" s="325"/>
      <c r="E3" s="12" t="s">
        <v>4</v>
      </c>
      <c r="F3" s="16" t="s">
        <v>5</v>
      </c>
      <c r="G3" s="16" t="s">
        <v>6</v>
      </c>
      <c r="H3" s="16" t="s">
        <v>7</v>
      </c>
      <c r="I3" s="16" t="s">
        <v>8</v>
      </c>
      <c r="J3" s="14"/>
      <c r="K3" s="14"/>
      <c r="L3" s="14"/>
      <c r="M3" s="14"/>
      <c r="N3" s="14"/>
      <c r="O3" s="14"/>
      <c r="P3" s="14"/>
      <c r="Q3" s="14"/>
      <c r="R3" s="16" t="s">
        <v>9</v>
      </c>
      <c r="S3" s="12"/>
      <c r="T3" s="12"/>
      <c r="U3" s="12"/>
      <c r="V3" s="12"/>
      <c r="W3" s="12"/>
      <c r="X3" s="440"/>
    </row>
    <row r="4" spans="1:24" ht="13.5">
      <c r="A4" s="439"/>
      <c r="B4" s="326"/>
      <c r="C4" s="4"/>
      <c r="D4" s="7"/>
      <c r="E4" s="26" t="s">
        <v>11</v>
      </c>
      <c r="F4" s="25" t="s">
        <v>12</v>
      </c>
      <c r="G4" s="25" t="s">
        <v>14</v>
      </c>
      <c r="H4" s="25" t="s">
        <v>14</v>
      </c>
      <c r="I4" s="32" t="s">
        <v>81</v>
      </c>
      <c r="J4" s="29" t="s">
        <v>15</v>
      </c>
      <c r="K4" s="29" t="s">
        <v>83</v>
      </c>
      <c r="L4" s="30"/>
      <c r="M4" s="23"/>
      <c r="N4" s="23"/>
      <c r="O4" s="23"/>
      <c r="P4" s="23"/>
      <c r="Q4" s="23"/>
      <c r="R4" s="32" t="s">
        <v>118</v>
      </c>
      <c r="S4" s="23"/>
      <c r="T4" s="23"/>
      <c r="U4" s="23"/>
      <c r="V4" s="23"/>
      <c r="W4" s="23"/>
      <c r="X4" s="441"/>
    </row>
    <row r="5" spans="1:24" ht="14.25" thickBot="1">
      <c r="A5" s="439"/>
      <c r="B5" s="215"/>
      <c r="C5" s="6"/>
      <c r="D5" s="216"/>
      <c r="E5" s="42"/>
      <c r="F5" s="42"/>
      <c r="G5" s="43"/>
      <c r="H5" s="42"/>
      <c r="I5" s="42"/>
      <c r="J5" s="42"/>
      <c r="K5" s="42"/>
      <c r="L5" s="547" t="s">
        <v>39</v>
      </c>
      <c r="M5" s="546" t="s">
        <v>40</v>
      </c>
      <c r="N5" s="546" t="s">
        <v>41</v>
      </c>
      <c r="O5" s="546" t="s">
        <v>42</v>
      </c>
      <c r="P5" s="546" t="s">
        <v>22</v>
      </c>
      <c r="Q5" s="546" t="s">
        <v>119</v>
      </c>
      <c r="R5" s="42"/>
      <c r="S5" s="545" t="s">
        <v>34</v>
      </c>
      <c r="T5" s="546" t="s">
        <v>35</v>
      </c>
      <c r="U5" s="546" t="s">
        <v>26</v>
      </c>
      <c r="V5" s="546" t="s">
        <v>27</v>
      </c>
      <c r="W5" s="546" t="s">
        <v>28</v>
      </c>
      <c r="X5" s="444"/>
    </row>
    <row r="6" spans="1:30" ht="13.5">
      <c r="A6" s="439"/>
      <c r="B6" s="445" t="s">
        <v>120</v>
      </c>
      <c r="C6" s="446"/>
      <c r="D6" s="447"/>
      <c r="E6" s="390">
        <v>93.05440253324599</v>
      </c>
      <c r="F6" s="390">
        <v>87.63839589256033</v>
      </c>
      <c r="G6" s="448">
        <v>90.21792734029727</v>
      </c>
      <c r="H6" s="390">
        <v>87.52310306539495</v>
      </c>
      <c r="I6" s="390">
        <v>90.16371094523569</v>
      </c>
      <c r="J6" s="390">
        <v>89.46829468163106</v>
      </c>
      <c r="K6" s="387">
        <v>90.82523324241185</v>
      </c>
      <c r="L6" s="387">
        <v>90.09688384738807</v>
      </c>
      <c r="M6" s="449">
        <v>90.77413330303384</v>
      </c>
      <c r="N6" s="449">
        <v>90.14437774736174</v>
      </c>
      <c r="O6" s="449">
        <v>91.27973716111056</v>
      </c>
      <c r="P6" s="449">
        <v>91.07916343520468</v>
      </c>
      <c r="Q6" s="449">
        <v>91.62404601409928</v>
      </c>
      <c r="R6" s="390">
        <v>84.58078021623474</v>
      </c>
      <c r="S6" s="388">
        <v>84.16432883130511</v>
      </c>
      <c r="T6" s="391">
        <v>84.31216750260131</v>
      </c>
      <c r="U6" s="391">
        <v>84.48215665938157</v>
      </c>
      <c r="V6" s="391">
        <v>84.82604369749971</v>
      </c>
      <c r="W6" s="391">
        <v>85.13325482934756</v>
      </c>
      <c r="X6" s="450"/>
      <c r="Y6" s="74"/>
      <c r="Z6" s="74"/>
      <c r="AA6" s="74"/>
      <c r="AB6" s="74"/>
      <c r="AC6" s="74"/>
      <c r="AD6" s="74"/>
    </row>
    <row r="7" spans="1:30" ht="13.5">
      <c r="A7" s="439"/>
      <c r="B7" s="451"/>
      <c r="C7" s="452" t="s">
        <v>121</v>
      </c>
      <c r="D7" s="453"/>
      <c r="E7" s="66">
        <v>57.05539419611668</v>
      </c>
      <c r="F7" s="66">
        <v>53.808064218423524</v>
      </c>
      <c r="G7" s="65">
        <v>54.90221576493409</v>
      </c>
      <c r="H7" s="66">
        <v>55.78636842794471</v>
      </c>
      <c r="I7" s="66">
        <v>60.03113215119974</v>
      </c>
      <c r="J7" s="66">
        <v>58.75537334534912</v>
      </c>
      <c r="K7" s="151">
        <v>61.088994496012745</v>
      </c>
      <c r="L7" s="151">
        <v>61.05610037745862</v>
      </c>
      <c r="M7" s="68">
        <v>64.65798516595052</v>
      </c>
      <c r="N7" s="68">
        <v>61.083924590877025</v>
      </c>
      <c r="O7" s="68">
        <v>60.77548702933345</v>
      </c>
      <c r="P7" s="68">
        <v>59.77297844377946</v>
      </c>
      <c r="Q7" s="68">
        <v>59.481974432538955</v>
      </c>
      <c r="R7" s="66">
        <v>56.38151202623513</v>
      </c>
      <c r="S7" s="152">
        <v>53.974018296695235</v>
      </c>
      <c r="T7" s="62">
        <v>55.18634683752306</v>
      </c>
      <c r="U7" s="62">
        <v>56.53276904962328</v>
      </c>
      <c r="V7" s="62">
        <v>58.26957307449883</v>
      </c>
      <c r="W7" s="62">
        <v>59.747829958945026</v>
      </c>
      <c r="X7" s="454"/>
      <c r="Y7" s="74"/>
      <c r="Z7" s="74"/>
      <c r="AA7" s="74"/>
      <c r="AB7" s="74"/>
      <c r="AC7" s="74"/>
      <c r="AD7" s="74"/>
    </row>
    <row r="8" spans="1:30" ht="13.5">
      <c r="A8" s="439"/>
      <c r="B8" s="451"/>
      <c r="C8" s="455" t="s">
        <v>122</v>
      </c>
      <c r="D8" s="456"/>
      <c r="E8" s="82">
        <v>100.59605692906703</v>
      </c>
      <c r="F8" s="82">
        <v>93.62758956333865</v>
      </c>
      <c r="G8" s="83">
        <v>94.96293069222673</v>
      </c>
      <c r="H8" s="82">
        <v>95.4904663186743</v>
      </c>
      <c r="I8" s="82">
        <v>103.79904931292033</v>
      </c>
      <c r="J8" s="82">
        <v>100.5461361882181</v>
      </c>
      <c r="K8" s="86">
        <v>106.11284814842395</v>
      </c>
      <c r="L8" s="86">
        <v>109.9046623388847</v>
      </c>
      <c r="M8" s="84">
        <v>114.77882024464438</v>
      </c>
      <c r="N8" s="84">
        <v>103.82932572645849</v>
      </c>
      <c r="O8" s="84">
        <v>104.59600313529623</v>
      </c>
      <c r="P8" s="84">
        <v>101.31544121326198</v>
      </c>
      <c r="Q8" s="84">
        <v>101.92187149998345</v>
      </c>
      <c r="R8" s="82">
        <v>97.04736491342298</v>
      </c>
      <c r="S8" s="87">
        <v>93.90667701157291</v>
      </c>
      <c r="T8" s="80">
        <v>95.89812709163891</v>
      </c>
      <c r="U8" s="80">
        <v>97.27941573841235</v>
      </c>
      <c r="V8" s="80">
        <v>99.18048890296974</v>
      </c>
      <c r="W8" s="80">
        <v>100.18519057317022</v>
      </c>
      <c r="X8" s="457"/>
      <c r="Y8" s="74"/>
      <c r="Z8" s="74"/>
      <c r="AA8" s="74"/>
      <c r="AB8" s="74"/>
      <c r="AC8" s="74"/>
      <c r="AD8" s="74"/>
    </row>
    <row r="9" spans="1:30" ht="13.5">
      <c r="A9" s="439"/>
      <c r="B9" s="451"/>
      <c r="C9" s="455" t="s">
        <v>123</v>
      </c>
      <c r="D9" s="456"/>
      <c r="E9" s="82">
        <v>112.64635912885593</v>
      </c>
      <c r="F9" s="82">
        <v>104.8363328836375</v>
      </c>
      <c r="G9" s="83">
        <v>104.34121188876911</v>
      </c>
      <c r="H9" s="82">
        <v>104.29842577971822</v>
      </c>
      <c r="I9" s="82">
        <v>110.18736293704148</v>
      </c>
      <c r="J9" s="82">
        <v>109.41450436200977</v>
      </c>
      <c r="K9" s="86">
        <v>110.76460999788847</v>
      </c>
      <c r="L9" s="86">
        <v>108.64478194139686</v>
      </c>
      <c r="M9" s="84">
        <v>109.13973271570337</v>
      </c>
      <c r="N9" s="84">
        <v>109.10886156279668</v>
      </c>
      <c r="O9" s="84">
        <v>112.50800277338709</v>
      </c>
      <c r="P9" s="84">
        <v>111.50373883219893</v>
      </c>
      <c r="Q9" s="84">
        <v>113.88892860421632</v>
      </c>
      <c r="R9" s="82">
        <v>105.51118148293287</v>
      </c>
      <c r="S9" s="87">
        <v>104.79662596793078</v>
      </c>
      <c r="T9" s="80">
        <v>104.15828761445322</v>
      </c>
      <c r="U9" s="80">
        <v>103.32994229808901</v>
      </c>
      <c r="V9" s="80">
        <v>107.21765997744062</v>
      </c>
      <c r="W9" s="80">
        <v>109.10350766595232</v>
      </c>
      <c r="X9" s="457"/>
      <c r="Y9" s="74"/>
      <c r="Z9" s="74"/>
      <c r="AA9" s="74"/>
      <c r="AB9" s="74"/>
      <c r="AC9" s="74"/>
      <c r="AD9" s="74"/>
    </row>
    <row r="10" spans="1:30" ht="13.5">
      <c r="A10" s="439"/>
      <c r="B10" s="451"/>
      <c r="C10" s="455" t="s">
        <v>124</v>
      </c>
      <c r="D10" s="456"/>
      <c r="E10" s="82">
        <v>106.21969679700149</v>
      </c>
      <c r="F10" s="82">
        <v>99.62416645767294</v>
      </c>
      <c r="G10" s="83">
        <v>101.64610992825406</v>
      </c>
      <c r="H10" s="82">
        <v>100.04815655467634</v>
      </c>
      <c r="I10" s="82">
        <v>104.32932717362011</v>
      </c>
      <c r="J10" s="82">
        <v>102.57922382503138</v>
      </c>
      <c r="K10" s="86">
        <v>105.76057612675672</v>
      </c>
      <c r="L10" s="86">
        <v>102.91634296281083</v>
      </c>
      <c r="M10" s="84">
        <v>105.065414906405</v>
      </c>
      <c r="N10" s="84">
        <v>104.73209703610868</v>
      </c>
      <c r="O10" s="84">
        <v>105.01004867856072</v>
      </c>
      <c r="P10" s="84">
        <v>107.31690167056203</v>
      </c>
      <c r="Q10" s="84">
        <v>109.25721641486403</v>
      </c>
      <c r="R10" s="82">
        <v>97.92847436642194</v>
      </c>
      <c r="S10" s="87">
        <v>97.79565652702722</v>
      </c>
      <c r="T10" s="80">
        <v>97.87876991005112</v>
      </c>
      <c r="U10" s="80">
        <v>97.2171862931797</v>
      </c>
      <c r="V10" s="80">
        <v>97.6605410075637</v>
      </c>
      <c r="W10" s="80">
        <v>99.20678546067151</v>
      </c>
      <c r="X10" s="457"/>
      <c r="Y10" s="74"/>
      <c r="Z10" s="74"/>
      <c r="AA10" s="74"/>
      <c r="AB10" s="74"/>
      <c r="AC10" s="74"/>
      <c r="AD10" s="74"/>
    </row>
    <row r="11" spans="1:30" ht="13.5">
      <c r="A11" s="439"/>
      <c r="B11" s="451"/>
      <c r="C11" s="455" t="s">
        <v>125</v>
      </c>
      <c r="D11" s="456"/>
      <c r="E11" s="82">
        <v>103.75788273323941</v>
      </c>
      <c r="F11" s="82">
        <v>98.42326132282312</v>
      </c>
      <c r="G11" s="83">
        <v>101.12321104150865</v>
      </c>
      <c r="H11" s="82">
        <v>98.88401298485903</v>
      </c>
      <c r="I11" s="82">
        <v>103.23954793227135</v>
      </c>
      <c r="J11" s="82">
        <v>100.94059773170606</v>
      </c>
      <c r="K11" s="86">
        <v>105.38129906342728</v>
      </c>
      <c r="L11" s="86">
        <v>103.16912493783548</v>
      </c>
      <c r="M11" s="84">
        <v>107.06462948645783</v>
      </c>
      <c r="N11" s="84">
        <v>106.17023086355012</v>
      </c>
      <c r="O11" s="84">
        <v>106.17000314174372</v>
      </c>
      <c r="P11" s="84">
        <v>104.46318716369615</v>
      </c>
      <c r="Q11" s="84">
        <v>105.26845678126848</v>
      </c>
      <c r="R11" s="82">
        <v>97.0706537581681</v>
      </c>
      <c r="S11" s="87">
        <v>96.81753626105944</v>
      </c>
      <c r="T11" s="80">
        <v>97.04168059284747</v>
      </c>
      <c r="U11" s="80">
        <v>96.28120581415871</v>
      </c>
      <c r="V11" s="80">
        <v>97.15355077137586</v>
      </c>
      <c r="W11" s="80">
        <v>98.11111738865972</v>
      </c>
      <c r="X11" s="457"/>
      <c r="Y11" s="74"/>
      <c r="Z11" s="74"/>
      <c r="AA11" s="74"/>
      <c r="AB11" s="74"/>
      <c r="AC11" s="74"/>
      <c r="AD11" s="74"/>
    </row>
    <row r="12" spans="1:30" ht="13.5">
      <c r="A12" s="439"/>
      <c r="B12" s="451"/>
      <c r="C12" s="455" t="s">
        <v>126</v>
      </c>
      <c r="D12" s="456"/>
      <c r="E12" s="82">
        <v>103.40113311122333</v>
      </c>
      <c r="F12" s="82">
        <v>98.01100334594746</v>
      </c>
      <c r="G12" s="83">
        <v>100.9616181654348</v>
      </c>
      <c r="H12" s="82">
        <v>98.81320657759214</v>
      </c>
      <c r="I12" s="82">
        <v>102.38903630138859</v>
      </c>
      <c r="J12" s="82">
        <v>100.5382016506595</v>
      </c>
      <c r="K12" s="86">
        <v>104.12592448035454</v>
      </c>
      <c r="L12" s="86">
        <v>101.642860471746</v>
      </c>
      <c r="M12" s="84">
        <v>104.38407898896311</v>
      </c>
      <c r="N12" s="84">
        <v>104.57837389136455</v>
      </c>
      <c r="O12" s="84">
        <v>104.46766836112963</v>
      </c>
      <c r="P12" s="84">
        <v>104.3014837194795</v>
      </c>
      <c r="Q12" s="84">
        <v>105.3007432363567</v>
      </c>
      <c r="R12" s="82">
        <v>96.92685918591096</v>
      </c>
      <c r="S12" s="87">
        <v>96.63561521876689</v>
      </c>
      <c r="T12" s="80">
        <v>96.59854252777993</v>
      </c>
      <c r="U12" s="80">
        <v>96.81030638103547</v>
      </c>
      <c r="V12" s="80">
        <v>96.9150209458266</v>
      </c>
      <c r="W12" s="80">
        <v>97.71403738108086</v>
      </c>
      <c r="X12" s="457"/>
      <c r="Y12" s="74"/>
      <c r="Z12" s="74"/>
      <c r="AA12" s="74"/>
      <c r="AB12" s="74"/>
      <c r="AC12" s="74"/>
      <c r="AD12" s="74"/>
    </row>
    <row r="13" spans="1:30" ht="13.5">
      <c r="A13" s="439"/>
      <c r="B13" s="451"/>
      <c r="C13" s="455" t="s">
        <v>127</v>
      </c>
      <c r="D13" s="456"/>
      <c r="E13" s="82">
        <v>103.55997583375024</v>
      </c>
      <c r="F13" s="82">
        <v>98.02744647260542</v>
      </c>
      <c r="G13" s="83">
        <v>100.99822369385802</v>
      </c>
      <c r="H13" s="82">
        <v>98.2260951220848</v>
      </c>
      <c r="I13" s="82">
        <v>101.78142585663885</v>
      </c>
      <c r="J13" s="82">
        <v>100.20729218431285</v>
      </c>
      <c r="K13" s="86">
        <v>103.27370215382834</v>
      </c>
      <c r="L13" s="86">
        <v>101.2928423023592</v>
      </c>
      <c r="M13" s="84">
        <v>103.13130924036184</v>
      </c>
      <c r="N13" s="84">
        <v>102.70381492512415</v>
      </c>
      <c r="O13" s="84">
        <v>103.54351314107109</v>
      </c>
      <c r="P13" s="84">
        <v>103.72332526097138</v>
      </c>
      <c r="Q13" s="84">
        <v>105.12188066141607</v>
      </c>
      <c r="R13" s="82">
        <v>96.9907898850194</v>
      </c>
      <c r="S13" s="87">
        <v>96.69251803053028</v>
      </c>
      <c r="T13" s="80">
        <v>96.23770644794453</v>
      </c>
      <c r="U13" s="80">
        <v>96.91401815013381</v>
      </c>
      <c r="V13" s="80">
        <v>97.2455106688838</v>
      </c>
      <c r="W13" s="80">
        <v>97.91274766083198</v>
      </c>
      <c r="X13" s="457"/>
      <c r="Y13" s="74"/>
      <c r="Z13" s="74"/>
      <c r="AA13" s="74"/>
      <c r="AB13" s="74"/>
      <c r="AC13" s="74"/>
      <c r="AD13" s="74"/>
    </row>
    <row r="14" spans="1:30" ht="13.5">
      <c r="A14" s="439"/>
      <c r="B14" s="451"/>
      <c r="C14" s="455" t="s">
        <v>128</v>
      </c>
      <c r="D14" s="456"/>
      <c r="E14" s="82">
        <v>102.78873821435555</v>
      </c>
      <c r="F14" s="82">
        <v>97.01507592704476</v>
      </c>
      <c r="G14" s="83">
        <v>99.82578078070395</v>
      </c>
      <c r="H14" s="82">
        <v>97.2298659638014</v>
      </c>
      <c r="I14" s="82">
        <v>100.57716229257879</v>
      </c>
      <c r="J14" s="82">
        <v>99.07813736935705</v>
      </c>
      <c r="K14" s="86">
        <v>101.95734114973877</v>
      </c>
      <c r="L14" s="86">
        <v>100.08207486943216</v>
      </c>
      <c r="M14" s="84">
        <v>102.01833937278232</v>
      </c>
      <c r="N14" s="84">
        <v>101.30072263446839</v>
      </c>
      <c r="O14" s="84">
        <v>102.30390516380173</v>
      </c>
      <c r="P14" s="84">
        <v>102.35129766723388</v>
      </c>
      <c r="Q14" s="84">
        <v>103.5846688840364</v>
      </c>
      <c r="R14" s="82">
        <v>95.7660940176016</v>
      </c>
      <c r="S14" s="87">
        <v>95.42686193936736</v>
      </c>
      <c r="T14" s="80">
        <v>95.29244891060914</v>
      </c>
      <c r="U14" s="80">
        <v>95.57211008650816</v>
      </c>
      <c r="V14" s="80">
        <v>96.1492345028021</v>
      </c>
      <c r="W14" s="80">
        <v>96.42146161605204</v>
      </c>
      <c r="X14" s="457"/>
      <c r="Y14" s="74"/>
      <c r="Z14" s="74"/>
      <c r="AA14" s="74"/>
      <c r="AB14" s="74"/>
      <c r="AC14" s="74"/>
      <c r="AD14" s="74"/>
    </row>
    <row r="15" spans="1:30" ht="13.5">
      <c r="A15" s="439"/>
      <c r="B15" s="451"/>
      <c r="C15" s="455" t="s">
        <v>129</v>
      </c>
      <c r="D15" s="453"/>
      <c r="E15" s="82">
        <v>101.07374479063574</v>
      </c>
      <c r="F15" s="82">
        <v>95.15930403838746</v>
      </c>
      <c r="G15" s="83">
        <v>97.74868702603032</v>
      </c>
      <c r="H15" s="82">
        <v>94.79307631950934</v>
      </c>
      <c r="I15" s="82">
        <v>97.7434473874356</v>
      </c>
      <c r="J15" s="82">
        <v>96.39921563765236</v>
      </c>
      <c r="K15" s="86">
        <v>98.99069423636766</v>
      </c>
      <c r="L15" s="86">
        <v>97.41874099905263</v>
      </c>
      <c r="M15" s="84">
        <v>98.50951447306855</v>
      </c>
      <c r="N15" s="84">
        <v>97.7553544862284</v>
      </c>
      <c r="O15" s="84">
        <v>99.54662631618933</v>
      </c>
      <c r="P15" s="84">
        <v>99.88586083993452</v>
      </c>
      <c r="Q15" s="84">
        <v>100.76177909261304</v>
      </c>
      <c r="R15" s="82">
        <v>92.79337512903564</v>
      </c>
      <c r="S15" s="87">
        <v>92.61112991264596</v>
      </c>
      <c r="T15" s="80">
        <v>92.60391733462721</v>
      </c>
      <c r="U15" s="80">
        <v>92.36432073253471</v>
      </c>
      <c r="V15" s="80">
        <v>92.94282202734185</v>
      </c>
      <c r="W15" s="80">
        <v>93.46650897972468</v>
      </c>
      <c r="X15" s="457"/>
      <c r="Y15" s="74"/>
      <c r="Z15" s="74"/>
      <c r="AA15" s="74"/>
      <c r="AB15" s="74"/>
      <c r="AC15" s="74"/>
      <c r="AD15" s="74"/>
    </row>
    <row r="16" spans="1:30" ht="13.5">
      <c r="A16" s="439"/>
      <c r="B16" s="451"/>
      <c r="C16" s="455" t="s">
        <v>130</v>
      </c>
      <c r="D16" s="456"/>
      <c r="E16" s="82">
        <v>100.93217174145249</v>
      </c>
      <c r="F16" s="82">
        <v>94.82280932455049</v>
      </c>
      <c r="G16" s="83">
        <v>97.1082799008537</v>
      </c>
      <c r="H16" s="82">
        <v>93.46789000023672</v>
      </c>
      <c r="I16" s="82">
        <v>95.58458399094991</v>
      </c>
      <c r="J16" s="82">
        <v>94.7659032021726</v>
      </c>
      <c r="K16" s="86">
        <v>96.34823429027252</v>
      </c>
      <c r="L16" s="86">
        <v>94.81951739853442</v>
      </c>
      <c r="M16" s="84">
        <v>95.6450454653494</v>
      </c>
      <c r="N16" s="84">
        <v>95.33085511644808</v>
      </c>
      <c r="O16" s="84">
        <v>96.74810124740344</v>
      </c>
      <c r="P16" s="84">
        <v>97.16257529350952</v>
      </c>
      <c r="Q16" s="84">
        <v>98.2888203699258</v>
      </c>
      <c r="R16" s="82">
        <v>90.14062056284784</v>
      </c>
      <c r="S16" s="87">
        <v>90.10074836722205</v>
      </c>
      <c r="T16" s="80">
        <v>89.63383282847676</v>
      </c>
      <c r="U16" s="80">
        <v>90.17653099727256</v>
      </c>
      <c r="V16" s="80">
        <v>90.10187480440132</v>
      </c>
      <c r="W16" s="80">
        <v>90.68268145229311</v>
      </c>
      <c r="X16" s="457"/>
      <c r="Y16" s="74"/>
      <c r="Z16" s="74"/>
      <c r="AA16" s="74"/>
      <c r="AB16" s="74"/>
      <c r="AC16" s="74"/>
      <c r="AD16" s="74"/>
    </row>
    <row r="17" spans="1:30" ht="13.5">
      <c r="A17" s="439"/>
      <c r="B17" s="451"/>
      <c r="C17" s="455" t="s">
        <v>131</v>
      </c>
      <c r="D17" s="456"/>
      <c r="E17" s="82">
        <v>101.14466624096758</v>
      </c>
      <c r="F17" s="82">
        <v>95.11966636895468</v>
      </c>
      <c r="G17" s="83">
        <v>97.32574934712991</v>
      </c>
      <c r="H17" s="82">
        <v>93.591467536855</v>
      </c>
      <c r="I17" s="82">
        <v>95.55932570766448</v>
      </c>
      <c r="J17" s="82">
        <v>95.0014644741607</v>
      </c>
      <c r="K17" s="86">
        <v>96.09377411005161</v>
      </c>
      <c r="L17" s="86">
        <v>95.05295839454998</v>
      </c>
      <c r="M17" s="84">
        <v>95.46786588408477</v>
      </c>
      <c r="N17" s="84">
        <v>95.32531730816271</v>
      </c>
      <c r="O17" s="84">
        <v>96.61943291599547</v>
      </c>
      <c r="P17" s="84">
        <v>96.69460874697312</v>
      </c>
      <c r="Q17" s="84">
        <v>97.40681829055488</v>
      </c>
      <c r="R17" s="82">
        <v>89.63149978404165</v>
      </c>
      <c r="S17" s="87">
        <v>89.445089022982</v>
      </c>
      <c r="T17" s="80">
        <v>89.27301240132647</v>
      </c>
      <c r="U17" s="80">
        <v>89.6149708091596</v>
      </c>
      <c r="V17" s="80">
        <v>89.5492249437401</v>
      </c>
      <c r="W17" s="80">
        <v>90.28509650749092</v>
      </c>
      <c r="X17" s="457"/>
      <c r="Y17" s="74"/>
      <c r="Z17" s="74"/>
      <c r="AA17" s="74"/>
      <c r="AB17" s="74"/>
      <c r="AC17" s="74"/>
      <c r="AD17" s="74"/>
    </row>
    <row r="18" spans="1:30" ht="13.5">
      <c r="A18" s="439"/>
      <c r="B18" s="451"/>
      <c r="C18" s="455" t="s">
        <v>132</v>
      </c>
      <c r="D18" s="456"/>
      <c r="E18" s="82">
        <v>100.57974419888633</v>
      </c>
      <c r="F18" s="82">
        <v>94.37173081439009</v>
      </c>
      <c r="G18" s="83">
        <v>96.69278224579975</v>
      </c>
      <c r="H18" s="82">
        <v>92.89587269255654</v>
      </c>
      <c r="I18" s="82">
        <v>95.08027612349555</v>
      </c>
      <c r="J18" s="82">
        <v>94.64535083018568</v>
      </c>
      <c r="K18" s="86">
        <v>95.51430724188354</v>
      </c>
      <c r="L18" s="86">
        <v>94.731611143981</v>
      </c>
      <c r="M18" s="84">
        <v>95.2449245946689</v>
      </c>
      <c r="N18" s="84">
        <v>94.72647873644598</v>
      </c>
      <c r="O18" s="84">
        <v>96.05633675805818</v>
      </c>
      <c r="P18" s="84">
        <v>95.95304761260094</v>
      </c>
      <c r="Q18" s="84">
        <v>96.4540179706687</v>
      </c>
      <c r="R18" s="82">
        <v>89.07758253841247</v>
      </c>
      <c r="S18" s="87">
        <v>88.92151269003463</v>
      </c>
      <c r="T18" s="80">
        <v>88.70343494127248</v>
      </c>
      <c r="U18" s="80">
        <v>88.96212889271739</v>
      </c>
      <c r="V18" s="80">
        <v>89.16274368042043</v>
      </c>
      <c r="W18" s="80">
        <v>89.63964278207786</v>
      </c>
      <c r="X18" s="457"/>
      <c r="Y18" s="74"/>
      <c r="Z18" s="74"/>
      <c r="AA18" s="74"/>
      <c r="AB18" s="74"/>
      <c r="AC18" s="74"/>
      <c r="AD18" s="74"/>
    </row>
    <row r="19" spans="1:30" ht="13.5">
      <c r="A19" s="439"/>
      <c r="B19" s="451"/>
      <c r="C19" s="455" t="s">
        <v>133</v>
      </c>
      <c r="D19" s="456"/>
      <c r="E19" s="82">
        <v>98.3031466040207</v>
      </c>
      <c r="F19" s="82">
        <v>92.40154055137656</v>
      </c>
      <c r="G19" s="83">
        <v>94.9968851669317</v>
      </c>
      <c r="H19" s="82">
        <v>91.57387877552905</v>
      </c>
      <c r="I19" s="82">
        <v>93.85315549634886</v>
      </c>
      <c r="J19" s="82">
        <v>93.43812987847527</v>
      </c>
      <c r="K19" s="86">
        <v>94.24358297483755</v>
      </c>
      <c r="L19" s="86">
        <v>93.58137100011126</v>
      </c>
      <c r="M19" s="84">
        <v>93.88718362550853</v>
      </c>
      <c r="N19" s="84">
        <v>93.51155676427612</v>
      </c>
      <c r="O19" s="84">
        <v>94.78887105165303</v>
      </c>
      <c r="P19" s="84">
        <v>94.71462395861413</v>
      </c>
      <c r="Q19" s="84">
        <v>95.01001163323575</v>
      </c>
      <c r="R19" s="82">
        <v>87.85007489354494</v>
      </c>
      <c r="S19" s="87">
        <v>87.58253181411405</v>
      </c>
      <c r="T19" s="80">
        <v>87.56499734795729</v>
      </c>
      <c r="U19" s="80">
        <v>87.79660159564327</v>
      </c>
      <c r="V19" s="80">
        <v>88.00713910630687</v>
      </c>
      <c r="W19" s="80">
        <v>88.28888818328501</v>
      </c>
      <c r="X19" s="457"/>
      <c r="Y19" s="74"/>
      <c r="Z19" s="74"/>
      <c r="AA19" s="74"/>
      <c r="AB19" s="74"/>
      <c r="AC19" s="74"/>
      <c r="AD19" s="74"/>
    </row>
    <row r="20" spans="1:30" ht="13.5">
      <c r="A20" s="439"/>
      <c r="B20" s="451"/>
      <c r="C20" s="455" t="s">
        <v>134</v>
      </c>
      <c r="D20" s="456"/>
      <c r="E20" s="82">
        <v>95.22916278364409</v>
      </c>
      <c r="F20" s="82">
        <v>89.61106330848321</v>
      </c>
      <c r="G20" s="83">
        <v>92.34103275650706</v>
      </c>
      <c r="H20" s="82">
        <v>89.09779525276639</v>
      </c>
      <c r="I20" s="82">
        <v>91.45606172308237</v>
      </c>
      <c r="J20" s="82">
        <v>91.02271475490441</v>
      </c>
      <c r="K20" s="86">
        <v>91.87336690929553</v>
      </c>
      <c r="L20" s="86">
        <v>91.24016816092902</v>
      </c>
      <c r="M20" s="84">
        <v>91.52110897521717</v>
      </c>
      <c r="N20" s="84">
        <v>91.22778034331934</v>
      </c>
      <c r="O20" s="84">
        <v>92.48296581732474</v>
      </c>
      <c r="P20" s="84">
        <v>92.22365003995971</v>
      </c>
      <c r="Q20" s="84">
        <v>92.61058922635641</v>
      </c>
      <c r="R20" s="82">
        <v>85.60796634871237</v>
      </c>
      <c r="S20" s="87">
        <v>85.35880732097415</v>
      </c>
      <c r="T20" s="80">
        <v>85.30327964210687</v>
      </c>
      <c r="U20" s="80">
        <v>85.49708849814527</v>
      </c>
      <c r="V20" s="80">
        <v>85.78280897039566</v>
      </c>
      <c r="W20" s="80">
        <v>86.09410921938658</v>
      </c>
      <c r="X20" s="457"/>
      <c r="Y20" s="74"/>
      <c r="Z20" s="74"/>
      <c r="AA20" s="74"/>
      <c r="AB20" s="74"/>
      <c r="AC20" s="74"/>
      <c r="AD20" s="74"/>
    </row>
    <row r="21" spans="1:30" ht="13.5">
      <c r="A21" s="439"/>
      <c r="B21" s="451"/>
      <c r="C21" s="455" t="s">
        <v>135</v>
      </c>
      <c r="D21" s="456"/>
      <c r="E21" s="82">
        <v>92.51535059410995</v>
      </c>
      <c r="F21" s="82">
        <v>87.27104375622234</v>
      </c>
      <c r="G21" s="83">
        <v>90.20255803750479</v>
      </c>
      <c r="H21" s="82">
        <v>87.45569706402605</v>
      </c>
      <c r="I21" s="82">
        <v>89.88245777598635</v>
      </c>
      <c r="J21" s="82">
        <v>89.4252771597545</v>
      </c>
      <c r="K21" s="86">
        <v>90.32805696123783</v>
      </c>
      <c r="L21" s="86">
        <v>89.6737431997757</v>
      </c>
      <c r="M21" s="84">
        <v>89.99379054664519</v>
      </c>
      <c r="N21" s="84">
        <v>89.79586072430814</v>
      </c>
      <c r="O21" s="84">
        <v>90.88612964677779</v>
      </c>
      <c r="P21" s="84">
        <v>90.57358237597576</v>
      </c>
      <c r="Q21" s="84">
        <v>91.08370749611026</v>
      </c>
      <c r="R21" s="82">
        <v>84.24542482451048</v>
      </c>
      <c r="S21" s="87">
        <v>83.97644338173419</v>
      </c>
      <c r="T21" s="80">
        <v>84.08928230277873</v>
      </c>
      <c r="U21" s="80">
        <v>84.19826372189381</v>
      </c>
      <c r="V21" s="80">
        <v>84.41948571487026</v>
      </c>
      <c r="W21" s="80">
        <v>84.5441185597525</v>
      </c>
      <c r="X21" s="457"/>
      <c r="Y21" s="74"/>
      <c r="Z21" s="74"/>
      <c r="AA21" s="74"/>
      <c r="AB21" s="74"/>
      <c r="AC21" s="74"/>
      <c r="AD21" s="74"/>
    </row>
    <row r="22" spans="1:30" ht="14.25" thickBot="1">
      <c r="A22" s="439"/>
      <c r="B22" s="38"/>
      <c r="C22" s="458" t="s">
        <v>136</v>
      </c>
      <c r="D22" s="459"/>
      <c r="E22" s="461">
        <v>85.5347589527007</v>
      </c>
      <c r="F22" s="461">
        <v>80.77283570955589</v>
      </c>
      <c r="G22" s="462">
        <v>83.7277927478583</v>
      </c>
      <c r="H22" s="461">
        <v>81.63212893689914</v>
      </c>
      <c r="I22" s="461">
        <v>84.29526731795906</v>
      </c>
      <c r="J22" s="461">
        <v>83.7598360481963</v>
      </c>
      <c r="K22" s="465">
        <v>84.81238271975833</v>
      </c>
      <c r="L22" s="465">
        <v>84.20659685754917</v>
      </c>
      <c r="M22" s="463">
        <v>84.54244091298088</v>
      </c>
      <c r="N22" s="463">
        <v>84.43290044070648</v>
      </c>
      <c r="O22" s="463">
        <v>85.30242845683765</v>
      </c>
      <c r="P22" s="463">
        <v>85.05686326912458</v>
      </c>
      <c r="Q22" s="463">
        <v>85.369438777334</v>
      </c>
      <c r="R22" s="461">
        <v>79.17881855980129</v>
      </c>
      <c r="S22" s="464">
        <v>78.88715297872318</v>
      </c>
      <c r="T22" s="460">
        <v>79.10305821171639</v>
      </c>
      <c r="U22" s="460">
        <v>79.12882413258313</v>
      </c>
      <c r="V22" s="460">
        <v>79.33753227942434</v>
      </c>
      <c r="W22" s="460">
        <v>79.441372911477</v>
      </c>
      <c r="X22" s="466"/>
      <c r="Y22" s="74"/>
      <c r="Z22" s="74"/>
      <c r="AA22" s="74"/>
      <c r="AB22" s="74"/>
      <c r="AC22" s="74"/>
      <c r="AD22" s="74"/>
    </row>
    <row r="23" spans="2:30" ht="13.5" customHeight="1">
      <c r="B23" s="548" t="s">
        <v>137</v>
      </c>
      <c r="C23" s="1593" t="s">
        <v>150</v>
      </c>
      <c r="D23" s="1593"/>
      <c r="E23" s="1593"/>
      <c r="F23" s="1593"/>
      <c r="G23" s="1593"/>
      <c r="H23" s="1593"/>
      <c r="I23" s="1593"/>
      <c r="J23" s="1593"/>
      <c r="K23" s="1593"/>
      <c r="L23" s="1593"/>
      <c r="M23" s="1593"/>
      <c r="N23" s="1593"/>
      <c r="O23" s="1593"/>
      <c r="P23" s="1593"/>
      <c r="Q23" s="1593"/>
      <c r="R23" s="1593"/>
      <c r="S23" s="1593"/>
      <c r="T23" s="1593"/>
      <c r="U23" s="1593"/>
      <c r="V23" s="1593"/>
      <c r="W23" s="1593"/>
      <c r="X23" s="1593"/>
      <c r="Y23" s="549"/>
      <c r="Z23" s="549"/>
      <c r="AA23" s="74"/>
      <c r="AB23" s="74"/>
      <c r="AC23" s="74"/>
      <c r="AD23" s="74"/>
    </row>
    <row r="24" spans="2:30" ht="13.5">
      <c r="B24" s="548"/>
      <c r="C24" s="1594"/>
      <c r="D24" s="1594"/>
      <c r="E24" s="1594"/>
      <c r="F24" s="1594"/>
      <c r="G24" s="1594"/>
      <c r="H24" s="1594"/>
      <c r="I24" s="1594"/>
      <c r="J24" s="1594"/>
      <c r="K24" s="1594"/>
      <c r="L24" s="1594"/>
      <c r="M24" s="1594"/>
      <c r="N24" s="1594"/>
      <c r="O24" s="1594"/>
      <c r="P24" s="1594"/>
      <c r="Q24" s="1594"/>
      <c r="R24" s="1594"/>
      <c r="S24" s="1594"/>
      <c r="T24" s="1594"/>
      <c r="U24" s="1594"/>
      <c r="V24" s="1594"/>
      <c r="W24" s="1594"/>
      <c r="X24" s="1594"/>
      <c r="Y24" s="549"/>
      <c r="Z24" s="549"/>
      <c r="AA24" s="74"/>
      <c r="AB24" s="74"/>
      <c r="AC24" s="74"/>
      <c r="AD24" s="74"/>
    </row>
    <row r="25" spans="2:24" ht="18" thickBot="1">
      <c r="B25" s="1" t="s">
        <v>107</v>
      </c>
      <c r="C25" s="1"/>
      <c r="D25" s="1"/>
      <c r="X25" s="468" t="s">
        <v>108</v>
      </c>
    </row>
    <row r="26" spans="1:118" s="18" customFormat="1" ht="13.5">
      <c r="A26"/>
      <c r="B26" s="324"/>
      <c r="C26" s="322"/>
      <c r="D26" s="325"/>
      <c r="E26" s="12" t="s">
        <v>4</v>
      </c>
      <c r="F26" s="16" t="s">
        <v>5</v>
      </c>
      <c r="G26" s="16" t="s">
        <v>6</v>
      </c>
      <c r="H26" s="16" t="s">
        <v>7</v>
      </c>
      <c r="I26" s="16" t="s">
        <v>8</v>
      </c>
      <c r="J26" s="14"/>
      <c r="K26" s="14"/>
      <c r="L26" s="14"/>
      <c r="M26" s="14"/>
      <c r="N26" s="14"/>
      <c r="O26" s="14"/>
      <c r="P26" s="14"/>
      <c r="Q26" s="14"/>
      <c r="R26" s="16" t="s">
        <v>9</v>
      </c>
      <c r="S26" s="12"/>
      <c r="T26" s="12"/>
      <c r="U26" s="12"/>
      <c r="V26" s="12"/>
      <c r="W26" s="12"/>
      <c r="X26" s="440"/>
      <c r="Z26" s="1586" t="s">
        <v>10</v>
      </c>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row>
    <row r="27" spans="1:118" s="18" customFormat="1" ht="13.5">
      <c r="A27"/>
      <c r="B27" s="326"/>
      <c r="C27" s="4"/>
      <c r="D27" s="7"/>
      <c r="E27" s="26" t="s">
        <v>11</v>
      </c>
      <c r="F27" s="25" t="s">
        <v>12</v>
      </c>
      <c r="G27" s="25" t="s">
        <v>14</v>
      </c>
      <c r="H27" s="25" t="s">
        <v>14</v>
      </c>
      <c r="I27" s="32" t="s">
        <v>81</v>
      </c>
      <c r="J27" s="29" t="s">
        <v>15</v>
      </c>
      <c r="K27" s="29" t="s">
        <v>83</v>
      </c>
      <c r="L27" s="30"/>
      <c r="M27" s="23"/>
      <c r="N27" s="23"/>
      <c r="O27" s="23"/>
      <c r="P27" s="23"/>
      <c r="Q27" s="23"/>
      <c r="R27" s="32" t="s">
        <v>118</v>
      </c>
      <c r="S27" s="23"/>
      <c r="T27" s="23"/>
      <c r="U27" s="23"/>
      <c r="V27" s="23"/>
      <c r="W27" s="23"/>
      <c r="X27" s="441"/>
      <c r="Z27" s="158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4.25" thickBot="1">
      <c r="A28"/>
      <c r="B28" s="215"/>
      <c r="C28" s="6"/>
      <c r="D28" s="216"/>
      <c r="E28" s="42"/>
      <c r="F28" s="42"/>
      <c r="G28" s="45"/>
      <c r="H28" s="550"/>
      <c r="I28" s="550" t="s">
        <v>33</v>
      </c>
      <c r="J28" s="42"/>
      <c r="K28" s="470"/>
      <c r="L28" s="547" t="s">
        <v>39</v>
      </c>
      <c r="M28" s="546" t="s">
        <v>40</v>
      </c>
      <c r="N28" s="546" t="s">
        <v>41</v>
      </c>
      <c r="O28" s="546" t="s">
        <v>42</v>
      </c>
      <c r="P28" s="546" t="s">
        <v>22</v>
      </c>
      <c r="Q28" s="546" t="s">
        <v>119</v>
      </c>
      <c r="R28" s="550" t="s">
        <v>43</v>
      </c>
      <c r="S28" s="545" t="s">
        <v>34</v>
      </c>
      <c r="T28" s="546" t="s">
        <v>35</v>
      </c>
      <c r="U28" s="546" t="s">
        <v>26</v>
      </c>
      <c r="V28" s="546" t="s">
        <v>27</v>
      </c>
      <c r="W28" s="546" t="s">
        <v>28</v>
      </c>
      <c r="X28" s="444"/>
      <c r="Z28" s="158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3.5">
      <c r="A29" s="439"/>
      <c r="B29" s="445" t="s">
        <v>120</v>
      </c>
      <c r="C29" s="446"/>
      <c r="D29" s="447"/>
      <c r="E29" s="474">
        <v>2.049019427206929</v>
      </c>
      <c r="F29" s="474">
        <v>-5.297561829350883</v>
      </c>
      <c r="G29" s="475">
        <v>2.9433804914678063</v>
      </c>
      <c r="H29" s="474">
        <v>-2.987016388369881</v>
      </c>
      <c r="I29" s="474">
        <v>3.017040972447873</v>
      </c>
      <c r="J29" s="474">
        <v>3.1907440846894133</v>
      </c>
      <c r="K29" s="479">
        <v>2.9413762788767173</v>
      </c>
      <c r="L29" s="479">
        <v>3.600332409652836</v>
      </c>
      <c r="M29" s="476">
        <v>4.543586384093743</v>
      </c>
      <c r="N29" s="476">
        <v>3.6528870365210793</v>
      </c>
      <c r="O29" s="476">
        <v>2.6160775976505164</v>
      </c>
      <c r="P29" s="476">
        <v>1.8788030887426572</v>
      </c>
      <c r="Q29" s="476">
        <v>1.6311279881317233</v>
      </c>
      <c r="R29" s="474">
        <v>-5.387366127737209</v>
      </c>
      <c r="S29" s="478">
        <v>-5.787750950929777</v>
      </c>
      <c r="T29" s="472">
        <v>-5.383301827173639</v>
      </c>
      <c r="U29" s="472">
        <v>-5.2341929704871575</v>
      </c>
      <c r="V29" s="472">
        <v>-5.315240249745955</v>
      </c>
      <c r="W29" s="472">
        <v>-5.193179966281235</v>
      </c>
      <c r="X29" s="480"/>
      <c r="Z29" s="481">
        <v>-8.404407100185082</v>
      </c>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51"/>
      <c r="C30" s="452" t="s">
        <v>121</v>
      </c>
      <c r="D30" s="453"/>
      <c r="E30" s="483">
        <v>-3.519259566881445</v>
      </c>
      <c r="F30" s="483">
        <v>-6.562977075837566</v>
      </c>
      <c r="G30" s="484">
        <v>2.033434137435364</v>
      </c>
      <c r="H30" s="483">
        <v>1.6104134426853562</v>
      </c>
      <c r="I30" s="483">
        <v>7.608962266001768</v>
      </c>
      <c r="J30" s="483">
        <v>6.527080116264969</v>
      </c>
      <c r="K30" s="488">
        <v>8.611946029569111</v>
      </c>
      <c r="L30" s="488">
        <v>13.233513705672152</v>
      </c>
      <c r="M30" s="485">
        <v>20.097135797354937</v>
      </c>
      <c r="N30" s="485">
        <v>13.066347654132827</v>
      </c>
      <c r="O30" s="485">
        <v>1.2484613787496812</v>
      </c>
      <c r="P30" s="485">
        <v>1.4971751646202165</v>
      </c>
      <c r="Q30" s="485">
        <v>1.5670771196018052</v>
      </c>
      <c r="R30" s="483">
        <v>-3.734198781187388</v>
      </c>
      <c r="S30" s="487">
        <v>-4.4625908646737855</v>
      </c>
      <c r="T30" s="482">
        <v>-3.3492552167732015</v>
      </c>
      <c r="U30" s="482">
        <v>-3.9190128004390914</v>
      </c>
      <c r="V30" s="482">
        <v>-3.416313201511926</v>
      </c>
      <c r="W30" s="482">
        <v>-2.3928858003060043</v>
      </c>
      <c r="X30" s="489"/>
      <c r="Z30" s="490">
        <v>-11.343161047189156</v>
      </c>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5" t="s">
        <v>122</v>
      </c>
      <c r="D31" s="456"/>
      <c r="E31" s="492">
        <v>-4.203471186645004</v>
      </c>
      <c r="F31" s="492">
        <v>-6.368340407634406</v>
      </c>
      <c r="G31" s="493">
        <v>1.4262261103974367</v>
      </c>
      <c r="H31" s="492">
        <v>0.5555174241170988</v>
      </c>
      <c r="I31" s="492">
        <v>8.700955513735082</v>
      </c>
      <c r="J31" s="492">
        <v>6.632231170501825</v>
      </c>
      <c r="K31" s="496">
        <v>10.265671804092705</v>
      </c>
      <c r="L31" s="496">
        <v>20.449431841389</v>
      </c>
      <c r="M31" s="494">
        <v>26.062788922120745</v>
      </c>
      <c r="N31" s="494">
        <v>14.036389333800813</v>
      </c>
      <c r="O31" s="494">
        <v>2.0424585535591717</v>
      </c>
      <c r="P31" s="494">
        <v>1.9658336191742904</v>
      </c>
      <c r="Q31" s="494">
        <v>0.49261890952958254</v>
      </c>
      <c r="R31" s="492">
        <v>-3.117338785419946</v>
      </c>
      <c r="S31" s="495">
        <v>-4.847308783838784</v>
      </c>
      <c r="T31" s="491">
        <v>-2.9367451835395144</v>
      </c>
      <c r="U31" s="491">
        <v>-1.8074554488541281</v>
      </c>
      <c r="V31" s="491">
        <v>-2.592648523425268</v>
      </c>
      <c r="W31" s="491">
        <v>-3.0472379839002173</v>
      </c>
      <c r="X31" s="497"/>
      <c r="Z31" s="498">
        <v>-11.818294299155028</v>
      </c>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123</v>
      </c>
      <c r="D32" s="456"/>
      <c r="E32" s="492">
        <v>-1.7402936925530383</v>
      </c>
      <c r="F32" s="492">
        <v>-4.955318860509337</v>
      </c>
      <c r="G32" s="493">
        <v>-0.47227996368201275</v>
      </c>
      <c r="H32" s="492">
        <v>-0.04100595371319571</v>
      </c>
      <c r="I32" s="492">
        <v>5.646237815478543</v>
      </c>
      <c r="J32" s="492">
        <v>5.006852279470806</v>
      </c>
      <c r="K32" s="496">
        <v>6.131392656479903</v>
      </c>
      <c r="L32" s="496">
        <v>4.818517912823708</v>
      </c>
      <c r="M32" s="494">
        <v>5.449643852954978</v>
      </c>
      <c r="N32" s="494">
        <v>7.654830832237735</v>
      </c>
      <c r="O32" s="494">
        <v>10.644669501330398</v>
      </c>
      <c r="P32" s="494">
        <v>5.522624247693088</v>
      </c>
      <c r="Q32" s="494">
        <v>4.972961487504662</v>
      </c>
      <c r="R32" s="492">
        <v>-3.5348504141369403</v>
      </c>
      <c r="S32" s="495">
        <v>-4.694639916890253</v>
      </c>
      <c r="T32" s="491">
        <v>-4.258200281711083</v>
      </c>
      <c r="U32" s="491">
        <v>-4.095575007714302</v>
      </c>
      <c r="V32" s="491">
        <v>-1.4290094763429835</v>
      </c>
      <c r="W32" s="491">
        <v>-2.4510463120973753</v>
      </c>
      <c r="X32" s="497"/>
      <c r="Z32" s="498">
        <v>-9.181088229615483</v>
      </c>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124</v>
      </c>
      <c r="D33" s="456"/>
      <c r="E33" s="492">
        <v>0.5450805217387398</v>
      </c>
      <c r="F33" s="492">
        <v>-4.610428548472996</v>
      </c>
      <c r="G33" s="493">
        <v>2.02957128021761</v>
      </c>
      <c r="H33" s="492">
        <v>-1.5720752862117706</v>
      </c>
      <c r="I33" s="492">
        <v>4.2791099470224765</v>
      </c>
      <c r="J33" s="492">
        <v>4.690689315126193</v>
      </c>
      <c r="K33" s="496">
        <v>4.044505711731759</v>
      </c>
      <c r="L33" s="496">
        <v>4.561636762275739</v>
      </c>
      <c r="M33" s="494">
        <v>6.426363215020913</v>
      </c>
      <c r="N33" s="494">
        <v>6.163310032554406</v>
      </c>
      <c r="O33" s="494">
        <v>5.846583476436365</v>
      </c>
      <c r="P33" s="494">
        <v>2.4195457265008997</v>
      </c>
      <c r="Q33" s="494">
        <v>1.2948699789927645</v>
      </c>
      <c r="R33" s="492">
        <v>-4.5437974736032345</v>
      </c>
      <c r="S33" s="495">
        <v>-6.123817852073387</v>
      </c>
      <c r="T33" s="491">
        <v>-4.734885279023445</v>
      </c>
      <c r="U33" s="491">
        <v>-3.1534661006149776</v>
      </c>
      <c r="V33" s="491">
        <v>-4.4681856530997806</v>
      </c>
      <c r="W33" s="491">
        <v>-3.9491908074540305</v>
      </c>
      <c r="X33" s="497"/>
      <c r="Z33" s="498">
        <v>-8.822907420625711</v>
      </c>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125</v>
      </c>
      <c r="D34" s="456"/>
      <c r="E34" s="492">
        <v>0.08887550672561417</v>
      </c>
      <c r="F34" s="492">
        <v>-4.1416538550788005</v>
      </c>
      <c r="G34" s="493">
        <v>2.743202859159325</v>
      </c>
      <c r="H34" s="492">
        <v>-2.2143264969409415</v>
      </c>
      <c r="I34" s="492">
        <v>4.404690723948704</v>
      </c>
      <c r="J34" s="492">
        <v>4.223625158514778</v>
      </c>
      <c r="K34" s="496">
        <v>4.753301592291649</v>
      </c>
      <c r="L34" s="496">
        <v>6.436958077339369</v>
      </c>
      <c r="M34" s="494">
        <v>9.494501084722444</v>
      </c>
      <c r="N34" s="494">
        <v>8.23781571179957</v>
      </c>
      <c r="O34" s="494">
        <v>3.8876507515590504</v>
      </c>
      <c r="P34" s="494">
        <v>1.242956568266095</v>
      </c>
      <c r="Q34" s="494">
        <v>0.6810593313721967</v>
      </c>
      <c r="R34" s="492">
        <v>-3.792530988116752</v>
      </c>
      <c r="S34" s="495">
        <v>-4.7986828905600305</v>
      </c>
      <c r="T34" s="491">
        <v>-3.9408857406841094</v>
      </c>
      <c r="U34" s="491">
        <v>-3.1863894541140354</v>
      </c>
      <c r="V34" s="491">
        <v>-3.151886316777677</v>
      </c>
      <c r="W34" s="491">
        <v>-3.7840219121857217</v>
      </c>
      <c r="X34" s="497"/>
      <c r="Z34" s="498">
        <v>-8.197221712065456</v>
      </c>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126</v>
      </c>
      <c r="D35" s="456"/>
      <c r="E35" s="492">
        <v>-0.796420431323881</v>
      </c>
      <c r="F35" s="492">
        <v>-4.48683988229449</v>
      </c>
      <c r="G35" s="493">
        <v>3.0104934331430258</v>
      </c>
      <c r="H35" s="492">
        <v>-2.1279488451961015</v>
      </c>
      <c r="I35" s="492">
        <v>3.6187771327798828</v>
      </c>
      <c r="J35" s="492">
        <v>3.6052934449600684</v>
      </c>
      <c r="K35" s="496">
        <v>3.7983388630019164</v>
      </c>
      <c r="L35" s="496">
        <v>4.587960175177415</v>
      </c>
      <c r="M35" s="494">
        <v>7.298348098636723</v>
      </c>
      <c r="N35" s="494">
        <v>6.967014971516846</v>
      </c>
      <c r="O35" s="494">
        <v>2.4833842954410983</v>
      </c>
      <c r="P35" s="494">
        <v>1.5521930807827715</v>
      </c>
      <c r="Q35" s="494">
        <v>0.970449115543758</v>
      </c>
      <c r="R35" s="492">
        <v>-3.531421565065358</v>
      </c>
      <c r="S35" s="495">
        <v>-5.114196202491797</v>
      </c>
      <c r="T35" s="491">
        <v>-3.769694263073589</v>
      </c>
      <c r="U35" s="491">
        <v>-3.007544624395564</v>
      </c>
      <c r="V35" s="491">
        <v>-3.136371489667013</v>
      </c>
      <c r="W35" s="491">
        <v>-2.4740882998894307</v>
      </c>
      <c r="X35" s="497"/>
      <c r="Z35" s="498">
        <v>-7.150198697845241</v>
      </c>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127</v>
      </c>
      <c r="D36" s="456"/>
      <c r="E36" s="492">
        <v>-0.8304488788514703</v>
      </c>
      <c r="F36" s="492">
        <v>-4.829818679368785</v>
      </c>
      <c r="G36" s="493">
        <v>3.0305565718095124</v>
      </c>
      <c r="H36" s="492">
        <v>-2.7447300263180665</v>
      </c>
      <c r="I36" s="492">
        <v>3.619537893810346</v>
      </c>
      <c r="J36" s="492">
        <v>3.8975347051013074</v>
      </c>
      <c r="K36" s="496">
        <v>3.5558502587096967</v>
      </c>
      <c r="L36" s="496">
        <v>4.734818471104489</v>
      </c>
      <c r="M36" s="494">
        <v>6.516535870348633</v>
      </c>
      <c r="N36" s="494">
        <v>5.917990912886069</v>
      </c>
      <c r="O36" s="494">
        <v>2.487302309415554</v>
      </c>
      <c r="P36" s="494">
        <v>1.2215848785124024</v>
      </c>
      <c r="Q36" s="494">
        <v>1.3631551444068322</v>
      </c>
      <c r="R36" s="492">
        <v>-3.1874048178209335</v>
      </c>
      <c r="S36" s="495">
        <v>-4.663142173410122</v>
      </c>
      <c r="T36" s="491">
        <v>-3.799403167187279</v>
      </c>
      <c r="U36" s="491">
        <v>-2.3280981884124543</v>
      </c>
      <c r="V36" s="491">
        <v>-2.6083038521932593</v>
      </c>
      <c r="W36" s="491">
        <v>-2.3648571436708465</v>
      </c>
      <c r="X36" s="497"/>
      <c r="Z36" s="498">
        <v>-6.8069427116312795</v>
      </c>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128</v>
      </c>
      <c r="D37" s="456"/>
      <c r="E37" s="492">
        <v>0.4162410593159791</v>
      </c>
      <c r="F37" s="492">
        <v>-4.870688806719329</v>
      </c>
      <c r="G37" s="493">
        <v>2.897183583892513</v>
      </c>
      <c r="H37" s="492">
        <v>-2.6004452923891677</v>
      </c>
      <c r="I37" s="492">
        <v>3.442662699981085</v>
      </c>
      <c r="J37" s="492">
        <v>3.742350483357356</v>
      </c>
      <c r="K37" s="496">
        <v>3.361270340402015</v>
      </c>
      <c r="L37" s="496">
        <v>4.768853196830776</v>
      </c>
      <c r="M37" s="494">
        <v>6.4840448697226805</v>
      </c>
      <c r="N37" s="494">
        <v>5.618477883232572</v>
      </c>
      <c r="O37" s="494">
        <v>2.613719931602148</v>
      </c>
      <c r="P37" s="494">
        <v>1.0760446906179766</v>
      </c>
      <c r="Q37" s="494">
        <v>0.7272782911477975</v>
      </c>
      <c r="R37" s="492">
        <v>-3.2835015398216</v>
      </c>
      <c r="S37" s="495">
        <v>-4.858882331028511</v>
      </c>
      <c r="T37" s="491">
        <v>-3.460094830566291</v>
      </c>
      <c r="U37" s="491">
        <v>-2.85119440628074</v>
      </c>
      <c r="V37" s="491">
        <v>-2.6234854852589535</v>
      </c>
      <c r="W37" s="491">
        <v>-2.4564173765990773</v>
      </c>
      <c r="X37" s="497"/>
      <c r="Z37" s="498">
        <v>-6.726164239802685</v>
      </c>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129</v>
      </c>
      <c r="D38" s="453"/>
      <c r="E38" s="492">
        <v>0.713458848224036</v>
      </c>
      <c r="F38" s="492">
        <v>-5.320091449626418</v>
      </c>
      <c r="G38" s="493">
        <v>2.7211033264790387</v>
      </c>
      <c r="H38" s="492">
        <v>-3.0236832805067735</v>
      </c>
      <c r="I38" s="492">
        <v>3.1124330831734284</v>
      </c>
      <c r="J38" s="492">
        <v>3.3921277042601616</v>
      </c>
      <c r="K38" s="496">
        <v>3.038572103555495</v>
      </c>
      <c r="L38" s="496">
        <v>4.253271244637332</v>
      </c>
      <c r="M38" s="494">
        <v>5.1783659529894805</v>
      </c>
      <c r="N38" s="494">
        <v>4.414732096184494</v>
      </c>
      <c r="O38" s="494">
        <v>2.785298326239129</v>
      </c>
      <c r="P38" s="494">
        <v>1.451376412844624</v>
      </c>
      <c r="Q38" s="494">
        <v>1.028786011525753</v>
      </c>
      <c r="R38" s="492">
        <v>-3.7272788957420744</v>
      </c>
      <c r="S38" s="495">
        <v>-5.037527690761607</v>
      </c>
      <c r="T38" s="491">
        <v>-3.7436082886992494</v>
      </c>
      <c r="U38" s="491">
        <v>-3.3358618430590496</v>
      </c>
      <c r="V38" s="491">
        <v>-3.3634308205862595</v>
      </c>
      <c r="W38" s="491">
        <v>-3.028766714565535</v>
      </c>
      <c r="X38" s="497"/>
      <c r="Z38" s="498">
        <v>-6.839711978915503</v>
      </c>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130</v>
      </c>
      <c r="D39" s="456"/>
      <c r="E39" s="492">
        <v>1.915861924412468</v>
      </c>
      <c r="F39" s="492">
        <v>-5.595192303090428</v>
      </c>
      <c r="G39" s="493">
        <v>2.4102540228277007</v>
      </c>
      <c r="H39" s="492">
        <v>-3.7487945459787397</v>
      </c>
      <c r="I39" s="492">
        <v>2.2646215622368544</v>
      </c>
      <c r="J39" s="492">
        <v>2.566053809926885</v>
      </c>
      <c r="K39" s="496">
        <v>2.0907530073872778</v>
      </c>
      <c r="L39" s="496">
        <v>2.602178434927083</v>
      </c>
      <c r="M39" s="494">
        <v>3.50346192235898</v>
      </c>
      <c r="N39" s="494">
        <v>3.216360866405793</v>
      </c>
      <c r="O39" s="494">
        <v>1.8832733254376706</v>
      </c>
      <c r="P39" s="494">
        <v>0.8743241181857542</v>
      </c>
      <c r="Q39" s="494">
        <v>0.9158740706530608</v>
      </c>
      <c r="R39" s="492">
        <v>-4.850616102412715</v>
      </c>
      <c r="S39" s="495">
        <v>-5.848158051100299</v>
      </c>
      <c r="T39" s="491">
        <v>-5.106460519757931</v>
      </c>
      <c r="U39" s="491">
        <v>-4.361774499469178</v>
      </c>
      <c r="V39" s="491">
        <v>-4.79806250006105</v>
      </c>
      <c r="W39" s="491">
        <v>-4.062316546964368</v>
      </c>
      <c r="X39" s="497"/>
      <c r="Z39" s="498">
        <v>-7.11523766464957</v>
      </c>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131</v>
      </c>
      <c r="D40" s="456"/>
      <c r="E40" s="492">
        <v>2.5884207051627186</v>
      </c>
      <c r="F40" s="492">
        <v>-5.566247689411298</v>
      </c>
      <c r="G40" s="493">
        <v>2.3192711480065213</v>
      </c>
      <c r="H40" s="492">
        <v>-3.8368898624719776</v>
      </c>
      <c r="I40" s="492">
        <v>2.102604246519121</v>
      </c>
      <c r="J40" s="492">
        <v>2.308915195166435</v>
      </c>
      <c r="K40" s="496">
        <v>1.9797642038790002</v>
      </c>
      <c r="L40" s="496">
        <v>2.0325631303092706</v>
      </c>
      <c r="M40" s="494">
        <v>2.87380353705764</v>
      </c>
      <c r="N40" s="494">
        <v>2.746757727314872</v>
      </c>
      <c r="O40" s="494">
        <v>2.0852980091128046</v>
      </c>
      <c r="P40" s="494">
        <v>1.2992755553088529</v>
      </c>
      <c r="Q40" s="494">
        <v>1.0845388536969551</v>
      </c>
      <c r="R40" s="492">
        <v>-5.599049508686576</v>
      </c>
      <c r="S40" s="495">
        <v>-6.149605414279151</v>
      </c>
      <c r="T40" s="491">
        <v>-5.743818222523913</v>
      </c>
      <c r="U40" s="491">
        <v>-5.459918470418316</v>
      </c>
      <c r="V40" s="491">
        <v>-5.6984717908347875</v>
      </c>
      <c r="W40" s="491">
        <v>-4.902876958480405</v>
      </c>
      <c r="X40" s="497"/>
      <c r="Z40" s="498">
        <v>-7.701653755205697</v>
      </c>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132</v>
      </c>
      <c r="D41" s="456"/>
      <c r="E41" s="492">
        <v>2.9013078970011037</v>
      </c>
      <c r="F41" s="492">
        <v>-5.794193537340433</v>
      </c>
      <c r="G41" s="493">
        <v>2.45947744242892</v>
      </c>
      <c r="H41" s="492">
        <v>-3.9267766063357357</v>
      </c>
      <c r="I41" s="492">
        <v>2.3514536950079616</v>
      </c>
      <c r="J41" s="492">
        <v>2.585032602675298</v>
      </c>
      <c r="K41" s="496">
        <v>2.1875971536310033</v>
      </c>
      <c r="L41" s="496">
        <v>2.3003465663933724</v>
      </c>
      <c r="M41" s="494">
        <v>3.2449759939923837</v>
      </c>
      <c r="N41" s="494">
        <v>2.4202850644381044</v>
      </c>
      <c r="O41" s="494">
        <v>2.448773166080997</v>
      </c>
      <c r="P41" s="494">
        <v>1.5542666109483037</v>
      </c>
      <c r="Q41" s="494">
        <v>1.3298409317969941</v>
      </c>
      <c r="R41" s="492">
        <v>-5.794872835998717</v>
      </c>
      <c r="S41" s="495">
        <v>-6.059690803086809</v>
      </c>
      <c r="T41" s="491">
        <v>-5.895490324395809</v>
      </c>
      <c r="U41" s="491">
        <v>-5.718944629783309</v>
      </c>
      <c r="V41" s="491">
        <v>-5.947370854341017</v>
      </c>
      <c r="W41" s="491">
        <v>-5.3284034914815805</v>
      </c>
      <c r="X41" s="497"/>
      <c r="Z41" s="498">
        <v>-8.146326531006679</v>
      </c>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133</v>
      </c>
      <c r="D42" s="456"/>
      <c r="E42" s="492">
        <v>3.0698185027884506</v>
      </c>
      <c r="F42" s="492">
        <v>-5.614277835628812</v>
      </c>
      <c r="G42" s="493">
        <v>2.808767689443542</v>
      </c>
      <c r="H42" s="492">
        <v>-3.603282765942936</v>
      </c>
      <c r="I42" s="492">
        <v>2.489003142923437</v>
      </c>
      <c r="J42" s="492">
        <v>2.7184669720065813</v>
      </c>
      <c r="K42" s="496">
        <v>2.328626951708216</v>
      </c>
      <c r="L42" s="496">
        <v>2.359682825970296</v>
      </c>
      <c r="M42" s="494">
        <v>3.042427783061626</v>
      </c>
      <c r="N42" s="494">
        <v>2.56038796799686</v>
      </c>
      <c r="O42" s="494">
        <v>2.4626917457624273</v>
      </c>
      <c r="P42" s="494">
        <v>2.1374556429888543</v>
      </c>
      <c r="Q42" s="494">
        <v>1.571210353505876</v>
      </c>
      <c r="R42" s="492">
        <v>-5.897552262637802</v>
      </c>
      <c r="S42" s="495">
        <v>-6.151313291992835</v>
      </c>
      <c r="T42" s="491">
        <v>-5.831694770343844</v>
      </c>
      <c r="U42" s="491">
        <v>-5.806214890566096</v>
      </c>
      <c r="V42" s="491">
        <v>-6.053622011394978</v>
      </c>
      <c r="W42" s="491">
        <v>-5.625434220212426</v>
      </c>
      <c r="X42" s="497"/>
      <c r="Z42" s="498">
        <v>-8.38655540556124</v>
      </c>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134</v>
      </c>
      <c r="D43" s="456"/>
      <c r="E43" s="492">
        <v>3.0975815208396256</v>
      </c>
      <c r="F43" s="492">
        <v>-5.340076254101106</v>
      </c>
      <c r="G43" s="493">
        <v>3.0464647413300128</v>
      </c>
      <c r="H43" s="492">
        <v>-3.51223871655489</v>
      </c>
      <c r="I43" s="492">
        <v>2.6468292101119744</v>
      </c>
      <c r="J43" s="492">
        <v>2.905150664341946</v>
      </c>
      <c r="K43" s="496">
        <v>2.476795472911931</v>
      </c>
      <c r="L43" s="496">
        <v>2.5773186141500446</v>
      </c>
      <c r="M43" s="494">
        <v>3.068398085825379</v>
      </c>
      <c r="N43" s="494">
        <v>2.667252923162252</v>
      </c>
      <c r="O43" s="494">
        <v>2.6792823353617052</v>
      </c>
      <c r="P43" s="494">
        <v>2.087647572387951</v>
      </c>
      <c r="Q43" s="494">
        <v>1.9446909685221527</v>
      </c>
      <c r="R43" s="492">
        <v>-5.885468901867682</v>
      </c>
      <c r="S43" s="495">
        <v>-6.031165397640706</v>
      </c>
      <c r="T43" s="491">
        <v>-5.935553789658485</v>
      </c>
      <c r="U43" s="491">
        <v>-5.862278402485913</v>
      </c>
      <c r="V43" s="491">
        <v>-5.977357388999792</v>
      </c>
      <c r="W43" s="491">
        <v>-5.6063459620339415</v>
      </c>
      <c r="X43" s="497"/>
      <c r="Z43" s="498">
        <v>-8.532298111979657</v>
      </c>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135</v>
      </c>
      <c r="D44" s="456"/>
      <c r="E44" s="492">
        <v>2.9464796364000705</v>
      </c>
      <c r="F44" s="492">
        <v>-5.12544774008181</v>
      </c>
      <c r="G44" s="493">
        <v>3.3590915784978534</v>
      </c>
      <c r="H44" s="492">
        <v>-3.0452140529502714</v>
      </c>
      <c r="I44" s="492">
        <v>2.7748457715495363</v>
      </c>
      <c r="J44" s="492">
        <v>3.028273363205301</v>
      </c>
      <c r="K44" s="496">
        <v>2.593951817465239</v>
      </c>
      <c r="L44" s="496">
        <v>2.697451462771454</v>
      </c>
      <c r="M44" s="494">
        <v>3.19120905208959</v>
      </c>
      <c r="N44" s="494">
        <v>2.675462314215025</v>
      </c>
      <c r="O44" s="494">
        <v>2.71338137981499</v>
      </c>
      <c r="P44" s="494">
        <v>2.206561011558449</v>
      </c>
      <c r="Q44" s="494">
        <v>2.1919512780881973</v>
      </c>
      <c r="R44" s="492">
        <v>-5.730892613439153</v>
      </c>
      <c r="S44" s="495">
        <v>-5.855847544636575</v>
      </c>
      <c r="T44" s="491">
        <v>-5.608129665115172</v>
      </c>
      <c r="U44" s="491">
        <v>-5.727562476443126</v>
      </c>
      <c r="V44" s="491">
        <v>-5.744804533835335</v>
      </c>
      <c r="W44" s="491">
        <v>-5.708757639380593</v>
      </c>
      <c r="X44" s="497"/>
      <c r="Z44" s="498">
        <v>-8.505738384988689</v>
      </c>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4.25" thickBot="1">
      <c r="A45" s="439"/>
      <c r="B45" s="38"/>
      <c r="C45" s="458" t="s">
        <v>136</v>
      </c>
      <c r="D45" s="459"/>
      <c r="E45" s="500">
        <v>3.033454536476583</v>
      </c>
      <c r="F45" s="500">
        <v>-4.935184503546552</v>
      </c>
      <c r="G45" s="501">
        <v>3.6583549560249224</v>
      </c>
      <c r="H45" s="500">
        <v>-2.5029488323789337</v>
      </c>
      <c r="I45" s="500">
        <v>3.2623654628908554</v>
      </c>
      <c r="J45" s="500">
        <v>3.5520151998021703</v>
      </c>
      <c r="K45" s="504">
        <v>3.0702685554991547</v>
      </c>
      <c r="L45" s="504">
        <v>3.2060612675919486</v>
      </c>
      <c r="M45" s="502">
        <v>3.5738939936368155</v>
      </c>
      <c r="N45" s="502">
        <v>3.1942370122435477</v>
      </c>
      <c r="O45" s="502">
        <v>3.0912582851372576</v>
      </c>
      <c r="P45" s="502">
        <v>2.8602583224</v>
      </c>
      <c r="Q45" s="502">
        <v>2.613020509185219</v>
      </c>
      <c r="R45" s="500">
        <v>-5.39527902026623</v>
      </c>
      <c r="S45" s="503">
        <v>-5.312207649661104</v>
      </c>
      <c r="T45" s="499">
        <v>-5.301046393832635</v>
      </c>
      <c r="U45" s="499">
        <v>-5.400785773084905</v>
      </c>
      <c r="V45" s="499">
        <v>-5.487970022762809</v>
      </c>
      <c r="W45" s="499">
        <v>-5.468837725256293</v>
      </c>
      <c r="X45" s="505"/>
      <c r="Z45" s="506">
        <v>-8.657644483157085</v>
      </c>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sheetData>
  <sheetProtection/>
  <mergeCells count="2">
    <mergeCell ref="C23:X24"/>
    <mergeCell ref="Z26:Z28"/>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65" r:id="rId1"/>
  <headerFooter alignWithMargins="0">
    <oddFooter xml:space="preserve">&amp;C&amp;P / &amp;N </oddFooter>
  </headerFooter>
</worksheet>
</file>

<file path=xl/worksheets/sheet9.xml><?xml version="1.0" encoding="utf-8"?>
<worksheet xmlns="http://schemas.openxmlformats.org/spreadsheetml/2006/main" xmlns:r="http://schemas.openxmlformats.org/officeDocument/2006/relationships">
  <sheetPr codeName="Sheet14">
    <pageSetUpPr fitToPage="1"/>
  </sheetPr>
  <dimension ref="A1:AC42"/>
  <sheetViews>
    <sheetView tabSelected="1" zoomScale="55" zoomScaleNormal="55" workbookViewId="0" topLeftCell="A1">
      <selection activeCell="I8" sqref="I8"/>
    </sheetView>
  </sheetViews>
  <sheetFormatPr defaultColWidth="9.00390625" defaultRowHeight="13.5"/>
  <cols>
    <col min="1" max="1" width="2.875" style="2" customWidth="1"/>
    <col min="2" max="2" width="2.875" style="0" customWidth="1"/>
    <col min="3" max="3" width="1.37890625" style="0" customWidth="1"/>
    <col min="4" max="4" width="1.4921875" style="0" customWidth="1"/>
    <col min="5" max="5" width="3.00390625" style="0" customWidth="1"/>
    <col min="6" max="6" width="4.00390625" style="0" customWidth="1"/>
    <col min="7" max="7" width="24.625" style="0" customWidth="1"/>
    <col min="8" max="8" width="1.25" style="0" customWidth="1"/>
    <col min="13" max="14" width="9.00390625" style="0" customWidth="1"/>
    <col min="15" max="15" width="9.875" style="0" customWidth="1"/>
    <col min="16" max="19" width="9.00390625" style="0" customWidth="1"/>
    <col min="20" max="20" width="8.50390625" style="0" bestFit="1" customWidth="1"/>
    <col min="21" max="27" width="9.00390625" style="0" customWidth="1"/>
    <col min="28" max="28" width="0.12890625" style="0" customWidth="1"/>
    <col min="29" max="29" width="4.00390625" style="0" bestFit="1" customWidth="1"/>
  </cols>
  <sheetData>
    <row r="1" spans="2:29" ht="17.25">
      <c r="B1" s="18"/>
      <c r="D1" s="1" t="s">
        <v>151</v>
      </c>
      <c r="E1" s="2"/>
      <c r="F1" s="2"/>
      <c r="G1" s="2"/>
      <c r="H1" s="2"/>
      <c r="I1" s="2"/>
      <c r="J1" s="2"/>
      <c r="K1" s="2"/>
      <c r="AB1" s="206" t="s">
        <v>152</v>
      </c>
      <c r="AC1" s="2"/>
    </row>
    <row r="2" spans="2:29" ht="14.25" customHeight="1" thickBot="1">
      <c r="B2" s="18"/>
      <c r="D2" s="1"/>
      <c r="E2" s="2"/>
      <c r="F2" s="2"/>
      <c r="G2" s="2"/>
      <c r="H2" s="2"/>
      <c r="I2" s="2"/>
      <c r="J2" s="2"/>
      <c r="K2" s="2"/>
      <c r="AB2" s="208" t="s">
        <v>108</v>
      </c>
      <c r="AC2" s="2"/>
    </row>
    <row r="3" spans="1:29" ht="13.5">
      <c r="A3" s="588"/>
      <c r="B3" s="588"/>
      <c r="C3" s="588"/>
      <c r="D3" s="589"/>
      <c r="E3" s="590"/>
      <c r="F3" s="590"/>
      <c r="G3" s="591"/>
      <c r="H3" s="592"/>
      <c r="I3" s="12" t="s">
        <v>4</v>
      </c>
      <c r="J3" s="16" t="s">
        <v>5</v>
      </c>
      <c r="K3" s="16" t="s">
        <v>153</v>
      </c>
      <c r="L3" s="16" t="s">
        <v>7</v>
      </c>
      <c r="M3" s="16" t="s">
        <v>154</v>
      </c>
      <c r="N3" s="14"/>
      <c r="O3" s="14"/>
      <c r="P3" s="14"/>
      <c r="Q3" s="14"/>
      <c r="R3" s="14"/>
      <c r="S3" s="14"/>
      <c r="T3" s="14"/>
      <c r="U3" s="14"/>
      <c r="V3" s="16" t="s">
        <v>155</v>
      </c>
      <c r="W3" s="12"/>
      <c r="X3" s="12"/>
      <c r="Y3" s="12"/>
      <c r="Z3" s="12"/>
      <c r="AA3" s="12"/>
      <c r="AB3" s="593"/>
      <c r="AC3" s="18"/>
    </row>
    <row r="4" spans="1:29" ht="13.5">
      <c r="A4" s="212"/>
      <c r="B4" s="212"/>
      <c r="C4" s="212"/>
      <c r="D4" s="594"/>
      <c r="E4" s="595"/>
      <c r="F4" s="595"/>
      <c r="G4" s="596"/>
      <c r="H4" s="597"/>
      <c r="I4" s="26" t="s">
        <v>11</v>
      </c>
      <c r="J4" s="25" t="s">
        <v>12</v>
      </c>
      <c r="K4" s="25" t="s">
        <v>14</v>
      </c>
      <c r="L4" s="25" t="s">
        <v>14</v>
      </c>
      <c r="M4" s="25" t="s">
        <v>81</v>
      </c>
      <c r="N4" s="30" t="s">
        <v>15</v>
      </c>
      <c r="O4" s="29" t="s">
        <v>83</v>
      </c>
      <c r="P4" s="30"/>
      <c r="Q4" s="23"/>
      <c r="R4" s="23"/>
      <c r="S4" s="23"/>
      <c r="T4" s="23"/>
      <c r="U4" s="23"/>
      <c r="V4" s="32" t="s">
        <v>156</v>
      </c>
      <c r="W4" s="23"/>
      <c r="X4" s="23"/>
      <c r="Y4" s="23"/>
      <c r="Z4" s="23"/>
      <c r="AA4" s="23"/>
      <c r="AB4" s="598"/>
      <c r="AC4" s="18"/>
    </row>
    <row r="5" spans="4:29" ht="14.25" thickBot="1">
      <c r="D5" s="599"/>
      <c r="E5" s="600"/>
      <c r="F5" s="600"/>
      <c r="G5" s="601"/>
      <c r="H5" s="602"/>
      <c r="I5" s="42"/>
      <c r="J5" s="42"/>
      <c r="K5" s="43"/>
      <c r="L5" s="42"/>
      <c r="M5" s="42"/>
      <c r="N5" s="42"/>
      <c r="O5" s="42"/>
      <c r="P5" s="603" t="s">
        <v>30</v>
      </c>
      <c r="Q5" s="47" t="s">
        <v>19</v>
      </c>
      <c r="R5" s="50" t="s">
        <v>20</v>
      </c>
      <c r="S5" s="51" t="s">
        <v>21</v>
      </c>
      <c r="T5" s="47" t="s">
        <v>22</v>
      </c>
      <c r="U5" s="50" t="s">
        <v>23</v>
      </c>
      <c r="V5" s="42"/>
      <c r="W5" s="547" t="s">
        <v>157</v>
      </c>
      <c r="X5" s="604" t="s">
        <v>158</v>
      </c>
      <c r="Y5" s="604" t="s">
        <v>26</v>
      </c>
      <c r="Z5" s="604" t="s">
        <v>27</v>
      </c>
      <c r="AA5" s="605" t="s">
        <v>28</v>
      </c>
      <c r="AB5" s="606"/>
      <c r="AC5" s="18"/>
    </row>
    <row r="6" spans="1:29" ht="13.5">
      <c r="A6" s="607">
        <v>0</v>
      </c>
      <c r="D6" s="608" t="s">
        <v>159</v>
      </c>
      <c r="E6" s="609"/>
      <c r="F6" s="609"/>
      <c r="G6" s="610"/>
      <c r="H6" s="611"/>
      <c r="I6" s="617">
        <v>100</v>
      </c>
      <c r="J6" s="615">
        <v>100.00000000000001</v>
      </c>
      <c r="K6" s="617">
        <v>100</v>
      </c>
      <c r="L6" s="615">
        <v>100</v>
      </c>
      <c r="M6" s="622">
        <v>100</v>
      </c>
      <c r="N6" s="622">
        <v>100</v>
      </c>
      <c r="O6" s="622">
        <v>100</v>
      </c>
      <c r="P6" s="623">
        <v>100</v>
      </c>
      <c r="Q6" s="620">
        <v>100</v>
      </c>
      <c r="R6" s="624">
        <v>100</v>
      </c>
      <c r="S6" s="625">
        <v>100</v>
      </c>
      <c r="T6" s="625">
        <v>100</v>
      </c>
      <c r="U6" s="626">
        <v>100</v>
      </c>
      <c r="V6" s="622">
        <v>100</v>
      </c>
      <c r="W6" s="623">
        <v>100</v>
      </c>
      <c r="X6" s="620">
        <v>100</v>
      </c>
      <c r="Y6" s="620">
        <v>100.00000000000001</v>
      </c>
      <c r="Z6" s="620">
        <v>100</v>
      </c>
      <c r="AA6" s="624">
        <v>100</v>
      </c>
      <c r="AB6" s="627"/>
      <c r="AC6" s="628"/>
    </row>
    <row r="7" spans="1:29" ht="13.5">
      <c r="A7" s="629">
        <v>11</v>
      </c>
      <c r="D7" s="608"/>
      <c r="E7" s="630">
        <v>11</v>
      </c>
      <c r="F7" s="631" t="s">
        <v>160</v>
      </c>
      <c r="G7" s="632"/>
      <c r="H7" s="633"/>
      <c r="I7" s="617">
        <v>11.236880361836738</v>
      </c>
      <c r="J7" s="616">
        <v>11.783987878963755</v>
      </c>
      <c r="K7" s="617">
        <v>12.15311156499967</v>
      </c>
      <c r="L7" s="616">
        <v>12.657751715934243</v>
      </c>
      <c r="M7" s="635">
        <v>12.937220734560556</v>
      </c>
      <c r="N7" s="635">
        <v>13.016632376484445</v>
      </c>
      <c r="O7" s="635">
        <v>12.862808138342983</v>
      </c>
      <c r="P7" s="613">
        <v>12.921847093401361</v>
      </c>
      <c r="Q7" s="614">
        <v>12.826711526953714</v>
      </c>
      <c r="R7" s="614">
        <v>12.914368852861466</v>
      </c>
      <c r="S7" s="614">
        <v>13.005697805008673</v>
      </c>
      <c r="T7" s="614">
        <v>12.774317134861944</v>
      </c>
      <c r="U7" s="618">
        <v>12.73966877947367</v>
      </c>
      <c r="V7" s="635">
        <v>13.82718951850744</v>
      </c>
      <c r="W7" s="613">
        <v>13.53064619190406</v>
      </c>
      <c r="X7" s="614">
        <v>13.59633799777659</v>
      </c>
      <c r="Y7" s="614">
        <v>13.752656537081151</v>
      </c>
      <c r="Z7" s="614">
        <v>14.073677321713612</v>
      </c>
      <c r="AA7" s="618">
        <v>14.182018219032898</v>
      </c>
      <c r="AB7" s="636"/>
      <c r="AC7" s="628"/>
    </row>
    <row r="8" spans="1:29" ht="13.5">
      <c r="A8" s="629">
        <v>112</v>
      </c>
      <c r="D8" s="608"/>
      <c r="E8" s="637"/>
      <c r="F8" s="638">
        <v>112</v>
      </c>
      <c r="G8" s="639" t="s">
        <v>161</v>
      </c>
      <c r="H8" s="640"/>
      <c r="I8" s="645">
        <v>1.7122588653513584</v>
      </c>
      <c r="J8" s="644">
        <v>1.7461655892877324</v>
      </c>
      <c r="K8" s="645">
        <v>1.7059042583768476</v>
      </c>
      <c r="L8" s="644">
        <v>1.7771156941475754</v>
      </c>
      <c r="M8" s="648">
        <v>1.7530456030491908</v>
      </c>
      <c r="N8" s="648">
        <v>1.7911885932726879</v>
      </c>
      <c r="O8" s="648">
        <v>1.7173037538534195</v>
      </c>
      <c r="P8" s="642">
        <v>1.751080548932046</v>
      </c>
      <c r="Q8" s="643">
        <v>1.7202081386679264</v>
      </c>
      <c r="R8" s="643">
        <v>1.7314150910585118</v>
      </c>
      <c r="S8" s="643">
        <v>1.712910835131164</v>
      </c>
      <c r="T8" s="643">
        <v>1.7081594954232455</v>
      </c>
      <c r="U8" s="646">
        <v>1.6809611291857114</v>
      </c>
      <c r="V8" s="648">
        <v>1.7742254962473796</v>
      </c>
      <c r="W8" s="642">
        <v>1.7596851346782842</v>
      </c>
      <c r="X8" s="643">
        <v>1.760946595820366</v>
      </c>
      <c r="Y8" s="643">
        <v>1.762246527416173</v>
      </c>
      <c r="Z8" s="643">
        <v>1.785412113275053</v>
      </c>
      <c r="AA8" s="646">
        <v>1.8028337021386631</v>
      </c>
      <c r="AB8" s="649"/>
      <c r="AC8" s="628"/>
    </row>
    <row r="9" spans="1:29" ht="13.5">
      <c r="A9" s="629">
        <v>114</v>
      </c>
      <c r="D9" s="608"/>
      <c r="E9" s="637"/>
      <c r="F9" s="650">
        <v>114</v>
      </c>
      <c r="G9" s="610" t="s">
        <v>162</v>
      </c>
      <c r="H9" s="611"/>
      <c r="I9" s="655">
        <v>1.8334213323137443</v>
      </c>
      <c r="J9" s="654">
        <v>1.7956975613687254</v>
      </c>
      <c r="K9" s="655">
        <v>1.7755362569003394</v>
      </c>
      <c r="L9" s="654">
        <v>1.7922497764639789</v>
      </c>
      <c r="M9" s="657">
        <v>1.7968380477008221</v>
      </c>
      <c r="N9" s="657">
        <v>1.8231886889046323</v>
      </c>
      <c r="O9" s="657">
        <v>1.772146206851432</v>
      </c>
      <c r="P9" s="652">
        <v>1.8153445036661107</v>
      </c>
      <c r="Q9" s="653">
        <v>1.7866755131041832</v>
      </c>
      <c r="R9" s="653">
        <v>1.8149360231775815</v>
      </c>
      <c r="S9" s="653">
        <v>1.7672397831134325</v>
      </c>
      <c r="T9" s="653">
        <v>1.7262349819886065</v>
      </c>
      <c r="U9" s="628">
        <v>1.720811791361393</v>
      </c>
      <c r="V9" s="657">
        <v>1.8435319685493208</v>
      </c>
      <c r="W9" s="652">
        <v>1.8002375946969547</v>
      </c>
      <c r="X9" s="653">
        <v>1.8536332176276888</v>
      </c>
      <c r="Y9" s="653">
        <v>1.8726071141842102</v>
      </c>
      <c r="Z9" s="653">
        <v>1.845768825639221</v>
      </c>
      <c r="AA9" s="628">
        <v>1.8486508681419525</v>
      </c>
      <c r="AB9" s="658"/>
      <c r="AC9" s="628"/>
    </row>
    <row r="10" spans="1:29" ht="13.5">
      <c r="A10" s="629">
        <v>116</v>
      </c>
      <c r="D10" s="608"/>
      <c r="E10" s="637"/>
      <c r="F10" s="650">
        <v>116</v>
      </c>
      <c r="G10" s="610" t="s">
        <v>163</v>
      </c>
      <c r="H10" s="611"/>
      <c r="I10" s="655">
        <v>1.3975667070410935</v>
      </c>
      <c r="J10" s="654">
        <v>1.4129397112230488</v>
      </c>
      <c r="K10" s="655">
        <v>1.3467679280767741</v>
      </c>
      <c r="L10" s="654">
        <v>1.325507426042492</v>
      </c>
      <c r="M10" s="657">
        <v>1.291967045169015</v>
      </c>
      <c r="N10" s="657">
        <v>1.3204376802632232</v>
      </c>
      <c r="O10" s="657">
        <v>1.2652886662563378</v>
      </c>
      <c r="P10" s="652">
        <v>1.2711438934149963</v>
      </c>
      <c r="Q10" s="653">
        <v>1.2798254937153537</v>
      </c>
      <c r="R10" s="653">
        <v>1.257965450412117</v>
      </c>
      <c r="S10" s="653">
        <v>1.3076505571857928</v>
      </c>
      <c r="T10" s="653">
        <v>1.236337493084394</v>
      </c>
      <c r="U10" s="628">
        <v>1.2421026134311683</v>
      </c>
      <c r="V10" s="657">
        <v>1.3621423958463499</v>
      </c>
      <c r="W10" s="652">
        <v>1.3466117757774896</v>
      </c>
      <c r="X10" s="653">
        <v>1.321713922362742</v>
      </c>
      <c r="Y10" s="653">
        <v>1.3610946251231895</v>
      </c>
      <c r="Z10" s="653">
        <v>1.386724882500647</v>
      </c>
      <c r="AA10" s="628">
        <v>1.392618255377144</v>
      </c>
      <c r="AB10" s="658"/>
      <c r="AC10" s="628"/>
    </row>
    <row r="11" spans="1:29" ht="13.5">
      <c r="A11" s="629">
        <v>117</v>
      </c>
      <c r="D11" s="608"/>
      <c r="E11" s="637"/>
      <c r="F11" s="650">
        <v>117</v>
      </c>
      <c r="G11" s="610" t="s">
        <v>164</v>
      </c>
      <c r="H11" s="611"/>
      <c r="I11" s="655">
        <v>3.9461863805876294</v>
      </c>
      <c r="J11" s="654">
        <v>4.31500559099081</v>
      </c>
      <c r="K11" s="655">
        <v>4.578670521914095</v>
      </c>
      <c r="L11" s="654">
        <v>4.671937989299123</v>
      </c>
      <c r="M11" s="657">
        <v>4.721791590748944</v>
      </c>
      <c r="N11" s="657">
        <v>4.744834257249234</v>
      </c>
      <c r="O11" s="657">
        <v>4.700199484144397</v>
      </c>
      <c r="P11" s="652">
        <v>4.715171628254549</v>
      </c>
      <c r="Q11" s="653">
        <v>4.664628216997886</v>
      </c>
      <c r="R11" s="653">
        <v>4.711936259293037</v>
      </c>
      <c r="S11" s="653">
        <v>4.736364532263863</v>
      </c>
      <c r="T11" s="653">
        <v>4.702665554799684</v>
      </c>
      <c r="U11" s="628">
        <v>4.6720204435295525</v>
      </c>
      <c r="V11" s="657">
        <v>5.01435672464747</v>
      </c>
      <c r="W11" s="652">
        <v>4.887989159068677</v>
      </c>
      <c r="X11" s="653">
        <v>4.93813352246843</v>
      </c>
      <c r="Y11" s="653">
        <v>4.960723659737473</v>
      </c>
      <c r="Z11" s="653">
        <v>5.129022062716768</v>
      </c>
      <c r="AA11" s="628">
        <v>5.156418929946566</v>
      </c>
      <c r="AB11" s="658"/>
      <c r="AC11" s="628"/>
    </row>
    <row r="12" spans="1:29" ht="13.5">
      <c r="A12" s="629">
        <v>119</v>
      </c>
      <c r="D12" s="608"/>
      <c r="E12" s="637"/>
      <c r="F12" s="650">
        <v>119</v>
      </c>
      <c r="G12" s="610" t="s">
        <v>165</v>
      </c>
      <c r="H12" s="611"/>
      <c r="I12" s="655">
        <v>1.6595788651417276</v>
      </c>
      <c r="J12" s="654">
        <v>1.8400548051367505</v>
      </c>
      <c r="K12" s="655">
        <v>2.076644519834978</v>
      </c>
      <c r="L12" s="654">
        <v>2.4011170461794378</v>
      </c>
      <c r="M12" s="657">
        <v>2.666516251184611</v>
      </c>
      <c r="N12" s="657">
        <v>2.6406987528105765</v>
      </c>
      <c r="O12" s="657">
        <v>2.6907085111015676</v>
      </c>
      <c r="P12" s="652">
        <v>2.66218228442022</v>
      </c>
      <c r="Q12" s="653">
        <v>2.659716747220202</v>
      </c>
      <c r="R12" s="653">
        <v>2.678487492102116</v>
      </c>
      <c r="S12" s="653">
        <v>2.744124550119623</v>
      </c>
      <c r="T12" s="653">
        <v>2.685557896168123</v>
      </c>
      <c r="U12" s="628">
        <v>2.71427035281668</v>
      </c>
      <c r="V12" s="657">
        <v>3.0840082481429714</v>
      </c>
      <c r="W12" s="652">
        <v>2.994880278593546</v>
      </c>
      <c r="X12" s="653">
        <v>2.9783706568609354</v>
      </c>
      <c r="Y12" s="653">
        <v>3.045725572118086</v>
      </c>
      <c r="Z12" s="653">
        <v>3.1733642227377503</v>
      </c>
      <c r="AA12" s="628">
        <v>3.2252234522621257</v>
      </c>
      <c r="AB12" s="659"/>
      <c r="AC12" s="628"/>
    </row>
    <row r="13" spans="1:29" ht="13.5">
      <c r="A13" s="629">
        <v>21</v>
      </c>
      <c r="D13" s="608"/>
      <c r="E13" s="630">
        <v>21</v>
      </c>
      <c r="F13" s="660" t="s">
        <v>166</v>
      </c>
      <c r="G13" s="661"/>
      <c r="H13" s="662"/>
      <c r="I13" s="667">
        <v>29.444528435826395</v>
      </c>
      <c r="J13" s="666">
        <v>29.705184294739492</v>
      </c>
      <c r="K13" s="667">
        <v>29.744228987292367</v>
      </c>
      <c r="L13" s="666">
        <v>29.136131107104067</v>
      </c>
      <c r="M13" s="670">
        <v>29.436095169471198</v>
      </c>
      <c r="N13" s="670">
        <v>29.761843645419823</v>
      </c>
      <c r="O13" s="670">
        <v>29.130852899924747</v>
      </c>
      <c r="P13" s="664">
        <v>29.36266519599338</v>
      </c>
      <c r="Q13" s="665">
        <v>29.146414674223696</v>
      </c>
      <c r="R13" s="665">
        <v>29.365052540444278</v>
      </c>
      <c r="S13" s="665">
        <v>29.445841725126368</v>
      </c>
      <c r="T13" s="665">
        <v>29.110129588897465</v>
      </c>
      <c r="U13" s="668">
        <v>28.41250970636508</v>
      </c>
      <c r="V13" s="670">
        <v>29.140732509944723</v>
      </c>
      <c r="W13" s="664">
        <v>29.11984531128056</v>
      </c>
      <c r="X13" s="665">
        <v>28.87682080509441</v>
      </c>
      <c r="Y13" s="665">
        <v>29.047579761004144</v>
      </c>
      <c r="Z13" s="665">
        <v>29.265001453090957</v>
      </c>
      <c r="AA13" s="668">
        <v>29.37839687327199</v>
      </c>
      <c r="AB13" s="671"/>
      <c r="AC13" s="628"/>
    </row>
    <row r="14" spans="1:29" ht="13.5">
      <c r="A14" s="629">
        <v>212</v>
      </c>
      <c r="D14" s="608"/>
      <c r="E14" s="672"/>
      <c r="F14" s="609">
        <v>212</v>
      </c>
      <c r="G14" s="610" t="s">
        <v>167</v>
      </c>
      <c r="H14" s="611"/>
      <c r="I14" s="655">
        <v>2.0887531966766857</v>
      </c>
      <c r="J14" s="654">
        <v>2.013324683999986</v>
      </c>
      <c r="K14" s="655">
        <v>1.9126472993853887</v>
      </c>
      <c r="L14" s="654">
        <v>1.7826339715800315</v>
      </c>
      <c r="M14" s="657">
        <v>1.6849809824175892</v>
      </c>
      <c r="N14" s="657">
        <v>1.730546359199565</v>
      </c>
      <c r="O14" s="657">
        <v>1.6422839936406948</v>
      </c>
      <c r="P14" s="652">
        <v>1.6803802619114765</v>
      </c>
      <c r="Q14" s="653">
        <v>1.6555449713551895</v>
      </c>
      <c r="R14" s="653">
        <v>1.6483281469034008</v>
      </c>
      <c r="S14" s="653">
        <v>1.6670568768880671</v>
      </c>
      <c r="T14" s="653">
        <v>1.6278254531668255</v>
      </c>
      <c r="U14" s="628">
        <v>1.5797761386127491</v>
      </c>
      <c r="V14" s="657">
        <v>1.6198648122255621</v>
      </c>
      <c r="W14" s="652">
        <v>1.63222461973874</v>
      </c>
      <c r="X14" s="653">
        <v>1.6064451440025773</v>
      </c>
      <c r="Y14" s="653">
        <v>1.6066684629699772</v>
      </c>
      <c r="Z14" s="653">
        <v>1.6237460471422598</v>
      </c>
      <c r="AA14" s="628">
        <v>1.6286475440015118</v>
      </c>
      <c r="AB14" s="658"/>
      <c r="AC14" s="628"/>
    </row>
    <row r="15" spans="1:29" ht="13.5">
      <c r="A15" s="629">
        <v>214</v>
      </c>
      <c r="D15" s="608"/>
      <c r="E15" s="672"/>
      <c r="F15" s="609">
        <v>214</v>
      </c>
      <c r="G15" s="610" t="s">
        <v>168</v>
      </c>
      <c r="H15" s="611"/>
      <c r="I15" s="655">
        <v>12.387435355780847</v>
      </c>
      <c r="J15" s="654">
        <v>12.85711749063767</v>
      </c>
      <c r="K15" s="655">
        <v>13.233937625211926</v>
      </c>
      <c r="L15" s="654">
        <v>13.056013563921072</v>
      </c>
      <c r="M15" s="657">
        <v>13.31771754845422</v>
      </c>
      <c r="N15" s="657">
        <v>13.444216398926093</v>
      </c>
      <c r="O15" s="657">
        <v>13.199181932591076</v>
      </c>
      <c r="P15" s="652">
        <v>13.240575752060582</v>
      </c>
      <c r="Q15" s="653">
        <v>13.164771078834685</v>
      </c>
      <c r="R15" s="653">
        <v>13.287869140930153</v>
      </c>
      <c r="S15" s="653">
        <v>13.36308330718338</v>
      </c>
      <c r="T15" s="653">
        <v>13.238092668566237</v>
      </c>
      <c r="U15" s="628">
        <v>12.926659647618445</v>
      </c>
      <c r="V15" s="657">
        <v>13.392117933142561</v>
      </c>
      <c r="W15" s="652">
        <v>13.411649840416068</v>
      </c>
      <c r="X15" s="653">
        <v>13.30327829394331</v>
      </c>
      <c r="Y15" s="653">
        <v>13.35364413611952</v>
      </c>
      <c r="Z15" s="653">
        <v>13.427990759078098</v>
      </c>
      <c r="AA15" s="628">
        <v>13.457064112486623</v>
      </c>
      <c r="AB15" s="658"/>
      <c r="AC15" s="628"/>
    </row>
    <row r="16" spans="1:29" ht="13.5">
      <c r="A16" s="629">
        <v>217</v>
      </c>
      <c r="D16" s="608"/>
      <c r="E16" s="672"/>
      <c r="F16" s="609">
        <v>217</v>
      </c>
      <c r="G16" s="610" t="s">
        <v>169</v>
      </c>
      <c r="H16" s="611"/>
      <c r="I16" s="655">
        <v>6.552068587016044</v>
      </c>
      <c r="J16" s="654">
        <v>6.473379940372813</v>
      </c>
      <c r="K16" s="655">
        <v>6.249171670203288</v>
      </c>
      <c r="L16" s="654">
        <v>5.837011266757492</v>
      </c>
      <c r="M16" s="657">
        <v>5.540923816602938</v>
      </c>
      <c r="N16" s="657">
        <v>5.6752276151098044</v>
      </c>
      <c r="O16" s="657">
        <v>5.415074582326216</v>
      </c>
      <c r="P16" s="652">
        <v>5.507263829372833</v>
      </c>
      <c r="Q16" s="653">
        <v>5.4535675139699915</v>
      </c>
      <c r="R16" s="653">
        <v>5.480427796681733</v>
      </c>
      <c r="S16" s="653">
        <v>5.468467914209217</v>
      </c>
      <c r="T16" s="653">
        <v>5.386619635643164</v>
      </c>
      <c r="U16" s="628">
        <v>5.208635851718388</v>
      </c>
      <c r="V16" s="657">
        <v>5.0021741906763895</v>
      </c>
      <c r="W16" s="652">
        <v>5.0722009979188245</v>
      </c>
      <c r="X16" s="653">
        <v>4.995441522869809</v>
      </c>
      <c r="Y16" s="653">
        <v>4.979973417051962</v>
      </c>
      <c r="Z16" s="653">
        <v>4.9808027341852545</v>
      </c>
      <c r="AA16" s="628">
        <v>4.978303228550462</v>
      </c>
      <c r="AB16" s="658"/>
      <c r="AC16" s="628"/>
    </row>
    <row r="17" spans="1:29" ht="13.5">
      <c r="A17" s="629">
        <v>218</v>
      </c>
      <c r="D17" s="608"/>
      <c r="E17" s="673"/>
      <c r="F17" s="609">
        <v>218</v>
      </c>
      <c r="G17" s="610" t="s">
        <v>170</v>
      </c>
      <c r="H17" s="611"/>
      <c r="I17" s="655">
        <v>6.503840072825177</v>
      </c>
      <c r="J17" s="654">
        <v>6.4054696439829195</v>
      </c>
      <c r="K17" s="655">
        <v>6.436300947028466</v>
      </c>
      <c r="L17" s="654">
        <v>6.566735717249987</v>
      </c>
      <c r="M17" s="657">
        <v>6.9175357144635345</v>
      </c>
      <c r="N17" s="657">
        <v>6.927575449503165</v>
      </c>
      <c r="O17" s="657">
        <v>6.9081279912187314</v>
      </c>
      <c r="P17" s="652">
        <v>6.975612215081543</v>
      </c>
      <c r="Q17" s="653">
        <v>6.9097065247047285</v>
      </c>
      <c r="R17" s="653">
        <v>6.971814291617412</v>
      </c>
      <c r="S17" s="653">
        <v>6.9646887119076135</v>
      </c>
      <c r="T17" s="653">
        <v>6.894503020519435</v>
      </c>
      <c r="U17" s="628">
        <v>6.743278126488596</v>
      </c>
      <c r="V17" s="657">
        <v>7.005191069032747</v>
      </c>
      <c r="W17" s="652">
        <v>6.920904802075246</v>
      </c>
      <c r="X17" s="653">
        <v>6.888612608180229</v>
      </c>
      <c r="Y17" s="653">
        <v>6.98975679576812</v>
      </c>
      <c r="Z17" s="653">
        <v>7.096438401535397</v>
      </c>
      <c r="AA17" s="628">
        <v>7.126607380147088</v>
      </c>
      <c r="AB17" s="658"/>
      <c r="AC17" s="628"/>
    </row>
    <row r="18" spans="1:29" ht="13.5">
      <c r="A18" s="629">
        <v>22</v>
      </c>
      <c r="D18" s="608"/>
      <c r="E18" s="674">
        <v>22</v>
      </c>
      <c r="F18" s="675" t="s">
        <v>171</v>
      </c>
      <c r="G18" s="676"/>
      <c r="H18" s="677"/>
      <c r="I18" s="682">
        <v>2.2074590278112667</v>
      </c>
      <c r="J18" s="681">
        <v>1.9269555120730226</v>
      </c>
      <c r="K18" s="682">
        <v>1.7111593492653485</v>
      </c>
      <c r="L18" s="681">
        <v>1.5739845756088053</v>
      </c>
      <c r="M18" s="685">
        <v>1.433113439257927</v>
      </c>
      <c r="N18" s="685">
        <v>1.332159077805954</v>
      </c>
      <c r="O18" s="685">
        <v>1.5277126183345835</v>
      </c>
      <c r="P18" s="679">
        <v>1.5622902970169728</v>
      </c>
      <c r="Q18" s="680">
        <v>1.6631240590156242</v>
      </c>
      <c r="R18" s="680">
        <v>1.6456003452752357</v>
      </c>
      <c r="S18" s="680">
        <v>1.4226086488684346</v>
      </c>
      <c r="T18" s="680">
        <v>1.4291172583719698</v>
      </c>
      <c r="U18" s="683">
        <v>1.4381560412684926</v>
      </c>
      <c r="V18" s="685">
        <v>1.3341411212691325</v>
      </c>
      <c r="W18" s="679">
        <v>1.4304159750973329</v>
      </c>
      <c r="X18" s="680">
        <v>1.4824977738572636</v>
      </c>
      <c r="Y18" s="680">
        <v>1.373684116311124</v>
      </c>
      <c r="Z18" s="680">
        <v>1.2511729893602148</v>
      </c>
      <c r="AA18" s="683">
        <v>1.13657011443297</v>
      </c>
      <c r="AB18" s="686"/>
      <c r="AC18" s="628"/>
    </row>
    <row r="19" spans="1:29" ht="13.5">
      <c r="A19" s="629">
        <v>23</v>
      </c>
      <c r="D19" s="608"/>
      <c r="E19" s="687">
        <v>23</v>
      </c>
      <c r="F19" s="688" t="s">
        <v>172</v>
      </c>
      <c r="G19" s="639"/>
      <c r="H19" s="640"/>
      <c r="I19" s="645">
        <v>10.8795547782206</v>
      </c>
      <c r="J19" s="644">
        <v>10.758903255885588</v>
      </c>
      <c r="K19" s="645">
        <v>10.66234022944444</v>
      </c>
      <c r="L19" s="644">
        <v>10.452462200020971</v>
      </c>
      <c r="M19" s="648">
        <v>10.412604632384133</v>
      </c>
      <c r="N19" s="648">
        <v>10.54329636805999</v>
      </c>
      <c r="O19" s="648">
        <v>10.290140077814879</v>
      </c>
      <c r="P19" s="642">
        <v>10.359663046919133</v>
      </c>
      <c r="Q19" s="643">
        <v>10.284737878098285</v>
      </c>
      <c r="R19" s="643">
        <v>10.415266298674474</v>
      </c>
      <c r="S19" s="643">
        <v>10.392665746878606</v>
      </c>
      <c r="T19" s="643">
        <v>10.237529826619667</v>
      </c>
      <c r="U19" s="646">
        <v>10.062665942509282</v>
      </c>
      <c r="V19" s="648">
        <v>10.090525995126182</v>
      </c>
      <c r="W19" s="642">
        <v>10.036401567511364</v>
      </c>
      <c r="X19" s="643">
        <v>9.99019785407681</v>
      </c>
      <c r="Y19" s="643">
        <v>10.078378656770406</v>
      </c>
      <c r="Z19" s="643">
        <v>10.131274278074729</v>
      </c>
      <c r="AA19" s="646">
        <v>10.2137384495112</v>
      </c>
      <c r="AB19" s="649"/>
      <c r="AC19" s="628"/>
    </row>
    <row r="20" spans="1:29" ht="13.5">
      <c r="A20" s="629">
        <v>232</v>
      </c>
      <c r="D20" s="608"/>
      <c r="E20" s="637"/>
      <c r="F20" s="638">
        <v>232</v>
      </c>
      <c r="G20" s="639" t="s">
        <v>173</v>
      </c>
      <c r="H20" s="640"/>
      <c r="I20" s="645">
        <v>8.256083671824918</v>
      </c>
      <c r="J20" s="644">
        <v>8.026676808555878</v>
      </c>
      <c r="K20" s="645">
        <v>7.971234956000372</v>
      </c>
      <c r="L20" s="644">
        <v>7.780594972950735</v>
      </c>
      <c r="M20" s="648">
        <v>7.76377224096853</v>
      </c>
      <c r="N20" s="648">
        <v>7.873684678398163</v>
      </c>
      <c r="O20" s="648">
        <v>7.660778906142631</v>
      </c>
      <c r="P20" s="642">
        <v>7.750501792357439</v>
      </c>
      <c r="Q20" s="643">
        <v>7.673102187230275</v>
      </c>
      <c r="R20" s="643">
        <v>7.760329099438684</v>
      </c>
      <c r="S20" s="643">
        <v>7.712019786547525</v>
      </c>
      <c r="T20" s="643">
        <v>7.602255627918875</v>
      </c>
      <c r="U20" s="646">
        <v>7.473850524462457</v>
      </c>
      <c r="V20" s="648">
        <v>7.4187303223438175</v>
      </c>
      <c r="W20" s="642">
        <v>7.401555365353766</v>
      </c>
      <c r="X20" s="643">
        <v>7.344678692681284</v>
      </c>
      <c r="Y20" s="643">
        <v>7.406223292266728</v>
      </c>
      <c r="Z20" s="643">
        <v>7.432079233667588</v>
      </c>
      <c r="AA20" s="646">
        <v>7.506361400652797</v>
      </c>
      <c r="AB20" s="649"/>
      <c r="AC20" s="628"/>
    </row>
    <row r="21" spans="1:29" ht="13.5">
      <c r="A21" s="629">
        <v>239</v>
      </c>
      <c r="D21" s="608"/>
      <c r="E21" s="689"/>
      <c r="F21" s="690">
        <v>239</v>
      </c>
      <c r="G21" s="691" t="s">
        <v>174</v>
      </c>
      <c r="H21" s="692"/>
      <c r="I21" s="697">
        <v>1.2215049807887026</v>
      </c>
      <c r="J21" s="696">
        <v>1.2756261189283447</v>
      </c>
      <c r="K21" s="697">
        <v>1.2681465063596042</v>
      </c>
      <c r="L21" s="696">
        <v>1.26437862945851</v>
      </c>
      <c r="M21" s="700">
        <v>1.2854987864837308</v>
      </c>
      <c r="N21" s="700">
        <v>1.2875055569976543</v>
      </c>
      <c r="O21" s="700">
        <v>1.2836183442672475</v>
      </c>
      <c r="P21" s="694">
        <v>1.2546424179259636</v>
      </c>
      <c r="Q21" s="695">
        <v>1.2716113034829297</v>
      </c>
      <c r="R21" s="695">
        <v>1.2901806388327683</v>
      </c>
      <c r="S21" s="695">
        <v>1.314512588700756</v>
      </c>
      <c r="T21" s="695">
        <v>1.2915446739964012</v>
      </c>
      <c r="U21" s="698">
        <v>1.281034266929025</v>
      </c>
      <c r="V21" s="700">
        <v>1.3170634212634305</v>
      </c>
      <c r="W21" s="694">
        <v>1.2854424151286106</v>
      </c>
      <c r="X21" s="695">
        <v>1.3010494089207052</v>
      </c>
      <c r="Y21" s="695">
        <v>1.3154109486085197</v>
      </c>
      <c r="Z21" s="695">
        <v>1.3438951284621494</v>
      </c>
      <c r="AA21" s="698">
        <v>1.33977315994962</v>
      </c>
      <c r="AB21" s="659"/>
      <c r="AC21" s="628"/>
    </row>
    <row r="22" spans="1:29" ht="13.5">
      <c r="A22" s="702">
        <v>25</v>
      </c>
      <c r="D22" s="703"/>
      <c r="E22" s="704">
        <v>25</v>
      </c>
      <c r="F22" s="704" t="s">
        <v>175</v>
      </c>
      <c r="G22" s="705"/>
      <c r="H22" s="706"/>
      <c r="I22" s="682">
        <v>2.6256159285646627</v>
      </c>
      <c r="J22" s="681">
        <v>2.608426361224405</v>
      </c>
      <c r="K22" s="682">
        <v>2.737336065639141</v>
      </c>
      <c r="L22" s="681">
        <v>2.837072285687052</v>
      </c>
      <c r="M22" s="685">
        <v>2.903432724238706</v>
      </c>
      <c r="N22" s="685">
        <v>2.9018676968443193</v>
      </c>
      <c r="O22" s="685">
        <v>2.904899231525881</v>
      </c>
      <c r="P22" s="679">
        <v>2.8479825948812283</v>
      </c>
      <c r="Q22" s="680">
        <v>2.8670012670919522</v>
      </c>
      <c r="R22" s="680">
        <v>2.924623539234064</v>
      </c>
      <c r="S22" s="680">
        <v>2.974616470514675</v>
      </c>
      <c r="T22" s="680">
        <v>2.926889374279018</v>
      </c>
      <c r="U22" s="683">
        <v>2.8922256475829444</v>
      </c>
      <c r="V22" s="685">
        <v>2.914133533631178</v>
      </c>
      <c r="W22" s="679">
        <v>2.9302361116301534</v>
      </c>
      <c r="X22" s="680">
        <v>2.9468996458752996</v>
      </c>
      <c r="Y22" s="680">
        <v>2.904217266846645</v>
      </c>
      <c r="Z22" s="680">
        <v>2.8950440081075453</v>
      </c>
      <c r="AA22" s="683">
        <v>2.8956512853092846</v>
      </c>
      <c r="AB22" s="686"/>
      <c r="AC22" s="628"/>
    </row>
    <row r="23" spans="1:29" ht="13.5">
      <c r="A23" s="702">
        <v>31</v>
      </c>
      <c r="D23" s="707"/>
      <c r="E23" s="708">
        <v>31</v>
      </c>
      <c r="F23" s="709" t="s">
        <v>176</v>
      </c>
      <c r="G23" s="710"/>
      <c r="H23" s="711"/>
      <c r="I23" s="667">
        <v>2.6003946054583924</v>
      </c>
      <c r="J23" s="666">
        <v>2.5425180423484566</v>
      </c>
      <c r="K23" s="667">
        <v>2.419076024181911</v>
      </c>
      <c r="L23" s="666">
        <v>2.2610699844755895</v>
      </c>
      <c r="M23" s="670">
        <v>2.140864035981823</v>
      </c>
      <c r="N23" s="670">
        <v>2.207489029967319</v>
      </c>
      <c r="O23" s="670">
        <v>2.078433154875081</v>
      </c>
      <c r="P23" s="664">
        <v>2.1449782307829075</v>
      </c>
      <c r="Q23" s="665">
        <v>2.102581399146078</v>
      </c>
      <c r="R23" s="665">
        <v>2.1173174217736777</v>
      </c>
      <c r="S23" s="665">
        <v>2.063289017765432</v>
      </c>
      <c r="T23" s="665">
        <v>2.030869309989513</v>
      </c>
      <c r="U23" s="668">
        <v>2.010974890715893</v>
      </c>
      <c r="V23" s="670">
        <v>2.068669501510193</v>
      </c>
      <c r="W23" s="664">
        <v>2.040020142080571</v>
      </c>
      <c r="X23" s="665">
        <v>2.0499516554641293</v>
      </c>
      <c r="Y23" s="665">
        <v>2.0831106183808856</v>
      </c>
      <c r="Z23" s="665">
        <v>2.0849497844620015</v>
      </c>
      <c r="AA23" s="668">
        <v>2.0855954663709646</v>
      </c>
      <c r="AB23" s="671"/>
      <c r="AC23" s="628"/>
    </row>
    <row r="24" spans="1:29" ht="13.5">
      <c r="A24" s="702">
        <v>32</v>
      </c>
      <c r="D24" s="707"/>
      <c r="E24" s="712">
        <v>32</v>
      </c>
      <c r="F24" s="704" t="s">
        <v>177</v>
      </c>
      <c r="G24" s="705"/>
      <c r="H24" s="706"/>
      <c r="I24" s="682">
        <v>1.2993607444752453</v>
      </c>
      <c r="J24" s="681">
        <v>1.364675171753465</v>
      </c>
      <c r="K24" s="682">
        <v>1.355677954104003</v>
      </c>
      <c r="L24" s="681">
        <v>1.354318793111631</v>
      </c>
      <c r="M24" s="685">
        <v>1.3500437410579116</v>
      </c>
      <c r="N24" s="685">
        <v>1.3902324983592742</v>
      </c>
      <c r="O24" s="685">
        <v>1.312384907956099</v>
      </c>
      <c r="P24" s="679">
        <v>1.3544782799621906</v>
      </c>
      <c r="Q24" s="680">
        <v>1.3308958413728638</v>
      </c>
      <c r="R24" s="680">
        <v>1.3295640811866785</v>
      </c>
      <c r="S24" s="680">
        <v>1.3121763851839192</v>
      </c>
      <c r="T24" s="680">
        <v>1.2765866293236847</v>
      </c>
      <c r="U24" s="683">
        <v>1.2708638313468386</v>
      </c>
      <c r="V24" s="685">
        <v>1.3690273777152777</v>
      </c>
      <c r="W24" s="679">
        <v>1.3220829455329495</v>
      </c>
      <c r="X24" s="680">
        <v>1.3167311792809766</v>
      </c>
      <c r="Y24" s="680">
        <v>1.363300804944123</v>
      </c>
      <c r="Z24" s="680">
        <v>1.4016397321492746</v>
      </c>
      <c r="AA24" s="683">
        <v>1.4408056451395748</v>
      </c>
      <c r="AB24" s="686"/>
      <c r="AC24" s="628"/>
    </row>
    <row r="25" spans="1:29" ht="13.5">
      <c r="A25" s="702">
        <v>325</v>
      </c>
      <c r="D25" s="707"/>
      <c r="E25" s="713"/>
      <c r="F25" s="704">
        <v>325</v>
      </c>
      <c r="G25" s="676" t="s">
        <v>178</v>
      </c>
      <c r="H25" s="706"/>
      <c r="I25" s="682">
        <v>1.1252366694619624</v>
      </c>
      <c r="J25" s="681">
        <v>1.1816874790380045</v>
      </c>
      <c r="K25" s="682">
        <v>1.1793166527896273</v>
      </c>
      <c r="L25" s="681">
        <v>1.1826730143859248</v>
      </c>
      <c r="M25" s="685">
        <v>1.1854535725941973</v>
      </c>
      <c r="N25" s="685">
        <v>1.2188804131633095</v>
      </c>
      <c r="O25" s="685">
        <v>1.1541309865118852</v>
      </c>
      <c r="P25" s="679">
        <v>1.1893716875659759</v>
      </c>
      <c r="Q25" s="680">
        <v>1.1715728785338468</v>
      </c>
      <c r="R25" s="680">
        <v>1.1691575961879481</v>
      </c>
      <c r="S25" s="680">
        <v>1.1552658065800965</v>
      </c>
      <c r="T25" s="680">
        <v>1.1222191737309193</v>
      </c>
      <c r="U25" s="683">
        <v>1.117562465158076</v>
      </c>
      <c r="V25" s="685">
        <v>1.2014937328703024</v>
      </c>
      <c r="W25" s="679">
        <v>1.160800517018637</v>
      </c>
      <c r="X25" s="680">
        <v>1.154978721257134</v>
      </c>
      <c r="Y25" s="680">
        <v>1.195261934472697</v>
      </c>
      <c r="Z25" s="680">
        <v>1.2294887413501803</v>
      </c>
      <c r="AA25" s="683">
        <v>1.2664083372393622</v>
      </c>
      <c r="AB25" s="686"/>
      <c r="AC25" s="628"/>
    </row>
    <row r="26" spans="1:29" ht="13.5">
      <c r="A26" s="702">
        <v>33</v>
      </c>
      <c r="D26" s="707"/>
      <c r="E26" s="714">
        <v>33</v>
      </c>
      <c r="F26" s="704" t="s">
        <v>179</v>
      </c>
      <c r="G26" s="705"/>
      <c r="H26" s="706"/>
      <c r="I26" s="682">
        <v>5.206070814892355</v>
      </c>
      <c r="J26" s="681">
        <v>5.386086444755829</v>
      </c>
      <c r="K26" s="682">
        <v>5.682089509371193</v>
      </c>
      <c r="L26" s="681">
        <v>5.977237790372731</v>
      </c>
      <c r="M26" s="685">
        <v>6.205894315883092</v>
      </c>
      <c r="N26" s="685">
        <v>6.2437875083354575</v>
      </c>
      <c r="O26" s="685">
        <v>6.170386539428153</v>
      </c>
      <c r="P26" s="679">
        <v>6.226269530691981</v>
      </c>
      <c r="Q26" s="680">
        <v>6.181150926231523</v>
      </c>
      <c r="R26" s="680">
        <v>6.212595644135329</v>
      </c>
      <c r="S26" s="680">
        <v>6.250040616747415</v>
      </c>
      <c r="T26" s="680">
        <v>6.114895629149828</v>
      </c>
      <c r="U26" s="683">
        <v>6.04526362925144</v>
      </c>
      <c r="V26" s="685">
        <v>6.327243552703736</v>
      </c>
      <c r="W26" s="679">
        <v>6.2240876832793335</v>
      </c>
      <c r="X26" s="680">
        <v>6.226865615335194</v>
      </c>
      <c r="Y26" s="680">
        <v>6.323796405570008</v>
      </c>
      <c r="Z26" s="680">
        <v>6.385069133674254</v>
      </c>
      <c r="AA26" s="683">
        <v>6.476400924311427</v>
      </c>
      <c r="AB26" s="686"/>
      <c r="AC26" s="628"/>
    </row>
    <row r="27" spans="1:29" ht="13.5">
      <c r="A27" s="702">
        <v>39</v>
      </c>
      <c r="D27" s="703"/>
      <c r="E27" s="701">
        <v>39</v>
      </c>
      <c r="F27" s="715" t="s">
        <v>180</v>
      </c>
      <c r="G27" s="716"/>
      <c r="H27" s="717"/>
      <c r="I27" s="697">
        <v>9.451878750149692</v>
      </c>
      <c r="J27" s="696">
        <v>9.894584444131759</v>
      </c>
      <c r="K27" s="697">
        <v>10.296937146538546</v>
      </c>
      <c r="L27" s="696">
        <v>10.4214621089612</v>
      </c>
      <c r="M27" s="700">
        <v>10.56089993649817</v>
      </c>
      <c r="N27" s="700">
        <v>10.676705743752478</v>
      </c>
      <c r="O27" s="700">
        <v>10.452384225626396</v>
      </c>
      <c r="P27" s="694">
        <v>10.561653868731653</v>
      </c>
      <c r="Q27" s="695">
        <v>10.45966413371216</v>
      </c>
      <c r="R27" s="695">
        <v>10.469252632554474</v>
      </c>
      <c r="S27" s="695">
        <v>10.607210624251568</v>
      </c>
      <c r="T27" s="695">
        <v>10.368425028479376</v>
      </c>
      <c r="U27" s="698">
        <v>10.263760560955241</v>
      </c>
      <c r="V27" s="700">
        <v>10.867641149447302</v>
      </c>
      <c r="W27" s="694">
        <v>10.665452925981112</v>
      </c>
      <c r="X27" s="695">
        <v>10.746940157220624</v>
      </c>
      <c r="Y27" s="695">
        <v>10.862845270684389</v>
      </c>
      <c r="Z27" s="695">
        <v>10.973893034224846</v>
      </c>
      <c r="AA27" s="698">
        <v>11.092959117159934</v>
      </c>
      <c r="AB27" s="659"/>
      <c r="AC27" s="628"/>
    </row>
    <row r="28" spans="1:29" ht="13.5">
      <c r="A28" s="702">
        <v>396</v>
      </c>
      <c r="D28" s="703"/>
      <c r="E28" s="718"/>
      <c r="F28" s="701">
        <v>396</v>
      </c>
      <c r="G28" s="610" t="s">
        <v>181</v>
      </c>
      <c r="H28" s="719"/>
      <c r="I28" s="655">
        <v>3.533321921695357</v>
      </c>
      <c r="J28" s="654">
        <v>3.724833987008316</v>
      </c>
      <c r="K28" s="655">
        <v>3.9067057065193525</v>
      </c>
      <c r="L28" s="654">
        <v>3.981297876920968</v>
      </c>
      <c r="M28" s="657">
        <v>4.033854749965702</v>
      </c>
      <c r="N28" s="657">
        <v>4.078536137594372</v>
      </c>
      <c r="O28" s="657">
        <v>3.991986102302681</v>
      </c>
      <c r="P28" s="652">
        <v>4.02964376509833</v>
      </c>
      <c r="Q28" s="653">
        <v>3.9602348692981155</v>
      </c>
      <c r="R28" s="653">
        <v>3.9982964009058155</v>
      </c>
      <c r="S28" s="653">
        <v>4.036472978491474</v>
      </c>
      <c r="T28" s="653">
        <v>4.00234151739681</v>
      </c>
      <c r="U28" s="628">
        <v>3.9304106332187496</v>
      </c>
      <c r="V28" s="657">
        <v>4.214172533261154</v>
      </c>
      <c r="W28" s="652">
        <v>4.1479800289284015</v>
      </c>
      <c r="X28" s="653">
        <v>4.1308128900937975</v>
      </c>
      <c r="Y28" s="653">
        <v>4.20974695882852</v>
      </c>
      <c r="Z28" s="653">
        <v>4.258914828908284</v>
      </c>
      <c r="AA28" s="628">
        <v>4.322172797797914</v>
      </c>
      <c r="AB28" s="658"/>
      <c r="AC28" s="628"/>
    </row>
    <row r="29" spans="1:29" ht="13.5">
      <c r="A29" s="702">
        <v>399</v>
      </c>
      <c r="D29" s="703"/>
      <c r="E29" s="720"/>
      <c r="F29" s="721">
        <v>399</v>
      </c>
      <c r="G29" s="722" t="s">
        <v>182</v>
      </c>
      <c r="H29" s="723"/>
      <c r="I29" s="728">
        <v>3.9858627124993014</v>
      </c>
      <c r="J29" s="727">
        <v>4.2512803761217</v>
      </c>
      <c r="K29" s="728">
        <v>4.5190104190770395</v>
      </c>
      <c r="L29" s="727">
        <v>4.692811440081006</v>
      </c>
      <c r="M29" s="731">
        <v>4.8627336317230085</v>
      </c>
      <c r="N29" s="731">
        <v>4.903209513286323</v>
      </c>
      <c r="O29" s="731">
        <v>4.82480574913108</v>
      </c>
      <c r="P29" s="725">
        <v>4.840928875875397</v>
      </c>
      <c r="Q29" s="726">
        <v>4.8257295505153905</v>
      </c>
      <c r="R29" s="726">
        <v>4.825513305356669</v>
      </c>
      <c r="S29" s="726">
        <v>4.905607478463206</v>
      </c>
      <c r="T29" s="726">
        <v>4.776779289569969</v>
      </c>
      <c r="U29" s="729">
        <v>4.778824097196157</v>
      </c>
      <c r="V29" s="731">
        <v>5.053614362910989</v>
      </c>
      <c r="W29" s="725">
        <v>4.919209435780554</v>
      </c>
      <c r="X29" s="726">
        <v>5.008118778869287</v>
      </c>
      <c r="Y29" s="726">
        <v>5.038152406248967</v>
      </c>
      <c r="Z29" s="726">
        <v>5.125712491406754</v>
      </c>
      <c r="AA29" s="729">
        <v>5.181123774961715</v>
      </c>
      <c r="AB29" s="732"/>
      <c r="AC29" s="628"/>
    </row>
    <row r="30" spans="1:29" ht="13.5">
      <c r="A30" s="702">
        <v>42</v>
      </c>
      <c r="D30" s="703"/>
      <c r="E30" s="701">
        <v>42</v>
      </c>
      <c r="F30" s="701" t="s">
        <v>183</v>
      </c>
      <c r="G30" s="733"/>
      <c r="H30" s="719"/>
      <c r="I30" s="655">
        <v>4.787833207006508</v>
      </c>
      <c r="J30" s="654">
        <v>5.058642736788618</v>
      </c>
      <c r="K30" s="655">
        <v>5.087414565497539</v>
      </c>
      <c r="L30" s="654">
        <v>5.165825354464102</v>
      </c>
      <c r="M30" s="657">
        <v>5.114868037629366</v>
      </c>
      <c r="N30" s="657">
        <v>5.169847331688698</v>
      </c>
      <c r="O30" s="657">
        <v>5.063349747488914</v>
      </c>
      <c r="P30" s="652">
        <v>5.094614496224576</v>
      </c>
      <c r="Q30" s="653">
        <v>5.043328805010061</v>
      </c>
      <c r="R30" s="653">
        <v>4.915213085888277</v>
      </c>
      <c r="S30" s="653">
        <v>5.246444403041704</v>
      </c>
      <c r="T30" s="653">
        <v>5.043589725272421</v>
      </c>
      <c r="U30" s="628">
        <v>5.053406594356137</v>
      </c>
      <c r="V30" s="657">
        <v>5.244230727499142</v>
      </c>
      <c r="W30" s="652">
        <v>5.166708123686568</v>
      </c>
      <c r="X30" s="653">
        <v>5.181464446105557</v>
      </c>
      <c r="Y30" s="653">
        <v>5.206921945748694</v>
      </c>
      <c r="Z30" s="653">
        <v>5.25309806812515</v>
      </c>
      <c r="AA30" s="628">
        <v>5.4155435252376956</v>
      </c>
      <c r="AB30" s="658"/>
      <c r="AC30" s="628"/>
    </row>
    <row r="31" spans="1:29" ht="13.5">
      <c r="A31" s="702">
        <v>422</v>
      </c>
      <c r="D31" s="703"/>
      <c r="E31" s="701"/>
      <c r="F31" s="734">
        <v>422</v>
      </c>
      <c r="G31" s="639" t="s">
        <v>184</v>
      </c>
      <c r="H31" s="735"/>
      <c r="I31" s="645">
        <v>1.845178662709944</v>
      </c>
      <c r="J31" s="644">
        <v>1.8482141722634962</v>
      </c>
      <c r="K31" s="645">
        <v>1.7357013459576</v>
      </c>
      <c r="L31" s="644">
        <v>1.6232848569666587</v>
      </c>
      <c r="M31" s="648">
        <v>1.4597814742615545</v>
      </c>
      <c r="N31" s="648">
        <v>1.5075807519965647</v>
      </c>
      <c r="O31" s="648">
        <v>1.414991210927164</v>
      </c>
      <c r="P31" s="642">
        <v>1.4447357815086375</v>
      </c>
      <c r="Q31" s="643">
        <v>1.4070293837701406</v>
      </c>
      <c r="R31" s="643">
        <v>1.3631329616597714</v>
      </c>
      <c r="S31" s="643">
        <v>1.4971676790058128</v>
      </c>
      <c r="T31" s="643">
        <v>1.4006565445664476</v>
      </c>
      <c r="U31" s="646">
        <v>1.3852669929564552</v>
      </c>
      <c r="V31" s="648">
        <v>1.4675826956872724</v>
      </c>
      <c r="W31" s="642">
        <v>1.477162979902787</v>
      </c>
      <c r="X31" s="643">
        <v>1.4508566886904053</v>
      </c>
      <c r="Y31" s="643">
        <v>1.4954865610398878</v>
      </c>
      <c r="Z31" s="643">
        <v>1.4264186315053142</v>
      </c>
      <c r="AA31" s="646">
        <v>1.4882601545640473</v>
      </c>
      <c r="AB31" s="649"/>
      <c r="AC31" s="628"/>
    </row>
    <row r="32" spans="1:29" ht="13.5">
      <c r="A32" s="702">
        <v>429</v>
      </c>
      <c r="D32" s="703"/>
      <c r="E32" s="736"/>
      <c r="F32" s="737">
        <v>429</v>
      </c>
      <c r="G32" s="691" t="s">
        <v>185</v>
      </c>
      <c r="H32" s="717"/>
      <c r="I32" s="697">
        <v>2.8415892949506</v>
      </c>
      <c r="J32" s="696">
        <v>3.0943562919186114</v>
      </c>
      <c r="K32" s="697">
        <v>3.201722199648374</v>
      </c>
      <c r="L32" s="696">
        <v>3.3783346609185925</v>
      </c>
      <c r="M32" s="700">
        <v>3.4902652953294186</v>
      </c>
      <c r="N32" s="700">
        <v>3.493712892509865</v>
      </c>
      <c r="O32" s="700">
        <v>3.4870347279882314</v>
      </c>
      <c r="P32" s="694">
        <v>3.488941904708972</v>
      </c>
      <c r="Q32" s="695">
        <v>3.475724159314207</v>
      </c>
      <c r="R32" s="695">
        <v>3.3962114324470267</v>
      </c>
      <c r="S32" s="695">
        <v>3.583638916832199</v>
      </c>
      <c r="T32" s="695">
        <v>3.477691720198263</v>
      </c>
      <c r="U32" s="698">
        <v>3.507603828328032</v>
      </c>
      <c r="V32" s="700">
        <v>3.608589662764403</v>
      </c>
      <c r="W32" s="694">
        <v>3.5203827394849627</v>
      </c>
      <c r="X32" s="695">
        <v>3.563099098679859</v>
      </c>
      <c r="Y32" s="695">
        <v>3.5441310891986384</v>
      </c>
      <c r="Z32" s="695">
        <v>3.661111774491971</v>
      </c>
      <c r="AA32" s="698">
        <v>3.7565125977153695</v>
      </c>
      <c r="AB32" s="659"/>
      <c r="AC32" s="628"/>
    </row>
    <row r="33" spans="1:29" ht="13.5">
      <c r="A33" s="702">
        <v>44</v>
      </c>
      <c r="D33" s="703"/>
      <c r="E33" s="738">
        <v>44</v>
      </c>
      <c r="F33" s="739" t="s">
        <v>186</v>
      </c>
      <c r="G33" s="740"/>
      <c r="H33" s="741"/>
      <c r="I33" s="746">
        <v>7.410285126285422</v>
      </c>
      <c r="J33" s="745">
        <v>7.0604200848247185</v>
      </c>
      <c r="K33" s="746">
        <v>7.083969558663169</v>
      </c>
      <c r="L33" s="745">
        <v>7.237295228005096</v>
      </c>
      <c r="M33" s="749">
        <v>6.931501801190014</v>
      </c>
      <c r="N33" s="749">
        <v>6.5233749794592715</v>
      </c>
      <c r="O33" s="749">
        <v>7.3139366137093385</v>
      </c>
      <c r="P33" s="743">
        <v>6.373369446462333</v>
      </c>
      <c r="Q33" s="744">
        <v>6.207624629259649</v>
      </c>
      <c r="R33" s="744">
        <v>6.354649727157178</v>
      </c>
      <c r="S33" s="744">
        <v>6.691214592600608</v>
      </c>
      <c r="T33" s="744">
        <v>8.40670157563215</v>
      </c>
      <c r="U33" s="747">
        <v>9.708442184431101</v>
      </c>
      <c r="V33" s="749">
        <v>6.402871227572507</v>
      </c>
      <c r="W33" s="743">
        <v>7.309104254140909</v>
      </c>
      <c r="X33" s="744">
        <v>6.855124310560149</v>
      </c>
      <c r="Y33" s="744">
        <v>6.357661379431735</v>
      </c>
      <c r="Z33" s="744">
        <v>5.857341801505767</v>
      </c>
      <c r="AA33" s="747">
        <v>5.6175228892676445</v>
      </c>
      <c r="AB33" s="750"/>
      <c r="AC33" s="628"/>
    </row>
    <row r="34" spans="1:29" ht="13.5">
      <c r="A34" s="702">
        <v>52</v>
      </c>
      <c r="D34" s="703"/>
      <c r="E34" s="739">
        <v>52</v>
      </c>
      <c r="F34" s="739" t="s">
        <v>187</v>
      </c>
      <c r="G34" s="740"/>
      <c r="H34" s="741"/>
      <c r="I34" s="752">
        <v>2.0338133728707684</v>
      </c>
      <c r="J34" s="751">
        <v>2.033505815889433</v>
      </c>
      <c r="K34" s="746">
        <v>2.040192790714121</v>
      </c>
      <c r="L34" s="745">
        <v>2.0878090891788212</v>
      </c>
      <c r="M34" s="749">
        <v>2.088969345746241</v>
      </c>
      <c r="N34" s="749">
        <v>2.0760861174056497</v>
      </c>
      <c r="O34" s="749">
        <v>2.101041561422201</v>
      </c>
      <c r="P34" s="743">
        <v>2.097914628960305</v>
      </c>
      <c r="Q34" s="744">
        <v>2.099028268596808</v>
      </c>
      <c r="R34" s="744">
        <v>2.1544257256901544</v>
      </c>
      <c r="S34" s="744">
        <v>2.0780285752700416</v>
      </c>
      <c r="T34" s="744">
        <v>2.089187204342359</v>
      </c>
      <c r="U34" s="747">
        <v>2.083803376046981</v>
      </c>
      <c r="V34" s="749">
        <v>2.1462203024058724</v>
      </c>
      <c r="W34" s="743">
        <v>2.111835252203916</v>
      </c>
      <c r="X34" s="744">
        <v>2.1348877046882024</v>
      </c>
      <c r="Y34" s="744">
        <v>2.14704951732316</v>
      </c>
      <c r="Z34" s="744">
        <v>2.180276109791191</v>
      </c>
      <c r="AA34" s="747">
        <v>2.1573531677335844</v>
      </c>
      <c r="AB34" s="750"/>
      <c r="AC34" s="628"/>
    </row>
    <row r="35" spans="1:29" ht="13.5">
      <c r="A35" s="702">
        <v>61</v>
      </c>
      <c r="D35" s="703"/>
      <c r="E35" s="701">
        <v>61</v>
      </c>
      <c r="F35" s="701" t="s">
        <v>188</v>
      </c>
      <c r="G35" s="733"/>
      <c r="H35" s="719"/>
      <c r="I35" s="655">
        <v>4.2339379097991685</v>
      </c>
      <c r="J35" s="654">
        <v>3.7973018146288955</v>
      </c>
      <c r="K35" s="655">
        <v>3.4385354224503963</v>
      </c>
      <c r="L35" s="654">
        <v>3.1621000910416996</v>
      </c>
      <c r="M35" s="657">
        <v>2.8607628951110957</v>
      </c>
      <c r="N35" s="657">
        <v>2.693812300495937</v>
      </c>
      <c r="O35" s="657">
        <v>3.017203775621909</v>
      </c>
      <c r="P35" s="652">
        <v>3.0134462811180676</v>
      </c>
      <c r="Q35" s="653">
        <v>3.130220919691326</v>
      </c>
      <c r="R35" s="653">
        <v>3.125311216905068</v>
      </c>
      <c r="S35" s="653">
        <v>2.850027184261835</v>
      </c>
      <c r="T35" s="653">
        <v>2.988669385097896</v>
      </c>
      <c r="U35" s="628">
        <v>2.9867891542048652</v>
      </c>
      <c r="V35" s="657">
        <v>2.7826477578749507</v>
      </c>
      <c r="W35" s="652">
        <v>2.8710134699877257</v>
      </c>
      <c r="X35" s="653">
        <v>3.0844913410024972</v>
      </c>
      <c r="Y35" s="653">
        <v>2.9280506617412323</v>
      </c>
      <c r="Z35" s="653">
        <v>2.681133379433042</v>
      </c>
      <c r="AA35" s="628">
        <v>2.359884365062181</v>
      </c>
      <c r="AB35" s="658"/>
      <c r="AC35" s="628"/>
    </row>
    <row r="36" spans="1:29" ht="13.5">
      <c r="A36" s="702">
        <v>613</v>
      </c>
      <c r="D36" s="703"/>
      <c r="E36" s="701"/>
      <c r="F36" s="734">
        <v>613</v>
      </c>
      <c r="G36" s="639" t="s">
        <v>189</v>
      </c>
      <c r="H36" s="735"/>
      <c r="I36" s="645">
        <v>2.1759720787920775</v>
      </c>
      <c r="J36" s="644">
        <v>1.8614571981744341</v>
      </c>
      <c r="K36" s="645">
        <v>1.6795286343020643</v>
      </c>
      <c r="L36" s="644">
        <v>1.545044609497423</v>
      </c>
      <c r="M36" s="648">
        <v>1.340075993748634</v>
      </c>
      <c r="N36" s="648">
        <v>1.2922519507516226</v>
      </c>
      <c r="O36" s="648">
        <v>1.3848894633459463</v>
      </c>
      <c r="P36" s="642">
        <v>1.3767370776857462</v>
      </c>
      <c r="Q36" s="643">
        <v>1.3786015576331683</v>
      </c>
      <c r="R36" s="643">
        <v>1.4177466146535864</v>
      </c>
      <c r="S36" s="643">
        <v>1.3121556644652381</v>
      </c>
      <c r="T36" s="643">
        <v>1.4186259492462645</v>
      </c>
      <c r="U36" s="646">
        <v>1.4004604415099953</v>
      </c>
      <c r="V36" s="648">
        <v>1.3155575005785412</v>
      </c>
      <c r="W36" s="642">
        <v>1.3315133699059116</v>
      </c>
      <c r="X36" s="643">
        <v>1.4369946499976691</v>
      </c>
      <c r="Y36" s="643">
        <v>1.372602072424674</v>
      </c>
      <c r="Z36" s="643">
        <v>1.3047775368441352</v>
      </c>
      <c r="AA36" s="646">
        <v>1.1364333581333737</v>
      </c>
      <c r="AB36" s="649"/>
      <c r="AC36" s="628"/>
    </row>
    <row r="37" spans="1:29" ht="13.5">
      <c r="A37" s="702">
        <v>614</v>
      </c>
      <c r="D37" s="703"/>
      <c r="E37" s="701"/>
      <c r="F37" s="753">
        <v>614</v>
      </c>
      <c r="G37" s="610" t="s">
        <v>190</v>
      </c>
      <c r="H37" s="719"/>
      <c r="I37" s="655">
        <v>1.8460266219360155</v>
      </c>
      <c r="J37" s="654">
        <v>1.7131161009281124</v>
      </c>
      <c r="K37" s="655">
        <v>1.5386730597898226</v>
      </c>
      <c r="L37" s="654">
        <v>1.398157643503166</v>
      </c>
      <c r="M37" s="657">
        <v>1.3134608712295437</v>
      </c>
      <c r="N37" s="657">
        <v>1.188758408547537</v>
      </c>
      <c r="O37" s="657">
        <v>1.4303131837882956</v>
      </c>
      <c r="P37" s="652">
        <v>1.4366248636629206</v>
      </c>
      <c r="Q37" s="653">
        <v>1.5485168158316267</v>
      </c>
      <c r="R37" s="653">
        <v>1.5134069763751925</v>
      </c>
      <c r="S37" s="653">
        <v>1.3342421145162247</v>
      </c>
      <c r="T37" s="653">
        <v>1.3647788384597903</v>
      </c>
      <c r="U37" s="628">
        <v>1.3800465888495113</v>
      </c>
      <c r="V37" s="657">
        <v>1.2464770356402268</v>
      </c>
      <c r="W37" s="652">
        <v>1.3282124763083603</v>
      </c>
      <c r="X37" s="653">
        <v>1.4325680030694181</v>
      </c>
      <c r="Y37" s="653">
        <v>1.3318565951369388</v>
      </c>
      <c r="Z37" s="653">
        <v>1.1527830134530626</v>
      </c>
      <c r="AA37" s="628">
        <v>0.9935268359154643</v>
      </c>
      <c r="AB37" s="658"/>
      <c r="AC37" s="628"/>
    </row>
    <row r="38" spans="1:29" ht="13.5">
      <c r="A38" s="702">
        <v>62</v>
      </c>
      <c r="D38" s="703"/>
      <c r="E38" s="754">
        <v>62</v>
      </c>
      <c r="F38" s="704" t="s">
        <v>191</v>
      </c>
      <c r="G38" s="705"/>
      <c r="H38" s="706"/>
      <c r="I38" s="682">
        <v>4.639471154946231</v>
      </c>
      <c r="J38" s="681">
        <v>4.148457470328397</v>
      </c>
      <c r="K38" s="682">
        <v>3.791261096379254</v>
      </c>
      <c r="L38" s="681">
        <v>3.8728468926260846</v>
      </c>
      <c r="M38" s="685">
        <v>3.8326294175645126</v>
      </c>
      <c r="N38" s="685">
        <v>3.643962295570964</v>
      </c>
      <c r="O38" s="685">
        <v>4.009419747399206</v>
      </c>
      <c r="P38" s="679">
        <v>4.301478869298559</v>
      </c>
      <c r="Q38" s="680">
        <v>4.89964142102814</v>
      </c>
      <c r="R38" s="680">
        <v>4.280809971177888</v>
      </c>
      <c r="S38" s="680">
        <v>3.8943153823168775</v>
      </c>
      <c r="T38" s="680">
        <v>3.4454619105545357</v>
      </c>
      <c r="U38" s="683">
        <v>3.2766583165875693</v>
      </c>
      <c r="V38" s="685">
        <v>3.583556012125636</v>
      </c>
      <c r="W38" s="679">
        <v>3.3989480754011407</v>
      </c>
      <c r="X38" s="680">
        <v>3.6435778442308164</v>
      </c>
      <c r="Y38" s="680">
        <v>3.645664833563777</v>
      </c>
      <c r="Z38" s="680">
        <v>3.633539435832055</v>
      </c>
      <c r="AA38" s="683">
        <v>3.60924012598569</v>
      </c>
      <c r="AB38" s="686"/>
      <c r="AC38" s="628"/>
    </row>
    <row r="39" spans="1:29" ht="13.5">
      <c r="A39" s="702">
        <v>624</v>
      </c>
      <c r="D39" s="703"/>
      <c r="E39" s="701"/>
      <c r="F39" s="753">
        <v>624</v>
      </c>
      <c r="G39" s="610" t="s">
        <v>192</v>
      </c>
      <c r="H39" s="719"/>
      <c r="I39" s="655">
        <v>1.3213422768913743</v>
      </c>
      <c r="J39" s="654">
        <v>1.217114359341497</v>
      </c>
      <c r="K39" s="655">
        <v>1.1785074745194741</v>
      </c>
      <c r="L39" s="654">
        <v>1.1066218814178481</v>
      </c>
      <c r="M39" s="657">
        <v>1.0160404235283509</v>
      </c>
      <c r="N39" s="657">
        <v>0.9714523413620798</v>
      </c>
      <c r="O39" s="657">
        <v>1.0578216394051747</v>
      </c>
      <c r="P39" s="652">
        <v>0.9927453317623405</v>
      </c>
      <c r="Q39" s="653">
        <v>1.039320062401034</v>
      </c>
      <c r="R39" s="653">
        <v>1.0943705829868207</v>
      </c>
      <c r="S39" s="653">
        <v>1.1302627433035215</v>
      </c>
      <c r="T39" s="653">
        <v>1.0677809844789536</v>
      </c>
      <c r="U39" s="628">
        <v>1.0273263724697048</v>
      </c>
      <c r="V39" s="657">
        <v>1.0295284419951927</v>
      </c>
      <c r="W39" s="652">
        <v>1.0400425534069353</v>
      </c>
      <c r="X39" s="653">
        <v>1.1455030635674004</v>
      </c>
      <c r="Y39" s="653">
        <v>1.0585149555957365</v>
      </c>
      <c r="Z39" s="653">
        <v>0.9836513247186114</v>
      </c>
      <c r="AA39" s="628">
        <v>0.9265562135209472</v>
      </c>
      <c r="AB39" s="658"/>
      <c r="AC39" s="628"/>
    </row>
    <row r="40" spans="1:29" ht="14.25" thickBot="1">
      <c r="A40" s="702">
        <v>625</v>
      </c>
      <c r="D40" s="755"/>
      <c r="E40" s="756"/>
      <c r="F40" s="757">
        <v>625</v>
      </c>
      <c r="G40" s="758" t="s">
        <v>193</v>
      </c>
      <c r="H40" s="759"/>
      <c r="I40" s="764">
        <v>2.04608955221793</v>
      </c>
      <c r="J40" s="762">
        <v>1.6519074717719722</v>
      </c>
      <c r="K40" s="764">
        <v>1.5327289875756642</v>
      </c>
      <c r="L40" s="762">
        <v>1.7138167008631764</v>
      </c>
      <c r="M40" s="767">
        <v>1.8891939751311175</v>
      </c>
      <c r="N40" s="767">
        <v>1.6306968088546252</v>
      </c>
      <c r="O40" s="767">
        <v>2.131418475110065</v>
      </c>
      <c r="P40" s="760">
        <v>2.3478508505087143</v>
      </c>
      <c r="Q40" s="761">
        <v>2.9771691702079837</v>
      </c>
      <c r="R40" s="761">
        <v>2.3758857099924446</v>
      </c>
      <c r="S40" s="761">
        <v>1.9822915516054795</v>
      </c>
      <c r="T40" s="761">
        <v>1.6314724257383717</v>
      </c>
      <c r="U40" s="765">
        <v>1.5095745993496175</v>
      </c>
      <c r="V40" s="767">
        <v>1.6930856719458347</v>
      </c>
      <c r="W40" s="760">
        <v>1.6156635539780855</v>
      </c>
      <c r="X40" s="761">
        <v>1.6988466367680581</v>
      </c>
      <c r="Y40" s="761">
        <v>1.7178100227926398</v>
      </c>
      <c r="Z40" s="761">
        <v>1.7030014244136409</v>
      </c>
      <c r="AA40" s="765">
        <v>1.7352788765526006</v>
      </c>
      <c r="AB40" s="768"/>
      <c r="AC40" s="628"/>
    </row>
    <row r="41" spans="1:29" ht="13.5">
      <c r="A41" s="702"/>
      <c r="B41" s="18"/>
      <c r="C41" s="18"/>
      <c r="D41" s="769" t="s">
        <v>195</v>
      </c>
      <c r="E41" s="701"/>
      <c r="F41" s="769" t="s">
        <v>196</v>
      </c>
      <c r="G41" s="610"/>
      <c r="H41" s="701"/>
      <c r="I41" s="628"/>
      <c r="J41" s="628"/>
      <c r="K41" s="628"/>
      <c r="L41" s="628"/>
      <c r="M41" s="628"/>
      <c r="N41" s="628"/>
      <c r="O41" s="628"/>
      <c r="P41" s="628"/>
      <c r="Q41" s="628"/>
      <c r="R41" s="628"/>
      <c r="S41" s="628"/>
      <c r="T41" s="628"/>
      <c r="U41" s="628"/>
      <c r="V41" s="628"/>
      <c r="W41" s="628"/>
      <c r="X41" s="628"/>
      <c r="Y41" s="628"/>
      <c r="Z41" s="628"/>
      <c r="AA41" s="628"/>
      <c r="AB41" s="628"/>
      <c r="AC41" s="628"/>
    </row>
    <row r="42" spans="1:29" ht="13.5">
      <c r="A42" s="770"/>
      <c r="D42" s="771" t="s">
        <v>197</v>
      </c>
      <c r="E42" s="609"/>
      <c r="F42" s="771" t="s">
        <v>198</v>
      </c>
      <c r="G42" s="610"/>
      <c r="H42" s="701"/>
      <c r="I42" s="772"/>
      <c r="J42" s="772"/>
      <c r="K42" s="773"/>
      <c r="L42" s="773"/>
      <c r="M42" s="773"/>
      <c r="N42" s="773"/>
      <c r="O42" s="773"/>
      <c r="P42" s="773"/>
      <c r="Q42" s="773"/>
      <c r="R42" s="773"/>
      <c r="S42" s="773"/>
      <c r="T42" s="773"/>
      <c r="U42" s="773"/>
      <c r="V42" s="773"/>
      <c r="W42" s="773"/>
      <c r="X42" s="773"/>
      <c r="Y42" s="773"/>
      <c r="Z42" s="773"/>
      <c r="AA42" s="773"/>
      <c r="AB42" s="773"/>
      <c r="AC42" s="773"/>
    </row>
  </sheetData>
  <sheetProtection/>
  <printOptions/>
  <pageMargins left="0.5905511811023623" right="0.3937007874015748" top="0.984251968503937" bottom="0.984251968503937" header="0.5118110236220472" footer="0.5118110236220472"/>
  <pageSetup fitToHeight="1" fitToWidth="1" horizontalDpi="1200" verticalDpi="1200" orientation="landscape" paperSize="9" scale="66" r:id="rId1"/>
  <headerFooter alignWithMargins="0">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2008-11-10T05:03:46Z</dcterms:created>
  <dcterms:modified xsi:type="dcterms:W3CDTF">2011-02-25T04:40:31Z</dcterms:modified>
  <cp:category/>
  <cp:version/>
  <cp:contentType/>
  <cp:contentStatus/>
</cp:coreProperties>
</file>