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入力シート" sheetId="1" r:id="rId1"/>
    <sheet name="主要指標（全体平均）" sheetId="2" r:id="rId2"/>
    <sheet name="【管理職比率×平均勤続年数】ｸﾞﾗﾌ" sheetId="3" r:id="rId3"/>
    <sheet name="元ﾃﾞｰﾀ（変更不可）" sheetId="4" r:id="rId4"/>
  </sheets>
  <definedNames>
    <definedName name="_xlnm.Print_Area" localSheetId="0">'入力シート'!$A$1:$J$443</definedName>
  </definedNames>
  <calcPr fullCalcOnLoad="1"/>
</workbook>
</file>

<file path=xl/sharedStrings.xml><?xml version="1.0" encoding="utf-8"?>
<sst xmlns="http://schemas.openxmlformats.org/spreadsheetml/2006/main" count="504" uniqueCount="281">
  <si>
    <t>①有　②無
※注：再雇用制度は、妊娠、出産、育児、介護など何らかの理由で退職した社員を、一定期間後に再び自社あるいは当該企業の関連会社で雇い入れる仕組みのことを指す。なお、本調査では、定年退職者等を再雇用する制度は対象に含まない。</t>
  </si>
  <si>
    <r>
      <t>８－５－①　再雇用制度</t>
    </r>
    <r>
      <rPr>
        <vertAlign val="superscript"/>
        <sz val="12"/>
        <rFont val="HGPｺﾞｼｯｸE"/>
        <family val="3"/>
      </rPr>
      <t>※注</t>
    </r>
    <r>
      <rPr>
        <sz val="12"/>
        <rFont val="HGPｺﾞｼｯｸE"/>
        <family val="3"/>
      </rPr>
      <t>の有無</t>
    </r>
  </si>
  <si>
    <t>８－５－②　再雇用制度の適用事由</t>
  </si>
  <si>
    <t>【８－５－①で「有」と回答した場合】再雇用制度の適用範囲について、①～④のうち該当する番号を選んでください。</t>
  </si>
  <si>
    <t>【８－４－①で「有」と回答した場合】在宅勤務制度の適用範囲について、①～④のうち該当する番号を選んでください。</t>
  </si>
  <si>
    <t>①結婚　②妊娠・出産　③配偶者転勤　④その他〔具体的に：　　　　　　　　〕</t>
  </si>
  <si>
    <t>８－５－③　再雇用制度の利用可能期間</t>
  </si>
  <si>
    <t>①期間の制限あり〔　　　　　　　　　　〕年以内　②期間の制限なし</t>
  </si>
  <si>
    <t>指標８－６　転勤配慮について</t>
  </si>
  <si>
    <t>８－６－①　転勤配慮の有無</t>
  </si>
  <si>
    <t>転居を伴う転勤の免除、勤務地の限定の有無について、①～③のうち該当する番号を選んでください。</t>
  </si>
  <si>
    <t>①有　②無　③転居を伴う転勤の必要性がない</t>
  </si>
  <si>
    <t>８－６－②　配偶者の転勤に伴う転勤配慮</t>
  </si>
  <si>
    <t>配偶者の転勤に伴う転勤配慮の有無について、①～③のうち該当する番号を選んでください。</t>
  </si>
  <si>
    <t>指標８－７　妊娠・出産を契機とした女性社員の退職状況</t>
  </si>
  <si>
    <t>８－７－②　　妊娠・出産を契機とした女性の離職状況退職状況</t>
  </si>
  <si>
    <t>８－７－①　　妊娠・出産を契機とした女性社員の退職状況</t>
  </si>
  <si>
    <t>近年の妊娠・出産を契機とした女性の離職状況について、①～⑤のうち該当する番号を選んでください。</t>
  </si>
  <si>
    <t>①ほとんど離職はない　②継続する人の方が多いが離職もある　③離職する人の方が多い　④ほとんど離職する
⑤妊娠・出産をする女性がいない</t>
  </si>
  <si>
    <t>８－７－③　　産前産後休業・育児休業取得者の復職状況</t>
  </si>
  <si>
    <t>産前産後休業・育児休業取得者の復職状況について、①～⑤のうち該当する番号を選んでください。</t>
  </si>
  <si>
    <t>①ほとんど復職する　②復職する人の方が多いが休業中の離職もある　③休業中に離職する人の方が多い　④ほとんど離職する
⑤休業者がいない</t>
  </si>
  <si>
    <t>指標８－８　育児休業の取得状況</t>
  </si>
  <si>
    <t>８－８　　育児休業の取得状況</t>
  </si>
  <si>
    <t>指標８－９　子育て等を契機に退職した女性社員の再雇用の状況</t>
  </si>
  <si>
    <t>８－10　　産休・育休から復帰した社員のうち、短時間・短日勤務制度の利用者</t>
  </si>
  <si>
    <t>Ⅸ．総合的指標</t>
  </si>
  <si>
    <t>指標８－１０　育児のための短時間・短日勤務制度の利用状況</t>
  </si>
  <si>
    <t>指標９－１　勤続年数</t>
  </si>
  <si>
    <t>過去１年間に産休・育休から復帰した社員数と、そのうち短時間・短日勤務制度を利用した社員数を男女別に入力してください。</t>
  </si>
  <si>
    <r>
      <t xml:space="preserve">過去１年間に、結婚・妊娠・出産などを契機に退職した元女性社員のうち、再雇用した人数を入力してください。
</t>
    </r>
    <r>
      <rPr>
        <sz val="9"/>
        <rFont val="ＭＳ Ｐゴシック"/>
        <family val="3"/>
      </rPr>
      <t>※再雇用制度は、妊娠、出産、育児、介護など何らかの理由で退職した従業員、主として正社員を、一定期間後に再び自社あるいは当該企業の関連会社で雇い入れる仕組みのことを指します。ここでは、定年退職者等を再雇用する制度は対象に含みません。
※自社の再雇用制度のもとで直接雇用された人（パート・アルバイト等を含む）について算出します。なお、再雇用制度がない場合は算出しなくてもかまいません。</t>
    </r>
  </si>
  <si>
    <t>過去１年間に子どもが誕生した社員数と、そのうち育児休業を取得した社員数を男女別に入力してください。</t>
  </si>
  <si>
    <t>９－１－①　　男女別の平均勤続年数</t>
  </si>
  <si>
    <t>男女別に平均勤続年数を記入してください。</t>
  </si>
  <si>
    <r>
      <t>９－１－②　　平均勤続年数の5年前</t>
    </r>
    <r>
      <rPr>
        <vertAlign val="superscript"/>
        <sz val="12"/>
        <rFont val="HGPｺﾞｼｯｸE"/>
        <family val="3"/>
      </rPr>
      <t>※注</t>
    </r>
    <r>
      <rPr>
        <sz val="12"/>
        <rFont val="HGPｺﾞｼｯｸE"/>
        <family val="3"/>
      </rPr>
      <t>との違い</t>
    </r>
  </si>
  <si>
    <r>
      <t xml:space="preserve">平均勤続年数の男女間格差について、①～③のうち該当する番号を入力してください。
</t>
    </r>
    <r>
      <rPr>
        <sz val="9"/>
        <rFont val="ＭＳ Ｐゴシック"/>
        <family val="3"/>
      </rPr>
      <t>※注：5年前に会社が設立されていない場合は、設立当初と比較してお答え下さい。</t>
    </r>
  </si>
  <si>
    <t>①勤続年数の男女の差異は5年前より縮まっている
②勤続年数の男女の差異は5年前と変わらない
③勤続年数の男女の差異は5年前より広がっている</t>
  </si>
  <si>
    <t>指標９－２　年代別の男女割合</t>
  </si>
  <si>
    <t>９－２　　年代別の男女割合</t>
  </si>
  <si>
    <t>年代別の人数を男女別に入力してください。</t>
  </si>
  <si>
    <t>①～20代</t>
  </si>
  <si>
    <t>②30代</t>
  </si>
  <si>
    <t>③40代</t>
  </si>
  <si>
    <t>④50代以上</t>
  </si>
  <si>
    <t>⑤全体</t>
  </si>
  <si>
    <t>９－３　　各年齢層に該当する男女間賃金格差指数</t>
  </si>
  <si>
    <t>指標９－３　年齢層別の男女間賃金格差</t>
  </si>
  <si>
    <r>
      <t xml:space="preserve">各年齢層に該当する社員の平均賃金額を、男女別に入力してください。
</t>
    </r>
    <r>
      <rPr>
        <sz val="9"/>
        <rFont val="ＭＳ Ｐゴシック"/>
        <family val="3"/>
      </rPr>
      <t xml:space="preserve">
※賃金は、自社の基本給（短時間勤務の場合は、短縮時間分の賃金控除前）を標準形とします。そのほか月例給（残業代を含まないもの、含んだもの）、賞与を含めた年収ベースなどで計算、分析されることが望まれます。</t>
    </r>
  </si>
  <si>
    <t>①25～29歳</t>
  </si>
  <si>
    <t>②30～34歳</t>
  </si>
  <si>
    <t>③40～44歳</t>
  </si>
  <si>
    <t>④50～54歳</t>
  </si>
  <si>
    <t>男女賃金格差指数</t>
  </si>
  <si>
    <t>指標９－４　労働時間</t>
  </si>
  <si>
    <t>９－４－①　　男女別の月平均残業時間数</t>
  </si>
  <si>
    <t>過１年間の残業時間を12で割った、１ヶ月当たりの平均残業時間数を男女別に入力してください。</t>
  </si>
  <si>
    <t>９－４－②　　技術職における男女別の月平均残業時間数</t>
  </si>
  <si>
    <t>技術職のみを対象とし、過１年間の残業時間を12で割った、１ヶ月当たりの平均残業時間数を男女別に入力してください。</t>
  </si>
  <si>
    <t>Ⅹ．ポジティブ・アクションの取り組みについて</t>
  </si>
  <si>
    <t>指標１０　ポジティブ・アクションの取り組み状況</t>
  </si>
  <si>
    <t>１０－２　　女性の職域拡大に向けた具体的な取組内容</t>
  </si>
  <si>
    <t>［現在の取り組み］</t>
  </si>
  <si>
    <t>［過去の取り組み］</t>
  </si>
  <si>
    <t>１０－３　　女性のジョブローテーションのための働きかけ</t>
  </si>
  <si>
    <t>１０－４　　性別に関わりなく公平な人事評価を実施するための研修</t>
  </si>
  <si>
    <t>①行っている　　　②行っていない　　　③以前は行っていたが現在は行っていない</t>
  </si>
  <si>
    <t>【１０－１－④で「行っている」または「以前は行ってたが現在は行っていない」と回答した場合】具体的な取組内容を記入してください。</t>
  </si>
  <si>
    <t>性別に関わりなく公平な人事考課を実施するための、管理職への人事評価者研修を行っているか、①～③のうち該当する番号を選んでください。</t>
  </si>
  <si>
    <t>女性のジョブローテーション活性化のための人事からの働きかけについて、①～③のうち該当する番号を選んでください。</t>
  </si>
  <si>
    <r>
      <t>４－３　５年前と比較した場合の女性役職者比率</t>
    </r>
    <r>
      <rPr>
        <vertAlign val="superscript"/>
        <sz val="12"/>
        <rFont val="HGPｺﾞｼｯｸE"/>
        <family val="3"/>
      </rPr>
      <t>※注１</t>
    </r>
    <r>
      <rPr>
        <sz val="12"/>
        <rFont val="HGPｺﾞｼｯｸE"/>
        <family val="3"/>
      </rPr>
      <t>の変化</t>
    </r>
  </si>
  <si>
    <t>①５年前より上がっている　　②５年前と変わらない　　③５年前より下がっている</t>
  </si>
  <si>
    <t>男性</t>
  </si>
  <si>
    <t>女性</t>
  </si>
  <si>
    <t>→</t>
  </si>
  <si>
    <t>学歴</t>
  </si>
  <si>
    <t>女性比率</t>
  </si>
  <si>
    <t>有期契約労働者から、正社員に転換・登用された人は除きます。</t>
  </si>
  <si>
    <t>中途採用者数</t>
  </si>
  <si>
    <t>部門</t>
  </si>
  <si>
    <t>①人事異動の対象となった社員のうち、女性が占める割合</t>
  </si>
  <si>
    <t>年齢</t>
  </si>
  <si>
    <t>　　</t>
  </si>
  <si>
    <t>男性</t>
  </si>
  <si>
    <t>女性</t>
  </si>
  <si>
    <t>ａ.採用者数</t>
  </si>
  <si>
    <t>ｂ.上記のうち、退職者数</t>
  </si>
  <si>
    <t>性別</t>
  </si>
  <si>
    <t>新卒採用後３年目の定着率</t>
  </si>
  <si>
    <t>①過去１年間に妊娠・出産した女性の人数</t>
  </si>
  <si>
    <t>②上記のうち、妊娠・出産を契機に退職した女性の人数</t>
  </si>
  <si>
    <t>妊娠・出産を機に退職した女性の割合</t>
  </si>
  <si>
    <t>②上記のうち、育児休業を取得した社員数</t>
  </si>
  <si>
    <t>①過去１年間に子どもが誕生した社員数</t>
  </si>
  <si>
    <t>再雇用した女性の人数</t>
  </si>
  <si>
    <t>①過去１年間に産休・育休から職場復帰した社員数</t>
  </si>
  <si>
    <t>月平均残業時間数</t>
  </si>
  <si>
    <t>ポジティブ・アクションの取組状況について、①～⑤それぞれ該当する番号を1つずつ選んでください。</t>
  </si>
  <si>
    <t>① 女性活躍・活用方針など、会社としての取組姿勢を明確にしているか。</t>
  </si>
  <si>
    <t>② 新卒採用において女性採用比率の目標を設定しているか。</t>
  </si>
  <si>
    <t>③ 管理職登用</t>
  </si>
  <si>
    <t>　③－１　女性の積極的な管理職への登用方針等を設けているか。</t>
  </si>
  <si>
    <t>　③－２　女性の管理職への登用比率の目標を設定しているか。</t>
  </si>
  <si>
    <t>④ 女性の職域拡大に向けた取り組みを行っているか。</t>
  </si>
  <si>
    <t>※すべて「正社員」についてお答えください。</t>
  </si>
  <si>
    <t>指標算出</t>
  </si>
  <si>
    <r>
      <t xml:space="preserve">→
</t>
    </r>
    <r>
      <rPr>
        <sz val="8"/>
        <color indexed="12"/>
        <rFont val="ＭＳ Ｐゴシック"/>
        <family val="3"/>
      </rPr>
      <t>指標算出</t>
    </r>
  </si>
  <si>
    <t>※黄色の網かけをしているセルに数値を記入してください。右に示している指標は自動計算されます。</t>
  </si>
  <si>
    <t>【指標】</t>
  </si>
  <si>
    <t>１．明確にしている　　２．明確にしていない　　３．以前はしていたが現在は明確にしていない</t>
  </si>
  <si>
    <t>１．設定している　　２．設定していない　　３．以前は設定していたが現在は設定していない</t>
  </si>
  <si>
    <t>１．設けている 　２．設けていない 　３．以前は設けていたが現在は設けていない</t>
  </si>
  <si>
    <t>１．行っている　　　２．行っていない　　３．以前は行っていたが現在は行っていない</t>
  </si>
  <si>
    <t>平均勤続年数</t>
  </si>
  <si>
    <t>出産時離職</t>
  </si>
  <si>
    <t>異動</t>
  </si>
  <si>
    <t>業界平均</t>
  </si>
  <si>
    <t>自社</t>
  </si>
  <si>
    <t>＜参考＞
育休取得率</t>
  </si>
  <si>
    <t>平均勤続
年数</t>
  </si>
  <si>
    <t>採用
（女性比率）</t>
  </si>
  <si>
    <t>女性社員比率</t>
  </si>
  <si>
    <t>新卒採用後10年目の定着率</t>
  </si>
  <si>
    <r>
      <t>平均賃金指数</t>
    </r>
    <r>
      <rPr>
        <sz val="10"/>
        <rFont val="Arial"/>
        <family val="2"/>
      </rPr>
      <t xml:space="preserve">
</t>
    </r>
    <r>
      <rPr>
        <sz val="10"/>
        <rFont val="ＭＳ Ｐゴシック"/>
        <family val="3"/>
      </rPr>
      <t>（男性を</t>
    </r>
    <r>
      <rPr>
        <sz val="10"/>
        <rFont val="Arial"/>
        <family val="2"/>
      </rPr>
      <t>100</t>
    </r>
    <r>
      <rPr>
        <sz val="10"/>
        <rFont val="ＭＳ Ｐゴシック"/>
        <family val="3"/>
      </rPr>
      <t>）</t>
    </r>
  </si>
  <si>
    <r>
      <t>10</t>
    </r>
    <r>
      <rPr>
        <sz val="11"/>
        <rFont val="ＭＳ Ｐゴシック"/>
        <family val="3"/>
      </rPr>
      <t>年目
定着率</t>
    </r>
  </si>
  <si>
    <r>
      <t>3</t>
    </r>
    <r>
      <rPr>
        <sz val="11"/>
        <rFont val="ＭＳ Ｐゴシック"/>
        <family val="3"/>
      </rPr>
      <t>年目定着率</t>
    </r>
  </si>
  <si>
    <t>勤続年数：男女差
（男性-女性）</t>
  </si>
  <si>
    <t>女性管理職比率
（課長以上に占める女性比率）</t>
  </si>
  <si>
    <t>自社</t>
  </si>
  <si>
    <t>→</t>
  </si>
  <si>
    <t>平均勤続年数の男女差</t>
  </si>
  <si>
    <t>中途採用</t>
  </si>
  <si>
    <t>男女差</t>
  </si>
  <si>
    <t>Ⅱ．採用に関する指標</t>
  </si>
  <si>
    <t>指標２－１　本年度新規学卒者の採用実績</t>
  </si>
  <si>
    <t>２－１　　本年度新規採用者に占める女性の割合</t>
  </si>
  <si>
    <t>当該年度における新規学卒採用人数について、男女別に人数を入力してください。</t>
  </si>
  <si>
    <t>新規学卒採用者</t>
  </si>
  <si>
    <t>新規学卒採用者</t>
  </si>
  <si>
    <t>指標２－２　中途採用の実績</t>
  </si>
  <si>
    <t>当該年度において、正社員として中途採用された人数を男女別に入力してください。</t>
  </si>
  <si>
    <t>Ⅲ．定着に関する指標</t>
  </si>
  <si>
    <t>指標３－１　新規学卒採用後３年目及び10年目の定着率</t>
  </si>
  <si>
    <t>Ⅳ．昇進、昇格に関する指標</t>
  </si>
  <si>
    <t>指標４－１　当該年度の各役職者に占める女性の割合</t>
  </si>
  <si>
    <t>４－１－①　一般に占める女性の割合</t>
  </si>
  <si>
    <t>一般</t>
  </si>
  <si>
    <t>主任・係長クラス</t>
  </si>
  <si>
    <t>４－１－②　主任・係長クラスに占める女性の割合</t>
  </si>
  <si>
    <t>４－１－③　　課長クラスに占める女性の割合</t>
  </si>
  <si>
    <t>課長クラス</t>
  </si>
  <si>
    <t>４－１－④　　部長以上クラスに占める女性の割合</t>
  </si>
  <si>
    <t>部長以上クラス</t>
  </si>
  <si>
    <t>指標４－２　当該年度の役職別昇格者に占める女性の割合</t>
  </si>
  <si>
    <t>主任・係長クラスに昇進、昇格した人数</t>
  </si>
  <si>
    <t>一般の人数</t>
  </si>
  <si>
    <t>主任・係長クラスの人数</t>
  </si>
  <si>
    <t>課長クラスの人数</t>
  </si>
  <si>
    <t>部長以上クラスの人数</t>
  </si>
  <si>
    <t>４－２－①　主任・係長クラスに昇進、昇格した人数に占める女性の割合</t>
  </si>
  <si>
    <t>４－２－②　　課長クラスに昇進、昇格した人数に占める女性の割合</t>
  </si>
  <si>
    <t>４－２－③　　部長以上クラス（役員を含む）に昇進、昇格した人数に占める女性の割合</t>
  </si>
  <si>
    <t>課長クラスに昇進、昇格した人数</t>
  </si>
  <si>
    <t>部長以上クラスに昇進、昇格した人数</t>
  </si>
  <si>
    <t>指標４－３　女性役職者比率の変化</t>
  </si>
  <si>
    <t>指標４－４　当該年度の技術職における女性の割合</t>
  </si>
  <si>
    <t>４－４－①　高度専門（技術）職に占める女性の割合</t>
  </si>
  <si>
    <t>高度専門（技術）職の人数</t>
  </si>
  <si>
    <t>４－４－②　その他技術職に占める女性の割合</t>
  </si>
  <si>
    <t>その他技術職の人数</t>
  </si>
  <si>
    <t>高度専門（技術）職</t>
  </si>
  <si>
    <t>その他技術職</t>
  </si>
  <si>
    <t>指標４－５　当該年度の高度専門（技術）職昇格者に占める女性の割合</t>
  </si>
  <si>
    <t>４－５　高度専門（技術）職に昇格した女性の割合</t>
  </si>
  <si>
    <t>高度専門（技術）職に昇格した人数</t>
  </si>
  <si>
    <t>高度専門（技術）職に昇格した人数</t>
  </si>
  <si>
    <t>Ⅴ．配属に関する指標</t>
  </si>
  <si>
    <t>指標５－１　初任配属の状況</t>
  </si>
  <si>
    <t>当該年度入社の職種別の区分（①～③）における男女の人数を入力して下さい。</t>
  </si>
  <si>
    <t>当該年度の高度専門（技術）職に昇格した男女別の人数を入力してください。
※高度専門職とは、ITSSレベル５相当以上、ETSSレベル５相当以上のハイレベルなITエンジニアとします。各スキル標準はIPAのITスキル標準を参照してください（http://www.ipa.go.jp/jinzai/itss/index.html）。</t>
  </si>
  <si>
    <t>当該年度の３年前及び10年前における新規学卒採用者数と、そのうちの退職者数を入力してください。</t>
  </si>
  <si>
    <t>当該年度の一般における男女別の人数を入力してください。
※該当する役職･資格等級の判断に迷う場合は、実態と各役職・資格等級の一般的な考え方に照らして、最も近いと判断される部分に人数をカウントしてください（以下、②主任・係長クラス、③課長クラス、④部長クラス以上も同様です）</t>
  </si>
  <si>
    <t>当該年度の主任・係長クラスにおける男女別の人数を入力してください。
※「主任・係長クラス」は、「一般職と課長クラスの間の役職・資格等級者」とします。
※該当する役職･資格等級の判断に迷う場合は、実態と各役職・資格等級の一般的な考え方に照らして、最も近いと判断される部分に人数をカウントしてください。</t>
  </si>
  <si>
    <t>当該年度の課長クラスにおける男女別の人数を入力してください。
※該当する役職･資格等級の判断に迷う場合は、実態と各役職・資格等級の一般的な考え方に照らして、最も近いと判断される部分に人数をカウントしてください。</t>
  </si>
  <si>
    <t>当該年度の部長クラス以上における男女別の人数を入力してください。
※該当する役職･資格等級の判断に迷う場合は、実態と各役職・資格等級の一般的な考え方に照らして、最も近いと判断される部分に人数をカウントしてください。</t>
  </si>
  <si>
    <t>当該年度において、主任・係長クラスに 昇進、昇格した男女別の人数を入力してください。
※「主任・係長クラス」は、一般と課長クラスの間の役職・資格等級者」とします。
※該当役職・資格等級の設定がない場合は、算出しなくてもかまいません。以下、②課長クラス・③部長クラス以上（役員を含む）も同様です。</t>
  </si>
  <si>
    <t>当該年度について、課長クラスに昇進、昇格した男女別の人数を入力してください。
※該当役職・資格等級の設定がない場合は、算出しなくてもかまいません。</t>
  </si>
  <si>
    <t>当該年度において、部長以上クラス（役員含む）に昇進、昇格した男女別の人数を入力してください。</t>
  </si>
  <si>
    <t>当該年度の高度専門（技術）職における男女別の人数を入力してください。
※高度専門職とは、ITSSレベル５相当以上、ETSSレベル５相当以上のハイレベルなITエンジニアとします。各スキル標準はIPAのITスキル標準を参照してください（http://www.ipa.go.jp/jinzai/itss/index.html）。</t>
  </si>
  <si>
    <t>当該年度のその他専門（技術）職における男女別の人数を入力してください。</t>
  </si>
  <si>
    <t>①技術職</t>
  </si>
  <si>
    <t>②営業職</t>
  </si>
  <si>
    <t>③管理スタッフ</t>
  </si>
  <si>
    <t>③管理スタッフ</t>
  </si>
  <si>
    <t>④合計</t>
  </si>
  <si>
    <t>入社10年目の職種別の区分（①～③）における男女の人数を入力して下さい。</t>
  </si>
  <si>
    <t>指標５－３　人事異動の実績</t>
  </si>
  <si>
    <t>②上記①のうち、女性の異動者数</t>
  </si>
  <si>
    <t>Ⅵ．育成、能力開発、キャリア形成に関する指標</t>
  </si>
  <si>
    <t>指標６－１　社内研修の受講状況</t>
  </si>
  <si>
    <r>
      <t>６－１　　選抜型研修</t>
    </r>
    <r>
      <rPr>
        <vertAlign val="superscript"/>
        <sz val="12"/>
        <rFont val="HGPｺﾞｼｯｸE"/>
        <family val="3"/>
      </rPr>
      <t>※</t>
    </r>
    <r>
      <rPr>
        <sz val="12"/>
        <rFont val="HGPｺﾞｼｯｸE"/>
        <family val="3"/>
      </rPr>
      <t>を受講した人数（自己申告による参加者も含む）における女性の割合</t>
    </r>
  </si>
  <si>
    <t>当該年度の選抜型研修受講者における男女の人数を入力してください。</t>
  </si>
  <si>
    <t>選抜型研修を受講した人数</t>
  </si>
  <si>
    <t>選抜型研修を受講した人数</t>
  </si>
  <si>
    <t>Ⅶ．人事評価に関する指標</t>
  </si>
  <si>
    <t>指標７－１　人事評価の結果分布の状況</t>
  </si>
  <si>
    <t>人事評価で最も高い評価を受けた人数</t>
  </si>
  <si>
    <t>人事評価で最も高い評価を受けた人数</t>
  </si>
  <si>
    <t>Ⅷ．ワーク・ライフ・バランス／ファミリー・フレンドリーに関する指標</t>
  </si>
  <si>
    <t>指標８－１　育児休業制度について</t>
  </si>
  <si>
    <t>８－１　育児休業制度の利用可能期間</t>
  </si>
  <si>
    <t>育児休業制度について、利用可能な期間はいつまでか、①～⑤のうち該当する番号選んでください。</t>
  </si>
  <si>
    <t>指標８－２　介護休業制度について</t>
  </si>
  <si>
    <t>８－２　介護休業制度の利用可能期間</t>
  </si>
  <si>
    <t>介護休業制度について、対象家族一人あたりの利用可能な期間はいつまでか、①～⑤のうち該当する番号選んでください。</t>
  </si>
  <si>
    <r>
      <t>①原則１歳まで（法定どおり</t>
    </r>
    <r>
      <rPr>
        <vertAlign val="superscript"/>
        <sz val="11"/>
        <rFont val="ＭＳ Ｐゴシック"/>
        <family val="3"/>
      </rPr>
      <t>※注１</t>
    </r>
    <r>
      <rPr>
        <sz val="11"/>
        <rFont val="ＭＳ Ｐゴシック"/>
        <family val="3"/>
      </rPr>
      <t>）　②１歳６か月まで　③１歳６か月を超え２歳未満　　④２歳を超え３歳未満　
⑤３歳以上</t>
    </r>
    <r>
      <rPr>
        <vertAlign val="superscript"/>
        <sz val="11"/>
        <rFont val="ＭＳ Ｐゴシック"/>
        <family val="3"/>
      </rPr>
      <t>注２</t>
    </r>
    <r>
      <rPr>
        <sz val="11"/>
        <rFont val="ＭＳ Ｐゴシック"/>
        <family val="3"/>
      </rPr>
      <t>【具体的に：　　　　　まで】</t>
    </r>
    <r>
      <rPr>
        <vertAlign val="superscript"/>
        <sz val="11"/>
        <rFont val="ＭＳ Ｐゴシック"/>
        <family val="3"/>
      </rPr>
      <t xml:space="preserve">
</t>
    </r>
    <r>
      <rPr>
        <sz val="9"/>
        <rFont val="ＭＳ Ｐゴシック"/>
        <family val="3"/>
      </rPr>
      <t xml:space="preserve">
※注１：育児・介護休業法に規定する特定の事情がある場合に１歳６か月まで、両親ともに育児休業を取得した場合に１歳２か月まで取得できる場合を含む。
※注２：「３歳以上」の場合は具体的な期間を記入（例：３歳６か月、４歳など）。</t>
    </r>
  </si>
  <si>
    <r>
      <t>①通算93日まで（法定どおり）　②94日以上６か月未満　③６か月以上１年未満　　④１年以上</t>
    </r>
    <r>
      <rPr>
        <vertAlign val="superscript"/>
        <sz val="11"/>
        <rFont val="ＭＳ Ｐゴシック"/>
        <family val="3"/>
      </rPr>
      <t>注</t>
    </r>
    <r>
      <rPr>
        <sz val="11"/>
        <rFont val="ＭＳ Ｐゴシック"/>
        <family val="3"/>
      </rPr>
      <t>【具体的に：　　　　　まで】　
⑤期間の制限がない</t>
    </r>
    <r>
      <rPr>
        <vertAlign val="superscript"/>
        <sz val="11"/>
        <rFont val="ＭＳ Ｐゴシック"/>
        <family val="3"/>
      </rPr>
      <t xml:space="preserve">
</t>
    </r>
    <r>
      <rPr>
        <sz val="9"/>
        <rFont val="ＭＳ Ｐゴシック"/>
        <family val="3"/>
      </rPr>
      <t xml:space="preserve">
※注：「1年以上」の場合は具体的な期間を記入（例：１年６か月、２年など）。</t>
    </r>
  </si>
  <si>
    <t>指標８－３　短時間勤務制度について</t>
  </si>
  <si>
    <t>８－３－①　短時間勤務制度の適用事由</t>
  </si>
  <si>
    <t>短時間勤務制度の適用事由について、①～⑤のうち該当する番号選んでください（いくつでも）。</t>
  </si>
  <si>
    <t>８－３－②　育児を事由とした短時間勤務制度の利用可能期間</t>
  </si>
  <si>
    <t>【８－３－①で「育児」と回答した場合】育児を事由とした短時間勤務制度の利用可能期間について、①～⑤のうち該当する番号選んでください。</t>
  </si>
  <si>
    <t>制度利用の対象となる子が
①３歳に達するまで　②３歳～小学校就学前の一定年齢まで　③小学校就学の始期に達するまで　④小学校入学～小学校３年生まで　
⑤小学校４年生～小学校卒業まで　⑥小学校卒業以降も利用可能</t>
  </si>
  <si>
    <t>８－３－③　介護を事由とした短時間勤務制度の利用可能期間</t>
  </si>
  <si>
    <t>【８－３－①で「介護」と回答した場合】介護を事由とした短時間勤務制度の利用可能期間について、①～⑤のうち該当する番号選んでください。</t>
  </si>
  <si>
    <t>対象家族一人あたりの利用可能期間が
①通算93日まで（法定どおり）　②94日以上６か月未満　③６か月以上１年未満　　④１年以上　⑤期間の制限がない</t>
  </si>
  <si>
    <t>指標８－４　在宅勤務勤務制度について</t>
  </si>
  <si>
    <t>８－４－①　在宅勤務制度の有無</t>
  </si>
  <si>
    <t>①有　②無</t>
  </si>
  <si>
    <t>８－４－②　在宅勤務制度の適用範囲</t>
  </si>
  <si>
    <t>在宅勤務制度の有無について、いずれか該当する番号選んでください。</t>
  </si>
  <si>
    <t>指標８－５　再雇用制度について</t>
  </si>
  <si>
    <t>再雇用制度の有無について、いずれか該当する番号選んでください。</t>
  </si>
  <si>
    <t>Ⅰ．社員数に関する指標</t>
  </si>
  <si>
    <t>指標１－１　正社員に占める女性の割合</t>
  </si>
  <si>
    <t>１－１　　正社員に占める女性の割合</t>
  </si>
  <si>
    <t>当該年度における正社員の男女別の人数を入力してください。</t>
  </si>
  <si>
    <t>正社員</t>
  </si>
  <si>
    <t>当該年度において転居転勤を伴う人事異動の対象となった社員数と、そのうち女性社員の人数について入力してください。</t>
  </si>
  <si>
    <t>①転居転勤を伴う人事異動の対象となった社員数</t>
  </si>
  <si>
    <t>５－３　転居転勤を伴う異動の対象となった社員における女性の占める割合</t>
  </si>
  <si>
    <t>※「選抜型研修」とは、社内で研修受講者を選抜し、社員に受講させた研修をいいます。
※受講者数は、実数で計算して下さい（のべ人数ではなく）。</t>
  </si>
  <si>
    <r>
      <t>７－１　人事評価で最も高い評価</t>
    </r>
    <r>
      <rPr>
        <vertAlign val="superscript"/>
        <sz val="12"/>
        <rFont val="HGPｺﾞｼｯｸE"/>
        <family val="3"/>
      </rPr>
      <t>※</t>
    </r>
    <r>
      <rPr>
        <sz val="12"/>
        <rFont val="HGPｺﾞｼｯｸE"/>
        <family val="3"/>
      </rPr>
      <t>を受けている社員における女性の割合</t>
    </r>
  </si>
  <si>
    <t>３－１　　新規学卒採用後３年目及び10年目の社員の定着率</t>
  </si>
  <si>
    <t>①３年前の新規学卒採用者数、うち退職者数（３年目の定着率）</t>
  </si>
  <si>
    <t>②10年前の新規学卒採用者数、うち退職者数（10年目の定着率）</t>
  </si>
  <si>
    <r>
      <t>５年前と比較すると</t>
    </r>
    <r>
      <rPr>
        <vertAlign val="superscript"/>
        <sz val="11"/>
        <rFont val="ＭＳ Ｐゴシック"/>
        <family val="3"/>
      </rPr>
      <t>※注２</t>
    </r>
    <r>
      <rPr>
        <sz val="11"/>
        <rFont val="ＭＳ Ｐゴシック"/>
        <family val="3"/>
      </rPr>
      <t>役職者における女性割合はどのように変化しているか、①～③のうち該当する番号を選んでください。
※注１：ここでの役職者は係長以上を指す
※注２：５年前に会社が設立されていない場合は、設立当初と比較して回答する</t>
    </r>
  </si>
  <si>
    <t>指標５－２　１０年目配属の状況</t>
  </si>
  <si>
    <t>当該年度における評価結果について、最も高い評価を受けている社員の人数を男女別に入力して下さい。
※最も高い評価とは、業績評価を5段階（上から5・4・3・2・1）として、5ランクの評価に該当する評価をさします。
※正社員全体についての算出が難しい場合は、把握できる範囲で算出してください。
※ｔ検定などにより、男女間の平均に差があるかどうかを検証することが望まれます。
※職位など種々のグループ別に検証されることが望まれます。</t>
  </si>
  <si>
    <r>
      <t>①育児　②介護　③その他</t>
    </r>
    <r>
      <rPr>
        <vertAlign val="superscript"/>
        <sz val="11"/>
        <rFont val="ＭＳ Ｐゴシック"/>
        <family val="3"/>
      </rPr>
      <t>※注</t>
    </r>
    <r>
      <rPr>
        <sz val="11"/>
        <rFont val="ＭＳ Ｐゴシック"/>
        <family val="3"/>
      </rPr>
      <t>［具体的に：　　　　　　　］</t>
    </r>
    <r>
      <rPr>
        <sz val="11"/>
        <rFont val="ＭＳ Ｐゴシック"/>
        <family val="3"/>
      </rPr>
      <t>　④まだ制度導入していない</t>
    </r>
    <r>
      <rPr>
        <vertAlign val="superscript"/>
        <sz val="11"/>
        <rFont val="ＭＳ Ｐゴシック"/>
        <family val="3"/>
      </rPr>
      <t xml:space="preserve">
</t>
    </r>
    <r>
      <rPr>
        <sz val="9"/>
        <rFont val="ＭＳ Ｐゴシック"/>
        <family val="3"/>
      </rPr>
      <t xml:space="preserve">
※注：「その他」の場合は具体的な期間を記入（例：傷病、自己啓発、ボランティア、など）。</t>
    </r>
  </si>
  <si>
    <t>①全社員が対象　②一部の部署や職種に限る　③特別な事由（育児・介護・傷病等）に限る　④その他【具体的に：　　　　　　　】</t>
  </si>
  <si>
    <t>【８－５－①で「有」と回答した場合】退職後に再雇用制度が利用できる期間について、該当する番号を選んでください。</t>
  </si>
  <si>
    <t>過去１年間に妊娠・出産した女性（退職者を含む）の人数と、それを契機に退職した女性の人数を記入してください。
※社員の妊娠・出産の有無について、自社で把握可能な範囲で算出してください。</t>
  </si>
  <si>
    <t>育休取得割合</t>
  </si>
  <si>
    <t>②上記のうち、短時間・短日勤務制度の利用者数</t>
  </si>
  <si>
    <t>産休・育休後の短時間・短日勤務制度の利用割合</t>
  </si>
  <si>
    <t>２－２　　中途採用における女性の占める割合</t>
  </si>
  <si>
    <t>５－１　　職種別の初任配属の状況</t>
  </si>
  <si>
    <t>５－２　　職種別の10年目配属の状況</t>
  </si>
  <si>
    <t>８－９　　子育て等を契機に退職した元女性社員の再雇用の状況</t>
  </si>
  <si>
    <t>１０－１　　貴社のポジティブ・アクションの取組状況</t>
  </si>
  <si>
    <t>【情報サービス業界の主要指標】</t>
  </si>
  <si>
    <t>定着に関連する指標</t>
  </si>
  <si>
    <t>活躍に関連する指標</t>
  </si>
  <si>
    <r>
      <t>50</t>
    </r>
    <r>
      <rPr>
        <sz val="11"/>
        <rFont val="ＭＳ Ｐゴシック"/>
        <family val="3"/>
      </rPr>
      <t>～</t>
    </r>
    <r>
      <rPr>
        <sz val="11"/>
        <rFont val="Arial"/>
        <family val="2"/>
      </rPr>
      <t>54</t>
    </r>
    <r>
      <rPr>
        <sz val="11"/>
        <rFont val="ＭＳ Ｐゴシック"/>
        <family val="3"/>
      </rPr>
      <t>歳
賃金指数</t>
    </r>
  </si>
  <si>
    <t>管理職
女性比率</t>
  </si>
  <si>
    <t>部長以上
クラス</t>
  </si>
  <si>
    <t>課長クラス</t>
  </si>
  <si>
    <t>管理職予備軍
女性比率</t>
  </si>
  <si>
    <t>主任
・係長クラス</t>
  </si>
  <si>
    <r>
      <t xml:space="preserve">高度専門職女性比率
</t>
    </r>
    <r>
      <rPr>
        <sz val="6"/>
        <rFont val="Arial"/>
        <family val="2"/>
      </rPr>
      <t>(ITSS</t>
    </r>
    <r>
      <rPr>
        <sz val="6"/>
        <rFont val="ＭＳ Ｐゴシック"/>
        <family val="3"/>
      </rPr>
      <t>レベル</t>
    </r>
    <r>
      <rPr>
        <sz val="6"/>
        <rFont val="Arial"/>
        <family val="2"/>
      </rPr>
      <t>5</t>
    </r>
    <r>
      <rPr>
        <sz val="6"/>
        <rFont val="ＭＳ Ｐゴシック"/>
        <family val="3"/>
      </rPr>
      <t>以上、ＥＴＳＳレベル</t>
    </r>
    <r>
      <rPr>
        <sz val="6"/>
        <rFont val="Arial"/>
        <family val="2"/>
      </rPr>
      <t>5</t>
    </r>
    <r>
      <rPr>
        <sz val="6"/>
        <rFont val="ＭＳ Ｐゴシック"/>
        <family val="3"/>
      </rPr>
      <t>相当以上）</t>
    </r>
  </si>
  <si>
    <r>
      <t>40</t>
    </r>
    <r>
      <rPr>
        <sz val="11"/>
        <rFont val="ＭＳ Ｐゴシック"/>
        <family val="3"/>
      </rPr>
      <t>～</t>
    </r>
    <r>
      <rPr>
        <sz val="11"/>
        <rFont val="Arial"/>
        <family val="2"/>
      </rPr>
      <t>44</t>
    </r>
    <r>
      <rPr>
        <sz val="11"/>
        <rFont val="ＭＳ Ｐゴシック"/>
        <family val="3"/>
      </rPr>
      <t>歳
賃金指数</t>
    </r>
  </si>
  <si>
    <r>
      <t>10</t>
    </r>
    <r>
      <rPr>
        <sz val="11"/>
        <rFont val="ＭＳ Ｐゴシック"/>
        <family val="3"/>
      </rPr>
      <t>年目配置</t>
    </r>
  </si>
  <si>
    <t>技術職</t>
  </si>
  <si>
    <t>営業職</t>
  </si>
  <si>
    <t>管理スタッフ</t>
  </si>
  <si>
    <r>
      <t>30</t>
    </r>
    <r>
      <rPr>
        <sz val="11"/>
        <rFont val="ＭＳ Ｐゴシック"/>
        <family val="3"/>
      </rPr>
      <t>～</t>
    </r>
    <r>
      <rPr>
        <sz val="11"/>
        <rFont val="Arial"/>
        <family val="2"/>
      </rPr>
      <t>34</t>
    </r>
    <r>
      <rPr>
        <sz val="11"/>
        <rFont val="ＭＳ Ｐゴシック"/>
        <family val="3"/>
      </rPr>
      <t>歳
賃金指数</t>
    </r>
  </si>
  <si>
    <t>研修</t>
  </si>
  <si>
    <r>
      <t>評価</t>
    </r>
    <r>
      <rPr>
        <sz val="6"/>
        <rFont val="ＭＳ Ｐゴシック"/>
        <family val="3"/>
      </rPr>
      <t>（最も高い評価を受ける人の割合）</t>
    </r>
  </si>
  <si>
    <r>
      <t>25</t>
    </r>
    <r>
      <rPr>
        <sz val="11"/>
        <rFont val="ＭＳ Ｐゴシック"/>
        <family val="3"/>
      </rPr>
      <t>～</t>
    </r>
    <r>
      <rPr>
        <sz val="11"/>
        <rFont val="Arial"/>
        <family val="2"/>
      </rPr>
      <t>29</t>
    </r>
    <r>
      <rPr>
        <sz val="11"/>
        <rFont val="ＭＳ Ｐゴシック"/>
        <family val="3"/>
      </rPr>
      <t>歳
賃金指数</t>
    </r>
  </si>
  <si>
    <r>
      <t>新任
配置</t>
    </r>
  </si>
  <si>
    <t>新規学卒</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</si>
</sst>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_ "/>
    <numFmt numFmtId="182" formatCode="#,##0.0;[Red]\-#,##0.0"/>
    <numFmt numFmtId="183" formatCode="0.0&quot;年&quot;"/>
    <numFmt numFmtId="184" formatCode="0.00_ "/>
    <numFmt numFmtId="185" formatCode="0;_ࠀ"/>
    <numFmt numFmtId="186" formatCode="0;_밀"/>
    <numFmt numFmtId="187" formatCode="0.0;_밀"/>
    <numFmt numFmtId="188" formatCode="0.00;_밀"/>
    <numFmt numFmtId="189" formatCode="yyyy/mm/dd"/>
    <numFmt numFmtId="190" formatCode="0.0"/>
    <numFmt numFmtId="191" formatCode=".00"/>
    <numFmt numFmtId="192" formatCode="0.000_ "/>
    <numFmt numFmtId="193" formatCode="0.0000_ "/>
    <numFmt numFmtId="194" formatCode="#.#&quot;年&quot;"/>
  </numFmts>
  <fonts count="61">
    <font>
      <sz val="11"/>
      <name val="ＭＳ Ｐゴシック"/>
      <family val="3"/>
    </font>
    <font>
      <sz val="6"/>
      <name val="ＭＳ Ｐゴシック"/>
      <family val="3"/>
    </font>
    <font>
      <sz val="11"/>
      <name val="HG創英角ｺﾞｼｯｸUB"/>
      <family val="3"/>
    </font>
    <font>
      <sz val="14"/>
      <name val="HG創英角ｺﾞｼｯｸUB"/>
      <family val="3"/>
    </font>
    <font>
      <sz val="11"/>
      <name val="HGPｺﾞｼｯｸE"/>
      <family val="3"/>
    </font>
    <font>
      <sz val="12"/>
      <name val="HGPｺﾞｼｯｸE"/>
      <family val="3"/>
    </font>
    <font>
      <sz val="11"/>
      <color indexed="42"/>
      <name val="ＭＳ Ｐゴシック"/>
      <family val="3"/>
    </font>
    <font>
      <sz val="14"/>
      <name val="HG創英角ﾎﾟｯﾌﾟ体"/>
      <family val="3"/>
    </font>
    <font>
      <sz val="10"/>
      <name val="ＭＳ Ｐゴシック"/>
      <family val="3"/>
    </font>
    <font>
      <sz val="8"/>
      <name val="ＭＳ Ｐゴシック"/>
      <family val="3"/>
    </font>
    <font>
      <sz val="11"/>
      <color indexed="10"/>
      <name val="ＭＳ Ｐゴシック"/>
      <family val="3"/>
    </font>
    <font>
      <sz val="11"/>
      <color indexed="12"/>
      <name val="ＭＳ Ｐゴシック"/>
      <family val="3"/>
    </font>
    <font>
      <sz val="14"/>
      <color indexed="12"/>
      <name val="HG創英角ﾎﾟｯﾌﾟ体"/>
      <family val="3"/>
    </font>
    <font>
      <sz val="8"/>
      <color indexed="12"/>
      <name val="ＭＳ Ｐゴシック"/>
      <family val="3"/>
    </font>
    <font>
      <sz val="9"/>
      <name val="ＭＳ Ｐゴシック"/>
      <family val="3"/>
    </font>
    <font>
      <sz val="14"/>
      <name val="ＭＳ Ｐゴシック"/>
      <family val="3"/>
    </font>
    <font>
      <sz val="24"/>
      <name val="ＭＳ Ｐゴシック"/>
      <family val="3"/>
    </font>
    <font>
      <sz val="11"/>
      <name val="Arial"/>
      <family val="2"/>
    </font>
    <font>
      <sz val="24"/>
      <name val="Arial"/>
      <family val="2"/>
    </font>
    <font>
      <sz val="9"/>
      <name val="Arial"/>
      <family val="2"/>
    </font>
    <font>
      <sz val="14"/>
      <name val="Arial"/>
      <family val="2"/>
    </font>
    <font>
      <sz val="10"/>
      <name val="Arial"/>
      <family val="2"/>
    </font>
    <font>
      <sz val="16"/>
      <name val="ＭＳ Ｐゴシック"/>
      <family val="3"/>
    </font>
    <font>
      <sz val="16"/>
      <name val="Arial"/>
      <family val="2"/>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2"/>
      <name val="ＭＳ 明朝"/>
      <family val="1"/>
    </font>
    <font>
      <u val="single"/>
      <sz val="9"/>
      <color indexed="12"/>
      <name val="ＭＳ 明朝"/>
      <family val="1"/>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1"/>
      <color indexed="17"/>
      <name val="ＭＳ Ｐゴシック"/>
      <family val="3"/>
    </font>
    <font>
      <b/>
      <sz val="11"/>
      <name val="ＭＳ 明朝"/>
      <family val="1"/>
    </font>
    <font>
      <sz val="6"/>
      <name val="ＭＳ 明朝"/>
      <family val="1"/>
    </font>
    <font>
      <sz val="14"/>
      <name val="ＭＳ 明朝"/>
      <family val="1"/>
    </font>
    <font>
      <vertAlign val="superscript"/>
      <sz val="12"/>
      <name val="HGPｺﾞｼｯｸE"/>
      <family val="3"/>
    </font>
    <font>
      <vertAlign val="superscript"/>
      <sz val="11"/>
      <name val="ＭＳ Ｐゴシック"/>
      <family val="3"/>
    </font>
    <font>
      <b/>
      <sz val="11"/>
      <color indexed="10"/>
      <name val="Arial"/>
      <family val="2"/>
    </font>
    <font>
      <b/>
      <sz val="14"/>
      <color indexed="10"/>
      <name val="Arial"/>
      <family val="2"/>
    </font>
    <font>
      <sz val="6"/>
      <name val="Arial"/>
      <family val="2"/>
    </font>
    <font>
      <b/>
      <sz val="11"/>
      <color indexed="12"/>
      <name val="Arial"/>
      <family val="2"/>
    </font>
    <font>
      <sz val="11"/>
      <color indexed="9"/>
      <name val="Arial"/>
      <family val="2"/>
    </font>
    <font>
      <b/>
      <sz val="14"/>
      <color indexed="12"/>
      <name val="Arial"/>
      <family val="2"/>
    </font>
    <font>
      <b/>
      <sz val="11"/>
      <name val="Arial"/>
      <family val="2"/>
    </font>
    <font>
      <sz val="10"/>
      <color indexed="8"/>
      <name val="ＭＳ Ｐゴシック"/>
      <family val="3"/>
    </font>
    <font>
      <b/>
      <sz val="9"/>
      <color indexed="20"/>
      <name val="ＭＳ Ｐゴシック"/>
      <family val="3"/>
    </font>
    <font>
      <b/>
      <sz val="9"/>
      <color indexed="12"/>
      <name val="ＭＳ Ｐゴシック"/>
      <family val="3"/>
    </font>
    <font>
      <sz val="1.25"/>
      <color indexed="8"/>
      <name val="ＭＳ Ｐゴシック"/>
      <family val="3"/>
    </font>
    <font>
      <sz val="9"/>
      <color indexed="8"/>
      <name val="ＭＳ Ｐゴシック"/>
      <family val="3"/>
    </font>
    <font>
      <b/>
      <sz val="9"/>
      <color indexed="60"/>
      <name val="ＭＳ Ｐゴシック"/>
      <family val="3"/>
    </font>
    <font>
      <b/>
      <sz val="11"/>
      <color indexed="60"/>
      <name val="ＭＳ Ｐゴシック"/>
      <family val="3"/>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medium">
        <color indexed="60"/>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color indexed="63"/>
      </left>
      <right style="medium">
        <color indexed="60"/>
      </right>
      <top style="medium">
        <color indexed="60"/>
      </top>
      <bottom style="medium">
        <color indexed="60"/>
      </bottom>
    </border>
    <border>
      <left style="thin"/>
      <right style="thin"/>
      <top style="thin"/>
      <bottom style="thin"/>
    </border>
    <border>
      <left style="thin"/>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style="medium"/>
      <right style="thin"/>
      <top style="medium"/>
      <bottom style="medium"/>
    </border>
    <border>
      <left style="thin"/>
      <right style="medium"/>
      <top style="medium"/>
      <bottom style="medium"/>
    </border>
    <border>
      <left style="medium"/>
      <right style="thin"/>
      <top>
        <color indexed="63"/>
      </top>
      <bottom>
        <color indexed="63"/>
      </bottom>
    </border>
    <border>
      <left style="medium"/>
      <right style="thin"/>
      <top style="double"/>
      <bottom style="double"/>
    </border>
    <border>
      <left style="thin"/>
      <right style="double"/>
      <top style="double"/>
      <bottom style="double"/>
    </border>
    <border>
      <left>
        <color indexed="63"/>
      </left>
      <right>
        <color indexed="63"/>
      </right>
      <top style="thin"/>
      <bottom>
        <color indexed="63"/>
      </bottom>
    </border>
    <border>
      <left style="thin"/>
      <right style="double"/>
      <top style="thin"/>
      <bottom>
        <color indexed="63"/>
      </bottom>
    </border>
    <border>
      <left style="hair"/>
      <right style="hair"/>
      <top style="hair"/>
      <bottom>
        <color indexed="63"/>
      </bottom>
    </border>
    <border>
      <left style="thin"/>
      <right>
        <color indexed="63"/>
      </right>
      <top style="thin"/>
      <bottom>
        <color indexed="63"/>
      </bottom>
    </border>
    <border>
      <left style="double"/>
      <right style="double"/>
      <top style="double"/>
      <bottom>
        <color indexed="63"/>
      </bottom>
    </border>
    <border>
      <left style="hair"/>
      <right style="hair"/>
      <top style="hair"/>
      <bottom style="hair"/>
    </border>
    <border>
      <left>
        <color indexed="63"/>
      </left>
      <right style="hair"/>
      <top style="hair"/>
      <bottom style="hair"/>
    </border>
    <border>
      <left style="thin"/>
      <right style="dotted"/>
      <top style="thin"/>
      <bottom>
        <color indexed="63"/>
      </bottom>
    </border>
    <border>
      <left style="dotted"/>
      <right style="thin"/>
      <top style="thin"/>
      <bottom>
        <color indexed="63"/>
      </bottom>
    </border>
    <border>
      <left style="thin"/>
      <right style="double"/>
      <top style="hair"/>
      <bottom>
        <color indexed="63"/>
      </bottom>
    </border>
    <border>
      <left style="thin"/>
      <right style="double"/>
      <top>
        <color indexed="63"/>
      </top>
      <bottom>
        <color indexed="63"/>
      </bottom>
    </border>
    <border>
      <left style="thin"/>
      <right style="thin"/>
      <top style="thin"/>
      <bottom>
        <color indexed="63"/>
      </bottom>
    </border>
    <border>
      <left style="thin"/>
      <right style="thin"/>
      <top style="hair"/>
      <bottom>
        <color indexed="63"/>
      </bottom>
    </border>
    <border>
      <left style="thin"/>
      <right style="thin"/>
      <top style="hair"/>
      <bottom style="thin"/>
    </border>
    <border>
      <left style="thin"/>
      <right style="double"/>
      <top style="hair"/>
      <bottom style="thin"/>
    </border>
    <border>
      <left style="thin"/>
      <right style="thin"/>
      <top>
        <color indexed="63"/>
      </top>
      <bottom>
        <color indexed="63"/>
      </bottom>
    </border>
    <border>
      <left>
        <color indexed="63"/>
      </left>
      <right style="hair"/>
      <top style="thin"/>
      <bottom>
        <color indexed="63"/>
      </bottom>
    </border>
    <border>
      <left>
        <color indexed="63"/>
      </left>
      <right style="hair"/>
      <top style="hair"/>
      <bottom style="thin"/>
    </border>
    <border>
      <left style="double"/>
      <right>
        <color indexed="63"/>
      </right>
      <top style="double"/>
      <bottom style="double"/>
    </border>
    <border>
      <left style="double"/>
      <right style="double"/>
      <top style="hair"/>
      <bottom style="double"/>
    </border>
    <border>
      <left style="double"/>
      <right style="double"/>
      <top style="double"/>
      <bottom style="hair"/>
    </border>
    <border>
      <left style="hair"/>
      <right>
        <color indexed="63"/>
      </right>
      <top style="thin"/>
      <bottom>
        <color indexed="63"/>
      </bottom>
    </border>
    <border>
      <left style="hair"/>
      <right>
        <color indexed="63"/>
      </right>
      <top style="hair"/>
      <bottom style="thin"/>
    </border>
    <border>
      <left style="double"/>
      <right style="double"/>
      <top style="hair"/>
      <bottom>
        <color indexed="63"/>
      </bottom>
    </border>
    <border>
      <left style="double"/>
      <right style="double"/>
      <top style="thin"/>
      <bottom style="hair"/>
    </border>
    <border>
      <left style="double"/>
      <right style="double"/>
      <top style="hair"/>
      <bottom style="thin"/>
    </border>
    <border>
      <left style="double"/>
      <right style="double"/>
      <top>
        <color indexed="63"/>
      </top>
      <bottom>
        <color indexed="63"/>
      </bottom>
    </border>
    <border>
      <left>
        <color indexed="63"/>
      </left>
      <right>
        <color indexed="63"/>
      </right>
      <top style="thin"/>
      <bottom style="thin"/>
    </border>
    <border>
      <left style="thin"/>
      <right style="thin"/>
      <top>
        <color indexed="63"/>
      </top>
      <bottom style="thin"/>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double"/>
      <right style="double"/>
      <top>
        <color indexed="63"/>
      </top>
      <bottom style="double"/>
    </border>
    <border>
      <left style="thin"/>
      <right style="double"/>
      <top>
        <color indexed="63"/>
      </top>
      <bottom style="thin"/>
    </border>
    <border>
      <left style="double"/>
      <right style="double"/>
      <top style="hair"/>
      <bottom style="hair"/>
    </border>
    <border>
      <left style="hair"/>
      <right style="hair"/>
      <top>
        <color indexed="63"/>
      </top>
      <bottom>
        <color indexed="63"/>
      </bottom>
    </border>
    <border>
      <left style="hair"/>
      <right style="hair"/>
      <top>
        <color indexed="63"/>
      </top>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double"/>
      <right style="double"/>
      <top style="thin"/>
      <bottom style="thin"/>
    </border>
    <border>
      <left style="double"/>
      <right style="double"/>
      <top style="thin"/>
      <bottom style="double"/>
    </border>
    <border>
      <left style="double"/>
      <right style="double"/>
      <top style="double"/>
      <bottom style="thin"/>
    </border>
    <border>
      <left style="double"/>
      <right style="double"/>
      <top style="thin"/>
      <bottom>
        <color indexed="63"/>
      </bottom>
    </border>
    <border>
      <left style="double"/>
      <right style="double"/>
      <top>
        <color indexed="63"/>
      </top>
      <bottom style="thin"/>
    </border>
    <border>
      <left style="thin"/>
      <right style="thin"/>
      <top style="thin"/>
      <bottom style="hair"/>
    </border>
    <border>
      <left style="thin"/>
      <right>
        <color indexed="63"/>
      </right>
      <top style="hair"/>
      <bottom style="thin"/>
    </border>
    <border>
      <left style="thin"/>
      <right>
        <color indexed="63"/>
      </right>
      <top style="thin"/>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medium">
        <color indexed="20"/>
      </left>
      <right>
        <color indexed="63"/>
      </right>
      <top style="medium">
        <color indexed="20"/>
      </top>
      <bottom style="medium">
        <color indexed="20"/>
      </bottom>
    </border>
    <border>
      <left>
        <color indexed="63"/>
      </left>
      <right>
        <color indexed="63"/>
      </right>
      <top style="medium">
        <color indexed="20"/>
      </top>
      <bottom style="medium">
        <color indexed="20"/>
      </bottom>
    </border>
    <border>
      <left>
        <color indexed="63"/>
      </left>
      <right style="medium">
        <color indexed="20"/>
      </right>
      <top style="medium">
        <color indexed="20"/>
      </top>
      <bottom style="medium">
        <color indexed="20"/>
      </bottom>
    </border>
    <border>
      <left style="medium">
        <color indexed="21"/>
      </left>
      <right>
        <color indexed="63"/>
      </right>
      <top style="medium">
        <color indexed="21"/>
      </top>
      <bottom style="medium">
        <color indexed="21"/>
      </bottom>
    </border>
    <border>
      <left>
        <color indexed="63"/>
      </left>
      <right>
        <color indexed="63"/>
      </right>
      <top style="medium">
        <color indexed="21"/>
      </top>
      <bottom style="medium">
        <color indexed="21"/>
      </bottom>
    </border>
    <border>
      <left>
        <color indexed="63"/>
      </left>
      <right style="medium">
        <color indexed="21"/>
      </right>
      <top style="medium">
        <color indexed="21"/>
      </top>
      <bottom style="medium">
        <color indexed="21"/>
      </bottom>
    </border>
  </borders>
  <cellStyleXfs count="64">
    <xf numFmtId="0" fontId="0" fillId="0" borderId="0">
      <alignment vertical="center"/>
      <protection/>
    </xf>
    <xf numFmtId="0" fontId="0"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11"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6" fillId="0" borderId="0" applyNumberFormat="0" applyFill="0" applyBorder="0" applyAlignment="0" applyProtection="0"/>
    <xf numFmtId="0" fontId="27" fillId="15" borderId="1" applyNumberFormat="0" applyAlignment="0" applyProtection="0"/>
    <xf numFmtId="0" fontId="28" fillId="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29" fillId="4" borderId="2" applyNumberFormat="0" applyFont="0" applyAlignment="0" applyProtection="0"/>
    <xf numFmtId="0" fontId="10" fillId="0" borderId="3" applyNumberFormat="0" applyFill="0" applyAlignment="0" applyProtection="0"/>
    <xf numFmtId="0" fontId="31" fillId="16" borderId="0" applyNumberFormat="0" applyBorder="0" applyAlignment="0" applyProtection="0"/>
    <xf numFmtId="0" fontId="3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17"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9" fillId="0" borderId="0">
      <alignment/>
      <protection/>
    </xf>
    <xf numFmtId="0" fontId="40" fillId="0" borderId="0" applyNumberFormat="0" applyFill="0" applyBorder="0" applyAlignment="0" applyProtection="0"/>
    <xf numFmtId="0" fontId="41" fillId="6" borderId="0" applyNumberFormat="0" applyBorder="0" applyAlignment="0" applyProtection="0"/>
  </cellStyleXfs>
  <cellXfs count="283">
    <xf numFmtId="0" fontId="0" fillId="0" borderId="0" xfId="0" applyAlignment="1">
      <alignment vertical="center"/>
    </xf>
    <xf numFmtId="0" fontId="2" fillId="0" borderId="0" xfId="0" applyFont="1" applyAlignment="1">
      <alignment vertical="center"/>
    </xf>
    <xf numFmtId="0" fontId="3" fillId="5" borderId="10" xfId="0" applyFont="1" applyFill="1" applyBorder="1" applyAlignment="1">
      <alignment vertical="center"/>
    </xf>
    <xf numFmtId="0" fontId="0" fillId="5" borderId="11" xfId="0" applyFill="1" applyBorder="1" applyAlignment="1">
      <alignment vertical="center"/>
    </xf>
    <xf numFmtId="0" fontId="0" fillId="5" borderId="12" xfId="0" applyFill="1" applyBorder="1" applyAlignment="1">
      <alignment vertical="center"/>
    </xf>
    <xf numFmtId="0" fontId="5" fillId="18" borderId="0" xfId="0" applyFont="1" applyFill="1" applyAlignment="1">
      <alignment vertical="center"/>
    </xf>
    <xf numFmtId="0" fontId="0" fillId="18" borderId="0" xfId="0" applyFill="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7" borderId="13" xfId="0" applyFill="1" applyBorder="1" applyAlignment="1">
      <alignment vertical="center"/>
    </xf>
    <xf numFmtId="0" fontId="7" fillId="0" borderId="0" xfId="0" applyFont="1" applyAlignment="1">
      <alignment horizontal="center" vertical="center"/>
    </xf>
    <xf numFmtId="0" fontId="0" fillId="0" borderId="13" xfId="0" applyFill="1" applyBorder="1" applyAlignment="1">
      <alignment horizontal="center" vertical="center"/>
    </xf>
    <xf numFmtId="180" fontId="0" fillId="0" borderId="13" xfId="42" applyNumberFormat="1" applyFont="1" applyBorder="1" applyAlignment="1">
      <alignment vertical="center"/>
    </xf>
    <xf numFmtId="0" fontId="0" fillId="0" borderId="0" xfId="0" applyFill="1"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17" borderId="15" xfId="0" applyFill="1" applyBorder="1" applyAlignment="1">
      <alignment horizontal="center" vertical="center"/>
    </xf>
    <xf numFmtId="0" fontId="0" fillId="17" borderId="16" xfId="0" applyFill="1" applyBorder="1" applyAlignment="1">
      <alignment horizontal="center" vertical="center"/>
    </xf>
    <xf numFmtId="0" fontId="0" fillId="17" borderId="15" xfId="0" applyFill="1" applyBorder="1" applyAlignment="1">
      <alignment vertical="center"/>
    </xf>
    <xf numFmtId="0" fontId="0" fillId="17" borderId="16" xfId="0" applyFill="1" applyBorder="1" applyAlignment="1">
      <alignment vertical="center"/>
    </xf>
    <xf numFmtId="0" fontId="0" fillId="17" borderId="17" xfId="0" applyFill="1" applyBorder="1" applyAlignment="1">
      <alignment vertical="center"/>
    </xf>
    <xf numFmtId="0" fontId="0" fillId="17" borderId="18" xfId="0" applyFill="1" applyBorder="1" applyAlignment="1">
      <alignment vertical="center"/>
    </xf>
    <xf numFmtId="0" fontId="0" fillId="17" borderId="15" xfId="0" applyFill="1" applyBorder="1" applyAlignment="1">
      <alignment horizontal="centerContinuous" vertical="center"/>
    </xf>
    <xf numFmtId="0" fontId="0" fillId="17" borderId="16" xfId="0" applyFill="1" applyBorder="1" applyAlignment="1">
      <alignment horizontal="centerContinuous" vertical="center"/>
    </xf>
    <xf numFmtId="0" fontId="0" fillId="17" borderId="13" xfId="0" applyFill="1" applyBorder="1" applyAlignment="1">
      <alignment horizontal="centerContinuous" vertical="center"/>
    </xf>
    <xf numFmtId="0" fontId="0" fillId="17" borderId="13" xfId="0" applyFill="1" applyBorder="1" applyAlignment="1">
      <alignment vertical="center"/>
    </xf>
    <xf numFmtId="0" fontId="0" fillId="17" borderId="14" xfId="0" applyFill="1" applyBorder="1" applyAlignment="1">
      <alignment vertical="center"/>
    </xf>
    <xf numFmtId="0" fontId="6" fillId="18" borderId="0" xfId="0" applyFont="1" applyFill="1" applyAlignment="1">
      <alignment vertical="center"/>
    </xf>
    <xf numFmtId="180" fontId="0" fillId="0" borderId="14" xfId="42" applyNumberFormat="1" applyFont="1" applyBorder="1" applyAlignment="1">
      <alignment vertical="center"/>
    </xf>
    <xf numFmtId="0" fontId="4" fillId="0" borderId="0" xfId="0" applyFont="1" applyAlignment="1">
      <alignment horizontal="left" vertical="center"/>
    </xf>
    <xf numFmtId="0" fontId="0" fillId="0" borderId="0" xfId="0" applyFill="1" applyAlignment="1">
      <alignment vertical="center"/>
    </xf>
    <xf numFmtId="180" fontId="0" fillId="0" borderId="0" xfId="42" applyNumberFormat="1" applyFont="1" applyFill="1" applyBorder="1" applyAlignment="1">
      <alignment vertical="center"/>
    </xf>
    <xf numFmtId="0" fontId="0" fillId="7" borderId="15" xfId="0" applyFill="1" applyBorder="1" applyAlignment="1">
      <alignment vertical="center"/>
    </xf>
    <xf numFmtId="0" fontId="0" fillId="0" borderId="19" xfId="0" applyFill="1" applyBorder="1" applyAlignment="1">
      <alignment vertical="center"/>
    </xf>
    <xf numFmtId="180" fontId="0" fillId="0" borderId="13" xfId="42" applyNumberFormat="1" applyFont="1" applyFill="1" applyBorder="1" applyAlignment="1">
      <alignment vertical="center"/>
    </xf>
    <xf numFmtId="0" fontId="9" fillId="0" borderId="13" xfId="0" applyFont="1" applyBorder="1" applyAlignment="1">
      <alignment vertical="center" wrapText="1"/>
    </xf>
    <xf numFmtId="38" fontId="0" fillId="7" borderId="13" xfId="49" applyFont="1" applyFill="1" applyBorder="1" applyAlignment="1">
      <alignment vertical="center"/>
    </xf>
    <xf numFmtId="0" fontId="0" fillId="0" borderId="13" xfId="0" applyFill="1" applyBorder="1" applyAlignment="1">
      <alignment horizontal="center" vertical="center" wrapText="1"/>
    </xf>
    <xf numFmtId="38" fontId="0" fillId="0" borderId="0" xfId="49" applyFont="1" applyFill="1" applyBorder="1" applyAlignment="1">
      <alignment vertical="center"/>
    </xf>
    <xf numFmtId="0" fontId="0" fillId="17" borderId="13" xfId="0" applyFill="1" applyBorder="1" applyAlignment="1">
      <alignment vertical="center" wrapText="1"/>
    </xf>
    <xf numFmtId="0" fontId="0" fillId="0" borderId="13" xfId="0" applyFont="1" applyBorder="1" applyAlignment="1">
      <alignment vertical="center" wrapText="1"/>
    </xf>
    <xf numFmtId="0" fontId="11" fillId="0" borderId="0" xfId="0" applyFont="1" applyAlignment="1">
      <alignment horizontal="center" vertical="center" shrinkToFit="1"/>
    </xf>
    <xf numFmtId="0" fontId="12" fillId="0" borderId="0" xfId="0" applyFont="1" applyAlignment="1">
      <alignment horizontal="center" vertical="center"/>
    </xf>
    <xf numFmtId="0" fontId="12" fillId="0" borderId="0" xfId="0" applyFont="1" applyAlignment="1">
      <alignment horizontal="center"/>
    </xf>
    <xf numFmtId="0" fontId="11" fillId="0" borderId="0" xfId="0" applyFont="1" applyAlignment="1">
      <alignment horizontal="center" vertical="top" shrinkToFit="1"/>
    </xf>
    <xf numFmtId="0" fontId="12" fillId="0" borderId="0" xfId="0" applyFont="1" applyAlignment="1">
      <alignment horizontal="center" vertical="center" wrapText="1"/>
    </xf>
    <xf numFmtId="182" fontId="0" fillId="0" borderId="13" xfId="49" applyNumberFormat="1" applyFont="1" applyBorder="1" applyAlignment="1">
      <alignment vertical="center"/>
    </xf>
    <xf numFmtId="0" fontId="17" fillId="17" borderId="0" xfId="0" applyFont="1" applyFill="1" applyAlignment="1">
      <alignment vertical="center" wrapText="1"/>
    </xf>
    <xf numFmtId="0" fontId="17" fillId="17" borderId="0" xfId="0" applyFont="1" applyFill="1" applyAlignment="1">
      <alignment horizontal="center" vertical="center" wrapText="1"/>
    </xf>
    <xf numFmtId="0" fontId="17" fillId="17" borderId="20" xfId="0" applyFont="1" applyFill="1" applyBorder="1" applyAlignment="1">
      <alignment vertical="center" wrapText="1"/>
    </xf>
    <xf numFmtId="0" fontId="17" fillId="17" borderId="21" xfId="0" applyFont="1" applyFill="1" applyBorder="1" applyAlignment="1">
      <alignment vertical="center" wrapText="1"/>
    </xf>
    <xf numFmtId="0" fontId="17" fillId="17" borderId="21" xfId="0" applyFont="1" applyFill="1" applyBorder="1" applyAlignment="1">
      <alignment horizontal="center" vertical="center" wrapText="1"/>
    </xf>
    <xf numFmtId="0" fontId="17" fillId="17" borderId="22" xfId="0" applyFont="1" applyFill="1" applyBorder="1" applyAlignment="1">
      <alignment vertical="center" wrapText="1"/>
    </xf>
    <xf numFmtId="0" fontId="17" fillId="17" borderId="23" xfId="0" applyFont="1" applyFill="1" applyBorder="1" applyAlignment="1">
      <alignment vertical="center" wrapText="1"/>
    </xf>
    <xf numFmtId="0" fontId="19" fillId="17" borderId="0" xfId="0" applyFont="1" applyFill="1" applyAlignment="1">
      <alignment vertical="center" wrapText="1"/>
    </xf>
    <xf numFmtId="0" fontId="20" fillId="17" borderId="0" xfId="0" applyFont="1" applyFill="1" applyAlignment="1">
      <alignment horizontal="center" vertical="center" wrapText="1"/>
    </xf>
    <xf numFmtId="0" fontId="19" fillId="17" borderId="0" xfId="0" applyFont="1" applyFill="1" applyAlignment="1">
      <alignment horizontal="center" vertical="center" wrapText="1"/>
    </xf>
    <xf numFmtId="180" fontId="19" fillId="17" borderId="0" xfId="42" applyNumberFormat="1" applyFont="1" applyFill="1" applyAlignment="1">
      <alignment horizontal="center" vertical="center" wrapText="1"/>
    </xf>
    <xf numFmtId="0" fontId="17" fillId="17" borderId="24" xfId="0" applyFont="1" applyFill="1" applyBorder="1" applyAlignment="1">
      <alignment vertical="center" wrapText="1"/>
    </xf>
    <xf numFmtId="0" fontId="17" fillId="17" borderId="25" xfId="0" applyFont="1" applyFill="1" applyBorder="1" applyAlignment="1">
      <alignment vertical="center" wrapText="1"/>
    </xf>
    <xf numFmtId="0" fontId="19" fillId="17" borderId="25" xfId="0" applyFont="1" applyFill="1" applyBorder="1" applyAlignment="1">
      <alignment vertical="center" wrapText="1"/>
    </xf>
    <xf numFmtId="0" fontId="17" fillId="17" borderId="25" xfId="0" applyFont="1" applyFill="1" applyBorder="1" applyAlignment="1">
      <alignment horizontal="center" vertical="center" wrapText="1"/>
    </xf>
    <xf numFmtId="0" fontId="29" fillId="5" borderId="0" xfId="61" applyFill="1" applyAlignment="1">
      <alignment vertical="center"/>
      <protection/>
    </xf>
    <xf numFmtId="0" fontId="29" fillId="0" borderId="0" xfId="61" applyAlignment="1">
      <alignment vertical="center"/>
      <protection/>
    </xf>
    <xf numFmtId="0" fontId="29" fillId="5" borderId="26" xfId="61" applyFill="1" applyBorder="1" applyAlignment="1">
      <alignment horizontal="center" vertical="center" wrapText="1"/>
      <protection/>
    </xf>
    <xf numFmtId="0" fontId="29" fillId="5" borderId="27" xfId="61" applyFill="1" applyBorder="1" applyAlignment="1">
      <alignment horizontal="center" vertical="center" wrapText="1"/>
      <protection/>
    </xf>
    <xf numFmtId="0" fontId="29" fillId="5" borderId="28" xfId="61" applyFill="1" applyBorder="1" applyAlignment="1">
      <alignment vertical="center"/>
      <protection/>
    </xf>
    <xf numFmtId="0" fontId="29" fillId="5" borderId="19" xfId="61" applyFill="1" applyBorder="1" applyAlignment="1">
      <alignment vertical="center"/>
      <protection/>
    </xf>
    <xf numFmtId="182" fontId="44" fillId="5" borderId="29" xfId="49" applyNumberFormat="1" applyFont="1" applyFill="1" applyBorder="1" applyAlignment="1">
      <alignment horizontal="center" vertical="center"/>
    </xf>
    <xf numFmtId="182" fontId="44" fillId="5" borderId="30" xfId="49" applyNumberFormat="1" applyFont="1" applyFill="1" applyBorder="1" applyAlignment="1">
      <alignment horizontal="center" vertical="center"/>
    </xf>
    <xf numFmtId="0" fontId="29" fillId="0" borderId="0" xfId="61" applyFill="1" applyAlignment="1">
      <alignment vertical="center"/>
      <protection/>
    </xf>
    <xf numFmtId="183" fontId="17" fillId="17" borderId="0" xfId="0" applyNumberFormat="1" applyFont="1" applyFill="1" applyAlignment="1">
      <alignment horizontal="center" vertical="center" wrapText="1"/>
    </xf>
    <xf numFmtId="180" fontId="17" fillId="17" borderId="0" xfId="42" applyNumberFormat="1" applyFont="1" applyFill="1" applyAlignment="1">
      <alignment horizontal="center" vertical="center" wrapText="1"/>
    </xf>
    <xf numFmtId="0" fontId="14" fillId="17" borderId="13" xfId="0" applyFont="1" applyFill="1" applyBorder="1" applyAlignment="1">
      <alignment vertical="center"/>
    </xf>
    <xf numFmtId="182" fontId="0" fillId="7" borderId="13" xfId="49" applyNumberFormat="1" applyFont="1" applyFill="1" applyBorder="1" applyAlignment="1">
      <alignment vertical="center"/>
    </xf>
    <xf numFmtId="182" fontId="0" fillId="0" borderId="13" xfId="42" applyNumberFormat="1" applyFont="1" applyBorder="1" applyAlignment="1">
      <alignment vertical="center"/>
    </xf>
    <xf numFmtId="180" fontId="0" fillId="0" borderId="31" xfId="42" applyNumberFormat="1" applyFont="1" applyFill="1" applyBorder="1" applyAlignment="1">
      <alignment vertical="center"/>
    </xf>
    <xf numFmtId="38" fontId="0" fillId="0" borderId="13" xfId="49" applyFont="1" applyFill="1" applyBorder="1" applyAlignment="1">
      <alignment vertical="center"/>
    </xf>
    <xf numFmtId="0" fontId="0" fillId="17" borderId="31" xfId="0" applyFill="1" applyBorder="1" applyAlignment="1">
      <alignment vertical="center"/>
    </xf>
    <xf numFmtId="182" fontId="0" fillId="0" borderId="31" xfId="49" applyNumberFormat="1" applyFont="1" applyBorder="1" applyAlignment="1">
      <alignment vertical="center"/>
    </xf>
    <xf numFmtId="182" fontId="0" fillId="0" borderId="15" xfId="49" applyNumberFormat="1" applyFont="1" applyBorder="1" applyAlignment="1">
      <alignment vertical="center"/>
    </xf>
    <xf numFmtId="0" fontId="0" fillId="0" borderId="19" xfId="0" applyFill="1" applyBorder="1" applyAlignment="1">
      <alignment horizontal="center" vertical="center"/>
    </xf>
    <xf numFmtId="182" fontId="0" fillId="0" borderId="19" xfId="49" applyNumberFormat="1" applyFont="1" applyBorder="1" applyAlignment="1">
      <alignment vertical="center"/>
    </xf>
    <xf numFmtId="180" fontId="0" fillId="0" borderId="19" xfId="42" applyNumberFormat="1" applyFont="1" applyFill="1" applyBorder="1" applyAlignment="1">
      <alignment vertical="center"/>
    </xf>
    <xf numFmtId="0" fontId="0" fillId="0" borderId="15" xfId="0" applyFill="1" applyBorder="1" applyAlignment="1">
      <alignment horizontal="center" vertical="center" shrinkToFit="1"/>
    </xf>
    <xf numFmtId="0" fontId="2" fillId="0" borderId="0" xfId="0" applyFont="1" applyFill="1" applyAlignment="1">
      <alignment vertical="center"/>
    </xf>
    <xf numFmtId="0" fontId="8" fillId="0" borderId="13" xfId="0" applyFont="1" applyFill="1" applyBorder="1" applyAlignment="1">
      <alignment horizontal="center" vertical="center" wrapText="1"/>
    </xf>
    <xf numFmtId="180" fontId="17" fillId="17" borderId="32" xfId="42" applyNumberFormat="1" applyFont="1" applyFill="1" applyBorder="1" applyAlignment="1">
      <alignment horizontal="center" vertical="center" wrapText="1"/>
    </xf>
    <xf numFmtId="0" fontId="17" fillId="17" borderId="0" xfId="0" applyFont="1" applyFill="1" applyBorder="1" applyAlignment="1">
      <alignment vertical="center" wrapText="1"/>
    </xf>
    <xf numFmtId="0" fontId="0" fillId="17" borderId="33" xfId="0" applyFont="1" applyFill="1" applyBorder="1" applyAlignment="1">
      <alignment horizontal="center" vertical="center" shrinkToFit="1"/>
    </xf>
    <xf numFmtId="0" fontId="0" fillId="17" borderId="33" xfId="0" applyFont="1" applyFill="1" applyBorder="1" applyAlignment="1">
      <alignment horizontal="center" vertical="center" wrapText="1"/>
    </xf>
    <xf numFmtId="0" fontId="0" fillId="17" borderId="34" xfId="0" applyFont="1" applyFill="1" applyBorder="1" applyAlignment="1">
      <alignment horizontal="center" vertical="center" shrinkToFit="1"/>
    </xf>
    <xf numFmtId="0" fontId="0" fillId="17" borderId="35" xfId="0" applyFont="1" applyFill="1" applyBorder="1" applyAlignment="1">
      <alignment horizontal="center" vertical="center" wrapText="1"/>
    </xf>
    <xf numFmtId="0" fontId="0" fillId="17" borderId="36" xfId="0" applyFont="1" applyFill="1" applyBorder="1" applyAlignment="1">
      <alignment horizontal="center" vertical="center" shrinkToFit="1"/>
    </xf>
    <xf numFmtId="0" fontId="0" fillId="17" borderId="37" xfId="0" applyFont="1" applyFill="1" applyBorder="1" applyAlignment="1">
      <alignment horizontal="center" vertical="center" wrapText="1"/>
    </xf>
    <xf numFmtId="0" fontId="0" fillId="17" borderId="38" xfId="0" applyFont="1" applyFill="1" applyBorder="1" applyAlignment="1">
      <alignment horizontal="center" vertical="center" shrinkToFit="1"/>
    </xf>
    <xf numFmtId="0" fontId="0" fillId="17" borderId="39" xfId="0" applyFont="1" applyFill="1" applyBorder="1" applyAlignment="1">
      <alignment horizontal="center" vertical="center" wrapText="1"/>
    </xf>
    <xf numFmtId="180" fontId="17" fillId="17" borderId="40" xfId="42" applyNumberFormat="1" applyFont="1" applyFill="1" applyBorder="1" applyAlignment="1">
      <alignment horizontal="center" vertical="center" wrapText="1"/>
    </xf>
    <xf numFmtId="180" fontId="17" fillId="17" borderId="41" xfId="42" applyNumberFormat="1"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43" xfId="0" applyFont="1" applyBorder="1" applyAlignment="1">
      <alignment horizontal="center" vertical="center"/>
    </xf>
    <xf numFmtId="180" fontId="17" fillId="0" borderId="32" xfId="42" applyNumberFormat="1" applyFont="1" applyBorder="1" applyAlignment="1">
      <alignment horizontal="center" vertical="center" wrapText="1"/>
    </xf>
    <xf numFmtId="0" fontId="14" fillId="0" borderId="44" xfId="0" applyFont="1" applyBorder="1" applyAlignment="1">
      <alignment horizontal="center" vertical="center"/>
    </xf>
    <xf numFmtId="180" fontId="17" fillId="0" borderId="45" xfId="42" applyNumberFormat="1" applyFont="1" applyBorder="1" applyAlignment="1">
      <alignment horizontal="center" vertical="center" wrapText="1"/>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180" fontId="51" fillId="0" borderId="0" xfId="42" applyNumberFormat="1" applyFont="1" applyFill="1" applyBorder="1" applyAlignment="1">
      <alignment horizontal="center" vertical="center"/>
    </xf>
    <xf numFmtId="0" fontId="17" fillId="17" borderId="0" xfId="0" applyFont="1" applyFill="1" applyBorder="1" applyAlignment="1">
      <alignment horizontal="center" vertical="center" wrapText="1"/>
    </xf>
    <xf numFmtId="182" fontId="20" fillId="17" borderId="0" xfId="49" applyNumberFormat="1" applyFont="1" applyFill="1" applyBorder="1" applyAlignment="1">
      <alignment horizontal="center" vertical="center" wrapText="1"/>
    </xf>
    <xf numFmtId="0" fontId="14" fillId="0" borderId="46" xfId="0" applyFont="1" applyFill="1" applyBorder="1" applyAlignment="1">
      <alignment horizontal="center" vertical="center" shrinkToFit="1"/>
    </xf>
    <xf numFmtId="180" fontId="17" fillId="0" borderId="0" xfId="42" applyNumberFormat="1" applyFont="1" applyFill="1" applyBorder="1" applyAlignment="1">
      <alignment horizontal="center" vertical="center"/>
    </xf>
    <xf numFmtId="0" fontId="8" fillId="17" borderId="0" xfId="0" applyFont="1" applyFill="1" applyAlignment="1">
      <alignment horizontal="center" vertical="center" wrapText="1"/>
    </xf>
    <xf numFmtId="180" fontId="21" fillId="17" borderId="0" xfId="42" applyNumberFormat="1" applyFont="1" applyFill="1" applyAlignment="1">
      <alignment horizontal="center" vertical="center" wrapText="1"/>
    </xf>
    <xf numFmtId="0" fontId="17" fillId="0" borderId="0" xfId="0" applyFont="1" applyFill="1" applyBorder="1" applyAlignment="1">
      <alignment horizontal="center" vertical="center" wrapText="1"/>
    </xf>
    <xf numFmtId="0" fontId="19" fillId="17" borderId="0" xfId="0" applyFont="1" applyFill="1" applyBorder="1" applyAlignment="1">
      <alignment horizontal="center" vertical="center" wrapText="1"/>
    </xf>
    <xf numFmtId="180" fontId="17" fillId="17" borderId="0" xfId="42" applyNumberFormat="1" applyFont="1" applyFill="1" applyBorder="1" applyAlignment="1">
      <alignment horizontal="center" vertical="center" wrapText="1"/>
    </xf>
    <xf numFmtId="40" fontId="17" fillId="17" borderId="0" xfId="49" applyNumberFormat="1" applyFont="1" applyFill="1" applyBorder="1" applyAlignment="1">
      <alignment horizontal="center" vertical="center" wrapText="1"/>
    </xf>
    <xf numFmtId="180" fontId="17" fillId="17" borderId="45" xfId="42" applyNumberFormat="1" applyFont="1" applyFill="1" applyBorder="1" applyAlignment="1">
      <alignment horizontal="center" vertical="center" wrapText="1"/>
    </xf>
    <xf numFmtId="181" fontId="17" fillId="17" borderId="0" xfId="0" applyNumberFormat="1" applyFont="1" applyFill="1" applyBorder="1" applyAlignment="1">
      <alignment horizontal="center" vertical="center" wrapText="1"/>
    </xf>
    <xf numFmtId="0" fontId="0" fillId="17" borderId="47" xfId="0" applyFont="1" applyFill="1" applyBorder="1" applyAlignment="1">
      <alignment horizontal="center" vertical="center" wrapText="1"/>
    </xf>
    <xf numFmtId="0" fontId="0" fillId="17" borderId="48" xfId="0" applyFont="1" applyFill="1" applyBorder="1" applyAlignment="1">
      <alignment horizontal="center" vertical="center" wrapText="1"/>
    </xf>
    <xf numFmtId="0" fontId="0" fillId="17" borderId="0" xfId="0" applyFont="1" applyFill="1" applyAlignment="1">
      <alignment vertical="center"/>
    </xf>
    <xf numFmtId="0" fontId="29" fillId="5" borderId="49" xfId="61" applyFill="1" applyBorder="1" applyAlignment="1">
      <alignment horizontal="center" vertical="center"/>
      <protection/>
    </xf>
    <xf numFmtId="180" fontId="50" fillId="17" borderId="50" xfId="42" applyNumberFormat="1" applyFont="1" applyFill="1" applyBorder="1" applyAlignment="1">
      <alignment horizontal="center" vertical="center" shrinkToFit="1"/>
    </xf>
    <xf numFmtId="180" fontId="50" fillId="17" borderId="51" xfId="42" applyNumberFormat="1" applyFont="1" applyFill="1" applyBorder="1" applyAlignment="1">
      <alignment horizontal="center" vertical="center" shrinkToFit="1"/>
    </xf>
    <xf numFmtId="182" fontId="48" fillId="17" borderId="36" xfId="49" applyNumberFormat="1" applyFont="1" applyFill="1" applyBorder="1" applyAlignment="1">
      <alignment horizontal="center" vertical="center" shrinkToFit="1"/>
    </xf>
    <xf numFmtId="0" fontId="20" fillId="17" borderId="36" xfId="0" applyFont="1" applyFill="1" applyBorder="1" applyAlignment="1">
      <alignment horizontal="center" vertical="center" shrinkToFit="1"/>
    </xf>
    <xf numFmtId="180" fontId="17" fillId="17" borderId="52" xfId="42" applyNumberFormat="1" applyFont="1" applyFill="1" applyBorder="1" applyAlignment="1">
      <alignment horizontal="center" vertical="center" shrinkToFit="1"/>
    </xf>
    <xf numFmtId="180" fontId="17" fillId="17" borderId="53" xfId="42" applyNumberFormat="1" applyFont="1" applyFill="1" applyBorder="1" applyAlignment="1">
      <alignment horizontal="center" vertical="center" shrinkToFit="1"/>
    </xf>
    <xf numFmtId="180" fontId="53" fillId="17" borderId="35" xfId="42" applyNumberFormat="1" applyFont="1" applyFill="1" applyBorder="1" applyAlignment="1">
      <alignment horizontal="center" vertical="center" shrinkToFit="1"/>
    </xf>
    <xf numFmtId="180" fontId="53" fillId="17" borderId="54" xfId="42" applyNumberFormat="1" applyFont="1" applyFill="1" applyBorder="1" applyAlignment="1">
      <alignment horizontal="center" vertical="center" shrinkToFit="1"/>
    </xf>
    <xf numFmtId="180" fontId="53" fillId="17" borderId="55" xfId="42" applyNumberFormat="1" applyFont="1" applyFill="1" applyBorder="1" applyAlignment="1">
      <alignment horizontal="center" vertical="center" shrinkToFit="1"/>
    </xf>
    <xf numFmtId="180" fontId="53" fillId="17" borderId="56" xfId="42" applyNumberFormat="1" applyFont="1" applyFill="1" applyBorder="1" applyAlignment="1">
      <alignment horizontal="center" vertical="center" shrinkToFit="1"/>
    </xf>
    <xf numFmtId="180" fontId="53" fillId="17" borderId="57" xfId="42" applyNumberFormat="1" applyFont="1" applyFill="1" applyBorder="1" applyAlignment="1">
      <alignment horizontal="center" vertical="center" shrinkToFit="1"/>
    </xf>
    <xf numFmtId="180" fontId="53" fillId="17" borderId="50" xfId="42" applyNumberFormat="1" applyFont="1" applyFill="1" applyBorder="1" applyAlignment="1">
      <alignment horizontal="center" vertical="center" shrinkToFit="1"/>
    </xf>
    <xf numFmtId="0" fontId="0" fillId="0" borderId="0" xfId="0" applyAlignment="1">
      <alignment vertical="center" wrapText="1"/>
    </xf>
    <xf numFmtId="0" fontId="0" fillId="0" borderId="0" xfId="0" applyAlignment="1">
      <alignment vertical="center"/>
    </xf>
    <xf numFmtId="0" fontId="0" fillId="17" borderId="15" xfId="0" applyFill="1" applyBorder="1" applyAlignment="1">
      <alignment vertical="center" wrapText="1"/>
    </xf>
    <xf numFmtId="0" fontId="0" fillId="0" borderId="16" xfId="0" applyBorder="1" applyAlignment="1">
      <alignment vertical="center" wrapText="1"/>
    </xf>
    <xf numFmtId="0" fontId="0" fillId="0" borderId="15" xfId="0" applyBorder="1" applyAlignment="1">
      <alignment vertical="top" wrapText="1"/>
    </xf>
    <xf numFmtId="0" fontId="0" fillId="0" borderId="58" xfId="0" applyBorder="1" applyAlignment="1">
      <alignment vertical="top" wrapText="1"/>
    </xf>
    <xf numFmtId="0" fontId="0" fillId="0" borderId="16" xfId="0" applyBorder="1" applyAlignment="1">
      <alignment vertical="top" wrapText="1"/>
    </xf>
    <xf numFmtId="0" fontId="0" fillId="0" borderId="0" xfId="0" applyFont="1" applyAlignment="1">
      <alignment vertical="center" wrapText="1"/>
    </xf>
    <xf numFmtId="0" fontId="14" fillId="17" borderId="42" xfId="0" applyFont="1" applyFill="1" applyBorder="1" applyAlignment="1">
      <alignment vertical="center" wrapText="1"/>
    </xf>
    <xf numFmtId="0" fontId="14" fillId="17" borderId="59" xfId="0" applyFont="1" applyFill="1" applyBorder="1" applyAlignment="1">
      <alignment vertical="center" wrapText="1"/>
    </xf>
    <xf numFmtId="180" fontId="0" fillId="0" borderId="42" xfId="42" applyNumberFormat="1" applyFont="1" applyBorder="1" applyAlignment="1">
      <alignment vertical="center"/>
    </xf>
    <xf numFmtId="180" fontId="0" fillId="0" borderId="59" xfId="42" applyNumberFormat="1" applyFont="1" applyBorder="1" applyAlignment="1">
      <alignment vertical="center"/>
    </xf>
    <xf numFmtId="0" fontId="8" fillId="0" borderId="13" xfId="0" applyFont="1" applyFill="1" applyBorder="1" applyAlignment="1">
      <alignment vertical="center" wrapText="1"/>
    </xf>
    <xf numFmtId="0" fontId="8" fillId="0" borderId="13" xfId="0" applyFont="1" applyBorder="1" applyAlignment="1">
      <alignment vertical="center" wrapText="1"/>
    </xf>
    <xf numFmtId="0" fontId="8" fillId="0" borderId="31" xfId="0" applyFont="1" applyFill="1" applyBorder="1" applyAlignment="1">
      <alignment vertical="center" wrapText="1"/>
    </xf>
    <xf numFmtId="0" fontId="8" fillId="0" borderId="31" xfId="0" applyFont="1" applyBorder="1" applyAlignment="1">
      <alignment vertical="center" wrapText="1"/>
    </xf>
    <xf numFmtId="0" fontId="0" fillId="0" borderId="0" xfId="0" applyFill="1" applyAlignment="1">
      <alignment vertical="center" wrapText="1"/>
    </xf>
    <xf numFmtId="0" fontId="0" fillId="4" borderId="60" xfId="0" applyFont="1" applyFill="1" applyBorder="1" applyAlignment="1">
      <alignment horizontal="center" vertical="center" wrapText="1"/>
    </xf>
    <xf numFmtId="0" fontId="17" fillId="4" borderId="61" xfId="0" applyFont="1" applyFill="1" applyBorder="1" applyAlignment="1">
      <alignment horizontal="center" vertical="center" wrapText="1"/>
    </xf>
    <xf numFmtId="0" fontId="17" fillId="4" borderId="62" xfId="0" applyFont="1" applyFill="1" applyBorder="1" applyAlignment="1">
      <alignment horizontal="center" vertical="center" wrapText="1"/>
    </xf>
    <xf numFmtId="0" fontId="17" fillId="4" borderId="63"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47" xfId="0" applyFont="1" applyFill="1" applyBorder="1" applyAlignment="1">
      <alignment horizontal="center" vertical="center" wrapText="1"/>
    </xf>
    <xf numFmtId="0" fontId="20" fillId="5" borderId="64" xfId="0" applyFont="1" applyFill="1" applyBorder="1" applyAlignment="1">
      <alignment horizontal="center" vertical="center" wrapText="1"/>
    </xf>
    <xf numFmtId="0" fontId="20" fillId="5" borderId="65" xfId="0" applyFont="1" applyFill="1" applyBorder="1" applyAlignment="1">
      <alignment horizontal="center" vertical="center" wrapText="1"/>
    </xf>
    <xf numFmtId="0" fontId="20" fillId="5" borderId="66" xfId="0" applyFont="1" applyFill="1" applyBorder="1" applyAlignment="1">
      <alignment horizontal="center" vertical="center" wrapText="1"/>
    </xf>
    <xf numFmtId="180" fontId="20" fillId="17" borderId="52" xfId="42" applyNumberFormat="1" applyFont="1" applyFill="1" applyBorder="1" applyAlignment="1">
      <alignment horizontal="center" vertical="center" shrinkToFit="1"/>
    </xf>
    <xf numFmtId="180" fontId="20" fillId="17" borderId="67" xfId="42" applyNumberFormat="1" applyFont="1" applyFill="1" applyBorder="1" applyAlignment="1">
      <alignment horizontal="center" vertical="center" shrinkToFit="1"/>
    </xf>
    <xf numFmtId="180" fontId="52" fillId="17" borderId="35" xfId="49" applyNumberFormat="1" applyFont="1" applyFill="1" applyBorder="1" applyAlignment="1">
      <alignment horizontal="center" vertical="center" shrinkToFit="1"/>
    </xf>
    <xf numFmtId="180" fontId="52" fillId="17" borderId="68" xfId="49" applyNumberFormat="1" applyFont="1" applyFill="1" applyBorder="1" applyAlignment="1">
      <alignment horizontal="center" vertical="center" shrinkToFit="1"/>
    </xf>
    <xf numFmtId="0" fontId="8" fillId="18" borderId="42" xfId="0" applyFont="1" applyFill="1" applyBorder="1" applyAlignment="1">
      <alignment horizontal="center" vertical="center" wrapText="1"/>
    </xf>
    <xf numFmtId="0" fontId="17" fillId="0" borderId="46" xfId="0" applyFont="1" applyBorder="1" applyAlignment="1">
      <alignment horizontal="center" vertical="center" wrapText="1"/>
    </xf>
    <xf numFmtId="0" fontId="14" fillId="17" borderId="43" xfId="0" applyFont="1" applyFill="1" applyBorder="1" applyAlignment="1">
      <alignment horizontal="center" vertical="center" wrapText="1"/>
    </xf>
    <xf numFmtId="0" fontId="17" fillId="0" borderId="59" xfId="0" applyFont="1" applyBorder="1" applyAlignment="1">
      <alignment horizontal="center" vertical="center" wrapText="1"/>
    </xf>
    <xf numFmtId="180" fontId="17" fillId="17" borderId="40" xfId="42" applyNumberFormat="1" applyFont="1" applyFill="1" applyBorder="1" applyAlignment="1">
      <alignment horizontal="center" vertical="center" wrapText="1"/>
    </xf>
    <xf numFmtId="0" fontId="17" fillId="0" borderId="69" xfId="0" applyFont="1" applyBorder="1" applyAlignment="1">
      <alignment horizontal="center" vertical="center" wrapText="1"/>
    </xf>
    <xf numFmtId="180" fontId="50" fillId="17" borderId="70" xfId="42" applyNumberFormat="1" applyFont="1" applyFill="1" applyBorder="1" applyAlignment="1">
      <alignment horizontal="center" vertical="center" shrinkToFit="1"/>
    </xf>
    <xf numFmtId="180" fontId="50" fillId="0" borderId="50" xfId="42" applyNumberFormat="1" applyFont="1" applyBorder="1" applyAlignment="1">
      <alignment horizontal="center" vertical="center" shrinkToFit="1"/>
    </xf>
    <xf numFmtId="0" fontId="8" fillId="18" borderId="13" xfId="0" applyFont="1" applyFill="1" applyBorder="1" applyAlignment="1">
      <alignment horizontal="center" vertical="center" wrapText="1"/>
    </xf>
    <xf numFmtId="0" fontId="21" fillId="18" borderId="13" xfId="0" applyFont="1" applyFill="1" applyBorder="1" applyAlignment="1">
      <alignment horizontal="center" vertical="center" wrapText="1"/>
    </xf>
    <xf numFmtId="0" fontId="17" fillId="17" borderId="33" xfId="0" applyFont="1" applyFill="1" applyBorder="1" applyAlignment="1">
      <alignment horizontal="center" vertical="center" wrapText="1"/>
    </xf>
    <xf numFmtId="0" fontId="17" fillId="0" borderId="71" xfId="0" applyFont="1" applyBorder="1" applyAlignment="1">
      <alignment horizontal="center" vertical="center" wrapText="1"/>
    </xf>
    <xf numFmtId="0" fontId="17" fillId="0" borderId="72" xfId="0" applyFont="1" applyBorder="1" applyAlignment="1">
      <alignment horizontal="center" vertical="center" wrapText="1"/>
    </xf>
    <xf numFmtId="181" fontId="17" fillId="17" borderId="33" xfId="0" applyNumberFormat="1" applyFont="1" applyFill="1" applyBorder="1" applyAlignment="1">
      <alignment horizontal="center" vertical="center" shrinkToFit="1"/>
    </xf>
    <xf numFmtId="0" fontId="17" fillId="0" borderId="71" xfId="0" applyFont="1" applyBorder="1" applyAlignment="1">
      <alignment horizontal="center" vertical="center" shrinkToFit="1"/>
    </xf>
    <xf numFmtId="0" fontId="17" fillId="0" borderId="72" xfId="0" applyFont="1" applyBorder="1" applyAlignment="1">
      <alignment horizontal="center" vertical="center" shrinkToFit="1"/>
    </xf>
    <xf numFmtId="182" fontId="48" fillId="17" borderId="33" xfId="49" applyNumberFormat="1" applyFont="1" applyFill="1" applyBorder="1" applyAlignment="1">
      <alignment horizontal="center" vertical="center" shrinkToFit="1"/>
    </xf>
    <xf numFmtId="182" fontId="48" fillId="17" borderId="71" xfId="49" applyNumberFormat="1" applyFont="1" applyFill="1" applyBorder="1" applyAlignment="1">
      <alignment horizontal="center" vertical="center" shrinkToFit="1"/>
    </xf>
    <xf numFmtId="182" fontId="48" fillId="17" borderId="72" xfId="49" applyNumberFormat="1" applyFont="1" applyFill="1" applyBorder="1" applyAlignment="1">
      <alignment horizontal="center" vertical="center" shrinkToFit="1"/>
    </xf>
    <xf numFmtId="0" fontId="0" fillId="18" borderId="42" xfId="0" applyFont="1" applyFill="1" applyBorder="1" applyAlignment="1">
      <alignment horizontal="center" vertical="center" wrapText="1"/>
    </xf>
    <xf numFmtId="0" fontId="8" fillId="18" borderId="46" xfId="0" applyFont="1" applyFill="1" applyBorder="1" applyAlignment="1">
      <alignment horizontal="center" vertical="center" wrapText="1"/>
    </xf>
    <xf numFmtId="0" fontId="17" fillId="19" borderId="34" xfId="0" applyFont="1" applyFill="1" applyBorder="1" applyAlignment="1">
      <alignment horizontal="center" vertical="center" wrapText="1"/>
    </xf>
    <xf numFmtId="0" fontId="17" fillId="0" borderId="7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74"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75" xfId="0" applyFont="1" applyBorder="1" applyAlignment="1">
      <alignment horizontal="center" vertical="center" wrapText="1"/>
    </xf>
    <xf numFmtId="0" fontId="14" fillId="17" borderId="42" xfId="0" applyFont="1" applyFill="1" applyBorder="1" applyAlignment="1">
      <alignment horizontal="center" vertical="center" wrapText="1"/>
    </xf>
    <xf numFmtId="180" fontId="17" fillId="17" borderId="32" xfId="42" applyNumberFormat="1" applyFont="1" applyFill="1" applyBorder="1" applyAlignment="1">
      <alignment horizontal="center" vertical="center" wrapText="1"/>
    </xf>
    <xf numFmtId="0" fontId="17" fillId="0" borderId="41" xfId="0" applyFont="1" applyBorder="1" applyAlignment="1">
      <alignment horizontal="center" vertical="center" wrapText="1"/>
    </xf>
    <xf numFmtId="180" fontId="50" fillId="17" borderId="51" xfId="42" applyNumberFormat="1" applyFont="1" applyFill="1" applyBorder="1" applyAlignment="1">
      <alignment horizontal="center" vertical="center" shrinkToFit="1"/>
    </xf>
    <xf numFmtId="180" fontId="50" fillId="0" borderId="70" xfId="42" applyNumberFormat="1" applyFont="1" applyBorder="1" applyAlignment="1">
      <alignment horizontal="center" vertical="center" shrinkToFit="1"/>
    </xf>
    <xf numFmtId="0" fontId="0" fillId="18" borderId="34" xfId="0" applyFont="1" applyFill="1" applyBorder="1" applyAlignment="1">
      <alignment horizontal="center" vertical="center" wrapText="1"/>
    </xf>
    <xf numFmtId="180" fontId="17" fillId="0" borderId="69" xfId="42" applyNumberFormat="1" applyFont="1" applyBorder="1" applyAlignment="1">
      <alignment horizontal="center" vertical="center" wrapText="1"/>
    </xf>
    <xf numFmtId="180" fontId="53" fillId="17" borderId="76" xfId="42" applyNumberFormat="1" applyFont="1" applyFill="1" applyBorder="1" applyAlignment="1">
      <alignment horizontal="center" vertical="center" shrinkToFit="1"/>
    </xf>
    <xf numFmtId="0" fontId="53" fillId="0" borderId="77" xfId="0" applyFont="1" applyBorder="1" applyAlignment="1">
      <alignment horizontal="center" vertical="center" shrinkToFit="1"/>
    </xf>
    <xf numFmtId="180" fontId="53" fillId="17" borderId="78" xfId="42" applyNumberFormat="1" applyFont="1" applyFill="1" applyBorder="1" applyAlignment="1">
      <alignment horizontal="center" vertical="center" shrinkToFit="1"/>
    </xf>
    <xf numFmtId="0" fontId="53" fillId="0" borderId="76" xfId="0" applyFont="1" applyBorder="1" applyAlignment="1">
      <alignment horizontal="center" vertical="center" shrinkToFit="1"/>
    </xf>
    <xf numFmtId="0" fontId="17" fillId="18" borderId="64" xfId="0" applyFont="1" applyFill="1" applyBorder="1" applyAlignment="1">
      <alignment horizontal="center" vertical="center" wrapText="1"/>
    </xf>
    <xf numFmtId="0" fontId="19" fillId="17" borderId="59" xfId="0" applyFont="1" applyFill="1" applyBorder="1" applyAlignment="1">
      <alignment horizontal="center" vertical="center" wrapText="1"/>
    </xf>
    <xf numFmtId="0" fontId="17" fillId="17" borderId="33" xfId="0" applyFont="1" applyFill="1" applyBorder="1" applyAlignment="1">
      <alignment horizontal="center" vertical="center" shrinkToFit="1"/>
    </xf>
    <xf numFmtId="0" fontId="17" fillId="17" borderId="71" xfId="0" applyFont="1" applyFill="1" applyBorder="1" applyAlignment="1">
      <alignment horizontal="center" vertical="center" shrinkToFit="1"/>
    </xf>
    <xf numFmtId="0" fontId="17" fillId="0" borderId="72" xfId="0" applyFont="1" applyBorder="1" applyAlignment="1">
      <alignment vertical="center" shrinkToFit="1"/>
    </xf>
    <xf numFmtId="0" fontId="0" fillId="19" borderId="34" xfId="0" applyFont="1" applyFill="1" applyBorder="1" applyAlignment="1">
      <alignment horizontal="center" vertical="center" wrapText="1"/>
    </xf>
    <xf numFmtId="0" fontId="17" fillId="19" borderId="31" xfId="0" applyFont="1" applyFill="1" applyBorder="1" applyAlignment="1">
      <alignment horizontal="center" vertical="center" wrapText="1"/>
    </xf>
    <xf numFmtId="0" fontId="17" fillId="19" borderId="73" xfId="0" applyFont="1" applyFill="1" applyBorder="1" applyAlignment="1">
      <alignment horizontal="center" vertical="center" wrapText="1"/>
    </xf>
    <xf numFmtId="0" fontId="17" fillId="19" borderId="19" xfId="0" applyFont="1" applyFill="1" applyBorder="1" applyAlignment="1">
      <alignment horizontal="center" vertical="center" wrapText="1"/>
    </xf>
    <xf numFmtId="0" fontId="17" fillId="19" borderId="0" xfId="0" applyFont="1" applyFill="1" applyBorder="1" applyAlignment="1">
      <alignment horizontal="center" vertical="center" wrapText="1"/>
    </xf>
    <xf numFmtId="0" fontId="17" fillId="19" borderId="74" xfId="0" applyFont="1" applyFill="1" applyBorder="1" applyAlignment="1">
      <alignment horizontal="center" vertical="center" wrapText="1"/>
    </xf>
    <xf numFmtId="0" fontId="17" fillId="19" borderId="64" xfId="0" applyFont="1" applyFill="1" applyBorder="1" applyAlignment="1">
      <alignment horizontal="center" vertical="center" wrapText="1"/>
    </xf>
    <xf numFmtId="0" fontId="17" fillId="19" borderId="65" xfId="0" applyFont="1" applyFill="1" applyBorder="1" applyAlignment="1">
      <alignment horizontal="center" vertical="center" wrapText="1"/>
    </xf>
    <xf numFmtId="0" fontId="17" fillId="19" borderId="75" xfId="0" applyFont="1" applyFill="1" applyBorder="1" applyAlignment="1">
      <alignment horizontal="center" vertical="center" wrapText="1"/>
    </xf>
    <xf numFmtId="180" fontId="17" fillId="17" borderId="41" xfId="42" applyNumberFormat="1" applyFont="1" applyFill="1" applyBorder="1" applyAlignment="1">
      <alignment horizontal="center" vertical="center" wrapText="1"/>
    </xf>
    <xf numFmtId="180" fontId="17" fillId="17" borderId="69" xfId="42" applyNumberFormat="1" applyFont="1" applyFill="1" applyBorder="1" applyAlignment="1">
      <alignment horizontal="center" vertical="center" wrapText="1"/>
    </xf>
    <xf numFmtId="180" fontId="50" fillId="17" borderId="35" xfId="42" applyNumberFormat="1" applyFont="1" applyFill="1" applyBorder="1" applyAlignment="1">
      <alignment horizontal="center" vertical="center" shrinkToFit="1"/>
    </xf>
    <xf numFmtId="180" fontId="50" fillId="17" borderId="57" xfId="42" applyNumberFormat="1" applyFont="1" applyFill="1" applyBorder="1" applyAlignment="1">
      <alignment horizontal="center" vertical="center" shrinkToFit="1"/>
    </xf>
    <xf numFmtId="180" fontId="50" fillId="17" borderId="68" xfId="42" applyNumberFormat="1" applyFont="1" applyFill="1" applyBorder="1" applyAlignment="1">
      <alignment horizontal="center" vertical="center" shrinkToFit="1"/>
    </xf>
    <xf numFmtId="0" fontId="17" fillId="17" borderId="71" xfId="0" applyFont="1" applyFill="1" applyBorder="1" applyAlignment="1">
      <alignment horizontal="center" vertical="center" wrapText="1"/>
    </xf>
    <xf numFmtId="0" fontId="17" fillId="0" borderId="72" xfId="0" applyFont="1" applyBorder="1" applyAlignment="1">
      <alignment vertical="center" wrapText="1"/>
    </xf>
    <xf numFmtId="0" fontId="8" fillId="17" borderId="31" xfId="0" applyFont="1" applyFill="1" applyBorder="1" applyAlignment="1">
      <alignment horizontal="center" vertical="center" wrapText="1"/>
    </xf>
    <xf numFmtId="0" fontId="21" fillId="0" borderId="31" xfId="0" applyFont="1" applyBorder="1" applyAlignment="1">
      <alignment horizontal="center" vertical="center" wrapText="1"/>
    </xf>
    <xf numFmtId="0" fontId="21" fillId="17" borderId="0" xfId="0" applyFont="1" applyFill="1" applyAlignment="1">
      <alignment horizontal="center" vertical="center" wrapText="1"/>
    </xf>
    <xf numFmtId="0" fontId="21" fillId="0" borderId="0" xfId="0" applyFont="1" applyAlignment="1">
      <alignment horizontal="center" vertical="center" wrapText="1"/>
    </xf>
    <xf numFmtId="0" fontId="17" fillId="18" borderId="42" xfId="0" applyFont="1" applyFill="1" applyBorder="1" applyAlignment="1">
      <alignment horizontal="center" vertical="center" wrapText="1"/>
    </xf>
    <xf numFmtId="0" fontId="17" fillId="18" borderId="46" xfId="0" applyFont="1" applyFill="1" applyBorder="1" applyAlignment="1">
      <alignment horizontal="center" vertical="center" wrapText="1"/>
    </xf>
    <xf numFmtId="0" fontId="17" fillId="18" borderId="59" xfId="0" applyFont="1" applyFill="1" applyBorder="1" applyAlignment="1">
      <alignment horizontal="center" vertical="center" wrapText="1"/>
    </xf>
    <xf numFmtId="0" fontId="0" fillId="0" borderId="43" xfId="0" applyFont="1" applyBorder="1" applyAlignment="1">
      <alignment horizontal="center" vertical="center" wrapText="1"/>
    </xf>
    <xf numFmtId="180" fontId="17" fillId="0" borderId="40" xfId="42" applyNumberFormat="1" applyFont="1" applyBorder="1" applyAlignment="1">
      <alignment horizontal="center" vertical="center" wrapText="1"/>
    </xf>
    <xf numFmtId="180" fontId="50" fillId="17" borderId="54" xfId="42" applyNumberFormat="1" applyFont="1" applyFill="1" applyBorder="1" applyAlignment="1">
      <alignment horizontal="center" vertical="center" shrinkToFit="1"/>
    </xf>
    <xf numFmtId="180" fontId="50" fillId="0" borderId="68" xfId="42" applyNumberFormat="1" applyFont="1" applyBorder="1" applyAlignment="1">
      <alignment horizontal="center" vertical="center" shrinkToFit="1"/>
    </xf>
    <xf numFmtId="0" fontId="21" fillId="18" borderId="59"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65" xfId="0" applyFont="1" applyBorder="1" applyAlignment="1">
      <alignment horizontal="center" vertical="center" wrapText="1"/>
    </xf>
    <xf numFmtId="180" fontId="53" fillId="17" borderId="57" xfId="42" applyNumberFormat="1" applyFont="1" applyFill="1" applyBorder="1" applyAlignment="1">
      <alignment horizontal="center" vertical="center" shrinkToFit="1"/>
    </xf>
    <xf numFmtId="180" fontId="53" fillId="17" borderId="68" xfId="42" applyNumberFormat="1" applyFont="1" applyFill="1" applyBorder="1" applyAlignment="1">
      <alignment horizontal="center" vertical="center" shrinkToFit="1"/>
    </xf>
    <xf numFmtId="180" fontId="17" fillId="0" borderId="41" xfId="42" applyNumberFormat="1" applyFont="1" applyBorder="1" applyAlignment="1">
      <alignment horizontal="center" vertical="center" wrapText="1"/>
    </xf>
    <xf numFmtId="180" fontId="50" fillId="0" borderId="57" xfId="42" applyNumberFormat="1" applyFont="1" applyBorder="1" applyAlignment="1">
      <alignment horizontal="center" vertical="center" shrinkToFit="1"/>
    </xf>
    <xf numFmtId="180" fontId="53" fillId="17" borderId="79" xfId="42" applyNumberFormat="1" applyFont="1" applyFill="1" applyBorder="1" applyAlignment="1">
      <alignment horizontal="center" vertical="center" shrinkToFit="1"/>
    </xf>
    <xf numFmtId="180" fontId="53" fillId="17" borderId="80" xfId="42" applyNumberFormat="1" applyFont="1" applyFill="1" applyBorder="1" applyAlignment="1">
      <alignment horizontal="center" vertical="center" shrinkToFit="1"/>
    </xf>
    <xf numFmtId="180" fontId="53" fillId="17" borderId="35" xfId="42" applyNumberFormat="1" applyFont="1" applyFill="1" applyBorder="1" applyAlignment="1">
      <alignment horizontal="center" vertical="center" shrinkToFit="1"/>
    </xf>
    <xf numFmtId="0" fontId="14" fillId="17" borderId="44" xfId="0" applyFont="1" applyFill="1" applyBorder="1" applyAlignment="1">
      <alignment horizontal="center" vertical="center" wrapText="1"/>
    </xf>
    <xf numFmtId="0" fontId="17" fillId="0" borderId="81" xfId="0" applyFont="1" applyBorder="1" applyAlignment="1">
      <alignment horizontal="center" vertical="center" wrapText="1"/>
    </xf>
    <xf numFmtId="183" fontId="17" fillId="17" borderId="82" xfId="0" applyNumberFormat="1" applyFont="1" applyFill="1" applyBorder="1" applyAlignment="1">
      <alignment horizontal="center" vertical="center" wrapText="1"/>
    </xf>
    <xf numFmtId="183" fontId="17" fillId="0" borderId="83" xfId="0" applyNumberFormat="1" applyFont="1" applyBorder="1" applyAlignment="1">
      <alignment horizontal="center" vertical="center" wrapText="1"/>
    </xf>
    <xf numFmtId="183" fontId="47" fillId="17" borderId="70" xfId="0" applyNumberFormat="1" applyFont="1" applyFill="1" applyBorder="1" applyAlignment="1">
      <alignment horizontal="center" vertical="center" shrinkToFit="1"/>
    </xf>
    <xf numFmtId="180" fontId="53" fillId="17" borderId="54" xfId="42" applyNumberFormat="1" applyFont="1" applyFill="1" applyBorder="1" applyAlignment="1">
      <alignment horizontal="center" vertical="center" shrinkToFit="1"/>
    </xf>
    <xf numFmtId="0" fontId="17" fillId="17" borderId="84" xfId="0" applyFont="1" applyFill="1" applyBorder="1" applyAlignment="1">
      <alignment horizontal="center" vertical="center" wrapText="1"/>
    </xf>
    <xf numFmtId="0" fontId="17" fillId="17" borderId="85" xfId="0" applyFont="1" applyFill="1" applyBorder="1" applyAlignment="1">
      <alignment horizontal="center" vertical="center" wrapText="1"/>
    </xf>
    <xf numFmtId="0" fontId="17" fillId="17" borderId="86" xfId="0" applyFont="1" applyFill="1" applyBorder="1" applyAlignment="1">
      <alignment horizontal="center" vertical="center" wrapText="1"/>
    </xf>
    <xf numFmtId="181" fontId="17" fillId="17" borderId="71" xfId="0" applyNumberFormat="1" applyFont="1" applyFill="1" applyBorder="1" applyAlignment="1">
      <alignment horizontal="center" vertical="center" shrinkToFit="1"/>
    </xf>
    <xf numFmtId="181" fontId="17" fillId="17" borderId="72" xfId="0" applyNumberFormat="1" applyFont="1" applyFill="1" applyBorder="1" applyAlignment="1">
      <alignment horizontal="center" vertical="center" shrinkToFit="1"/>
    </xf>
    <xf numFmtId="0" fontId="17" fillId="18" borderId="19" xfId="0" applyFont="1" applyFill="1" applyBorder="1" applyAlignment="1">
      <alignment horizontal="center" vertical="center" wrapText="1"/>
    </xf>
    <xf numFmtId="0" fontId="0" fillId="19" borderId="13" xfId="0" applyFont="1" applyFill="1" applyBorder="1" applyAlignment="1">
      <alignment horizontal="center" vertical="center" wrapText="1"/>
    </xf>
    <xf numFmtId="0" fontId="17" fillId="0" borderId="13" xfId="0" applyFont="1" applyBorder="1" applyAlignment="1">
      <alignment horizontal="center" vertical="center" wrapText="1"/>
    </xf>
    <xf numFmtId="0" fontId="17" fillId="19" borderId="13" xfId="0" applyFont="1" applyFill="1" applyBorder="1" applyAlignment="1">
      <alignment horizontal="center" vertical="center" wrapText="1"/>
    </xf>
    <xf numFmtId="0" fontId="0" fillId="0" borderId="13" xfId="0" applyBorder="1" applyAlignment="1">
      <alignment vertical="center" wrapText="1"/>
    </xf>
    <xf numFmtId="0" fontId="14" fillId="17" borderId="13" xfId="0" applyFont="1" applyFill="1" applyBorder="1" applyAlignment="1">
      <alignment horizontal="center" vertical="center" wrapText="1"/>
    </xf>
    <xf numFmtId="0" fontId="17" fillId="0" borderId="42" xfId="0" applyFont="1" applyBorder="1" applyAlignment="1">
      <alignment horizontal="center" vertical="center" wrapText="1"/>
    </xf>
    <xf numFmtId="183" fontId="17" fillId="17" borderId="15" xfId="0" applyNumberFormat="1" applyFont="1" applyFill="1" applyBorder="1" applyAlignment="1">
      <alignment horizontal="center" vertical="center" wrapText="1"/>
    </xf>
    <xf numFmtId="183" fontId="17" fillId="0" borderId="34" xfId="0" applyNumberFormat="1" applyFont="1" applyBorder="1" applyAlignment="1">
      <alignment horizontal="center" vertical="center" wrapText="1"/>
    </xf>
    <xf numFmtId="183" fontId="47" fillId="17" borderId="51" xfId="0" applyNumberFormat="1" applyFont="1" applyFill="1" applyBorder="1" applyAlignment="1">
      <alignment horizontal="center" vertical="center" shrinkToFit="1"/>
    </xf>
    <xf numFmtId="0" fontId="14" fillId="17" borderId="59" xfId="0" applyFont="1" applyFill="1" applyBorder="1" applyAlignment="1">
      <alignment horizontal="center" vertical="center" wrapText="1"/>
    </xf>
    <xf numFmtId="0" fontId="19" fillId="17" borderId="13" xfId="0" applyFont="1" applyFill="1" applyBorder="1" applyAlignment="1">
      <alignment horizontal="center" vertical="center" wrapText="1"/>
    </xf>
    <xf numFmtId="194" fontId="17" fillId="17" borderId="64" xfId="0" applyNumberFormat="1" applyFont="1" applyFill="1" applyBorder="1" applyAlignment="1">
      <alignment horizontal="center" vertical="center" wrapText="1"/>
    </xf>
    <xf numFmtId="194" fontId="0" fillId="0" borderId="15" xfId="0" applyNumberFormat="1" applyFont="1" applyBorder="1" applyAlignment="1">
      <alignment horizontal="center" vertical="center" wrapText="1"/>
    </xf>
    <xf numFmtId="183" fontId="47" fillId="17" borderId="50" xfId="0" applyNumberFormat="1" applyFont="1" applyFill="1" applyBorder="1" applyAlignment="1">
      <alignment horizontal="center" vertical="center" shrinkToFit="1"/>
    </xf>
    <xf numFmtId="0" fontId="16" fillId="17" borderId="0" xfId="0" applyFont="1" applyFill="1" applyAlignment="1">
      <alignment horizontal="center" vertical="center" wrapText="1"/>
    </xf>
    <xf numFmtId="0" fontId="18" fillId="17" borderId="0" xfId="0" applyFont="1" applyFill="1" applyAlignment="1">
      <alignment horizontal="center" vertical="center" wrapText="1"/>
    </xf>
    <xf numFmtId="0" fontId="15" fillId="4" borderId="87" xfId="0" applyFont="1" applyFill="1" applyBorder="1" applyAlignment="1">
      <alignment horizontal="center" vertical="center" wrapText="1"/>
    </xf>
    <xf numFmtId="0" fontId="20" fillId="4" borderId="88"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2" fillId="19" borderId="89" xfId="0" applyFont="1" applyFill="1" applyBorder="1" applyAlignment="1">
      <alignment horizontal="center" vertical="center" wrapText="1"/>
    </xf>
    <xf numFmtId="0" fontId="23" fillId="19" borderId="90" xfId="0" applyFont="1" applyFill="1" applyBorder="1" applyAlignment="1">
      <alignment horizontal="center" vertical="center" wrapText="1"/>
    </xf>
    <xf numFmtId="0" fontId="23" fillId="19" borderId="91" xfId="0" applyFont="1" applyFill="1" applyBorder="1" applyAlignment="1">
      <alignment horizontal="center" vertical="center" wrapText="1"/>
    </xf>
    <xf numFmtId="0" fontId="22" fillId="18" borderId="92" xfId="0" applyFont="1" applyFill="1" applyBorder="1" applyAlignment="1">
      <alignment horizontal="center" vertical="center" wrapText="1"/>
    </xf>
    <xf numFmtId="0" fontId="23" fillId="18" borderId="93" xfId="0" applyFont="1" applyFill="1" applyBorder="1" applyAlignment="1">
      <alignment horizontal="center" vertical="center" wrapText="1"/>
    </xf>
    <xf numFmtId="0" fontId="23" fillId="18" borderId="94" xfId="0" applyFont="1" applyFill="1" applyBorder="1" applyAlignment="1">
      <alignment horizontal="center" vertical="center" wrapText="1"/>
    </xf>
  </cellXfs>
  <cellStyles count="51">
    <cellStyle name="Normal" xfId="0"/>
    <cellStyle name="ColLevel_0" xfId="2"/>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ＰＡスーパー勤続年数管理職差（相関）データ (3)_自動化" xfId="61"/>
    <cellStyle name="Followed Hyperlink" xfId="62"/>
    <cellStyle name="良い" xfId="63"/>
  </cellStyles>
  <dxfs count="6">
    <dxf>
      <font>
        <b/>
        <i val="0"/>
        <color indexed="10"/>
      </font>
    </dxf>
    <dxf>
      <font>
        <b/>
        <i val="0"/>
        <color indexed="12"/>
      </font>
    </dxf>
    <dxf>
      <font>
        <b/>
        <i val="0"/>
        <color indexed="10"/>
      </font>
    </dxf>
    <dxf>
      <font>
        <b/>
        <i val="0"/>
        <color indexed="12"/>
      </font>
    </dxf>
    <dxf>
      <font>
        <b/>
        <i val="0"/>
        <color rgb="FF0000FF"/>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16"/>
          <c:w val="0.97775"/>
          <c:h val="0.96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Pt>
            <c:idx val="51"/>
            <c:spPr>
              <a:ln w="3175">
                <a:noFill/>
              </a:ln>
            </c:spPr>
            <c:marker>
              <c:symbol val="circle"/>
              <c:size val="9"/>
              <c:spPr>
                <a:solidFill>
                  <a:srgbClr val="FF00FF"/>
                </a:solidFill>
                <a:ln>
                  <a:solidFill>
                    <a:srgbClr val="FF00FF"/>
                  </a:solidFill>
                </a:ln>
              </c:spPr>
            </c:marker>
          </c:dPt>
          <c:dPt>
            <c:idx val="52"/>
            <c:spPr>
              <a:ln w="3175">
                <a:noFill/>
              </a:ln>
            </c:spPr>
            <c:marker>
              <c:symbol val="circle"/>
              <c:size val="9"/>
              <c:spPr>
                <a:solidFill>
                  <a:srgbClr val="FF00FF"/>
                </a:solidFill>
                <a:ln>
                  <a:solidFill>
                    <a:srgbClr val="FF00FF"/>
                  </a:solidFill>
                </a:ln>
              </c:spPr>
            </c:marker>
          </c:dPt>
          <c:dPt>
            <c:idx val="54"/>
            <c:spPr>
              <a:ln w="3175">
                <a:noFill/>
              </a:ln>
            </c:spPr>
            <c:marker>
              <c:symbol val="circle"/>
              <c:size val="12"/>
              <c:spPr>
                <a:solidFill>
                  <a:srgbClr val="FF00FF"/>
                </a:solidFill>
                <a:ln>
                  <a:solidFill>
                    <a:srgbClr val="FF00FF"/>
                  </a:solidFill>
                </a:ln>
              </c:spPr>
            </c:marker>
          </c:dPt>
          <c:xVal>
            <c:numRef>
              <c:f>'元ﾃﾞｰﾀ（変更不可）'!$B$3:$B$54</c:f>
              <c:numCache>
                <c:ptCount val="52"/>
                <c:pt idx="0">
                  <c:v>5</c:v>
                </c:pt>
                <c:pt idx="3">
                  <c:v>1.4</c:v>
                </c:pt>
                <c:pt idx="5">
                  <c:v>3.73</c:v>
                </c:pt>
                <c:pt idx="6">
                  <c:v>2.4</c:v>
                </c:pt>
                <c:pt idx="7">
                  <c:v>4.3</c:v>
                </c:pt>
                <c:pt idx="9">
                  <c:v>2</c:v>
                </c:pt>
                <c:pt idx="10">
                  <c:v>1</c:v>
                </c:pt>
                <c:pt idx="11">
                  <c:v>7</c:v>
                </c:pt>
                <c:pt idx="12">
                  <c:v>3</c:v>
                </c:pt>
                <c:pt idx="13">
                  <c:v>5.5</c:v>
                </c:pt>
                <c:pt idx="14">
                  <c:v>4.6</c:v>
                </c:pt>
                <c:pt idx="15">
                  <c:v>1.7</c:v>
                </c:pt>
                <c:pt idx="16">
                  <c:v>3</c:v>
                </c:pt>
                <c:pt idx="18">
                  <c:v>6</c:v>
                </c:pt>
                <c:pt idx="19">
                  <c:v>8.6</c:v>
                </c:pt>
                <c:pt idx="20">
                  <c:v>2.01</c:v>
                </c:pt>
                <c:pt idx="21">
                  <c:v>6.9</c:v>
                </c:pt>
                <c:pt idx="22">
                  <c:v>3.4</c:v>
                </c:pt>
                <c:pt idx="23">
                  <c:v>3.5</c:v>
                </c:pt>
                <c:pt idx="24">
                  <c:v>0</c:v>
                </c:pt>
                <c:pt idx="25">
                  <c:v>1.5</c:v>
                </c:pt>
                <c:pt idx="26">
                  <c:v>6.5</c:v>
                </c:pt>
                <c:pt idx="27">
                  <c:v>1.5</c:v>
                </c:pt>
                <c:pt idx="29">
                  <c:v>0.89</c:v>
                </c:pt>
                <c:pt idx="30">
                  <c:v>5.7</c:v>
                </c:pt>
                <c:pt idx="31">
                  <c:v>7.5</c:v>
                </c:pt>
                <c:pt idx="32">
                  <c:v>6</c:v>
                </c:pt>
                <c:pt idx="33">
                  <c:v>2</c:v>
                </c:pt>
                <c:pt idx="34">
                  <c:v>3.2</c:v>
                </c:pt>
                <c:pt idx="36">
                  <c:v>3</c:v>
                </c:pt>
                <c:pt idx="37">
                  <c:v>2.9</c:v>
                </c:pt>
                <c:pt idx="39">
                  <c:v>9</c:v>
                </c:pt>
                <c:pt idx="40">
                  <c:v>1.61</c:v>
                </c:pt>
                <c:pt idx="41">
                  <c:v>3</c:v>
                </c:pt>
                <c:pt idx="42">
                  <c:v>5.4</c:v>
                </c:pt>
                <c:pt idx="43">
                  <c:v>3.9</c:v>
                </c:pt>
                <c:pt idx="44">
                  <c:v>7.5</c:v>
                </c:pt>
                <c:pt idx="46">
                  <c:v>1</c:v>
                </c:pt>
                <c:pt idx="47">
                  <c:v>3.2</c:v>
                </c:pt>
                <c:pt idx="48">
                  <c:v>4.3</c:v>
                </c:pt>
                <c:pt idx="49">
                  <c:v>2.6</c:v>
                </c:pt>
                <c:pt idx="51">
                  <c:v>0</c:v>
                </c:pt>
              </c:numCache>
            </c:numRef>
          </c:xVal>
          <c:yVal>
            <c:numRef>
              <c:f>'元ﾃﾞｰﾀ（変更不可）'!$C$3:$C$54</c:f>
              <c:numCache>
                <c:ptCount val="52"/>
                <c:pt idx="0">
                  <c:v>0</c:v>
                </c:pt>
                <c:pt idx="2">
                  <c:v>1.1904761904761905</c:v>
                </c:pt>
                <c:pt idx="3">
                  <c:v>8.695652173913043</c:v>
                </c:pt>
                <c:pt idx="5">
                  <c:v>12</c:v>
                </c:pt>
                <c:pt idx="6">
                  <c:v>13.194444444444445</c:v>
                </c:pt>
                <c:pt idx="7">
                  <c:v>2.9940119760479043</c:v>
                </c:pt>
                <c:pt idx="9">
                  <c:v>4.081632653061225</c:v>
                </c:pt>
                <c:pt idx="10">
                  <c:v>2.5</c:v>
                </c:pt>
                <c:pt idx="11">
                  <c:v>0</c:v>
                </c:pt>
                <c:pt idx="12">
                  <c:v>11.627906976744185</c:v>
                </c:pt>
                <c:pt idx="13">
                  <c:v>3.0690537084398977</c:v>
                </c:pt>
                <c:pt idx="14">
                  <c:v>2.571428571428571</c:v>
                </c:pt>
                <c:pt idx="15">
                  <c:v>2.973977695167286</c:v>
                </c:pt>
                <c:pt idx="16">
                  <c:v>26.36363636363636</c:v>
                </c:pt>
                <c:pt idx="17">
                  <c:v>1.3513513513513513</c:v>
                </c:pt>
                <c:pt idx="18">
                  <c:v>6.451612903225806</c:v>
                </c:pt>
                <c:pt idx="19">
                  <c:v>5</c:v>
                </c:pt>
                <c:pt idx="20">
                  <c:v>1.8957345971563981</c:v>
                </c:pt>
                <c:pt idx="21">
                  <c:v>1.9607843137254901</c:v>
                </c:pt>
                <c:pt idx="22">
                  <c:v>1.834862385321101</c:v>
                </c:pt>
                <c:pt idx="23">
                  <c:v>2.3972602739726026</c:v>
                </c:pt>
                <c:pt idx="25">
                  <c:v>16.666666666666664</c:v>
                </c:pt>
                <c:pt idx="26">
                  <c:v>0.6711409395973155</c:v>
                </c:pt>
                <c:pt idx="27">
                  <c:v>8.59106529209622</c:v>
                </c:pt>
                <c:pt idx="29">
                  <c:v>1.0526315789473684</c:v>
                </c:pt>
                <c:pt idx="30">
                  <c:v>2.390057361376673</c:v>
                </c:pt>
                <c:pt idx="31">
                  <c:v>2</c:v>
                </c:pt>
                <c:pt idx="32">
                  <c:v>1.293103448275862</c:v>
                </c:pt>
                <c:pt idx="33">
                  <c:v>33.33333333333333</c:v>
                </c:pt>
                <c:pt idx="34">
                  <c:v>0.7518796992481203</c:v>
                </c:pt>
                <c:pt idx="36">
                  <c:v>20</c:v>
                </c:pt>
                <c:pt idx="37">
                  <c:v>0</c:v>
                </c:pt>
                <c:pt idx="38">
                  <c:v>0</c:v>
                </c:pt>
                <c:pt idx="39">
                  <c:v>0</c:v>
                </c:pt>
                <c:pt idx="40">
                  <c:v>10</c:v>
                </c:pt>
                <c:pt idx="41">
                  <c:v>5.376344086021505</c:v>
                </c:pt>
                <c:pt idx="42">
                  <c:v>1.9607843137254901</c:v>
                </c:pt>
                <c:pt idx="43">
                  <c:v>3.325942350332594</c:v>
                </c:pt>
                <c:pt idx="44">
                  <c:v>2.824858757062147</c:v>
                </c:pt>
                <c:pt idx="46">
                  <c:v>2.857142857142857</c:v>
                </c:pt>
                <c:pt idx="47">
                  <c:v>5.994550408719346</c:v>
                </c:pt>
                <c:pt idx="48">
                  <c:v>2.857142857142857</c:v>
                </c:pt>
                <c:pt idx="49">
                  <c:v>0.9615384615384616</c:v>
                </c:pt>
                <c:pt idx="50">
                  <c:v>4.918032786885246</c:v>
                </c:pt>
                <c:pt idx="51">
                  <c:v>0</c:v>
                </c:pt>
              </c:numCache>
            </c:numRef>
          </c:yVal>
          <c:smooth val="0"/>
        </c:ser>
        <c:axId val="10805460"/>
        <c:axId val="30140277"/>
      </c:scatterChart>
      <c:valAx>
        <c:axId val="10805460"/>
        <c:scaling>
          <c:orientation val="maxMin"/>
          <c:max val="10"/>
          <c:min val="-5"/>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0140277"/>
        <c:crosses val="autoZero"/>
        <c:crossBetween val="midCat"/>
        <c:dispUnits/>
        <c:majorUnit val="1"/>
        <c:minorUnit val="0.1"/>
      </c:valAx>
      <c:valAx>
        <c:axId val="30140277"/>
        <c:scaling>
          <c:orientation val="minMax"/>
          <c:max val="35"/>
        </c:scaling>
        <c:axPos val="r"/>
        <c:majorGridlines>
          <c:spPr>
            <a:ln w="3175">
              <a:solidFill>
                <a:srgbClr val="000000"/>
              </a:solidFill>
            </a:ln>
          </c:spPr>
        </c:majorGridlines>
        <c:delete val="0"/>
        <c:numFmt formatCode="General" sourceLinked="1"/>
        <c:majorTickMark val="in"/>
        <c:minorTickMark val="in"/>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0805460"/>
        <c:crosses val="autoZero"/>
        <c:crossBetween val="midCat"/>
        <c:dispUnits/>
        <c:majorUnit val="5"/>
        <c:minorUnit val="2"/>
      </c:valAx>
      <c:spPr>
        <a:solidFill>
          <a:srgbClr val="FFFFFF"/>
        </a:solidFill>
        <a:ln w="12700">
          <a:solidFill>
            <a:srgbClr val="333333"/>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strRef>
              <c:f>元ﾃﾞｰﾀ（変更不可）!#REF!</c:f>
              <c:strCache>
                <c:ptCount val="1"/>
                <c:pt idx="0">
                  <c:v>1</c:v>
                </c:pt>
              </c:strCache>
            </c:strRef>
          </c:xVal>
          <c:yVal>
            <c:numRef>
              <c:f>元ﾃﾞｰﾀ（変更不可）!#REF!</c:f>
              <c:numCache>
                <c:ptCount val="1"/>
                <c:pt idx="0">
                  <c:v>1</c:v>
                </c:pt>
              </c:numCache>
            </c:numRef>
          </c:yVal>
          <c:smooth val="0"/>
        </c:ser>
        <c:axId val="2827038"/>
        <c:axId val="25443343"/>
      </c:scatterChart>
      <c:valAx>
        <c:axId val="2827038"/>
        <c:scaling>
          <c:orientation val="maxMin"/>
        </c:scaling>
        <c:axPos val="b"/>
        <c:delete val="0"/>
        <c:numFmt formatCode="General" sourceLinked="1"/>
        <c:majorTickMark val="in"/>
        <c:minorTickMark val="none"/>
        <c:tickLblPos val="nextTo"/>
        <c:spPr>
          <a:ln w="3175">
            <a:solidFill>
              <a:srgbClr val="000000"/>
            </a:solidFill>
          </a:ln>
        </c:spPr>
        <c:crossAx val="25443343"/>
        <c:crosses val="autoZero"/>
        <c:crossBetween val="midCat"/>
        <c:dispUnits/>
        <c:majorUnit val="1"/>
      </c:valAx>
      <c:valAx>
        <c:axId val="25443343"/>
        <c:scaling>
          <c:orientation val="minMax"/>
        </c:scaling>
        <c:axPos val="r"/>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27038"/>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15"/>
  </sheetViews>
  <pageMargins left="0.787" right="0.787" top="0.984" bottom="0.984" header="0.512" footer="0.512"/>
  <pageSetup horizontalDpi="300" verticalDpi="3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304800</xdr:colOff>
      <xdr:row>7</xdr:row>
      <xdr:rowOff>0</xdr:rowOff>
    </xdr:from>
    <xdr:to>
      <xdr:col>15</xdr:col>
      <xdr:colOff>0</xdr:colOff>
      <xdr:row>38</xdr:row>
      <xdr:rowOff>0</xdr:rowOff>
    </xdr:to>
    <xdr:sp>
      <xdr:nvSpPr>
        <xdr:cNvPr id="1" name="AutoShape 1"/>
        <xdr:cNvSpPr>
          <a:spLocks/>
        </xdr:cNvSpPr>
      </xdr:nvSpPr>
      <xdr:spPr>
        <a:xfrm>
          <a:off x="6581775" y="2209800"/>
          <a:ext cx="1038225" cy="6143625"/>
        </a:xfrm>
        <a:prstGeom prst="upArrow">
          <a:avLst>
            <a:gd name="adj1" fmla="val -41893"/>
            <a:gd name="adj2" fmla="val -34000"/>
          </a:avLst>
        </a:prstGeom>
        <a:solidFill>
          <a:srgbClr val="CCFFCC">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38</xdr:row>
      <xdr:rowOff>47625</xdr:rowOff>
    </xdr:from>
    <xdr:to>
      <xdr:col>10</xdr:col>
      <xdr:colOff>314325</xdr:colOff>
      <xdr:row>38</xdr:row>
      <xdr:rowOff>390525</xdr:rowOff>
    </xdr:to>
    <xdr:sp>
      <xdr:nvSpPr>
        <xdr:cNvPr id="2" name="AutoShape 2"/>
        <xdr:cNvSpPr>
          <a:spLocks/>
        </xdr:cNvSpPr>
      </xdr:nvSpPr>
      <xdr:spPr>
        <a:xfrm>
          <a:off x="3648075" y="8401050"/>
          <a:ext cx="1609725" cy="34290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238125</xdr:colOff>
      <xdr:row>7</xdr:row>
      <xdr:rowOff>0</xdr:rowOff>
    </xdr:from>
    <xdr:to>
      <xdr:col>5</xdr:col>
      <xdr:colOff>0</xdr:colOff>
      <xdr:row>38</xdr:row>
      <xdr:rowOff>0</xdr:rowOff>
    </xdr:to>
    <xdr:sp>
      <xdr:nvSpPr>
        <xdr:cNvPr id="3" name="AutoShape 3"/>
        <xdr:cNvSpPr>
          <a:spLocks/>
        </xdr:cNvSpPr>
      </xdr:nvSpPr>
      <xdr:spPr>
        <a:xfrm>
          <a:off x="981075" y="2209800"/>
          <a:ext cx="1038225" cy="6143625"/>
        </a:xfrm>
        <a:prstGeom prst="upArrow">
          <a:avLst>
            <a:gd name="adj1" fmla="val -41893"/>
            <a:gd name="adj2" fmla="val -34000"/>
          </a:avLst>
        </a:prstGeom>
        <a:solidFill>
          <a:srgbClr val="CCCCFF">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85725</xdr:rowOff>
    </xdr:from>
    <xdr:to>
      <xdr:col>10</xdr:col>
      <xdr:colOff>314325</xdr:colOff>
      <xdr:row>5</xdr:row>
      <xdr:rowOff>428625</xdr:rowOff>
    </xdr:to>
    <xdr:sp>
      <xdr:nvSpPr>
        <xdr:cNvPr id="4" name="AutoShape 4"/>
        <xdr:cNvSpPr>
          <a:spLocks/>
        </xdr:cNvSpPr>
      </xdr:nvSpPr>
      <xdr:spPr>
        <a:xfrm>
          <a:off x="3648075" y="1381125"/>
          <a:ext cx="1609725" cy="342900"/>
        </a:xfrm>
        <a:prstGeom prst="upArrow">
          <a:avLst>
            <a:gd name="adj1" fmla="val -3060"/>
            <a:gd name="adj2" fmla="val -24574"/>
          </a:avLst>
        </a:prstGeom>
        <a:solidFill>
          <a:srgbClr val="969696">
            <a:alpha val="3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0.39325</cdr:x>
      <cdr:y>0.02925</cdr:y>
    </cdr:from>
    <cdr:to>
      <cdr:x>0.39325</cdr:x>
      <cdr:y>0.96675</cdr:y>
    </cdr:to>
    <cdr:sp>
      <cdr:nvSpPr>
        <cdr:cNvPr id="1" name="Line 1"/>
        <cdr:cNvSpPr>
          <a:spLocks/>
        </cdr:cNvSpPr>
      </cdr:nvSpPr>
      <cdr:spPr>
        <a:xfrm flipV="1">
          <a:off x="3629025" y="161925"/>
          <a:ext cx="0" cy="539115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0.4315</cdr:x>
      <cdr:y>0.03075</cdr:y>
    </cdr:from>
    <cdr:to>
      <cdr:x>0.4315</cdr:x>
      <cdr:y>0.96825</cdr:y>
    </cdr:to>
    <cdr:sp>
      <cdr:nvSpPr>
        <cdr:cNvPr id="2" name="Line 2"/>
        <cdr:cNvSpPr>
          <a:spLocks/>
        </cdr:cNvSpPr>
      </cdr:nvSpPr>
      <cdr:spPr>
        <a:xfrm flipH="1" flipV="1">
          <a:off x="3981450" y="171450"/>
          <a:ext cx="0" cy="539115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0.01925</cdr:x>
      <cdr:y>0.7815</cdr:y>
    </cdr:from>
    <cdr:to>
      <cdr:x>0.97975</cdr:x>
      <cdr:y>0.7815</cdr:y>
    </cdr:to>
    <cdr:sp>
      <cdr:nvSpPr>
        <cdr:cNvPr id="3" name="Line 3"/>
        <cdr:cNvSpPr>
          <a:spLocks/>
        </cdr:cNvSpPr>
      </cdr:nvSpPr>
      <cdr:spPr>
        <a:xfrm>
          <a:off x="171450" y="4495800"/>
          <a:ext cx="8877300" cy="0"/>
        </a:xfrm>
        <a:prstGeom prst="line">
          <a:avLst/>
        </a:prstGeom>
        <a:noFill/>
        <a:ln w="38100" cmpd="sng">
          <a:solidFill>
            <a:srgbClr val="0000FF"/>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0.01925</cdr:x>
      <cdr:y>0.74875</cdr:y>
    </cdr:from>
    <cdr:to>
      <cdr:x>0.97975</cdr:x>
      <cdr:y>0.74875</cdr:y>
    </cdr:to>
    <cdr:sp>
      <cdr:nvSpPr>
        <cdr:cNvPr id="4" name="Line 4"/>
        <cdr:cNvSpPr>
          <a:spLocks/>
        </cdr:cNvSpPr>
      </cdr:nvSpPr>
      <cdr:spPr>
        <a:xfrm flipV="1">
          <a:off x="171450" y="4305300"/>
          <a:ext cx="8877300" cy="0"/>
        </a:xfrm>
        <a:prstGeom prst="line">
          <a:avLst/>
        </a:prstGeom>
        <a:noFill/>
        <a:ln w="38100" cmpd="sng">
          <a:solidFill>
            <a:srgbClr val="80008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0.4315</cdr:x>
      <cdr:y>0.10275</cdr:y>
    </cdr:from>
    <cdr:to>
      <cdr:x>0.6245</cdr:x>
      <cdr:y>0.15625</cdr:y>
    </cdr:to>
    <cdr:sp>
      <cdr:nvSpPr>
        <cdr:cNvPr id="5" name="Text Box 5"/>
        <cdr:cNvSpPr txBox="1">
          <a:spLocks noChangeArrowheads="1"/>
        </cdr:cNvSpPr>
      </cdr:nvSpPr>
      <cdr:spPr>
        <a:xfrm>
          <a:off x="3981450" y="590550"/>
          <a:ext cx="1781175" cy="304800"/>
        </a:xfrm>
        <a:prstGeom prst="rect">
          <a:avLst/>
        </a:prstGeom>
        <a:noFill/>
        <a:ln w="9525" cmpd="sng">
          <a:noFill/>
        </a:ln>
      </cdr:spPr>
      <cdr:txBody>
        <a:bodyPr vertOverflow="clip" wrap="square" lIns="27432" tIns="18288" rIns="27432" bIns="0"/>
        <a:p>
          <a:pPr algn="ctr">
            <a:defRPr/>
          </a:pPr>
          <a:r>
            <a:rPr lang="en-US" cap="none" sz="900" b="1" i="0" u="none" baseline="0">
              <a:solidFill>
                <a:srgbClr val="800080"/>
              </a:solidFill>
              <a:latin typeface="ＭＳ Ｐゴシック"/>
              <a:ea typeface="ＭＳ Ｐゴシック"/>
              <a:cs typeface="ＭＳ Ｐゴシック"/>
            </a:rPr>
            <a:t>【</a:t>
          </a:r>
          <a:r>
            <a:rPr lang="en-US" cap="none" sz="900" b="1" i="0" u="none" baseline="0">
              <a:solidFill>
                <a:srgbClr val="800080"/>
              </a:solidFill>
              <a:latin typeface="ＭＳ Ｐゴシック"/>
              <a:ea typeface="ＭＳ Ｐゴシック"/>
              <a:cs typeface="ＭＳ Ｐゴシック"/>
            </a:rPr>
            <a:t>情報サービス業平均値</a:t>
          </a:r>
          <a:r>
            <a:rPr lang="en-US" cap="none" sz="900" b="1" i="0" u="none" baseline="0">
              <a:solidFill>
                <a:srgbClr val="800080"/>
              </a:solidFill>
              <a:latin typeface="ＭＳ Ｐゴシック"/>
              <a:ea typeface="ＭＳ Ｐゴシック"/>
              <a:cs typeface="ＭＳ Ｐゴシック"/>
            </a:rPr>
            <a:t>】
</a:t>
          </a:r>
          <a:r>
            <a:rPr lang="en-US" cap="none" sz="900" b="1" i="0" u="none" baseline="0">
              <a:solidFill>
                <a:srgbClr val="800080"/>
              </a:solidFill>
              <a:latin typeface="ＭＳ Ｐゴシック"/>
              <a:ea typeface="ＭＳ Ｐゴシック"/>
              <a:cs typeface="ＭＳ Ｐゴシック"/>
            </a:rPr>
            <a:t>3.5</a:t>
          </a:r>
          <a:r>
            <a:rPr lang="en-US" cap="none" sz="900" b="1" i="0" u="none" baseline="0">
              <a:solidFill>
                <a:srgbClr val="800080"/>
              </a:solidFill>
              <a:latin typeface="ＭＳ Ｐゴシック"/>
              <a:ea typeface="ＭＳ Ｐゴシック"/>
              <a:cs typeface="ＭＳ Ｐゴシック"/>
            </a:rPr>
            <a:t>年</a:t>
          </a:r>
        </a:p>
      </cdr:txBody>
    </cdr:sp>
  </cdr:relSizeAnchor>
  <cdr:relSizeAnchor xmlns:cdr="http://schemas.openxmlformats.org/drawingml/2006/chartDrawing">
    <cdr:from>
      <cdr:x>0.26475</cdr:x>
      <cdr:y>0.10375</cdr:y>
    </cdr:from>
    <cdr:to>
      <cdr:x>0.3875</cdr:x>
      <cdr:y>0.157</cdr:y>
    </cdr:to>
    <cdr:sp>
      <cdr:nvSpPr>
        <cdr:cNvPr id="6" name="Text Box 6"/>
        <cdr:cNvSpPr txBox="1">
          <a:spLocks noChangeArrowheads="1"/>
        </cdr:cNvSpPr>
      </cdr:nvSpPr>
      <cdr:spPr>
        <a:xfrm>
          <a:off x="2438400" y="590550"/>
          <a:ext cx="1133475" cy="304800"/>
        </a:xfrm>
        <a:prstGeom prst="rect">
          <a:avLst/>
        </a:prstGeom>
        <a:noFill/>
        <a:ln w="9525" cmpd="sng">
          <a:noFill/>
        </a:ln>
      </cdr:spPr>
      <cdr:txBody>
        <a:bodyPr vertOverflow="clip" wrap="square" lIns="27432" tIns="18288" rIns="27432" bIns="0"/>
        <a:p>
          <a:pPr algn="ctr">
            <a:defRPr/>
          </a:pP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全産業業平均値</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4.1</a:t>
          </a:r>
          <a:r>
            <a:rPr lang="en-US" cap="none" sz="900" b="1" i="0" u="none" baseline="0">
              <a:solidFill>
                <a:srgbClr val="0000FF"/>
              </a:solidFill>
              <a:latin typeface="ＭＳ Ｐゴシック"/>
              <a:ea typeface="ＭＳ Ｐゴシック"/>
              <a:cs typeface="ＭＳ Ｐゴシック"/>
            </a:rPr>
            <a:t>年</a:t>
          </a:r>
        </a:p>
      </cdr:txBody>
    </cdr:sp>
  </cdr:relSizeAnchor>
  <cdr:relSizeAnchor xmlns:cdr="http://schemas.openxmlformats.org/drawingml/2006/chartDrawing">
    <cdr:from>
      <cdr:x>0.79225</cdr:x>
      <cdr:y>0.814</cdr:y>
    </cdr:from>
    <cdr:to>
      <cdr:x>0.914</cdr:x>
      <cdr:y>0.86725</cdr:y>
    </cdr:to>
    <cdr:sp>
      <cdr:nvSpPr>
        <cdr:cNvPr id="7" name="Text Box 7"/>
        <cdr:cNvSpPr txBox="1">
          <a:spLocks noChangeArrowheads="1"/>
        </cdr:cNvSpPr>
      </cdr:nvSpPr>
      <cdr:spPr>
        <a:xfrm>
          <a:off x="7315200" y="4676775"/>
          <a:ext cx="1123950" cy="304800"/>
        </a:xfrm>
        <a:prstGeom prst="rect">
          <a:avLst/>
        </a:prstGeom>
        <a:noFill/>
        <a:ln w="9525" cmpd="sng">
          <a:noFill/>
        </a:ln>
      </cdr:spPr>
      <cdr:txBody>
        <a:bodyPr vertOverflow="clip" wrap="square" lIns="27432" tIns="18288" rIns="27432" bIns="0"/>
        <a:p>
          <a:pPr algn="ctr">
            <a:defRPr/>
          </a:pPr>
          <a:r>
            <a:rPr lang="en-US" cap="none" sz="900" b="1" i="0" u="none" baseline="0">
              <a:solidFill>
                <a:srgbClr val="0000FF"/>
              </a:solidFill>
              <a:latin typeface="ＭＳ Ｐゴシック"/>
              <a:ea typeface="ＭＳ Ｐゴシック"/>
              <a:cs typeface="ＭＳ Ｐゴシック"/>
            </a:rPr>
            <a:t>【</a:t>
          </a:r>
          <a:r>
            <a:rPr lang="en-US" cap="none" sz="900" b="1" i="0" u="none" baseline="0">
              <a:solidFill>
                <a:srgbClr val="0000FF"/>
              </a:solidFill>
              <a:latin typeface="ＭＳ Ｐゴシック"/>
              <a:ea typeface="ＭＳ Ｐゴシック"/>
              <a:cs typeface="ＭＳ Ｐゴシック"/>
            </a:rPr>
            <a:t>全産業業平均値</a:t>
          </a:r>
          <a:r>
            <a:rPr lang="en-US" cap="none" sz="900" b="1" i="0" u="none" baseline="0">
              <a:solidFill>
                <a:srgbClr val="0000FF"/>
              </a:solidFill>
              <a:latin typeface="ＭＳ Ｐゴシック"/>
              <a:ea typeface="ＭＳ Ｐゴシック"/>
              <a:cs typeface="ＭＳ Ｐゴシック"/>
            </a:rPr>
            <a:t>】
</a:t>
          </a:r>
          <a:r>
            <a:rPr lang="en-US" cap="none" sz="900" b="1" i="0" u="none" baseline="0">
              <a:solidFill>
                <a:srgbClr val="0000FF"/>
              </a:solidFill>
              <a:latin typeface="ＭＳ Ｐゴシック"/>
              <a:ea typeface="ＭＳ Ｐゴシック"/>
              <a:cs typeface="ＭＳ Ｐゴシック"/>
            </a:rPr>
            <a:t>6.2</a:t>
          </a:r>
          <a:r>
            <a:rPr lang="en-US" cap="none" sz="900" b="1" i="0" u="none" baseline="0">
              <a:solidFill>
                <a:srgbClr val="0000FF"/>
              </a:solidFill>
              <a:latin typeface="ＭＳ Ｐゴシック"/>
              <a:ea typeface="ＭＳ Ｐゴシック"/>
              <a:cs typeface="ＭＳ Ｐゴシック"/>
            </a:rPr>
            <a:t>％</a:t>
          </a:r>
        </a:p>
      </cdr:txBody>
    </cdr:sp>
  </cdr:relSizeAnchor>
  <cdr:relSizeAnchor xmlns:cdr="http://schemas.openxmlformats.org/drawingml/2006/chartDrawing">
    <cdr:from>
      <cdr:x>0.74425</cdr:x>
      <cdr:y>0.69625</cdr:y>
    </cdr:from>
    <cdr:to>
      <cdr:x>0.93725</cdr:x>
      <cdr:y>0.74875</cdr:y>
    </cdr:to>
    <cdr:sp>
      <cdr:nvSpPr>
        <cdr:cNvPr id="8" name="Text Box 8"/>
        <cdr:cNvSpPr txBox="1">
          <a:spLocks noChangeArrowheads="1"/>
        </cdr:cNvSpPr>
      </cdr:nvSpPr>
      <cdr:spPr>
        <a:xfrm>
          <a:off x="6867525" y="4000500"/>
          <a:ext cx="1781175" cy="304800"/>
        </a:xfrm>
        <a:prstGeom prst="rect">
          <a:avLst/>
        </a:prstGeom>
        <a:noFill/>
        <a:ln w="9525" cmpd="sng">
          <a:noFill/>
        </a:ln>
      </cdr:spPr>
      <cdr:txBody>
        <a:bodyPr vertOverflow="clip" wrap="square" lIns="27432" tIns="18288" rIns="27432" bIns="0"/>
        <a:p>
          <a:pPr algn="ctr">
            <a:defRPr/>
          </a:pPr>
          <a:r>
            <a:rPr lang="en-US" cap="none" sz="900" b="1" i="0" u="none" baseline="0">
              <a:solidFill>
                <a:srgbClr val="800080"/>
              </a:solidFill>
              <a:latin typeface="ＭＳ Ｐゴシック"/>
              <a:ea typeface="ＭＳ Ｐゴシック"/>
              <a:cs typeface="ＭＳ Ｐゴシック"/>
            </a:rPr>
            <a:t>【</a:t>
          </a:r>
          <a:r>
            <a:rPr lang="en-US" cap="none" sz="900" b="1" i="0" u="none" baseline="0">
              <a:solidFill>
                <a:srgbClr val="800080"/>
              </a:solidFill>
              <a:latin typeface="ＭＳ Ｐゴシック"/>
              <a:ea typeface="ＭＳ Ｐゴシック"/>
              <a:cs typeface="ＭＳ Ｐゴシック"/>
            </a:rPr>
            <a:t>情報サービス業平均値</a:t>
          </a:r>
          <a:r>
            <a:rPr lang="en-US" cap="none" sz="900" b="1" i="0" u="none" baseline="0">
              <a:solidFill>
                <a:srgbClr val="800080"/>
              </a:solidFill>
              <a:latin typeface="ＭＳ Ｐゴシック"/>
              <a:ea typeface="ＭＳ Ｐゴシック"/>
              <a:cs typeface="ＭＳ Ｐゴシック"/>
            </a:rPr>
            <a:t>】
</a:t>
          </a:r>
          <a:r>
            <a:rPr lang="en-US" cap="none" sz="900" b="1" i="0" u="none" baseline="0">
              <a:solidFill>
                <a:srgbClr val="800080"/>
              </a:solidFill>
              <a:latin typeface="ＭＳ Ｐゴシック"/>
              <a:ea typeface="ＭＳ Ｐゴシック"/>
              <a:cs typeface="ＭＳ Ｐゴシック"/>
            </a:rPr>
            <a:t>7.6</a:t>
          </a:r>
          <a:r>
            <a:rPr lang="en-US" cap="none" sz="900" b="1" i="0" u="none" baseline="0">
              <a:solidFill>
                <a:srgbClr val="800080"/>
              </a:solidFill>
              <a:latin typeface="ＭＳ Ｐゴシック"/>
              <a:ea typeface="ＭＳ Ｐゴシック"/>
              <a:cs typeface="ＭＳ Ｐゴシック"/>
            </a:rPr>
            <a:t>％</a:t>
          </a:r>
        </a:p>
      </cdr:txBody>
    </cdr:sp>
  </cdr:relSizeAnchor>
  <cdr:relSizeAnchor xmlns:cdr="http://schemas.openxmlformats.org/drawingml/2006/chartDrawing">
    <cdr:from>
      <cdr:x>0.33</cdr:x>
      <cdr:y>0</cdr:y>
    </cdr:from>
    <cdr:to>
      <cdr:x>0.657</cdr:x>
      <cdr:y>0.05575</cdr:y>
    </cdr:to>
    <cdr:sp>
      <cdr:nvSpPr>
        <cdr:cNvPr id="9" name="Rectangle 9"/>
        <cdr:cNvSpPr>
          <a:spLocks/>
        </cdr:cNvSpPr>
      </cdr:nvSpPr>
      <cdr:spPr>
        <a:xfrm>
          <a:off x="3048000" y="0"/>
          <a:ext cx="3019425" cy="323850"/>
        </a:xfrm>
        <a:prstGeom prst="rect">
          <a:avLst/>
        </a:prstGeom>
        <a:solidFill>
          <a:srgbClr val="FFFFFF"/>
        </a:solidFill>
        <a:ln w="9525" cmpd="sng">
          <a:solidFill>
            <a:srgbClr val="000000"/>
          </a:solidFill>
          <a:headEnd type="none"/>
          <a:tailEnd type="none"/>
        </a:ln>
      </cdr:spPr>
      <c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平均勤続年数の男女差（男性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女性）</a:t>
          </a:r>
        </a:p>
      </cdr:txBody>
    </cdr:sp>
  </cdr:relSizeAnchor>
  <cdr:relSizeAnchor xmlns:cdr="http://schemas.openxmlformats.org/drawingml/2006/chartDrawing">
    <cdr:from>
      <cdr:x>0</cdr:x>
      <cdr:y>0.26125</cdr:y>
    </cdr:from>
    <cdr:to>
      <cdr:x>0.01925</cdr:x>
      <cdr:y>0.80125</cdr:y>
    </cdr:to>
    <cdr:sp>
      <cdr:nvSpPr>
        <cdr:cNvPr id="10" name="Rectangle 10"/>
        <cdr:cNvSpPr>
          <a:spLocks/>
        </cdr:cNvSpPr>
      </cdr:nvSpPr>
      <cdr:spPr>
        <a:xfrm>
          <a:off x="0" y="1495425"/>
          <a:ext cx="180975" cy="3105150"/>
        </a:xfrm>
        <a:prstGeom prst="rect">
          <a:avLst/>
        </a:prstGeom>
        <a:solidFill>
          <a:srgbClr val="FFFFFF"/>
        </a:solidFill>
        <a:ln w="9525" cmpd="sng">
          <a:solidFill>
            <a:srgbClr val="000000"/>
          </a:solidFill>
          <a:headEnd type="none"/>
          <a:tailEnd type="none"/>
        </a:ln>
      </cdr:spPr>
      <c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管理職の女性比率（課長クラス以上）</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0</xdr:rowOff>
    </xdr:from>
    <xdr:to>
      <xdr:col>3</xdr:col>
      <xdr:colOff>0</xdr:colOff>
      <xdr:row>24</xdr:row>
      <xdr:rowOff>9525</xdr:rowOff>
    </xdr:to>
    <xdr:graphicFrame>
      <xdr:nvGraphicFramePr>
        <xdr:cNvPr id="1" name="Chart 1"/>
        <xdr:cNvGraphicFramePr/>
      </xdr:nvGraphicFramePr>
      <xdr:xfrm>
        <a:off x="6724650" y="438150"/>
        <a:ext cx="0" cy="20955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1</xdr:row>
      <xdr:rowOff>400050</xdr:rowOff>
    </xdr:from>
    <xdr:to>
      <xdr:col>3</xdr:col>
      <xdr:colOff>0</xdr:colOff>
      <xdr:row>3</xdr:row>
      <xdr:rowOff>9525</xdr:rowOff>
    </xdr:to>
    <xdr:sp>
      <xdr:nvSpPr>
        <xdr:cNvPr id="2" name="Text Box 2"/>
        <xdr:cNvSpPr txBox="1">
          <a:spLocks noChangeArrowheads="1"/>
        </xdr:cNvSpPr>
      </xdr:nvSpPr>
      <xdr:spPr>
        <a:xfrm>
          <a:off x="6724650" y="428625"/>
          <a:ext cx="0" cy="190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主任、係長・課長代理クラスの女性比率</a:t>
          </a:r>
        </a:p>
      </xdr:txBody>
    </xdr:sp>
    <xdr:clientData/>
  </xdr:twoCellAnchor>
  <xdr:twoCellAnchor>
    <xdr:from>
      <xdr:col>3</xdr:col>
      <xdr:colOff>0</xdr:colOff>
      <xdr:row>2</xdr:row>
      <xdr:rowOff>9525</xdr:rowOff>
    </xdr:from>
    <xdr:to>
      <xdr:col>3</xdr:col>
      <xdr:colOff>0</xdr:colOff>
      <xdr:row>4</xdr:row>
      <xdr:rowOff>0</xdr:rowOff>
    </xdr:to>
    <xdr:sp>
      <xdr:nvSpPr>
        <xdr:cNvPr id="3" name="Text Box 3"/>
        <xdr:cNvSpPr txBox="1">
          <a:spLocks noChangeArrowheads="1"/>
        </xdr:cNvSpPr>
      </xdr:nvSpPr>
      <xdr:spPr>
        <a:xfrm>
          <a:off x="6724650" y="43815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xdr:col>
      <xdr:colOff>0</xdr:colOff>
      <xdr:row>23</xdr:row>
      <xdr:rowOff>9525</xdr:rowOff>
    </xdr:from>
    <xdr:to>
      <xdr:col>3</xdr:col>
      <xdr:colOff>0</xdr:colOff>
      <xdr:row>26</xdr:row>
      <xdr:rowOff>9525</xdr:rowOff>
    </xdr:to>
    <xdr:sp>
      <xdr:nvSpPr>
        <xdr:cNvPr id="4" name="Text Box 4"/>
        <xdr:cNvSpPr txBox="1">
          <a:spLocks noChangeArrowheads="1"/>
        </xdr:cNvSpPr>
      </xdr:nvSpPr>
      <xdr:spPr>
        <a:xfrm>
          <a:off x="6724650" y="638175"/>
          <a:ext cx="0" cy="285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平均勤続年数の
</a:t>
          </a:r>
          <a:r>
            <a:rPr lang="en-US" cap="none" sz="1000" b="0" i="0" u="none" baseline="0">
              <a:solidFill>
                <a:srgbClr val="000000"/>
              </a:solidFill>
              <a:latin typeface="ＭＳ Ｐゴシック"/>
              <a:ea typeface="ＭＳ Ｐゴシック"/>
              <a:cs typeface="ＭＳ Ｐゴシック"/>
            </a:rPr>
            <a:t>男女差
</a:t>
          </a:r>
          <a:r>
            <a:rPr lang="en-US" cap="none" sz="1000" b="0" i="0" u="none" baseline="0">
              <a:solidFill>
                <a:srgbClr val="000000"/>
              </a:solidFill>
              <a:latin typeface="ＭＳ Ｐゴシック"/>
              <a:ea typeface="ＭＳ Ｐゴシック"/>
              <a:cs typeface="ＭＳ Ｐゴシック"/>
            </a:rPr>
            <a:t>（男性</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女性）</a:t>
          </a:r>
        </a:p>
      </xdr:txBody>
    </xdr:sp>
    <xdr:clientData/>
  </xdr:twoCellAnchor>
  <xdr:twoCellAnchor>
    <xdr:from>
      <xdr:col>3</xdr:col>
      <xdr:colOff>0</xdr:colOff>
      <xdr:row>22</xdr:row>
      <xdr:rowOff>9525</xdr:rowOff>
    </xdr:from>
    <xdr:to>
      <xdr:col>3</xdr:col>
      <xdr:colOff>0</xdr:colOff>
      <xdr:row>23</xdr:row>
      <xdr:rowOff>9525</xdr:rowOff>
    </xdr:to>
    <xdr:sp>
      <xdr:nvSpPr>
        <xdr:cNvPr id="5" name="Text Box 5"/>
        <xdr:cNvSpPr txBox="1">
          <a:spLocks noChangeArrowheads="1"/>
        </xdr:cNvSpPr>
      </xdr:nvSpPr>
      <xdr:spPr>
        <a:xfrm>
          <a:off x="6724650" y="628650"/>
          <a:ext cx="0" cy="95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（年）</a:t>
          </a:r>
        </a:p>
      </xdr:txBody>
    </xdr:sp>
    <xdr:clientData/>
  </xdr:twoCellAnchor>
  <xdr:twoCellAnchor>
    <xdr:from>
      <xdr:col>3</xdr:col>
      <xdr:colOff>0</xdr:colOff>
      <xdr:row>14</xdr:row>
      <xdr:rowOff>9525</xdr:rowOff>
    </xdr:from>
    <xdr:to>
      <xdr:col>3</xdr:col>
      <xdr:colOff>0</xdr:colOff>
      <xdr:row>14</xdr:row>
      <xdr:rowOff>9525</xdr:rowOff>
    </xdr:to>
    <xdr:sp>
      <xdr:nvSpPr>
        <xdr:cNvPr id="6" name="Line 6"/>
        <xdr:cNvSpPr>
          <a:spLocks/>
        </xdr:cNvSpPr>
      </xdr:nvSpPr>
      <xdr:spPr>
        <a:xfrm>
          <a:off x="6724650" y="552450"/>
          <a:ext cx="0" cy="0"/>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12</xdr:row>
      <xdr:rowOff>9525</xdr:rowOff>
    </xdr:from>
    <xdr:to>
      <xdr:col>3</xdr:col>
      <xdr:colOff>0</xdr:colOff>
      <xdr:row>15</xdr:row>
      <xdr:rowOff>9525</xdr:rowOff>
    </xdr:to>
    <xdr:sp>
      <xdr:nvSpPr>
        <xdr:cNvPr id="7" name="Text Box 7"/>
        <xdr:cNvSpPr txBox="1">
          <a:spLocks noChangeArrowheads="1"/>
        </xdr:cNvSpPr>
      </xdr:nvSpPr>
      <xdr:spPr>
        <a:xfrm>
          <a:off x="6724650" y="533400"/>
          <a:ext cx="0" cy="28575"/>
        </a:xfrm>
        <a:prstGeom prst="rect">
          <a:avLst/>
        </a:prstGeom>
        <a:noFill/>
        <a:ln w="9525" cmpd="sng">
          <a:noFill/>
        </a:ln>
      </xdr:spPr>
      <xdr:txBody>
        <a:bodyPr vertOverflow="clip" wrap="square" lIns="27432" tIns="18288" rIns="27432" bIns="0"/>
        <a:p>
          <a:pPr algn="ctr">
            <a:defRPr/>
          </a:pP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
</a:t>
          </a:r>
          <a:r>
            <a:rPr lang="en-US" cap="none" sz="1100" b="1" i="0" u="none" baseline="0">
              <a:solidFill>
                <a:srgbClr val="993300"/>
              </a:solidFill>
              <a:latin typeface="ＭＳ Ｐゴシック"/>
              <a:ea typeface="ＭＳ Ｐゴシック"/>
              <a:cs typeface="ＭＳ Ｐゴシック"/>
            </a:rPr>
            <a:t>20.0</a:t>
          </a:r>
          <a:r>
            <a:rPr lang="en-US" cap="none" sz="1100" b="1" i="0" u="none" baseline="0">
              <a:solidFill>
                <a:srgbClr val="993300"/>
              </a:solidFill>
              <a:latin typeface="ＭＳ Ｐゴシック"/>
              <a:ea typeface="ＭＳ Ｐゴシック"/>
              <a:cs typeface="ＭＳ Ｐゴシック"/>
            </a:rPr>
            <a:t>％</a:t>
          </a:r>
        </a:p>
      </xdr:txBody>
    </xdr:sp>
    <xdr:clientData/>
  </xdr:twoCellAnchor>
  <xdr:twoCellAnchor>
    <xdr:from>
      <xdr:col>3</xdr:col>
      <xdr:colOff>0</xdr:colOff>
      <xdr:row>4</xdr:row>
      <xdr:rowOff>9525</xdr:rowOff>
    </xdr:from>
    <xdr:to>
      <xdr:col>3</xdr:col>
      <xdr:colOff>0</xdr:colOff>
      <xdr:row>23</xdr:row>
      <xdr:rowOff>9525</xdr:rowOff>
    </xdr:to>
    <xdr:sp>
      <xdr:nvSpPr>
        <xdr:cNvPr id="8" name="Line 8"/>
        <xdr:cNvSpPr>
          <a:spLocks/>
        </xdr:cNvSpPr>
      </xdr:nvSpPr>
      <xdr:spPr>
        <a:xfrm>
          <a:off x="6724650" y="457200"/>
          <a:ext cx="0" cy="180975"/>
        </a:xfrm>
        <a:prstGeom prst="line">
          <a:avLst/>
        </a:prstGeom>
        <a:noFill/>
        <a:ln w="25400" cmpd="sng">
          <a:solidFill>
            <a:srgbClr val="9933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24</xdr:row>
      <xdr:rowOff>9525</xdr:rowOff>
    </xdr:from>
    <xdr:to>
      <xdr:col>3</xdr:col>
      <xdr:colOff>0</xdr:colOff>
      <xdr:row>26</xdr:row>
      <xdr:rowOff>9525</xdr:rowOff>
    </xdr:to>
    <xdr:sp>
      <xdr:nvSpPr>
        <xdr:cNvPr id="9" name="Text Box 9"/>
        <xdr:cNvSpPr txBox="1">
          <a:spLocks noChangeArrowheads="1"/>
        </xdr:cNvSpPr>
      </xdr:nvSpPr>
      <xdr:spPr>
        <a:xfrm>
          <a:off x="6724650" y="647700"/>
          <a:ext cx="0" cy="19050"/>
        </a:xfrm>
        <a:prstGeom prst="rect">
          <a:avLst/>
        </a:prstGeom>
        <a:noFill/>
        <a:ln w="9525" cmpd="sng">
          <a:noFill/>
        </a:ln>
      </xdr:spPr>
      <xdr:txBody>
        <a:bodyPr vertOverflow="clip" wrap="square" lIns="36576" tIns="18288" rIns="36576" bIns="0"/>
        <a:p>
          <a:pPr algn="ctr">
            <a:defRPr/>
          </a:pPr>
          <a:r>
            <a:rPr lang="en-US" cap="none" sz="1100" b="1" i="0" u="none" baseline="0">
              <a:solidFill>
                <a:srgbClr val="993300"/>
              </a:solidFill>
              <a:latin typeface="ＭＳ Ｐゴシック"/>
              <a:ea typeface="ＭＳ Ｐゴシック"/>
              <a:cs typeface="ＭＳ Ｐゴシック"/>
            </a:rPr>
            <a:t>4.7</a:t>
          </a:r>
          <a:r>
            <a:rPr lang="en-US" cap="none" sz="1100" b="1" i="0" u="none" baseline="0">
              <a:solidFill>
                <a:srgbClr val="993300"/>
              </a:solidFill>
              <a:latin typeface="ＭＳ Ｐゴシック"/>
              <a:ea typeface="ＭＳ Ｐゴシック"/>
              <a:cs typeface="ＭＳ Ｐゴシック"/>
            </a:rPr>
            <a:t>年</a:t>
          </a:r>
          <a:r>
            <a:rPr lang="en-US" cap="none" sz="900" b="1" i="0" u="none" baseline="0">
              <a:solidFill>
                <a:srgbClr val="993300"/>
              </a:solidFill>
              <a:latin typeface="ＭＳ Ｐゴシック"/>
              <a:ea typeface="ＭＳ Ｐゴシック"/>
              <a:cs typeface="ＭＳ Ｐゴシック"/>
            </a:rPr>
            <a:t>
</a:t>
          </a:r>
          <a:r>
            <a:rPr lang="en-US" cap="none" sz="900" b="1" i="0" u="none" baseline="0">
              <a:solidFill>
                <a:srgbClr val="993300"/>
              </a:solidFill>
              <a:latin typeface="ＭＳ Ｐゴシック"/>
              <a:ea typeface="ＭＳ Ｐゴシック"/>
              <a:cs typeface="ＭＳ Ｐゴシック"/>
            </a:rPr>
            <a:t>【</a:t>
          </a:r>
          <a:r>
            <a:rPr lang="en-US" cap="none" sz="900" b="1" i="0" u="none" baseline="0">
              <a:solidFill>
                <a:srgbClr val="993300"/>
              </a:solidFill>
              <a:latin typeface="ＭＳ Ｐゴシック"/>
              <a:ea typeface="ＭＳ Ｐゴシック"/>
              <a:cs typeface="ＭＳ Ｐゴシック"/>
            </a:rPr>
            <a:t>ｽｰﾊﾟｰﾏｰｹｯﾄ業
</a:t>
          </a:r>
          <a:r>
            <a:rPr lang="en-US" cap="none" sz="900" b="1" i="0" u="none" baseline="0">
              <a:solidFill>
                <a:srgbClr val="993300"/>
              </a:solidFill>
              <a:latin typeface="ＭＳ Ｐゴシック"/>
              <a:ea typeface="ＭＳ Ｐゴシック"/>
              <a:cs typeface="ＭＳ Ｐゴシック"/>
            </a:rPr>
            <a:t>平均値</a:t>
          </a:r>
          <a:r>
            <a:rPr lang="en-US" cap="none" sz="900" b="1" i="0" u="none" baseline="0">
              <a:solidFill>
                <a:srgbClr val="9933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43"/>
  <sheetViews>
    <sheetView showGridLines="0" tabSelected="1" zoomScaleSheetLayoutView="50" zoomScalePageLayoutView="0" workbookViewId="0" topLeftCell="A1">
      <selection activeCell="F21" sqref="F21"/>
    </sheetView>
  </sheetViews>
  <sheetFormatPr defaultColWidth="9.00390625" defaultRowHeight="13.5"/>
  <cols>
    <col min="1" max="2" width="1.625" style="0" customWidth="1"/>
    <col min="3" max="3" width="30.875" style="0" customWidth="1"/>
    <col min="4" max="4" width="12.875" style="0" customWidth="1"/>
    <col min="6" max="6" width="9.25390625" style="0" bestFit="1" customWidth="1"/>
    <col min="7" max="7" width="7.125" style="0" customWidth="1"/>
    <col min="8" max="8" width="17.875" style="0" customWidth="1"/>
    <col min="9" max="10" width="12.375" style="0" customWidth="1"/>
    <col min="11" max="11" width="10.50390625" style="0" customWidth="1"/>
  </cols>
  <sheetData>
    <row r="1" ht="21.75" customHeight="1">
      <c r="A1" s="29" t="s">
        <v>106</v>
      </c>
    </row>
    <row r="2" ht="20.25" customHeight="1">
      <c r="A2" s="29" t="s">
        <v>103</v>
      </c>
    </row>
    <row r="3" ht="14.25" thickBot="1"/>
    <row r="4" spans="1:4" ht="23.25" customHeight="1" thickBot="1">
      <c r="A4" s="2" t="s">
        <v>232</v>
      </c>
      <c r="B4" s="3"/>
      <c r="C4" s="3"/>
      <c r="D4" s="4"/>
    </row>
    <row r="5" ht="9" customHeight="1"/>
    <row r="6" ht="22.5" customHeight="1">
      <c r="B6" s="1" t="s">
        <v>233</v>
      </c>
    </row>
    <row r="7" ht="9" customHeight="1"/>
    <row r="8" spans="3:10" ht="22.5" customHeight="1">
      <c r="C8" s="5" t="s">
        <v>234</v>
      </c>
      <c r="D8" s="5"/>
      <c r="E8" s="6"/>
      <c r="F8" s="6"/>
      <c r="G8" s="6"/>
      <c r="H8" s="6"/>
      <c r="I8" s="6"/>
      <c r="J8" s="27"/>
    </row>
    <row r="9" ht="9" customHeight="1"/>
    <row r="10" ht="18" customHeight="1">
      <c r="C10" t="s">
        <v>235</v>
      </c>
    </row>
    <row r="11" ht="9" customHeight="1"/>
    <row r="12" ht="18" customHeight="1">
      <c r="H12" s="1" t="s">
        <v>107</v>
      </c>
    </row>
    <row r="13" spans="3:9" ht="18" customHeight="1">
      <c r="C13" s="22"/>
      <c r="D13" s="23"/>
      <c r="E13" s="8" t="s">
        <v>71</v>
      </c>
      <c r="F13" s="8" t="s">
        <v>72</v>
      </c>
      <c r="G13" s="42" t="s">
        <v>73</v>
      </c>
      <c r="H13" s="11"/>
      <c r="I13" s="11" t="s">
        <v>75</v>
      </c>
    </row>
    <row r="14" spans="3:9" ht="18" customHeight="1">
      <c r="C14" s="18" t="s">
        <v>236</v>
      </c>
      <c r="D14" s="19"/>
      <c r="E14" s="9"/>
      <c r="F14" s="9"/>
      <c r="G14" s="41" t="s">
        <v>104</v>
      </c>
      <c r="H14" s="7" t="s">
        <v>236</v>
      </c>
      <c r="I14" s="12" t="e">
        <f>F14/(E14+F14)</f>
        <v>#DIV/0!</v>
      </c>
    </row>
    <row r="15" ht="14.25" thickBot="1"/>
    <row r="16" spans="1:4" ht="23.25" customHeight="1" thickBot="1">
      <c r="A16" s="2" t="s">
        <v>132</v>
      </c>
      <c r="B16" s="3"/>
      <c r="C16" s="3"/>
      <c r="D16" s="4"/>
    </row>
    <row r="17" ht="9" customHeight="1"/>
    <row r="18" ht="22.5" customHeight="1">
      <c r="B18" s="1" t="s">
        <v>133</v>
      </c>
    </row>
    <row r="19" ht="9" customHeight="1"/>
    <row r="20" spans="3:10" ht="22.5" customHeight="1">
      <c r="C20" s="5" t="s">
        <v>134</v>
      </c>
      <c r="D20" s="5"/>
      <c r="E20" s="6"/>
      <c r="F20" s="6"/>
      <c r="G20" s="6"/>
      <c r="H20" s="6"/>
      <c r="I20" s="6"/>
      <c r="J20" s="27"/>
    </row>
    <row r="21" ht="9" customHeight="1"/>
    <row r="22" ht="18" customHeight="1">
      <c r="C22" t="s">
        <v>135</v>
      </c>
    </row>
    <row r="23" ht="9" customHeight="1"/>
    <row r="24" ht="18" customHeight="1">
      <c r="H24" s="1" t="s">
        <v>107</v>
      </c>
    </row>
    <row r="25" spans="3:9" ht="18" customHeight="1">
      <c r="C25" s="22" t="s">
        <v>74</v>
      </c>
      <c r="D25" s="23"/>
      <c r="E25" s="8" t="s">
        <v>71</v>
      </c>
      <c r="F25" s="8" t="s">
        <v>72</v>
      </c>
      <c r="G25" s="42" t="s">
        <v>73</v>
      </c>
      <c r="H25" s="11"/>
      <c r="I25" s="11" t="s">
        <v>75</v>
      </c>
    </row>
    <row r="26" spans="3:9" ht="18" customHeight="1">
      <c r="C26" s="18" t="s">
        <v>136</v>
      </c>
      <c r="D26" s="19"/>
      <c r="E26" s="9"/>
      <c r="F26" s="9"/>
      <c r="G26" s="41" t="s">
        <v>104</v>
      </c>
      <c r="H26" s="7" t="s">
        <v>137</v>
      </c>
      <c r="I26" s="12" t="e">
        <f>F26/(E26+F26)</f>
        <v>#DIV/0!</v>
      </c>
    </row>
    <row r="27" ht="18" customHeight="1"/>
    <row r="28" ht="22.5" customHeight="1">
      <c r="B28" s="1" t="s">
        <v>138</v>
      </c>
    </row>
    <row r="29" ht="9" customHeight="1"/>
    <row r="30" spans="3:10" ht="22.5" customHeight="1">
      <c r="C30" s="5" t="s">
        <v>255</v>
      </c>
      <c r="D30" s="5"/>
      <c r="E30" s="6"/>
      <c r="F30" s="6"/>
      <c r="G30" s="6"/>
      <c r="H30" s="6"/>
      <c r="I30" s="6"/>
      <c r="J30" s="6"/>
    </row>
    <row r="31" ht="9" customHeight="1"/>
    <row r="32" ht="18" customHeight="1">
      <c r="C32" t="s">
        <v>139</v>
      </c>
    </row>
    <row r="33" ht="18" customHeight="1">
      <c r="C33" t="s">
        <v>76</v>
      </c>
    </row>
    <row r="34" ht="9" customHeight="1"/>
    <row r="35" ht="18" customHeight="1">
      <c r="H35" s="1" t="s">
        <v>107</v>
      </c>
    </row>
    <row r="36" spans="3:9" ht="18" customHeight="1">
      <c r="C36" s="16"/>
      <c r="D36" s="17"/>
      <c r="E36" s="8" t="s">
        <v>71</v>
      </c>
      <c r="F36" s="8" t="s">
        <v>72</v>
      </c>
      <c r="G36" s="42" t="s">
        <v>73</v>
      </c>
      <c r="H36" s="11"/>
      <c r="I36" s="11" t="s">
        <v>75</v>
      </c>
    </row>
    <row r="37" spans="3:9" ht="18" customHeight="1">
      <c r="C37" s="18" t="s">
        <v>77</v>
      </c>
      <c r="D37" s="19"/>
      <c r="E37" s="9"/>
      <c r="F37" s="9"/>
      <c r="G37" s="41" t="s">
        <v>104</v>
      </c>
      <c r="H37" s="7" t="s">
        <v>77</v>
      </c>
      <c r="I37" s="12" t="e">
        <f>F37/(E37+F37)</f>
        <v>#DIV/0!</v>
      </c>
    </row>
    <row r="38" spans="3:6" ht="9.75" customHeight="1" thickBot="1">
      <c r="C38" s="13"/>
      <c r="D38" s="13"/>
      <c r="E38" s="15"/>
      <c r="F38" s="15"/>
    </row>
    <row r="39" spans="1:4" ht="23.25" customHeight="1" thickBot="1">
      <c r="A39" s="2" t="s">
        <v>140</v>
      </c>
      <c r="B39" s="3"/>
      <c r="C39" s="3"/>
      <c r="D39" s="4"/>
    </row>
    <row r="40" ht="9" customHeight="1"/>
    <row r="41" ht="22.5" customHeight="1">
      <c r="B41" s="1" t="s">
        <v>141</v>
      </c>
    </row>
    <row r="42" ht="9" customHeight="1"/>
    <row r="43" spans="3:10" ht="22.5" customHeight="1">
      <c r="C43" s="5" t="s">
        <v>242</v>
      </c>
      <c r="D43" s="5"/>
      <c r="E43" s="6"/>
      <c r="F43" s="6"/>
      <c r="G43" s="6"/>
      <c r="H43" s="6"/>
      <c r="I43" s="6"/>
      <c r="J43" s="6"/>
    </row>
    <row r="44" ht="9" customHeight="1"/>
    <row r="45" spans="3:10" ht="27.75" customHeight="1">
      <c r="C45" s="135" t="s">
        <v>179</v>
      </c>
      <c r="D45" s="135"/>
      <c r="E45" s="135"/>
      <c r="F45" s="135"/>
      <c r="G45" s="135"/>
      <c r="H45" s="135"/>
      <c r="I45" s="135"/>
      <c r="J45" s="135"/>
    </row>
    <row r="46" ht="9" customHeight="1"/>
    <row r="47" spans="3:6" ht="18" customHeight="1">
      <c r="C47" s="13" t="s">
        <v>243</v>
      </c>
      <c r="D47" s="30"/>
      <c r="E47" s="30"/>
      <c r="F47" s="30"/>
    </row>
    <row r="48" spans="3:6" ht="9" customHeight="1">
      <c r="C48" s="30"/>
      <c r="D48" s="30"/>
      <c r="E48" s="30"/>
      <c r="F48" s="30"/>
    </row>
    <row r="49" ht="18" customHeight="1">
      <c r="H49" s="1" t="s">
        <v>107</v>
      </c>
    </row>
    <row r="50" spans="3:9" ht="32.25" customHeight="1">
      <c r="C50" s="22" t="s">
        <v>81</v>
      </c>
      <c r="D50" s="23"/>
      <c r="E50" s="8" t="s">
        <v>82</v>
      </c>
      <c r="F50" s="8" t="s">
        <v>83</v>
      </c>
      <c r="H50" s="24" t="s">
        <v>86</v>
      </c>
      <c r="I50" s="86" t="s">
        <v>87</v>
      </c>
    </row>
    <row r="51" spans="3:9" ht="18" customHeight="1">
      <c r="C51" s="18" t="s">
        <v>84</v>
      </c>
      <c r="D51" s="19"/>
      <c r="E51" s="36"/>
      <c r="F51" s="36"/>
      <c r="G51" s="42" t="s">
        <v>73</v>
      </c>
      <c r="H51" s="25" t="s">
        <v>71</v>
      </c>
      <c r="I51" s="12" t="e">
        <f>(E51-E52)/E51</f>
        <v>#DIV/0!</v>
      </c>
    </row>
    <row r="52" spans="3:9" ht="18" customHeight="1">
      <c r="C52" s="18" t="s">
        <v>85</v>
      </c>
      <c r="D52" s="19"/>
      <c r="E52" s="36"/>
      <c r="F52" s="36"/>
      <c r="G52" s="41" t="s">
        <v>104</v>
      </c>
      <c r="H52" s="25" t="s">
        <v>72</v>
      </c>
      <c r="I52" s="12" t="e">
        <f>(F51-F52)/F51</f>
        <v>#DIV/0!</v>
      </c>
    </row>
    <row r="53" ht="18" customHeight="1"/>
    <row r="54" spans="3:6" ht="18" customHeight="1">
      <c r="C54" s="13" t="s">
        <v>244</v>
      </c>
      <c r="D54" s="30"/>
      <c r="E54" s="30"/>
      <c r="F54" s="30"/>
    </row>
    <row r="55" spans="3:6" ht="9" customHeight="1">
      <c r="C55" s="30"/>
      <c r="D55" s="30"/>
      <c r="E55" s="30"/>
      <c r="F55" s="30"/>
    </row>
    <row r="56" ht="18" customHeight="1">
      <c r="H56" s="1" t="s">
        <v>107</v>
      </c>
    </row>
    <row r="57" spans="3:9" ht="32.25" customHeight="1">
      <c r="C57" s="22" t="s">
        <v>81</v>
      </c>
      <c r="D57" s="23"/>
      <c r="E57" s="8" t="s">
        <v>82</v>
      </c>
      <c r="F57" s="8" t="s">
        <v>83</v>
      </c>
      <c r="H57" s="24" t="s">
        <v>86</v>
      </c>
      <c r="I57" s="86" t="s">
        <v>121</v>
      </c>
    </row>
    <row r="58" spans="3:9" ht="18" customHeight="1">
      <c r="C58" s="18" t="s">
        <v>84</v>
      </c>
      <c r="D58" s="19"/>
      <c r="E58" s="36"/>
      <c r="F58" s="36"/>
      <c r="G58" s="42" t="s">
        <v>73</v>
      </c>
      <c r="H58" s="25" t="s">
        <v>71</v>
      </c>
      <c r="I58" s="12" t="e">
        <f>(E58-E59)/E58</f>
        <v>#DIV/0!</v>
      </c>
    </row>
    <row r="59" spans="3:9" ht="18" customHeight="1">
      <c r="C59" s="18" t="s">
        <v>85</v>
      </c>
      <c r="D59" s="19"/>
      <c r="E59" s="36"/>
      <c r="F59" s="36"/>
      <c r="G59" s="41" t="s">
        <v>104</v>
      </c>
      <c r="H59" s="25" t="s">
        <v>72</v>
      </c>
      <c r="I59" s="12" t="e">
        <f>(F58-F59)/F58</f>
        <v>#DIV/0!</v>
      </c>
    </row>
    <row r="60" spans="3:6" ht="18" customHeight="1" thickBot="1">
      <c r="C60" s="13"/>
      <c r="D60" s="13"/>
      <c r="E60" s="15"/>
      <c r="F60" s="15"/>
    </row>
    <row r="61" spans="1:4" ht="23.25" customHeight="1" thickBot="1">
      <c r="A61" s="2" t="s">
        <v>142</v>
      </c>
      <c r="B61" s="3"/>
      <c r="C61" s="3"/>
      <c r="D61" s="4"/>
    </row>
    <row r="62" ht="9" customHeight="1"/>
    <row r="63" ht="22.5" customHeight="1">
      <c r="B63" s="1" t="s">
        <v>143</v>
      </c>
    </row>
    <row r="64" ht="9" customHeight="1"/>
    <row r="65" spans="3:10" ht="22.5" customHeight="1">
      <c r="C65" s="5" t="s">
        <v>144</v>
      </c>
      <c r="D65" s="5"/>
      <c r="E65" s="6"/>
      <c r="F65" s="6"/>
      <c r="G65" s="6"/>
      <c r="H65" s="6"/>
      <c r="I65" s="6"/>
      <c r="J65" s="6"/>
    </row>
    <row r="66" ht="9" customHeight="1"/>
    <row r="67" spans="3:10" ht="59.25" customHeight="1">
      <c r="C67" s="135" t="s">
        <v>180</v>
      </c>
      <c r="D67" s="135"/>
      <c r="E67" s="135"/>
      <c r="F67" s="135"/>
      <c r="G67" s="135"/>
      <c r="H67" s="135"/>
      <c r="I67" s="135"/>
      <c r="J67" s="135"/>
    </row>
    <row r="68" ht="9" customHeight="1"/>
    <row r="69" ht="18" customHeight="1">
      <c r="H69" s="1" t="s">
        <v>107</v>
      </c>
    </row>
    <row r="70" spans="3:9" ht="18" customHeight="1">
      <c r="C70" s="16"/>
      <c r="D70" s="17"/>
      <c r="E70" s="8" t="s">
        <v>71</v>
      </c>
      <c r="F70" s="8" t="s">
        <v>72</v>
      </c>
      <c r="G70" s="42" t="s">
        <v>73</v>
      </c>
      <c r="H70" s="11"/>
      <c r="I70" s="11" t="s">
        <v>75</v>
      </c>
    </row>
    <row r="71" spans="3:9" ht="31.5" customHeight="1">
      <c r="C71" s="137" t="s">
        <v>154</v>
      </c>
      <c r="D71" s="138"/>
      <c r="E71" s="9"/>
      <c r="F71" s="9"/>
      <c r="G71" s="41" t="s">
        <v>104</v>
      </c>
      <c r="H71" s="40" t="s">
        <v>145</v>
      </c>
      <c r="I71" s="12" t="e">
        <f>F71/(E71+F71)</f>
        <v>#DIV/0!</v>
      </c>
    </row>
    <row r="72" ht="18" customHeight="1"/>
    <row r="73" ht="9" customHeight="1"/>
    <row r="74" spans="3:10" ht="22.5" customHeight="1">
      <c r="C74" s="5" t="s">
        <v>147</v>
      </c>
      <c r="D74" s="5"/>
      <c r="E74" s="6"/>
      <c r="F74" s="6"/>
      <c r="G74" s="6"/>
      <c r="H74" s="6"/>
      <c r="I74" s="6"/>
      <c r="J74" s="6"/>
    </row>
    <row r="75" ht="9" customHeight="1"/>
    <row r="76" spans="3:10" ht="67.5" customHeight="1">
      <c r="C76" s="135" t="s">
        <v>181</v>
      </c>
      <c r="D76" s="135"/>
      <c r="E76" s="135"/>
      <c r="F76" s="135"/>
      <c r="G76" s="135"/>
      <c r="H76" s="135"/>
      <c r="I76" s="135"/>
      <c r="J76" s="135"/>
    </row>
    <row r="77" ht="9" customHeight="1"/>
    <row r="78" ht="18" customHeight="1">
      <c r="H78" s="1" t="s">
        <v>107</v>
      </c>
    </row>
    <row r="79" spans="3:9" ht="18" customHeight="1">
      <c r="C79" s="16"/>
      <c r="D79" s="17"/>
      <c r="E79" s="8" t="s">
        <v>71</v>
      </c>
      <c r="F79" s="8" t="s">
        <v>72</v>
      </c>
      <c r="G79" s="42" t="s">
        <v>73</v>
      </c>
      <c r="H79" s="11"/>
      <c r="I79" s="11" t="s">
        <v>75</v>
      </c>
    </row>
    <row r="80" spans="3:9" ht="31.5" customHeight="1">
      <c r="C80" s="137" t="s">
        <v>155</v>
      </c>
      <c r="D80" s="138"/>
      <c r="E80" s="9"/>
      <c r="F80" s="9"/>
      <c r="G80" s="41" t="s">
        <v>104</v>
      </c>
      <c r="H80" s="40" t="s">
        <v>146</v>
      </c>
      <c r="I80" s="12" t="e">
        <f>F80/(E80+F80)</f>
        <v>#DIV/0!</v>
      </c>
    </row>
    <row r="81" ht="18" customHeight="1"/>
    <row r="82" spans="3:10" ht="22.5" customHeight="1">
      <c r="C82" s="5" t="s">
        <v>148</v>
      </c>
      <c r="D82" s="5"/>
      <c r="E82" s="6"/>
      <c r="F82" s="6"/>
      <c r="G82" s="6"/>
      <c r="H82" s="6"/>
      <c r="I82" s="6"/>
      <c r="J82" s="6"/>
    </row>
    <row r="83" ht="9" customHeight="1"/>
    <row r="84" spans="3:10" ht="45" customHeight="1">
      <c r="C84" s="135" t="s">
        <v>182</v>
      </c>
      <c r="D84" s="135"/>
      <c r="E84" s="135"/>
      <c r="F84" s="135"/>
      <c r="G84" s="135"/>
      <c r="H84" s="135"/>
      <c r="I84" s="135"/>
      <c r="J84" s="135"/>
    </row>
    <row r="85" ht="9" customHeight="1"/>
    <row r="86" ht="18" customHeight="1">
      <c r="H86" s="1" t="s">
        <v>107</v>
      </c>
    </row>
    <row r="87" spans="3:9" ht="18" customHeight="1">
      <c r="C87" s="16"/>
      <c r="D87" s="17"/>
      <c r="E87" s="8" t="s">
        <v>71</v>
      </c>
      <c r="F87" s="8" t="s">
        <v>72</v>
      </c>
      <c r="H87" s="11"/>
      <c r="I87" s="11" t="s">
        <v>75</v>
      </c>
    </row>
    <row r="88" spans="3:9" ht="31.5" customHeight="1">
      <c r="C88" s="137" t="s">
        <v>156</v>
      </c>
      <c r="D88" s="138"/>
      <c r="E88" s="9"/>
      <c r="F88" s="9"/>
      <c r="G88" s="45" t="s">
        <v>105</v>
      </c>
      <c r="H88" s="40" t="s">
        <v>149</v>
      </c>
      <c r="I88" s="12" t="e">
        <f>F88/(E88+F88)</f>
        <v>#DIV/0!</v>
      </c>
    </row>
    <row r="89" ht="18" customHeight="1"/>
    <row r="90" spans="3:10" ht="22.5" customHeight="1">
      <c r="C90" s="5" t="s">
        <v>150</v>
      </c>
      <c r="D90" s="5"/>
      <c r="E90" s="6"/>
      <c r="F90" s="6"/>
      <c r="G90" s="6"/>
      <c r="H90" s="6"/>
      <c r="I90" s="6"/>
      <c r="J90" s="6"/>
    </row>
    <row r="91" ht="9" customHeight="1"/>
    <row r="92" spans="3:10" ht="45" customHeight="1">
      <c r="C92" s="135" t="s">
        <v>183</v>
      </c>
      <c r="D92" s="135"/>
      <c r="E92" s="135"/>
      <c r="F92" s="135"/>
      <c r="G92" s="135"/>
      <c r="H92" s="135"/>
      <c r="I92" s="135"/>
      <c r="J92" s="135"/>
    </row>
    <row r="93" ht="9" customHeight="1"/>
    <row r="94" ht="18" customHeight="1">
      <c r="H94" s="1" t="s">
        <v>107</v>
      </c>
    </row>
    <row r="95" spans="3:9" ht="18" customHeight="1">
      <c r="C95" s="16"/>
      <c r="D95" s="17"/>
      <c r="E95" s="8" t="s">
        <v>71</v>
      </c>
      <c r="F95" s="8" t="s">
        <v>72</v>
      </c>
      <c r="H95" s="11"/>
      <c r="I95" s="11" t="s">
        <v>75</v>
      </c>
    </row>
    <row r="96" spans="3:9" ht="31.5" customHeight="1">
      <c r="C96" s="137" t="s">
        <v>157</v>
      </c>
      <c r="D96" s="138"/>
      <c r="E96" s="9"/>
      <c r="F96" s="9"/>
      <c r="G96" s="45" t="s">
        <v>105</v>
      </c>
      <c r="H96" s="40" t="s">
        <v>151</v>
      </c>
      <c r="I96" s="12" t="e">
        <f>F96/(E96+F96)</f>
        <v>#DIV/0!</v>
      </c>
    </row>
    <row r="97" ht="12" customHeight="1"/>
    <row r="98" ht="22.5" customHeight="1">
      <c r="B98" s="1" t="s">
        <v>152</v>
      </c>
    </row>
    <row r="99" ht="9" customHeight="1"/>
    <row r="100" spans="3:10" ht="22.5" customHeight="1">
      <c r="C100" s="5" t="s">
        <v>158</v>
      </c>
      <c r="D100" s="5"/>
      <c r="E100" s="6"/>
      <c r="F100" s="6"/>
      <c r="G100" s="6"/>
      <c r="H100" s="6"/>
      <c r="I100" s="6"/>
      <c r="J100" s="6"/>
    </row>
    <row r="101" ht="9" customHeight="1"/>
    <row r="102" spans="3:10" ht="63.75" customHeight="1">
      <c r="C102" s="135" t="s">
        <v>184</v>
      </c>
      <c r="D102" s="135"/>
      <c r="E102" s="135"/>
      <c r="F102" s="135"/>
      <c r="G102" s="135"/>
      <c r="H102" s="135"/>
      <c r="I102" s="135"/>
      <c r="J102" s="135"/>
    </row>
    <row r="103" ht="9" customHeight="1"/>
    <row r="104" ht="18" customHeight="1">
      <c r="H104" s="1" t="s">
        <v>107</v>
      </c>
    </row>
    <row r="105" spans="3:9" ht="18" customHeight="1">
      <c r="C105" s="16"/>
      <c r="D105" s="17"/>
      <c r="E105" s="8" t="s">
        <v>71</v>
      </c>
      <c r="F105" s="8" t="s">
        <v>72</v>
      </c>
      <c r="H105" s="11"/>
      <c r="I105" s="11" t="s">
        <v>75</v>
      </c>
    </row>
    <row r="106" spans="3:9" ht="31.5" customHeight="1">
      <c r="C106" s="137" t="s">
        <v>153</v>
      </c>
      <c r="D106" s="138"/>
      <c r="E106" s="9"/>
      <c r="F106" s="9"/>
      <c r="G106" s="45" t="s">
        <v>105</v>
      </c>
      <c r="H106" s="35" t="s">
        <v>153</v>
      </c>
      <c r="I106" s="12" t="e">
        <f>F106/(E106+F106)</f>
        <v>#DIV/0!</v>
      </c>
    </row>
    <row r="107" ht="18" customHeight="1"/>
    <row r="108" spans="3:10" ht="22.5" customHeight="1">
      <c r="C108" s="5" t="s">
        <v>159</v>
      </c>
      <c r="D108" s="5"/>
      <c r="E108" s="6"/>
      <c r="F108" s="6"/>
      <c r="G108" s="6"/>
      <c r="H108" s="6"/>
      <c r="I108" s="6"/>
      <c r="J108" s="6"/>
    </row>
    <row r="109" ht="9" customHeight="1"/>
    <row r="110" spans="3:10" ht="42.75" customHeight="1">
      <c r="C110" s="135" t="s">
        <v>185</v>
      </c>
      <c r="D110" s="135"/>
      <c r="E110" s="135"/>
      <c r="F110" s="135"/>
      <c r="G110" s="135"/>
      <c r="H110" s="135"/>
      <c r="I110" s="135"/>
      <c r="J110" s="135"/>
    </row>
    <row r="111" ht="9" customHeight="1"/>
    <row r="112" ht="18" customHeight="1">
      <c r="H112" s="1" t="s">
        <v>107</v>
      </c>
    </row>
    <row r="113" spans="3:9" ht="18" customHeight="1">
      <c r="C113" s="16"/>
      <c r="D113" s="17"/>
      <c r="E113" s="8" t="s">
        <v>71</v>
      </c>
      <c r="F113" s="8" t="s">
        <v>72</v>
      </c>
      <c r="H113" s="11"/>
      <c r="I113" s="11" t="s">
        <v>75</v>
      </c>
    </row>
    <row r="114" spans="3:9" ht="31.5" customHeight="1">
      <c r="C114" s="137" t="s">
        <v>161</v>
      </c>
      <c r="D114" s="138"/>
      <c r="E114" s="9"/>
      <c r="F114" s="9"/>
      <c r="G114" s="45" t="s">
        <v>105</v>
      </c>
      <c r="H114" s="35" t="s">
        <v>161</v>
      </c>
      <c r="I114" s="12" t="e">
        <f>F114/(E114+F114)</f>
        <v>#DIV/0!</v>
      </c>
    </row>
    <row r="115" ht="18" customHeight="1"/>
    <row r="116" spans="3:10" ht="22.5" customHeight="1">
      <c r="C116" s="5" t="s">
        <v>160</v>
      </c>
      <c r="D116" s="5"/>
      <c r="E116" s="6"/>
      <c r="F116" s="6"/>
      <c r="G116" s="6"/>
      <c r="H116" s="6"/>
      <c r="I116" s="6"/>
      <c r="J116" s="6"/>
    </row>
    <row r="117" ht="9" customHeight="1"/>
    <row r="118" spans="3:10" ht="18.75" customHeight="1">
      <c r="C118" s="135" t="s">
        <v>186</v>
      </c>
      <c r="D118" s="135"/>
      <c r="E118" s="135"/>
      <c r="F118" s="135"/>
      <c r="G118" s="135"/>
      <c r="H118" s="135"/>
      <c r="I118" s="135"/>
      <c r="J118" s="135"/>
    </row>
    <row r="119" ht="9" customHeight="1"/>
    <row r="120" ht="18" customHeight="1">
      <c r="H120" s="1" t="s">
        <v>107</v>
      </c>
    </row>
    <row r="121" spans="3:9" ht="18" customHeight="1">
      <c r="C121" s="16"/>
      <c r="D121" s="17"/>
      <c r="E121" s="8" t="s">
        <v>71</v>
      </c>
      <c r="F121" s="8" t="s">
        <v>72</v>
      </c>
      <c r="H121" s="11"/>
      <c r="I121" s="11" t="s">
        <v>75</v>
      </c>
    </row>
    <row r="122" spans="3:9" ht="31.5" customHeight="1">
      <c r="C122" s="137" t="s">
        <v>162</v>
      </c>
      <c r="D122" s="138"/>
      <c r="E122" s="9"/>
      <c r="F122" s="9"/>
      <c r="G122" s="45" t="s">
        <v>105</v>
      </c>
      <c r="H122" s="35" t="s">
        <v>162</v>
      </c>
      <c r="I122" s="12" t="e">
        <f>F122/(E122+F122)</f>
        <v>#DIV/0!</v>
      </c>
    </row>
    <row r="123" ht="12" customHeight="1"/>
    <row r="124" s="30" customFormat="1" ht="22.5" customHeight="1">
      <c r="B124" s="85" t="s">
        <v>163</v>
      </c>
    </row>
    <row r="125" ht="9" customHeight="1"/>
    <row r="126" spans="3:10" ht="22.5" customHeight="1">
      <c r="C126" s="5" t="s">
        <v>69</v>
      </c>
      <c r="D126" s="5"/>
      <c r="E126" s="6"/>
      <c r="F126" s="6"/>
      <c r="G126" s="6"/>
      <c r="H126" s="6"/>
      <c r="I126" s="6"/>
      <c r="J126" s="6"/>
    </row>
    <row r="127" ht="9" customHeight="1"/>
    <row r="128" spans="3:10" ht="63" customHeight="1">
      <c r="C128" s="142" t="s">
        <v>245</v>
      </c>
      <c r="D128" s="142"/>
      <c r="E128" s="142"/>
      <c r="F128" s="142"/>
      <c r="G128" s="142"/>
      <c r="H128" s="142"/>
      <c r="I128" s="142"/>
      <c r="J128" s="142"/>
    </row>
    <row r="129" spans="3:10" ht="29.25" customHeight="1">
      <c r="C129" s="135" t="s">
        <v>70</v>
      </c>
      <c r="D129" s="135"/>
      <c r="E129" s="135"/>
      <c r="F129" s="135"/>
      <c r="G129" s="135"/>
      <c r="H129" s="135"/>
      <c r="I129" s="135"/>
      <c r="J129" s="135"/>
    </row>
    <row r="130" ht="9" customHeight="1"/>
    <row r="131" ht="22.5" customHeight="1">
      <c r="B131" s="1" t="s">
        <v>164</v>
      </c>
    </row>
    <row r="132" ht="9" customHeight="1"/>
    <row r="133" spans="3:10" ht="22.5" customHeight="1">
      <c r="C133" s="5" t="s">
        <v>165</v>
      </c>
      <c r="D133" s="5"/>
      <c r="E133" s="6"/>
      <c r="F133" s="6"/>
      <c r="G133" s="6"/>
      <c r="H133" s="6"/>
      <c r="I133" s="6"/>
      <c r="J133" s="6"/>
    </row>
    <row r="134" ht="9" customHeight="1"/>
    <row r="135" spans="3:10" ht="67.5" customHeight="1">
      <c r="C135" s="135" t="s">
        <v>187</v>
      </c>
      <c r="D135" s="135"/>
      <c r="E135" s="135"/>
      <c r="F135" s="135"/>
      <c r="G135" s="135"/>
      <c r="H135" s="135"/>
      <c r="I135" s="135"/>
      <c r="J135" s="135"/>
    </row>
    <row r="136" ht="9" customHeight="1"/>
    <row r="137" ht="18" customHeight="1">
      <c r="H137" s="1" t="s">
        <v>107</v>
      </c>
    </row>
    <row r="138" spans="3:9" ht="18" customHeight="1">
      <c r="C138" s="16"/>
      <c r="D138" s="17"/>
      <c r="E138" s="8" t="s">
        <v>71</v>
      </c>
      <c r="F138" s="8" t="s">
        <v>72</v>
      </c>
      <c r="G138" s="42" t="s">
        <v>73</v>
      </c>
      <c r="H138" s="11"/>
      <c r="I138" s="11" t="s">
        <v>75</v>
      </c>
    </row>
    <row r="139" spans="3:9" ht="31.5" customHeight="1">
      <c r="C139" s="137" t="s">
        <v>166</v>
      </c>
      <c r="D139" s="138"/>
      <c r="E139" s="9"/>
      <c r="F139" s="9"/>
      <c r="G139" s="41" t="s">
        <v>104</v>
      </c>
      <c r="H139" s="40" t="s">
        <v>169</v>
      </c>
      <c r="I139" s="12" t="e">
        <f>F139/(E139+F139)</f>
        <v>#DIV/0!</v>
      </c>
    </row>
    <row r="140" ht="9" customHeight="1"/>
    <row r="141" spans="3:10" ht="22.5" customHeight="1">
      <c r="C141" s="5" t="s">
        <v>167</v>
      </c>
      <c r="D141" s="5"/>
      <c r="E141" s="6"/>
      <c r="F141" s="6"/>
      <c r="G141" s="6"/>
      <c r="H141" s="6"/>
      <c r="I141" s="6"/>
      <c r="J141" s="6"/>
    </row>
    <row r="142" ht="9" customHeight="1"/>
    <row r="143" spans="3:10" ht="26.25" customHeight="1">
      <c r="C143" s="135" t="s">
        <v>188</v>
      </c>
      <c r="D143" s="135"/>
      <c r="E143" s="135"/>
      <c r="F143" s="135"/>
      <c r="G143" s="135"/>
      <c r="H143" s="135"/>
      <c r="I143" s="135"/>
      <c r="J143" s="135"/>
    </row>
    <row r="144" ht="9" customHeight="1"/>
    <row r="145" ht="18" customHeight="1">
      <c r="H145" s="1" t="s">
        <v>107</v>
      </c>
    </row>
    <row r="146" spans="3:9" ht="18" customHeight="1">
      <c r="C146" s="16"/>
      <c r="D146" s="17"/>
      <c r="E146" s="8" t="s">
        <v>71</v>
      </c>
      <c r="F146" s="8" t="s">
        <v>72</v>
      </c>
      <c r="G146" s="42" t="s">
        <v>73</v>
      </c>
      <c r="H146" s="11"/>
      <c r="I146" s="11" t="s">
        <v>75</v>
      </c>
    </row>
    <row r="147" spans="3:9" ht="31.5" customHeight="1">
      <c r="C147" s="137" t="s">
        <v>168</v>
      </c>
      <c r="D147" s="138"/>
      <c r="E147" s="9"/>
      <c r="F147" s="9"/>
      <c r="G147" s="41" t="s">
        <v>104</v>
      </c>
      <c r="H147" s="40" t="s">
        <v>170</v>
      </c>
      <c r="I147" s="12" t="e">
        <f>F147/(E147+F147)</f>
        <v>#DIV/0!</v>
      </c>
    </row>
    <row r="148" ht="12" customHeight="1"/>
    <row r="149" ht="22.5" customHeight="1">
      <c r="B149" s="1" t="s">
        <v>171</v>
      </c>
    </row>
    <row r="150" ht="9" customHeight="1"/>
    <row r="151" spans="3:10" ht="22.5" customHeight="1">
      <c r="C151" s="5" t="s">
        <v>172</v>
      </c>
      <c r="D151" s="5"/>
      <c r="E151" s="6"/>
      <c r="F151" s="6"/>
      <c r="G151" s="6"/>
      <c r="H151" s="6"/>
      <c r="I151" s="6"/>
      <c r="J151" s="6"/>
    </row>
    <row r="152" ht="9" customHeight="1"/>
    <row r="153" spans="3:10" ht="63.75" customHeight="1">
      <c r="C153" s="135" t="s">
        <v>178</v>
      </c>
      <c r="D153" s="135"/>
      <c r="E153" s="135"/>
      <c r="F153" s="135"/>
      <c r="G153" s="135"/>
      <c r="H153" s="135"/>
      <c r="I153" s="135"/>
      <c r="J153" s="135"/>
    </row>
    <row r="154" ht="18" customHeight="1">
      <c r="H154" s="1" t="s">
        <v>107</v>
      </c>
    </row>
    <row r="155" spans="3:9" ht="18" customHeight="1">
      <c r="C155" s="16"/>
      <c r="D155" s="17"/>
      <c r="E155" s="8" t="s">
        <v>71</v>
      </c>
      <c r="F155" s="8" t="s">
        <v>72</v>
      </c>
      <c r="H155" s="11"/>
      <c r="I155" s="11" t="s">
        <v>75</v>
      </c>
    </row>
    <row r="156" spans="3:9" ht="31.5" customHeight="1">
      <c r="C156" s="137" t="s">
        <v>173</v>
      </c>
      <c r="D156" s="138"/>
      <c r="E156" s="9"/>
      <c r="F156" s="9"/>
      <c r="G156" s="45" t="s">
        <v>105</v>
      </c>
      <c r="H156" s="35" t="s">
        <v>174</v>
      </c>
      <c r="I156" s="12" t="e">
        <f>F156/(E156+F156)</f>
        <v>#DIV/0!</v>
      </c>
    </row>
    <row r="157" ht="9" customHeight="1" thickBot="1"/>
    <row r="158" spans="1:4" ht="23.25" customHeight="1" thickBot="1">
      <c r="A158" s="2" t="s">
        <v>175</v>
      </c>
      <c r="B158" s="3"/>
      <c r="C158" s="3"/>
      <c r="D158" s="4"/>
    </row>
    <row r="159" ht="9" customHeight="1"/>
    <row r="160" ht="22.5" customHeight="1">
      <c r="B160" s="1" t="s">
        <v>176</v>
      </c>
    </row>
    <row r="161" ht="9" customHeight="1"/>
    <row r="162" spans="3:10" ht="22.5" customHeight="1">
      <c r="C162" s="5" t="s">
        <v>256</v>
      </c>
      <c r="D162" s="5"/>
      <c r="E162" s="6"/>
      <c r="F162" s="6"/>
      <c r="G162" s="6"/>
      <c r="H162" s="6"/>
      <c r="I162" s="6"/>
      <c r="J162" s="6"/>
    </row>
    <row r="163" ht="9" customHeight="1"/>
    <row r="164" spans="3:10" ht="31.5" customHeight="1">
      <c r="C164" s="151" t="s">
        <v>177</v>
      </c>
      <c r="D164" s="151"/>
      <c r="E164" s="151"/>
      <c r="F164" s="151"/>
      <c r="G164" s="151"/>
      <c r="H164" s="151"/>
      <c r="I164" s="151"/>
      <c r="J164" s="151"/>
    </row>
    <row r="165" ht="9" customHeight="1"/>
    <row r="166" ht="18" customHeight="1">
      <c r="H166" s="1" t="s">
        <v>107</v>
      </c>
    </row>
    <row r="167" spans="3:10" ht="18" customHeight="1">
      <c r="C167" s="22" t="s">
        <v>78</v>
      </c>
      <c r="D167" s="23"/>
      <c r="E167" s="8" t="s">
        <v>71</v>
      </c>
      <c r="F167" s="8" t="s">
        <v>72</v>
      </c>
      <c r="H167" s="24" t="s">
        <v>78</v>
      </c>
      <c r="I167" s="11" t="s">
        <v>71</v>
      </c>
      <c r="J167" s="11" t="s">
        <v>72</v>
      </c>
    </row>
    <row r="168" spans="3:10" ht="18" customHeight="1">
      <c r="C168" s="18" t="s">
        <v>189</v>
      </c>
      <c r="D168" s="19"/>
      <c r="E168" s="9"/>
      <c r="F168" s="9"/>
      <c r="H168" s="25" t="s">
        <v>189</v>
      </c>
      <c r="I168" s="12" t="e">
        <f>E168/$E$171</f>
        <v>#DIV/0!</v>
      </c>
      <c r="J168" s="12" t="e">
        <f>F168/$F$171</f>
        <v>#DIV/0!</v>
      </c>
    </row>
    <row r="169" spans="3:10" ht="18" customHeight="1">
      <c r="C169" s="18" t="s">
        <v>190</v>
      </c>
      <c r="D169" s="19"/>
      <c r="E169" s="9"/>
      <c r="F169" s="9"/>
      <c r="G169" s="42" t="s">
        <v>73</v>
      </c>
      <c r="H169" s="25" t="s">
        <v>190</v>
      </c>
      <c r="I169" s="12" t="e">
        <f>E169/$E$171</f>
        <v>#DIV/0!</v>
      </c>
      <c r="J169" s="12" t="e">
        <f>F169/$F$171</f>
        <v>#DIV/0!</v>
      </c>
    </row>
    <row r="170" spans="3:10" ht="18" customHeight="1" thickBot="1">
      <c r="C170" s="18" t="s">
        <v>191</v>
      </c>
      <c r="D170" s="19"/>
      <c r="E170" s="9"/>
      <c r="F170" s="9"/>
      <c r="G170" s="41" t="s">
        <v>104</v>
      </c>
      <c r="H170" s="25" t="s">
        <v>192</v>
      </c>
      <c r="I170" s="12" t="e">
        <f>E170/$E$171</f>
        <v>#DIV/0!</v>
      </c>
      <c r="J170" s="12" t="e">
        <f>F170/$F$171</f>
        <v>#DIV/0!</v>
      </c>
    </row>
    <row r="171" spans="3:10" ht="18" customHeight="1" thickTop="1">
      <c r="C171" s="20" t="s">
        <v>193</v>
      </c>
      <c r="D171" s="21"/>
      <c r="E171" s="14">
        <f>SUM(E168:E170)</f>
        <v>0</v>
      </c>
      <c r="F171" s="14">
        <f>SUM(F168:F170)</f>
        <v>0</v>
      </c>
      <c r="H171" s="26" t="s">
        <v>193</v>
      </c>
      <c r="I171" s="28" t="e">
        <f>E171/$E$171</f>
        <v>#DIV/0!</v>
      </c>
      <c r="J171" s="28" t="e">
        <f>F171/$F$171</f>
        <v>#DIV/0!</v>
      </c>
    </row>
    <row r="172" ht="9" customHeight="1"/>
    <row r="173" ht="22.5" customHeight="1">
      <c r="B173" s="1" t="s">
        <v>246</v>
      </c>
    </row>
    <row r="174" ht="9" customHeight="1"/>
    <row r="175" spans="3:10" ht="22.5" customHeight="1">
      <c r="C175" s="5" t="s">
        <v>257</v>
      </c>
      <c r="D175" s="5"/>
      <c r="E175" s="6"/>
      <c r="F175" s="6"/>
      <c r="G175" s="6"/>
      <c r="H175" s="6"/>
      <c r="I175" s="6"/>
      <c r="J175" s="6"/>
    </row>
    <row r="176" ht="9" customHeight="1"/>
    <row r="177" spans="3:10" ht="31.5" customHeight="1">
      <c r="C177" s="151" t="s">
        <v>194</v>
      </c>
      <c r="D177" s="151"/>
      <c r="E177" s="151"/>
      <c r="F177" s="151"/>
      <c r="G177" s="151"/>
      <c r="H177" s="151"/>
      <c r="I177" s="151"/>
      <c r="J177" s="151"/>
    </row>
    <row r="178" ht="9" customHeight="1"/>
    <row r="179" ht="18" customHeight="1">
      <c r="H179" s="1" t="s">
        <v>107</v>
      </c>
    </row>
    <row r="180" spans="3:10" ht="18" customHeight="1">
      <c r="C180" s="22" t="s">
        <v>78</v>
      </c>
      <c r="D180" s="23"/>
      <c r="E180" s="8" t="s">
        <v>71</v>
      </c>
      <c r="F180" s="8" t="s">
        <v>72</v>
      </c>
      <c r="H180" s="24" t="s">
        <v>78</v>
      </c>
      <c r="I180" s="11" t="s">
        <v>71</v>
      </c>
      <c r="J180" s="11" t="s">
        <v>72</v>
      </c>
    </row>
    <row r="181" spans="3:10" ht="18" customHeight="1">
      <c r="C181" s="18" t="s">
        <v>189</v>
      </c>
      <c r="D181" s="19"/>
      <c r="E181" s="9"/>
      <c r="F181" s="9"/>
      <c r="H181" s="25" t="s">
        <v>189</v>
      </c>
      <c r="I181" s="12" t="e">
        <f>E181/$E$184</f>
        <v>#DIV/0!</v>
      </c>
      <c r="J181" s="12" t="e">
        <f>F181/$F$184</f>
        <v>#DIV/0!</v>
      </c>
    </row>
    <row r="182" spans="3:10" ht="18" customHeight="1">
      <c r="C182" s="18" t="s">
        <v>190</v>
      </c>
      <c r="D182" s="19"/>
      <c r="E182" s="9"/>
      <c r="F182" s="9"/>
      <c r="G182" s="42" t="s">
        <v>73</v>
      </c>
      <c r="H182" s="25" t="s">
        <v>190</v>
      </c>
      <c r="I182" s="12" t="e">
        <f>E182/$E$184</f>
        <v>#DIV/0!</v>
      </c>
      <c r="J182" s="12" t="e">
        <f>F182/$F$184</f>
        <v>#DIV/0!</v>
      </c>
    </row>
    <row r="183" spans="3:10" ht="18" customHeight="1" thickBot="1">
      <c r="C183" s="18" t="s">
        <v>191</v>
      </c>
      <c r="D183" s="19"/>
      <c r="E183" s="9"/>
      <c r="F183" s="9"/>
      <c r="G183" s="41" t="s">
        <v>104</v>
      </c>
      <c r="H183" s="25" t="s">
        <v>192</v>
      </c>
      <c r="I183" s="12" t="e">
        <f>E183/$E$184</f>
        <v>#DIV/0!</v>
      </c>
      <c r="J183" s="12" t="e">
        <f>F183/$F$184</f>
        <v>#DIV/0!</v>
      </c>
    </row>
    <row r="184" spans="3:10" ht="18" customHeight="1" thickTop="1">
      <c r="C184" s="20" t="s">
        <v>193</v>
      </c>
      <c r="D184" s="21"/>
      <c r="E184" s="14">
        <f>SUM(E181:E183)</f>
        <v>0</v>
      </c>
      <c r="F184" s="14">
        <f>SUM(F181:F183)</f>
        <v>0</v>
      </c>
      <c r="H184" s="26" t="s">
        <v>193</v>
      </c>
      <c r="I184" s="28" t="e">
        <f>E184/$E$184</f>
        <v>#DIV/0!</v>
      </c>
      <c r="J184" s="28" t="e">
        <f>F184/$F$184</f>
        <v>#DIV/0!</v>
      </c>
    </row>
    <row r="185" ht="9" customHeight="1"/>
    <row r="186" ht="22.5" customHeight="1">
      <c r="B186" s="1" t="s">
        <v>195</v>
      </c>
    </row>
    <row r="187" ht="9" customHeight="1"/>
    <row r="188" spans="3:10" ht="22.5" customHeight="1">
      <c r="C188" s="5" t="s">
        <v>239</v>
      </c>
      <c r="D188" s="5"/>
      <c r="E188" s="6"/>
      <c r="F188" s="6"/>
      <c r="G188" s="6"/>
      <c r="H188" s="6"/>
      <c r="I188" s="6"/>
      <c r="J188" s="6"/>
    </row>
    <row r="189" ht="9" customHeight="1"/>
    <row r="190" spans="3:10" ht="33" customHeight="1">
      <c r="C190" s="135" t="s">
        <v>237</v>
      </c>
      <c r="D190" s="135"/>
      <c r="E190" s="135"/>
      <c r="F190" s="135"/>
      <c r="G190" s="135"/>
      <c r="H190" s="135"/>
      <c r="I190" s="135"/>
      <c r="J190" s="135"/>
    </row>
    <row r="191" ht="9" customHeight="1"/>
    <row r="192" ht="18" customHeight="1">
      <c r="H192" s="1" t="s">
        <v>107</v>
      </c>
    </row>
    <row r="193" spans="3:10" ht="31.5" customHeight="1">
      <c r="C193" s="18" t="s">
        <v>238</v>
      </c>
      <c r="D193" s="19"/>
      <c r="E193" s="32"/>
      <c r="F193" s="33"/>
      <c r="G193" s="43" t="s">
        <v>73</v>
      </c>
      <c r="H193" s="147" t="s">
        <v>79</v>
      </c>
      <c r="I193" s="148"/>
      <c r="J193" s="34" t="e">
        <f>E194/E193</f>
        <v>#DIV/0!</v>
      </c>
    </row>
    <row r="194" spans="3:10" ht="31.5" customHeight="1">
      <c r="C194" s="18" t="s">
        <v>196</v>
      </c>
      <c r="D194" s="19"/>
      <c r="E194" s="32"/>
      <c r="F194" s="33"/>
      <c r="G194" s="44" t="s">
        <v>104</v>
      </c>
      <c r="H194" s="149"/>
      <c r="I194" s="150"/>
      <c r="J194" s="76"/>
    </row>
    <row r="195" ht="18" customHeight="1" thickBot="1"/>
    <row r="196" spans="1:6" ht="23.25" customHeight="1" thickBot="1">
      <c r="A196" s="2" t="s">
        <v>197</v>
      </c>
      <c r="B196" s="3"/>
      <c r="C196" s="3"/>
      <c r="D196" s="4"/>
      <c r="E196" s="3"/>
      <c r="F196" s="4"/>
    </row>
    <row r="197" ht="9" customHeight="1"/>
    <row r="198" ht="22.5" customHeight="1">
      <c r="B198" s="1" t="s">
        <v>198</v>
      </c>
    </row>
    <row r="199" ht="9" customHeight="1"/>
    <row r="200" spans="3:10" ht="22.5" customHeight="1">
      <c r="C200" s="5" t="s">
        <v>199</v>
      </c>
      <c r="D200" s="5"/>
      <c r="E200" s="6"/>
      <c r="F200" s="6"/>
      <c r="G200" s="6"/>
      <c r="H200" s="6"/>
      <c r="I200" s="6"/>
      <c r="J200" s="6"/>
    </row>
    <row r="201" ht="9" customHeight="1"/>
    <row r="202" ht="18" customHeight="1">
      <c r="C202" t="s">
        <v>200</v>
      </c>
    </row>
    <row r="203" spans="3:10" ht="30" customHeight="1">
      <c r="C203" s="135" t="s">
        <v>240</v>
      </c>
      <c r="D203" s="135"/>
      <c r="E203" s="135"/>
      <c r="F203" s="135"/>
      <c r="G203" s="135"/>
      <c r="H203" s="135"/>
      <c r="I203" s="135"/>
      <c r="J203" s="135"/>
    </row>
    <row r="204" ht="18" customHeight="1">
      <c r="H204" s="1" t="s">
        <v>107</v>
      </c>
    </row>
    <row r="205" spans="3:9" ht="18" customHeight="1">
      <c r="C205" s="16"/>
      <c r="D205" s="17"/>
      <c r="E205" s="8" t="s">
        <v>71</v>
      </c>
      <c r="F205" s="8" t="s">
        <v>72</v>
      </c>
      <c r="G205" s="42" t="s">
        <v>73</v>
      </c>
      <c r="H205" s="11"/>
      <c r="I205" s="11" t="s">
        <v>75</v>
      </c>
    </row>
    <row r="206" spans="3:9" ht="31.5" customHeight="1">
      <c r="C206" s="137" t="s">
        <v>201</v>
      </c>
      <c r="D206" s="138"/>
      <c r="E206" s="9"/>
      <c r="F206" s="9"/>
      <c r="G206" s="41" t="s">
        <v>104</v>
      </c>
      <c r="H206" s="40" t="s">
        <v>202</v>
      </c>
      <c r="I206" s="12" t="e">
        <f>F206/(E206+F206)</f>
        <v>#DIV/0!</v>
      </c>
    </row>
    <row r="207" ht="12" customHeight="1" thickBot="1"/>
    <row r="208" spans="1:4" ht="23.25" customHeight="1" thickBot="1">
      <c r="A208" s="2" t="s">
        <v>203</v>
      </c>
      <c r="B208" s="3"/>
      <c r="C208" s="3"/>
      <c r="D208" s="4"/>
    </row>
    <row r="209" ht="9" customHeight="1"/>
    <row r="210" ht="22.5" customHeight="1">
      <c r="B210" s="1" t="s">
        <v>204</v>
      </c>
    </row>
    <row r="211" ht="9" customHeight="1"/>
    <row r="212" spans="3:10" ht="22.5" customHeight="1">
      <c r="C212" s="5" t="s">
        <v>241</v>
      </c>
      <c r="D212" s="5"/>
      <c r="E212" s="6"/>
      <c r="F212" s="6"/>
      <c r="G212" s="6"/>
      <c r="H212" s="6"/>
      <c r="I212" s="6"/>
      <c r="J212" s="6"/>
    </row>
    <row r="213" ht="9" customHeight="1"/>
    <row r="214" spans="3:10" ht="93.75" customHeight="1">
      <c r="C214" s="135" t="s">
        <v>247</v>
      </c>
      <c r="D214" s="135"/>
      <c r="E214" s="135"/>
      <c r="F214" s="135"/>
      <c r="G214" s="135"/>
      <c r="H214" s="135"/>
      <c r="I214" s="135"/>
      <c r="J214" s="135"/>
    </row>
    <row r="215" ht="9" customHeight="1"/>
    <row r="216" ht="18" customHeight="1">
      <c r="H216" s="1" t="s">
        <v>107</v>
      </c>
    </row>
    <row r="217" spans="3:9" ht="18" customHeight="1">
      <c r="C217" s="16"/>
      <c r="D217" s="17"/>
      <c r="E217" s="8" t="s">
        <v>71</v>
      </c>
      <c r="F217" s="8" t="s">
        <v>72</v>
      </c>
      <c r="G217" s="42" t="s">
        <v>73</v>
      </c>
      <c r="H217" s="11"/>
      <c r="I217" s="11" t="s">
        <v>75</v>
      </c>
    </row>
    <row r="218" spans="3:9" ht="31.5" customHeight="1">
      <c r="C218" s="137" t="s">
        <v>205</v>
      </c>
      <c r="D218" s="138"/>
      <c r="E218" s="9"/>
      <c r="F218" s="9"/>
      <c r="G218" s="41" t="s">
        <v>104</v>
      </c>
      <c r="H218" s="40" t="s">
        <v>206</v>
      </c>
      <c r="I218" s="12" t="e">
        <f>F218/(E218+F218)</f>
        <v>#DIV/0!</v>
      </c>
    </row>
    <row r="219" ht="12" customHeight="1" thickBot="1"/>
    <row r="220" spans="1:8" ht="23.25" customHeight="1" thickBot="1">
      <c r="A220" s="2" t="s">
        <v>207</v>
      </c>
      <c r="B220" s="3"/>
      <c r="C220" s="3"/>
      <c r="D220" s="4"/>
      <c r="E220" s="4"/>
      <c r="F220" s="4"/>
      <c r="G220" s="4"/>
      <c r="H220" s="4"/>
    </row>
    <row r="221" ht="9" customHeight="1"/>
    <row r="222" ht="22.5" customHeight="1">
      <c r="B222" s="1" t="s">
        <v>208</v>
      </c>
    </row>
    <row r="223" ht="9" customHeight="1"/>
    <row r="224" spans="3:10" ht="22.5" customHeight="1">
      <c r="C224" s="5" t="s">
        <v>209</v>
      </c>
      <c r="D224" s="5"/>
      <c r="E224" s="6"/>
      <c r="F224" s="6"/>
      <c r="G224" s="6"/>
      <c r="H224" s="6"/>
      <c r="I224" s="6"/>
      <c r="J224" s="6"/>
    </row>
    <row r="225" ht="9" customHeight="1"/>
    <row r="226" spans="3:10" ht="17.25" customHeight="1">
      <c r="C226" s="135" t="s">
        <v>210</v>
      </c>
      <c r="D226" s="135"/>
      <c r="E226" s="135"/>
      <c r="F226" s="135"/>
      <c r="G226" s="135"/>
      <c r="H226" s="135"/>
      <c r="I226" s="135"/>
      <c r="J226" s="135"/>
    </row>
    <row r="227" spans="3:10" ht="87" customHeight="1">
      <c r="C227" s="135" t="s">
        <v>214</v>
      </c>
      <c r="D227" s="135"/>
      <c r="E227" s="135"/>
      <c r="F227" s="135"/>
      <c r="G227" s="135"/>
      <c r="H227" s="135"/>
      <c r="I227" s="135"/>
      <c r="J227" s="135"/>
    </row>
    <row r="228" ht="9" customHeight="1"/>
    <row r="229" ht="22.5" customHeight="1">
      <c r="B229" s="1" t="s">
        <v>211</v>
      </c>
    </row>
    <row r="230" ht="9" customHeight="1"/>
    <row r="231" spans="3:10" ht="22.5" customHeight="1">
      <c r="C231" s="5" t="s">
        <v>212</v>
      </c>
      <c r="D231" s="5"/>
      <c r="E231" s="6"/>
      <c r="F231" s="6"/>
      <c r="G231" s="6"/>
      <c r="H231" s="6"/>
      <c r="I231" s="6"/>
      <c r="J231" s="6"/>
    </row>
    <row r="232" ht="9" customHeight="1"/>
    <row r="233" spans="3:10" ht="17.25" customHeight="1">
      <c r="C233" s="135" t="s">
        <v>213</v>
      </c>
      <c r="D233" s="135"/>
      <c r="E233" s="135"/>
      <c r="F233" s="135"/>
      <c r="G233" s="135"/>
      <c r="H233" s="135"/>
      <c r="I233" s="135"/>
      <c r="J233" s="135"/>
    </row>
    <row r="234" spans="3:10" ht="87" customHeight="1">
      <c r="C234" s="135" t="s">
        <v>215</v>
      </c>
      <c r="D234" s="135"/>
      <c r="E234" s="135"/>
      <c r="F234" s="135"/>
      <c r="G234" s="135"/>
      <c r="H234" s="135"/>
      <c r="I234" s="135"/>
      <c r="J234" s="135"/>
    </row>
    <row r="235" ht="9" customHeight="1"/>
    <row r="236" ht="22.5" customHeight="1">
      <c r="B236" s="1" t="s">
        <v>216</v>
      </c>
    </row>
    <row r="237" ht="9" customHeight="1"/>
    <row r="238" spans="3:10" ht="22.5" customHeight="1">
      <c r="C238" s="5" t="s">
        <v>217</v>
      </c>
      <c r="D238" s="5"/>
      <c r="E238" s="6"/>
      <c r="F238" s="6"/>
      <c r="G238" s="6"/>
      <c r="H238" s="6"/>
      <c r="I238" s="6"/>
      <c r="J238" s="6"/>
    </row>
    <row r="239" ht="9" customHeight="1"/>
    <row r="240" spans="3:10" ht="17.25" customHeight="1">
      <c r="C240" s="135" t="s">
        <v>218</v>
      </c>
      <c r="D240" s="135"/>
      <c r="E240" s="135"/>
      <c r="F240" s="135"/>
      <c r="G240" s="135"/>
      <c r="H240" s="135"/>
      <c r="I240" s="135"/>
      <c r="J240" s="135"/>
    </row>
    <row r="241" spans="3:10" ht="57" customHeight="1">
      <c r="C241" s="135" t="s">
        <v>248</v>
      </c>
      <c r="D241" s="135"/>
      <c r="E241" s="135"/>
      <c r="F241" s="135"/>
      <c r="G241" s="135"/>
      <c r="H241" s="135"/>
      <c r="I241" s="135"/>
      <c r="J241" s="135"/>
    </row>
    <row r="242" ht="9" customHeight="1"/>
    <row r="243" spans="3:10" ht="22.5" customHeight="1">
      <c r="C243" s="5" t="s">
        <v>219</v>
      </c>
      <c r="D243" s="5"/>
      <c r="E243" s="6"/>
      <c r="F243" s="6"/>
      <c r="G243" s="6"/>
      <c r="H243" s="6"/>
      <c r="I243" s="6"/>
      <c r="J243" s="6"/>
    </row>
    <row r="244" ht="9" customHeight="1"/>
    <row r="245" spans="3:10" ht="36" customHeight="1">
      <c r="C245" s="135" t="s">
        <v>220</v>
      </c>
      <c r="D245" s="135"/>
      <c r="E245" s="135"/>
      <c r="F245" s="135"/>
      <c r="G245" s="135"/>
      <c r="H245" s="135"/>
      <c r="I245" s="135"/>
      <c r="J245" s="135"/>
    </row>
    <row r="246" spans="3:10" ht="57" customHeight="1">
      <c r="C246" s="135" t="s">
        <v>221</v>
      </c>
      <c r="D246" s="135"/>
      <c r="E246" s="135"/>
      <c r="F246" s="135"/>
      <c r="G246" s="135"/>
      <c r="H246" s="135"/>
      <c r="I246" s="135"/>
      <c r="J246" s="135"/>
    </row>
    <row r="247" ht="9" customHeight="1"/>
    <row r="248" spans="3:10" ht="22.5" customHeight="1">
      <c r="C248" s="5" t="s">
        <v>222</v>
      </c>
      <c r="D248" s="5"/>
      <c r="E248" s="6"/>
      <c r="F248" s="6"/>
      <c r="G248" s="6"/>
      <c r="H248" s="6"/>
      <c r="I248" s="6"/>
      <c r="J248" s="6"/>
    </row>
    <row r="249" ht="9" customHeight="1"/>
    <row r="250" spans="3:10" ht="32.25" customHeight="1">
      <c r="C250" s="135" t="s">
        <v>223</v>
      </c>
      <c r="D250" s="135"/>
      <c r="E250" s="135"/>
      <c r="F250" s="135"/>
      <c r="G250" s="135"/>
      <c r="H250" s="135"/>
      <c r="I250" s="135"/>
      <c r="J250" s="135"/>
    </row>
    <row r="251" spans="3:10" ht="39.75" customHeight="1">
      <c r="C251" s="135" t="s">
        <v>224</v>
      </c>
      <c r="D251" s="135"/>
      <c r="E251" s="135"/>
      <c r="F251" s="135"/>
      <c r="G251" s="135"/>
      <c r="H251" s="135"/>
      <c r="I251" s="135"/>
      <c r="J251" s="135"/>
    </row>
    <row r="252" ht="9" customHeight="1"/>
    <row r="253" ht="22.5" customHeight="1">
      <c r="B253" s="1" t="s">
        <v>225</v>
      </c>
    </row>
    <row r="254" ht="9" customHeight="1"/>
    <row r="255" spans="3:10" ht="22.5" customHeight="1">
      <c r="C255" s="5" t="s">
        <v>226</v>
      </c>
      <c r="D255" s="5"/>
      <c r="E255" s="6"/>
      <c r="F255" s="6"/>
      <c r="G255" s="6"/>
      <c r="H255" s="6"/>
      <c r="I255" s="6"/>
      <c r="J255" s="6"/>
    </row>
    <row r="256" ht="9" customHeight="1"/>
    <row r="257" spans="3:10" ht="19.5" customHeight="1">
      <c r="C257" s="135" t="s">
        <v>229</v>
      </c>
      <c r="D257" s="135"/>
      <c r="E257" s="135"/>
      <c r="F257" s="135"/>
      <c r="G257" s="135"/>
      <c r="H257" s="135"/>
      <c r="I257" s="135"/>
      <c r="J257" s="135"/>
    </row>
    <row r="258" spans="3:10" ht="19.5" customHeight="1">
      <c r="C258" s="135" t="s">
        <v>227</v>
      </c>
      <c r="D258" s="135"/>
      <c r="E258" s="135"/>
      <c r="F258" s="135"/>
      <c r="G258" s="135"/>
      <c r="H258" s="135"/>
      <c r="I258" s="135"/>
      <c r="J258" s="135"/>
    </row>
    <row r="259" ht="9" customHeight="1"/>
    <row r="260" spans="3:10" ht="22.5" customHeight="1">
      <c r="C260" s="5" t="s">
        <v>228</v>
      </c>
      <c r="D260" s="5"/>
      <c r="E260" s="6"/>
      <c r="F260" s="6"/>
      <c r="G260" s="6"/>
      <c r="H260" s="6"/>
      <c r="I260" s="6"/>
      <c r="J260" s="6"/>
    </row>
    <row r="261" ht="9" customHeight="1"/>
    <row r="262" spans="3:10" ht="19.5" customHeight="1">
      <c r="C262" s="135" t="s">
        <v>4</v>
      </c>
      <c r="D262" s="135"/>
      <c r="E262" s="135"/>
      <c r="F262" s="135"/>
      <c r="G262" s="135"/>
      <c r="H262" s="135"/>
      <c r="I262" s="135"/>
      <c r="J262" s="135"/>
    </row>
    <row r="263" spans="3:10" ht="24" customHeight="1">
      <c r="C263" s="135" t="s">
        <v>249</v>
      </c>
      <c r="D263" s="135"/>
      <c r="E263" s="135"/>
      <c r="F263" s="135"/>
      <c r="G263" s="135"/>
      <c r="H263" s="135"/>
      <c r="I263" s="135"/>
      <c r="J263" s="135"/>
    </row>
    <row r="264" ht="9" customHeight="1"/>
    <row r="265" ht="22.5" customHeight="1">
      <c r="B265" s="1" t="s">
        <v>230</v>
      </c>
    </row>
    <row r="266" ht="9" customHeight="1"/>
    <row r="267" spans="3:10" ht="22.5" customHeight="1">
      <c r="C267" s="5" t="s">
        <v>1</v>
      </c>
      <c r="D267" s="5"/>
      <c r="E267" s="6"/>
      <c r="F267" s="6"/>
      <c r="G267" s="6"/>
      <c r="H267" s="6"/>
      <c r="I267" s="6"/>
      <c r="J267" s="6"/>
    </row>
    <row r="268" ht="9" customHeight="1"/>
    <row r="269" spans="3:10" ht="19.5" customHeight="1">
      <c r="C269" s="135" t="s">
        <v>231</v>
      </c>
      <c r="D269" s="135"/>
      <c r="E269" s="135"/>
      <c r="F269" s="135"/>
      <c r="G269" s="135"/>
      <c r="H269" s="135"/>
      <c r="I269" s="135"/>
      <c r="J269" s="135"/>
    </row>
    <row r="270" spans="3:10" s="30" customFormat="1" ht="55.5" customHeight="1">
      <c r="C270" s="151" t="s">
        <v>0</v>
      </c>
      <c r="D270" s="151"/>
      <c r="E270" s="151"/>
      <c r="F270" s="151"/>
      <c r="G270" s="151"/>
      <c r="H270" s="151"/>
      <c r="I270" s="151"/>
      <c r="J270" s="151"/>
    </row>
    <row r="271" ht="9" customHeight="1"/>
    <row r="272" spans="3:10" ht="22.5" customHeight="1">
      <c r="C272" s="5" t="s">
        <v>2</v>
      </c>
      <c r="D272" s="5"/>
      <c r="E272" s="6"/>
      <c r="F272" s="6"/>
      <c r="G272" s="6"/>
      <c r="H272" s="6"/>
      <c r="I272" s="6"/>
      <c r="J272" s="6"/>
    </row>
    <row r="273" ht="9" customHeight="1"/>
    <row r="274" spans="3:10" ht="26.25" customHeight="1">
      <c r="C274" s="135" t="s">
        <v>3</v>
      </c>
      <c r="D274" s="135"/>
      <c r="E274" s="135"/>
      <c r="F274" s="135"/>
      <c r="G274" s="135"/>
      <c r="H274" s="135"/>
      <c r="I274" s="135"/>
      <c r="J274" s="135"/>
    </row>
    <row r="275" spans="3:10" s="30" customFormat="1" ht="26.25" customHeight="1">
      <c r="C275" s="151" t="s">
        <v>5</v>
      </c>
      <c r="D275" s="151"/>
      <c r="E275" s="151"/>
      <c r="F275" s="151"/>
      <c r="G275" s="151"/>
      <c r="H275" s="151"/>
      <c r="I275" s="151"/>
      <c r="J275" s="151"/>
    </row>
    <row r="276" ht="9" customHeight="1"/>
    <row r="277" spans="3:10" ht="22.5" customHeight="1">
      <c r="C277" s="5" t="s">
        <v>6</v>
      </c>
      <c r="D277" s="5"/>
      <c r="E277" s="6"/>
      <c r="F277" s="6"/>
      <c r="G277" s="6"/>
      <c r="H277" s="6"/>
      <c r="I277" s="6"/>
      <c r="J277" s="6"/>
    </row>
    <row r="278" ht="9" customHeight="1"/>
    <row r="279" spans="3:10" ht="26.25" customHeight="1">
      <c r="C279" s="135" t="s">
        <v>250</v>
      </c>
      <c r="D279" s="135"/>
      <c r="E279" s="135"/>
      <c r="F279" s="135"/>
      <c r="G279" s="135"/>
      <c r="H279" s="135"/>
      <c r="I279" s="135"/>
      <c r="J279" s="135"/>
    </row>
    <row r="280" spans="3:10" s="30" customFormat="1" ht="26.25" customHeight="1">
      <c r="C280" s="151" t="s">
        <v>7</v>
      </c>
      <c r="D280" s="151"/>
      <c r="E280" s="151"/>
      <c r="F280" s="151"/>
      <c r="G280" s="151"/>
      <c r="H280" s="151"/>
      <c r="I280" s="151"/>
      <c r="J280" s="151"/>
    </row>
    <row r="281" ht="9" customHeight="1"/>
    <row r="282" ht="22.5" customHeight="1">
      <c r="B282" s="1" t="s">
        <v>8</v>
      </c>
    </row>
    <row r="283" ht="9" customHeight="1"/>
    <row r="284" spans="3:10" ht="22.5" customHeight="1">
      <c r="C284" s="5" t="s">
        <v>9</v>
      </c>
      <c r="D284" s="5"/>
      <c r="E284" s="6"/>
      <c r="F284" s="6"/>
      <c r="G284" s="6"/>
      <c r="H284" s="6"/>
      <c r="I284" s="6"/>
      <c r="J284" s="6"/>
    </row>
    <row r="285" ht="9" customHeight="1"/>
    <row r="286" spans="3:10" ht="21.75" customHeight="1">
      <c r="C286" s="135" t="s">
        <v>10</v>
      </c>
      <c r="D286" s="135"/>
      <c r="E286" s="135"/>
      <c r="F286" s="135"/>
      <c r="G286" s="135"/>
      <c r="H286" s="135"/>
      <c r="I286" s="135"/>
      <c r="J286" s="135"/>
    </row>
    <row r="287" spans="3:10" ht="21.75" customHeight="1">
      <c r="C287" s="135" t="s">
        <v>11</v>
      </c>
      <c r="D287" s="135"/>
      <c r="E287" s="135"/>
      <c r="F287" s="135"/>
      <c r="G287" s="135"/>
      <c r="H287" s="135"/>
      <c r="I287" s="135"/>
      <c r="J287" s="135"/>
    </row>
    <row r="288" ht="9" customHeight="1"/>
    <row r="289" spans="3:10" ht="22.5" customHeight="1">
      <c r="C289" s="5" t="s">
        <v>12</v>
      </c>
      <c r="D289" s="5"/>
      <c r="E289" s="6"/>
      <c r="F289" s="6"/>
      <c r="G289" s="6"/>
      <c r="H289" s="6"/>
      <c r="I289" s="6"/>
      <c r="J289" s="6"/>
    </row>
    <row r="290" ht="9" customHeight="1"/>
    <row r="291" spans="3:10" ht="21.75" customHeight="1">
      <c r="C291" s="135" t="s">
        <v>13</v>
      </c>
      <c r="D291" s="135"/>
      <c r="E291" s="135"/>
      <c r="F291" s="135"/>
      <c r="G291" s="135"/>
      <c r="H291" s="135"/>
      <c r="I291" s="135"/>
      <c r="J291" s="135"/>
    </row>
    <row r="292" spans="3:10" ht="21.75" customHeight="1">
      <c r="C292" s="135" t="s">
        <v>11</v>
      </c>
      <c r="D292" s="135"/>
      <c r="E292" s="135"/>
      <c r="F292" s="135"/>
      <c r="G292" s="135"/>
      <c r="H292" s="135"/>
      <c r="I292" s="135"/>
      <c r="J292" s="135"/>
    </row>
    <row r="293" ht="9" customHeight="1"/>
    <row r="294" ht="22.5" customHeight="1">
      <c r="B294" s="1" t="s">
        <v>14</v>
      </c>
    </row>
    <row r="295" ht="9" customHeight="1"/>
    <row r="296" spans="3:10" ht="22.5" customHeight="1">
      <c r="C296" s="5" t="s">
        <v>16</v>
      </c>
      <c r="D296" s="5"/>
      <c r="E296" s="6"/>
      <c r="F296" s="6"/>
      <c r="G296" s="6"/>
      <c r="H296" s="6"/>
      <c r="I296" s="6"/>
      <c r="J296" s="6"/>
    </row>
    <row r="297" ht="9" customHeight="1"/>
    <row r="298" spans="3:10" ht="42.75" customHeight="1">
      <c r="C298" s="142" t="s">
        <v>251</v>
      </c>
      <c r="D298" s="142"/>
      <c r="E298" s="142"/>
      <c r="F298" s="142"/>
      <c r="G298" s="142"/>
      <c r="H298" s="142"/>
      <c r="I298" s="142"/>
      <c r="J298" s="142"/>
    </row>
    <row r="299" ht="9" customHeight="1"/>
    <row r="300" ht="18" customHeight="1">
      <c r="H300" s="1" t="s">
        <v>107</v>
      </c>
    </row>
    <row r="301" spans="3:9" ht="27" customHeight="1">
      <c r="C301" s="18" t="s">
        <v>88</v>
      </c>
      <c r="D301" s="19"/>
      <c r="E301" s="36"/>
      <c r="F301" s="38"/>
      <c r="G301" s="45" t="s">
        <v>105</v>
      </c>
      <c r="H301" s="39" t="s">
        <v>90</v>
      </c>
      <c r="I301" s="12" t="e">
        <f>E302/E301</f>
        <v>#DIV/0!</v>
      </c>
    </row>
    <row r="302" spans="3:9" ht="27" customHeight="1">
      <c r="C302" s="137" t="s">
        <v>89</v>
      </c>
      <c r="D302" s="138"/>
      <c r="E302" s="36"/>
      <c r="F302" s="38"/>
      <c r="H302" s="13"/>
      <c r="I302" s="31"/>
    </row>
    <row r="303" ht="9" customHeight="1"/>
    <row r="304" spans="3:10" ht="22.5" customHeight="1">
      <c r="C304" s="5" t="s">
        <v>15</v>
      </c>
      <c r="D304" s="5"/>
      <c r="E304" s="6"/>
      <c r="F304" s="6"/>
      <c r="G304" s="6"/>
      <c r="H304" s="6"/>
      <c r="I304" s="6"/>
      <c r="J304" s="6"/>
    </row>
    <row r="305" ht="9" customHeight="1"/>
    <row r="306" spans="3:10" ht="26.25" customHeight="1">
      <c r="C306" s="135" t="s">
        <v>17</v>
      </c>
      <c r="D306" s="135"/>
      <c r="E306" s="135"/>
      <c r="F306" s="135"/>
      <c r="G306" s="135"/>
      <c r="H306" s="135"/>
      <c r="I306" s="135"/>
      <c r="J306" s="135"/>
    </row>
    <row r="307" spans="3:10" ht="35.25" customHeight="1">
      <c r="C307" s="135" t="s">
        <v>18</v>
      </c>
      <c r="D307" s="135"/>
      <c r="E307" s="135"/>
      <c r="F307" s="135"/>
      <c r="G307" s="135"/>
      <c r="H307" s="135"/>
      <c r="I307" s="135"/>
      <c r="J307" s="135"/>
    </row>
    <row r="308" ht="9" customHeight="1"/>
    <row r="309" spans="3:10" ht="22.5" customHeight="1">
      <c r="C309" s="5" t="s">
        <v>19</v>
      </c>
      <c r="D309" s="5"/>
      <c r="E309" s="6"/>
      <c r="F309" s="6"/>
      <c r="G309" s="6"/>
      <c r="H309" s="6"/>
      <c r="I309" s="6"/>
      <c r="J309" s="6"/>
    </row>
    <row r="310" ht="9" customHeight="1"/>
    <row r="311" spans="3:10" ht="26.25" customHeight="1">
      <c r="C311" s="135" t="s">
        <v>20</v>
      </c>
      <c r="D311" s="135"/>
      <c r="E311" s="135"/>
      <c r="F311" s="135"/>
      <c r="G311" s="135"/>
      <c r="H311" s="135"/>
      <c r="I311" s="135"/>
      <c r="J311" s="135"/>
    </row>
    <row r="312" spans="3:10" ht="35.25" customHeight="1">
      <c r="C312" s="135" t="s">
        <v>21</v>
      </c>
      <c r="D312" s="135"/>
      <c r="E312" s="135"/>
      <c r="F312" s="135"/>
      <c r="G312" s="135"/>
      <c r="H312" s="135"/>
      <c r="I312" s="135"/>
      <c r="J312" s="135"/>
    </row>
    <row r="313" ht="9" customHeight="1"/>
    <row r="314" ht="22.5" customHeight="1">
      <c r="B314" s="1" t="s">
        <v>22</v>
      </c>
    </row>
    <row r="315" ht="9" customHeight="1"/>
    <row r="316" spans="3:10" ht="22.5" customHeight="1">
      <c r="C316" s="5" t="s">
        <v>23</v>
      </c>
      <c r="D316" s="5"/>
      <c r="E316" s="6"/>
      <c r="F316" s="6"/>
      <c r="G316" s="6"/>
      <c r="H316" s="6"/>
      <c r="I316" s="6"/>
      <c r="J316" s="6"/>
    </row>
    <row r="317" ht="9" customHeight="1"/>
    <row r="318" spans="3:10" ht="18" customHeight="1">
      <c r="C318" s="135" t="s">
        <v>31</v>
      </c>
      <c r="D318" s="135"/>
      <c r="E318" s="135"/>
      <c r="F318" s="135"/>
      <c r="G318" s="135"/>
      <c r="H318" s="135"/>
      <c r="I318" s="135"/>
      <c r="J318" s="135"/>
    </row>
    <row r="319" ht="9" customHeight="1"/>
    <row r="320" ht="18" customHeight="1">
      <c r="H320" s="1" t="s">
        <v>107</v>
      </c>
    </row>
    <row r="321" spans="3:10" ht="18" customHeight="1">
      <c r="C321" s="22" t="s">
        <v>81</v>
      </c>
      <c r="D321" s="23"/>
      <c r="E321" s="8" t="s">
        <v>82</v>
      </c>
      <c r="F321" s="8" t="s">
        <v>83</v>
      </c>
      <c r="H321" s="24"/>
      <c r="I321" s="37" t="s">
        <v>71</v>
      </c>
      <c r="J321" s="37" t="s">
        <v>72</v>
      </c>
    </row>
    <row r="322" spans="3:10" ht="18" customHeight="1">
      <c r="C322" s="18" t="s">
        <v>92</v>
      </c>
      <c r="D322" s="19"/>
      <c r="E322" s="36"/>
      <c r="F322" s="36"/>
      <c r="G322" s="42" t="s">
        <v>73</v>
      </c>
      <c r="H322" s="25" t="s">
        <v>252</v>
      </c>
      <c r="I322" s="12" t="e">
        <f>E323/E322</f>
        <v>#DIV/0!</v>
      </c>
      <c r="J322" s="12" t="e">
        <f>F323/F322</f>
        <v>#DIV/0!</v>
      </c>
    </row>
    <row r="323" spans="3:7" ht="18" customHeight="1">
      <c r="C323" s="18" t="s">
        <v>91</v>
      </c>
      <c r="D323" s="19"/>
      <c r="E323" s="36"/>
      <c r="F323" s="36"/>
      <c r="G323" s="41" t="s">
        <v>104</v>
      </c>
    </row>
    <row r="324" ht="9" customHeight="1"/>
    <row r="325" ht="22.5" customHeight="1">
      <c r="B325" s="1" t="s">
        <v>24</v>
      </c>
    </row>
    <row r="326" ht="9" customHeight="1"/>
    <row r="327" spans="3:10" ht="22.5" customHeight="1">
      <c r="C327" s="5" t="s">
        <v>258</v>
      </c>
      <c r="D327" s="5"/>
      <c r="E327" s="6"/>
      <c r="F327" s="6"/>
      <c r="G327" s="6"/>
      <c r="H327" s="6"/>
      <c r="I327" s="6"/>
      <c r="J327" s="6"/>
    </row>
    <row r="328" ht="9" customHeight="1"/>
    <row r="329" spans="3:10" ht="75.75" customHeight="1">
      <c r="C329" s="142" t="s">
        <v>30</v>
      </c>
      <c r="D329" s="142"/>
      <c r="E329" s="142"/>
      <c r="F329" s="142"/>
      <c r="G329" s="142"/>
      <c r="H329" s="142"/>
      <c r="I329" s="142"/>
      <c r="J329" s="142"/>
    </row>
    <row r="330" ht="9" customHeight="1"/>
    <row r="331" spans="3:8" ht="18" customHeight="1">
      <c r="C331" s="1" t="s">
        <v>107</v>
      </c>
      <c r="H331" s="1"/>
    </row>
    <row r="332" spans="3:5" ht="18" customHeight="1">
      <c r="C332" s="18" t="s">
        <v>93</v>
      </c>
      <c r="D332" s="19"/>
      <c r="E332" s="36"/>
    </row>
    <row r="333" ht="9" customHeight="1"/>
    <row r="334" ht="22.5" customHeight="1">
      <c r="B334" s="1" t="s">
        <v>27</v>
      </c>
    </row>
    <row r="335" ht="9" customHeight="1"/>
    <row r="336" spans="3:10" ht="22.5" customHeight="1">
      <c r="C336" s="5" t="s">
        <v>25</v>
      </c>
      <c r="D336" s="5"/>
      <c r="E336" s="6"/>
      <c r="F336" s="6"/>
      <c r="G336" s="6"/>
      <c r="H336" s="6"/>
      <c r="I336" s="6"/>
      <c r="J336" s="6"/>
    </row>
    <row r="337" ht="9" customHeight="1"/>
    <row r="338" spans="3:10" ht="18" customHeight="1">
      <c r="C338" s="135" t="s">
        <v>29</v>
      </c>
      <c r="D338" s="135"/>
      <c r="E338" s="135"/>
      <c r="F338" s="135"/>
      <c r="G338" s="135"/>
      <c r="H338" s="135"/>
      <c r="I338" s="135"/>
      <c r="J338" s="135"/>
    </row>
    <row r="339" ht="9" customHeight="1"/>
    <row r="340" ht="18" customHeight="1">
      <c r="H340" s="1" t="s">
        <v>107</v>
      </c>
    </row>
    <row r="341" spans="3:10" ht="18" customHeight="1">
      <c r="C341" s="22" t="s">
        <v>81</v>
      </c>
      <c r="D341" s="23"/>
      <c r="E341" s="8" t="s">
        <v>82</v>
      </c>
      <c r="F341" s="8" t="s">
        <v>83</v>
      </c>
      <c r="I341" s="8" t="s">
        <v>82</v>
      </c>
      <c r="J341" s="8" t="s">
        <v>83</v>
      </c>
    </row>
    <row r="342" spans="3:10" ht="18" customHeight="1">
      <c r="C342" s="18" t="s">
        <v>94</v>
      </c>
      <c r="D342" s="19"/>
      <c r="E342" s="36"/>
      <c r="F342" s="36"/>
      <c r="G342" s="42" t="s">
        <v>73</v>
      </c>
      <c r="H342" s="143" t="s">
        <v>254</v>
      </c>
      <c r="I342" s="145" t="e">
        <f>E343/E342</f>
        <v>#DIV/0!</v>
      </c>
      <c r="J342" s="145" t="e">
        <f>F343/F342</f>
        <v>#DIV/0!</v>
      </c>
    </row>
    <row r="343" spans="3:10" ht="18" customHeight="1">
      <c r="C343" s="18" t="s">
        <v>253</v>
      </c>
      <c r="D343" s="19"/>
      <c r="E343" s="36"/>
      <c r="F343" s="36"/>
      <c r="G343" s="41" t="s">
        <v>104</v>
      </c>
      <c r="H343" s="144"/>
      <c r="I343" s="146"/>
      <c r="J343" s="146"/>
    </row>
    <row r="344" ht="18" customHeight="1" thickBot="1"/>
    <row r="345" spans="1:6" ht="23.25" customHeight="1" thickBot="1">
      <c r="A345" s="2" t="s">
        <v>26</v>
      </c>
      <c r="B345" s="3"/>
      <c r="C345" s="3"/>
      <c r="D345" s="3"/>
      <c r="E345" s="3"/>
      <c r="F345" s="4"/>
    </row>
    <row r="346" ht="9" customHeight="1"/>
    <row r="347" ht="22.5" customHeight="1">
      <c r="B347" s="1" t="s">
        <v>28</v>
      </c>
    </row>
    <row r="348" ht="9" customHeight="1"/>
    <row r="349" spans="3:10" ht="22.5" customHeight="1">
      <c r="C349" s="5" t="s">
        <v>32</v>
      </c>
      <c r="D349" s="5"/>
      <c r="E349" s="6"/>
      <c r="F349" s="6"/>
      <c r="G349" s="6"/>
      <c r="H349" s="6"/>
      <c r="I349" s="6"/>
      <c r="J349" s="6"/>
    </row>
    <row r="350" ht="9" customHeight="1"/>
    <row r="351" spans="3:10" ht="17.25" customHeight="1">
      <c r="C351" s="135" t="s">
        <v>33</v>
      </c>
      <c r="D351" s="135"/>
      <c r="E351" s="135"/>
      <c r="F351" s="135"/>
      <c r="G351" s="135"/>
      <c r="H351" s="135"/>
      <c r="I351" s="135"/>
      <c r="J351" s="135"/>
    </row>
    <row r="352" ht="9" customHeight="1"/>
    <row r="353" spans="3:8" ht="18" customHeight="1">
      <c r="C353" s="1" t="s">
        <v>107</v>
      </c>
      <c r="H353" s="1" t="s">
        <v>107</v>
      </c>
    </row>
    <row r="354" spans="3:6" ht="18" customHeight="1">
      <c r="C354" s="22" t="s">
        <v>81</v>
      </c>
      <c r="D354" s="23"/>
      <c r="E354" s="8" t="s">
        <v>82</v>
      </c>
      <c r="F354" s="8" t="s">
        <v>83</v>
      </c>
    </row>
    <row r="355" spans="3:9" ht="18" customHeight="1">
      <c r="C355" s="18" t="s">
        <v>112</v>
      </c>
      <c r="D355" s="19"/>
      <c r="E355" s="74"/>
      <c r="F355" s="74"/>
      <c r="G355" s="42" t="s">
        <v>128</v>
      </c>
      <c r="H355" s="73" t="s">
        <v>129</v>
      </c>
      <c r="I355" s="75">
        <f>E355-F355</f>
        <v>0</v>
      </c>
    </row>
    <row r="356" ht="18" customHeight="1">
      <c r="G356" s="41" t="s">
        <v>104</v>
      </c>
    </row>
    <row r="357" ht="9" customHeight="1"/>
    <row r="358" spans="3:10" ht="22.5" customHeight="1">
      <c r="C358" s="5" t="s">
        <v>34</v>
      </c>
      <c r="D358" s="5"/>
      <c r="E358" s="6"/>
      <c r="F358" s="6"/>
      <c r="G358" s="6"/>
      <c r="H358" s="6"/>
      <c r="I358" s="6"/>
      <c r="J358" s="6"/>
    </row>
    <row r="359" ht="9" customHeight="1"/>
    <row r="360" spans="3:10" ht="46.5" customHeight="1">
      <c r="C360" s="135" t="s">
        <v>35</v>
      </c>
      <c r="D360" s="135"/>
      <c r="E360" s="135"/>
      <c r="F360" s="135"/>
      <c r="G360" s="135"/>
      <c r="H360" s="135"/>
      <c r="I360" s="135"/>
      <c r="J360" s="135"/>
    </row>
    <row r="361" spans="3:10" ht="48.75" customHeight="1">
      <c r="C361" s="135" t="s">
        <v>36</v>
      </c>
      <c r="D361" s="136"/>
      <c r="E361" s="136"/>
      <c r="F361" s="136"/>
      <c r="G361" s="136"/>
      <c r="H361" s="136"/>
      <c r="I361" s="136"/>
      <c r="J361" s="136"/>
    </row>
    <row r="362" ht="9" customHeight="1"/>
    <row r="363" ht="22.5" customHeight="1">
      <c r="B363" s="1" t="s">
        <v>37</v>
      </c>
    </row>
    <row r="364" ht="9" customHeight="1"/>
    <row r="365" spans="3:10" ht="22.5" customHeight="1">
      <c r="C365" s="5" t="s">
        <v>38</v>
      </c>
      <c r="D365" s="5"/>
      <c r="E365" s="6"/>
      <c r="F365" s="6"/>
      <c r="G365" s="6"/>
      <c r="H365" s="6"/>
      <c r="I365" s="6"/>
      <c r="J365" s="6"/>
    </row>
    <row r="366" ht="9" customHeight="1"/>
    <row r="367" spans="3:10" ht="21" customHeight="1">
      <c r="C367" s="135" t="s">
        <v>39</v>
      </c>
      <c r="D367" s="135"/>
      <c r="E367" s="135"/>
      <c r="F367" s="135"/>
      <c r="G367" s="135"/>
      <c r="H367" s="135"/>
      <c r="I367" s="135"/>
      <c r="J367" s="135"/>
    </row>
    <row r="368" ht="18" customHeight="1">
      <c r="H368" s="1" t="s">
        <v>107</v>
      </c>
    </row>
    <row r="369" spans="3:10" ht="18" customHeight="1">
      <c r="C369" s="22" t="s">
        <v>80</v>
      </c>
      <c r="D369" s="23"/>
      <c r="E369" s="8" t="s">
        <v>71</v>
      </c>
      <c r="F369" s="8" t="s">
        <v>72</v>
      </c>
      <c r="H369" s="24" t="s">
        <v>80</v>
      </c>
      <c r="I369" s="11" t="s">
        <v>71</v>
      </c>
      <c r="J369" s="11" t="s">
        <v>72</v>
      </c>
    </row>
    <row r="370" spans="3:10" ht="18" customHeight="1">
      <c r="C370" s="18" t="s">
        <v>40</v>
      </c>
      <c r="D370" s="19"/>
      <c r="E370" s="36"/>
      <c r="F370" s="36"/>
      <c r="G370" s="10"/>
      <c r="H370" s="18" t="s">
        <v>40</v>
      </c>
      <c r="I370" s="46" t="e">
        <f>E370/$E$374*100</f>
        <v>#DIV/0!</v>
      </c>
      <c r="J370" s="46" t="e">
        <f>F370/$F$374*100</f>
        <v>#DIV/0!</v>
      </c>
    </row>
    <row r="371" spans="3:10" ht="18" customHeight="1">
      <c r="C371" s="18" t="s">
        <v>41</v>
      </c>
      <c r="D371" s="19"/>
      <c r="E371" s="36"/>
      <c r="F371" s="36"/>
      <c r="G371" s="42" t="s">
        <v>73</v>
      </c>
      <c r="H371" s="18" t="s">
        <v>41</v>
      </c>
      <c r="I371" s="46" t="e">
        <f>E371/$E$374*100</f>
        <v>#DIV/0!</v>
      </c>
      <c r="J371" s="46" t="e">
        <f>F371/$F$374*100</f>
        <v>#DIV/0!</v>
      </c>
    </row>
    <row r="372" spans="3:10" ht="18" customHeight="1">
      <c r="C372" s="18" t="s">
        <v>42</v>
      </c>
      <c r="D372" s="19"/>
      <c r="E372" s="36"/>
      <c r="F372" s="36"/>
      <c r="G372" s="41" t="s">
        <v>104</v>
      </c>
      <c r="H372" s="18" t="s">
        <v>42</v>
      </c>
      <c r="I372" s="46" t="e">
        <f>E372/$E$374*100</f>
        <v>#DIV/0!</v>
      </c>
      <c r="J372" s="46" t="e">
        <f>F372/$F$374*100</f>
        <v>#DIV/0!</v>
      </c>
    </row>
    <row r="373" spans="3:10" ht="18" customHeight="1">
      <c r="C373" s="18" t="s">
        <v>43</v>
      </c>
      <c r="D373" s="19"/>
      <c r="E373" s="36"/>
      <c r="F373" s="36"/>
      <c r="H373" s="18" t="s">
        <v>43</v>
      </c>
      <c r="I373" s="46" t="e">
        <f>E373/$E$374*100</f>
        <v>#DIV/0!</v>
      </c>
      <c r="J373" s="46" t="e">
        <f>F373/$F$374*100</f>
        <v>#DIV/0!</v>
      </c>
    </row>
    <row r="374" spans="3:10" ht="18" customHeight="1">
      <c r="C374" s="18" t="s">
        <v>44</v>
      </c>
      <c r="D374" s="19"/>
      <c r="E374" s="77">
        <f>SUM(E370:E373)</f>
        <v>0</v>
      </c>
      <c r="F374" s="77">
        <f>SUM(F370:F373)</f>
        <v>0</v>
      </c>
      <c r="H374" s="78"/>
      <c r="I374" s="79"/>
      <c r="J374" s="76"/>
    </row>
    <row r="375" ht="9" customHeight="1"/>
    <row r="376" ht="22.5" customHeight="1">
      <c r="B376" s="1" t="s">
        <v>46</v>
      </c>
    </row>
    <row r="377" ht="9" customHeight="1"/>
    <row r="378" spans="3:10" ht="22.5" customHeight="1">
      <c r="C378" s="5" t="s">
        <v>45</v>
      </c>
      <c r="D378" s="5"/>
      <c r="E378" s="6"/>
      <c r="F378" s="6"/>
      <c r="G378" s="6"/>
      <c r="H378" s="6"/>
      <c r="I378" s="6"/>
      <c r="J378" s="6"/>
    </row>
    <row r="379" ht="9" customHeight="1"/>
    <row r="380" spans="3:10" ht="50.25" customHeight="1">
      <c r="C380" s="142" t="s">
        <v>47</v>
      </c>
      <c r="D380" s="142"/>
      <c r="E380" s="142"/>
      <c r="F380" s="142"/>
      <c r="G380" s="142"/>
      <c r="H380" s="142"/>
      <c r="I380" s="142"/>
      <c r="J380" s="142"/>
    </row>
    <row r="381" spans="8:10" ht="18" customHeight="1">
      <c r="H381" s="1" t="s">
        <v>107</v>
      </c>
      <c r="I381" s="15"/>
      <c r="J381" s="15"/>
    </row>
    <row r="382" spans="3:10" ht="18" customHeight="1">
      <c r="C382" s="22" t="s">
        <v>80</v>
      </c>
      <c r="D382" s="23"/>
      <c r="E382" s="8" t="s">
        <v>71</v>
      </c>
      <c r="F382" s="8" t="s">
        <v>72</v>
      </c>
      <c r="H382" s="24" t="s">
        <v>80</v>
      </c>
      <c r="I382" s="84" t="s">
        <v>52</v>
      </c>
      <c r="J382" s="81"/>
    </row>
    <row r="383" spans="3:10" ht="18" customHeight="1">
      <c r="C383" s="18" t="s">
        <v>48</v>
      </c>
      <c r="D383" s="19"/>
      <c r="E383" s="36"/>
      <c r="F383" s="36"/>
      <c r="G383" s="10"/>
      <c r="H383" s="18" t="s">
        <v>48</v>
      </c>
      <c r="I383" s="80" t="e">
        <f>F383/E383*100</f>
        <v>#DIV/0!</v>
      </c>
      <c r="J383" s="82"/>
    </row>
    <row r="384" spans="3:10" ht="18" customHeight="1">
      <c r="C384" s="18" t="s">
        <v>49</v>
      </c>
      <c r="D384" s="19"/>
      <c r="E384" s="36"/>
      <c r="F384" s="36"/>
      <c r="G384" s="42" t="s">
        <v>73</v>
      </c>
      <c r="H384" s="18" t="s">
        <v>49</v>
      </c>
      <c r="I384" s="80" t="e">
        <f>F384/E384*100</f>
        <v>#DIV/0!</v>
      </c>
      <c r="J384" s="82"/>
    </row>
    <row r="385" spans="3:10" ht="18" customHeight="1">
      <c r="C385" s="18" t="s">
        <v>50</v>
      </c>
      <c r="D385" s="19"/>
      <c r="E385" s="36"/>
      <c r="F385" s="36"/>
      <c r="G385" s="41" t="s">
        <v>104</v>
      </c>
      <c r="H385" s="18" t="s">
        <v>50</v>
      </c>
      <c r="I385" s="80" t="e">
        <f>F385/E385*100</f>
        <v>#DIV/0!</v>
      </c>
      <c r="J385" s="82"/>
    </row>
    <row r="386" spans="3:10" ht="18" customHeight="1">
      <c r="C386" s="18" t="s">
        <v>51</v>
      </c>
      <c r="D386" s="19"/>
      <c r="E386" s="36"/>
      <c r="F386" s="36"/>
      <c r="H386" s="18" t="s">
        <v>51</v>
      </c>
      <c r="I386" s="80" t="e">
        <f>F386/E386*100</f>
        <v>#DIV/0!</v>
      </c>
      <c r="J386" s="82"/>
    </row>
    <row r="387" spans="3:10" ht="18" customHeight="1">
      <c r="C387" s="18" t="s">
        <v>44</v>
      </c>
      <c r="D387" s="19"/>
      <c r="E387" s="36"/>
      <c r="F387" s="36"/>
      <c r="H387" s="18" t="s">
        <v>44</v>
      </c>
      <c r="I387" s="80" t="e">
        <f>F387/E387*100</f>
        <v>#DIV/0!</v>
      </c>
      <c r="J387" s="83"/>
    </row>
    <row r="388" ht="9" customHeight="1"/>
    <row r="389" ht="22.5" customHeight="1">
      <c r="B389" s="1" t="s">
        <v>53</v>
      </c>
    </row>
    <row r="390" ht="9" customHeight="1"/>
    <row r="391" spans="3:10" ht="22.5" customHeight="1">
      <c r="C391" s="5" t="s">
        <v>54</v>
      </c>
      <c r="D391" s="5"/>
      <c r="E391" s="6"/>
      <c r="F391" s="6"/>
      <c r="G391" s="6"/>
      <c r="H391" s="6"/>
      <c r="I391" s="6"/>
      <c r="J391" s="6"/>
    </row>
    <row r="392" ht="9" customHeight="1"/>
    <row r="393" spans="3:10" ht="18" customHeight="1">
      <c r="C393" s="135" t="s">
        <v>55</v>
      </c>
      <c r="D393" s="135"/>
      <c r="E393" s="135"/>
      <c r="F393" s="135"/>
      <c r="G393" s="135"/>
      <c r="H393" s="135"/>
      <c r="I393" s="135"/>
      <c r="J393" s="135"/>
    </row>
    <row r="394" ht="9" customHeight="1"/>
    <row r="395" spans="3:8" ht="18" customHeight="1">
      <c r="C395" s="1" t="s">
        <v>107</v>
      </c>
      <c r="H395" s="1"/>
    </row>
    <row r="396" spans="3:6" ht="18" customHeight="1">
      <c r="C396" s="22" t="s">
        <v>81</v>
      </c>
      <c r="D396" s="23"/>
      <c r="E396" s="8" t="s">
        <v>82</v>
      </c>
      <c r="F396" s="8" t="s">
        <v>83</v>
      </c>
    </row>
    <row r="397" spans="3:7" ht="18" customHeight="1">
      <c r="C397" s="18" t="s">
        <v>95</v>
      </c>
      <c r="D397" s="19"/>
      <c r="E397" s="36"/>
      <c r="F397" s="36"/>
      <c r="G397" s="10"/>
    </row>
    <row r="398" ht="9" customHeight="1"/>
    <row r="399" spans="3:10" ht="22.5" customHeight="1">
      <c r="C399" s="5" t="s">
        <v>56</v>
      </c>
      <c r="D399" s="5"/>
      <c r="E399" s="6"/>
      <c r="F399" s="6"/>
      <c r="G399" s="6"/>
      <c r="H399" s="6"/>
      <c r="I399" s="6"/>
      <c r="J399" s="6"/>
    </row>
    <row r="400" ht="9" customHeight="1"/>
    <row r="401" spans="3:10" ht="18" customHeight="1">
      <c r="C401" s="135" t="s">
        <v>57</v>
      </c>
      <c r="D401" s="135"/>
      <c r="E401" s="135"/>
      <c r="F401" s="135"/>
      <c r="G401" s="135"/>
      <c r="H401" s="135"/>
      <c r="I401" s="135"/>
      <c r="J401" s="135"/>
    </row>
    <row r="402" ht="9" customHeight="1"/>
    <row r="403" spans="3:8" ht="18" customHeight="1">
      <c r="C403" s="1" t="s">
        <v>107</v>
      </c>
      <c r="H403" s="1"/>
    </row>
    <row r="404" spans="3:6" ht="18" customHeight="1">
      <c r="C404" s="22" t="s">
        <v>81</v>
      </c>
      <c r="D404" s="23"/>
      <c r="E404" s="8" t="s">
        <v>82</v>
      </c>
      <c r="F404" s="8" t="s">
        <v>83</v>
      </c>
    </row>
    <row r="405" spans="3:7" ht="18" customHeight="1">
      <c r="C405" s="18" t="s">
        <v>95</v>
      </c>
      <c r="D405" s="19"/>
      <c r="E405" s="36"/>
      <c r="F405" s="36"/>
      <c r="G405" s="10"/>
    </row>
    <row r="406" ht="16.5" customHeight="1" thickBot="1"/>
    <row r="407" spans="1:6" ht="23.25" customHeight="1" thickBot="1">
      <c r="A407" s="2" t="s">
        <v>58</v>
      </c>
      <c r="B407" s="3"/>
      <c r="C407" s="3"/>
      <c r="D407" s="4"/>
      <c r="E407" s="3"/>
      <c r="F407" s="4"/>
    </row>
    <row r="408" ht="9" customHeight="1"/>
    <row r="409" ht="22.5" customHeight="1">
      <c r="B409" s="1" t="s">
        <v>59</v>
      </c>
    </row>
    <row r="410" ht="9" customHeight="1"/>
    <row r="411" spans="3:10" ht="22.5" customHeight="1">
      <c r="C411" s="5" t="s">
        <v>259</v>
      </c>
      <c r="D411" s="5"/>
      <c r="E411" s="6"/>
      <c r="F411" s="6"/>
      <c r="G411" s="6"/>
      <c r="H411" s="6"/>
      <c r="I411" s="6"/>
      <c r="J411" s="6"/>
    </row>
    <row r="412" ht="9" customHeight="1"/>
    <row r="413" ht="18" customHeight="1">
      <c r="C413" t="s">
        <v>96</v>
      </c>
    </row>
    <row r="414" ht="18" customHeight="1"/>
    <row r="415" ht="18" customHeight="1">
      <c r="C415" t="s">
        <v>97</v>
      </c>
    </row>
    <row r="416" ht="18" customHeight="1">
      <c r="C416" t="s">
        <v>108</v>
      </c>
    </row>
    <row r="417" ht="18" customHeight="1"/>
    <row r="418" ht="18" customHeight="1">
      <c r="C418" t="s">
        <v>98</v>
      </c>
    </row>
    <row r="419" ht="18" customHeight="1">
      <c r="C419" t="s">
        <v>109</v>
      </c>
    </row>
    <row r="420" ht="18" customHeight="1"/>
    <row r="421" ht="18" customHeight="1">
      <c r="C421" t="s">
        <v>99</v>
      </c>
    </row>
    <row r="422" ht="18" customHeight="1">
      <c r="C422" t="s">
        <v>100</v>
      </c>
    </row>
    <row r="423" ht="18" customHeight="1">
      <c r="C423" t="s">
        <v>110</v>
      </c>
    </row>
    <row r="424" ht="18" customHeight="1"/>
    <row r="425" ht="18" customHeight="1">
      <c r="C425" t="s">
        <v>101</v>
      </c>
    </row>
    <row r="426" ht="18" customHeight="1">
      <c r="C426" t="s">
        <v>109</v>
      </c>
    </row>
    <row r="427" ht="18" customHeight="1"/>
    <row r="428" ht="18" customHeight="1">
      <c r="C428" t="s">
        <v>102</v>
      </c>
    </row>
    <row r="429" ht="18" customHeight="1">
      <c r="C429" t="s">
        <v>111</v>
      </c>
    </row>
    <row r="430" ht="18" customHeight="1"/>
    <row r="431" spans="3:10" ht="22.5" customHeight="1">
      <c r="C431" s="5" t="s">
        <v>60</v>
      </c>
      <c r="D431" s="5"/>
      <c r="E431" s="6"/>
      <c r="F431" s="6"/>
      <c r="G431" s="6"/>
      <c r="H431" s="6"/>
      <c r="I431" s="6"/>
      <c r="J431" s="6"/>
    </row>
    <row r="432" ht="9" customHeight="1"/>
    <row r="433" spans="3:10" ht="18" customHeight="1">
      <c r="C433" s="135" t="s">
        <v>66</v>
      </c>
      <c r="D433" s="135"/>
      <c r="E433" s="135"/>
      <c r="F433" s="135"/>
      <c r="G433" s="135"/>
      <c r="H433" s="135"/>
      <c r="I433" s="135"/>
      <c r="J433" s="135"/>
    </row>
    <row r="434" spans="3:10" ht="68.25" customHeight="1">
      <c r="C434" s="139" t="s">
        <v>61</v>
      </c>
      <c r="D434" s="140"/>
      <c r="E434" s="140"/>
      <c r="F434" s="140"/>
      <c r="G434" s="140"/>
      <c r="H434" s="140"/>
      <c r="I434" s="140"/>
      <c r="J434" s="141"/>
    </row>
    <row r="435" spans="3:10" ht="68.25" customHeight="1">
      <c r="C435" s="139" t="s">
        <v>62</v>
      </c>
      <c r="D435" s="140"/>
      <c r="E435" s="140"/>
      <c r="F435" s="140"/>
      <c r="G435" s="140"/>
      <c r="H435" s="140"/>
      <c r="I435" s="140"/>
      <c r="J435" s="141"/>
    </row>
    <row r="436" ht="18" customHeight="1"/>
    <row r="437" spans="3:10" ht="22.5" customHeight="1">
      <c r="C437" s="5" t="s">
        <v>63</v>
      </c>
      <c r="D437" s="5"/>
      <c r="E437" s="6"/>
      <c r="F437" s="6"/>
      <c r="G437" s="6"/>
      <c r="H437" s="6"/>
      <c r="I437" s="6"/>
      <c r="J437" s="6"/>
    </row>
    <row r="438" spans="3:10" ht="31.5" customHeight="1">
      <c r="C438" s="136" t="s">
        <v>68</v>
      </c>
      <c r="D438" s="136"/>
      <c r="E438" s="136"/>
      <c r="F438" s="136"/>
      <c r="G438" s="136"/>
      <c r="H438" s="136"/>
      <c r="I438" s="136"/>
      <c r="J438" s="136"/>
    </row>
    <row r="439" ht="31.5" customHeight="1">
      <c r="C439" t="s">
        <v>65</v>
      </c>
    </row>
    <row r="440" ht="18" customHeight="1"/>
    <row r="441" spans="3:10" ht="22.5" customHeight="1">
      <c r="C441" s="5" t="s">
        <v>64</v>
      </c>
      <c r="D441" s="5"/>
      <c r="E441" s="6"/>
      <c r="F441" s="6"/>
      <c r="G441" s="6"/>
      <c r="H441" s="6"/>
      <c r="I441" s="6"/>
      <c r="J441" s="6"/>
    </row>
    <row r="442" spans="3:10" ht="31.5" customHeight="1">
      <c r="C442" s="135" t="s">
        <v>67</v>
      </c>
      <c r="D442" s="136"/>
      <c r="E442" s="136"/>
      <c r="F442" s="136"/>
      <c r="G442" s="136"/>
      <c r="H442" s="136"/>
      <c r="I442" s="136"/>
      <c r="J442" s="136"/>
    </row>
    <row r="443" ht="31.5" customHeight="1">
      <c r="C443" t="s">
        <v>65</v>
      </c>
    </row>
    <row r="444" ht="18" customHeight="1"/>
    <row r="445" ht="18" customHeight="1"/>
    <row r="446" ht="18" customHeight="1"/>
    <row r="447" ht="18" customHeight="1"/>
    <row r="448" ht="18" customHeight="1"/>
    <row r="449" ht="18" customHeight="1"/>
    <row r="450" ht="18" customHeight="1"/>
    <row r="451" ht="18" customHeight="1"/>
  </sheetData>
  <sheetProtection/>
  <mergeCells count="80">
    <mergeCell ref="C434:J434"/>
    <mergeCell ref="C380:J380"/>
    <mergeCell ref="C361:J361"/>
    <mergeCell ref="C367:J367"/>
    <mergeCell ref="C401:J401"/>
    <mergeCell ref="C433:J433"/>
    <mergeCell ref="C393:J393"/>
    <mergeCell ref="C312:J312"/>
    <mergeCell ref="C318:J318"/>
    <mergeCell ref="C329:J329"/>
    <mergeCell ref="C338:J338"/>
    <mergeCell ref="C351:J351"/>
    <mergeCell ref="C360:J360"/>
    <mergeCell ref="C292:J292"/>
    <mergeCell ref="C298:J298"/>
    <mergeCell ref="C302:D302"/>
    <mergeCell ref="C306:J306"/>
    <mergeCell ref="C307:J307"/>
    <mergeCell ref="C311:J311"/>
    <mergeCell ref="C275:J275"/>
    <mergeCell ref="C279:J279"/>
    <mergeCell ref="C280:J280"/>
    <mergeCell ref="C286:J286"/>
    <mergeCell ref="C287:J287"/>
    <mergeCell ref="C291:J291"/>
    <mergeCell ref="C258:J258"/>
    <mergeCell ref="C262:J262"/>
    <mergeCell ref="C263:J263"/>
    <mergeCell ref="C269:J269"/>
    <mergeCell ref="C270:J270"/>
    <mergeCell ref="C274:J274"/>
    <mergeCell ref="C241:J241"/>
    <mergeCell ref="C245:J245"/>
    <mergeCell ref="C246:J246"/>
    <mergeCell ref="C250:J250"/>
    <mergeCell ref="C251:J251"/>
    <mergeCell ref="C257:J257"/>
    <mergeCell ref="H193:I193"/>
    <mergeCell ref="H194:I194"/>
    <mergeCell ref="C203:J203"/>
    <mergeCell ref="C143:J143"/>
    <mergeCell ref="C147:D147"/>
    <mergeCell ref="C164:J164"/>
    <mergeCell ref="C190:J190"/>
    <mergeCell ref="C177:J177"/>
    <mergeCell ref="C153:J153"/>
    <mergeCell ref="C156:D156"/>
    <mergeCell ref="I342:I343"/>
    <mergeCell ref="J342:J343"/>
    <mergeCell ref="C214:J214"/>
    <mergeCell ref="C206:D206"/>
    <mergeCell ref="C226:J226"/>
    <mergeCell ref="C227:J227"/>
    <mergeCell ref="C233:J233"/>
    <mergeCell ref="C234:J234"/>
    <mergeCell ref="C218:D218"/>
    <mergeCell ref="C240:J240"/>
    <mergeCell ref="C67:J67"/>
    <mergeCell ref="C71:D71"/>
    <mergeCell ref="C45:J45"/>
    <mergeCell ref="C76:J76"/>
    <mergeCell ref="C80:D80"/>
    <mergeCell ref="C84:J84"/>
    <mergeCell ref="C102:J102"/>
    <mergeCell ref="C106:D106"/>
    <mergeCell ref="C110:J110"/>
    <mergeCell ref="C114:D114"/>
    <mergeCell ref="C88:D88"/>
    <mergeCell ref="C92:J92"/>
    <mergeCell ref="C96:D96"/>
    <mergeCell ref="C442:J442"/>
    <mergeCell ref="C118:J118"/>
    <mergeCell ref="C122:D122"/>
    <mergeCell ref="C135:J135"/>
    <mergeCell ref="C139:D139"/>
    <mergeCell ref="C435:J435"/>
    <mergeCell ref="C438:J438"/>
    <mergeCell ref="C128:J128"/>
    <mergeCell ref="C129:J129"/>
    <mergeCell ref="H342:H343"/>
  </mergeCells>
  <printOptions horizontalCentered="1"/>
  <pageMargins left="0.5905511811023623" right="0.5905511811023623" top="0.7874015748031497" bottom="0.7874015748031497" header="0.5118110236220472" footer="0.5118110236220472"/>
  <pageSetup fitToHeight="5" horizontalDpi="600" verticalDpi="600" orientation="portrait" paperSize="9" scale="80" r:id="rId1"/>
  <headerFooter alignWithMargins="0">
    <oddFooter>&amp;C&amp;P</oddFooter>
  </headerFooter>
  <rowBreaks count="10" manualBreakCount="10">
    <brk id="60" max="9" man="1"/>
    <brk id="89" max="9" man="1"/>
    <brk id="130" max="9" man="1"/>
    <brk id="172" max="9" man="1"/>
    <brk id="219" max="9" man="1"/>
    <brk id="252" max="9" man="1"/>
    <brk id="303" max="9" man="1"/>
    <brk id="344" max="9" man="1"/>
    <brk id="398" max="9" man="1"/>
    <brk id="436" max="9" man="1"/>
  </rowBreaks>
</worksheet>
</file>

<file path=xl/worksheets/sheet2.xml><?xml version="1.0" encoding="utf-8"?>
<worksheet xmlns="http://schemas.openxmlformats.org/spreadsheetml/2006/main" xmlns:r="http://schemas.openxmlformats.org/officeDocument/2006/relationships">
  <dimension ref="B1:S47"/>
  <sheetViews>
    <sheetView showGridLines="0" zoomScalePageLayoutView="0" workbookViewId="0" topLeftCell="A1">
      <selection activeCell="Q10" sqref="Q10:Q11"/>
    </sheetView>
  </sheetViews>
  <sheetFormatPr defaultColWidth="9.00390625" defaultRowHeight="13.5"/>
  <cols>
    <col min="1" max="2" width="1.4921875" style="47" customWidth="1"/>
    <col min="3" max="4" width="6.75390625" style="47" customWidth="1"/>
    <col min="5" max="5" width="10.00390625" style="54" customWidth="1"/>
    <col min="6" max="7" width="8.375" style="48" customWidth="1"/>
    <col min="8" max="8" width="3.00390625" style="47" customWidth="1"/>
    <col min="9" max="9" width="10.25390625" style="47" customWidth="1"/>
    <col min="10" max="11" width="8.375" style="47" customWidth="1"/>
    <col min="12" max="12" width="3.00390625" style="47" customWidth="1"/>
    <col min="13" max="13" width="6.125" style="47" customWidth="1"/>
    <col min="14" max="14" width="7.625" style="47" customWidth="1"/>
    <col min="15" max="15" width="10.00390625" style="54" customWidth="1"/>
    <col min="16" max="17" width="8.375" style="48" customWidth="1"/>
    <col min="18" max="19" width="1.4921875" style="47" customWidth="1"/>
    <col min="20" max="16384" width="9.00390625" style="47" customWidth="1"/>
  </cols>
  <sheetData>
    <row r="1" spans="5:15" ht="18" customHeight="1" thickBot="1">
      <c r="E1" s="272" t="s">
        <v>260</v>
      </c>
      <c r="F1" s="273"/>
      <c r="G1" s="273"/>
      <c r="H1" s="273"/>
      <c r="I1" s="273"/>
      <c r="J1" s="273"/>
      <c r="K1" s="273"/>
      <c r="L1" s="273"/>
      <c r="M1" s="273"/>
      <c r="N1" s="273"/>
      <c r="O1" s="273"/>
    </row>
    <row r="2" spans="2:19" ht="18" customHeight="1">
      <c r="B2" s="49"/>
      <c r="C2" s="50"/>
      <c r="D2" s="88"/>
      <c r="E2" s="273"/>
      <c r="F2" s="273"/>
      <c r="G2" s="273"/>
      <c r="H2" s="273"/>
      <c r="I2" s="273"/>
      <c r="J2" s="273"/>
      <c r="K2" s="273"/>
      <c r="L2" s="273"/>
      <c r="M2" s="273"/>
      <c r="N2" s="273"/>
      <c r="O2" s="273"/>
      <c r="P2" s="51"/>
      <c r="Q2" s="51"/>
      <c r="R2" s="52"/>
      <c r="S2" s="53"/>
    </row>
    <row r="3" spans="2:19" ht="14.25">
      <c r="B3" s="53"/>
      <c r="S3" s="53"/>
    </row>
    <row r="4" spans="2:19" ht="20.25" customHeight="1">
      <c r="B4" s="53"/>
      <c r="J4" s="89" t="s">
        <v>115</v>
      </c>
      <c r="K4" s="90" t="s">
        <v>116</v>
      </c>
      <c r="S4" s="53"/>
    </row>
    <row r="5" spans="2:19" ht="31.5" customHeight="1">
      <c r="B5" s="53"/>
      <c r="G5" s="274" t="s">
        <v>122</v>
      </c>
      <c r="H5" s="275"/>
      <c r="I5" s="276"/>
      <c r="J5" s="126">
        <v>81.2</v>
      </c>
      <c r="K5" s="125" t="e">
        <f>'入力シート'!I387</f>
        <v>#DIV/0!</v>
      </c>
      <c r="S5" s="53"/>
    </row>
    <row r="6" spans="2:19" ht="42.75" customHeight="1" thickBot="1">
      <c r="B6" s="53"/>
      <c r="S6" s="53"/>
    </row>
    <row r="7" spans="2:19" ht="29.25" customHeight="1" thickBot="1">
      <c r="B7" s="53"/>
      <c r="C7" s="277" t="s">
        <v>261</v>
      </c>
      <c r="D7" s="278"/>
      <c r="E7" s="278"/>
      <c r="F7" s="278"/>
      <c r="G7" s="279"/>
      <c r="H7" s="48"/>
      <c r="M7" s="280" t="s">
        <v>262</v>
      </c>
      <c r="N7" s="281"/>
      <c r="O7" s="281"/>
      <c r="P7" s="281"/>
      <c r="Q7" s="282"/>
      <c r="S7" s="53"/>
    </row>
    <row r="8" spans="2:19" ht="28.5" customHeight="1" thickBot="1">
      <c r="B8" s="53"/>
      <c r="C8" s="55"/>
      <c r="D8" s="55"/>
      <c r="E8" s="55"/>
      <c r="F8" s="55"/>
      <c r="G8" s="55"/>
      <c r="H8" s="48"/>
      <c r="M8" s="55"/>
      <c r="N8" s="55"/>
      <c r="O8" s="55"/>
      <c r="P8" s="55"/>
      <c r="Q8" s="55"/>
      <c r="S8" s="53"/>
    </row>
    <row r="9" spans="2:19" ht="20.25" customHeight="1" thickBot="1" thickTop="1">
      <c r="B9" s="53"/>
      <c r="F9" s="91" t="s">
        <v>115</v>
      </c>
      <c r="G9" s="92" t="s">
        <v>116</v>
      </c>
      <c r="J9" s="93" t="s">
        <v>115</v>
      </c>
      <c r="K9" s="94" t="s">
        <v>116</v>
      </c>
      <c r="P9" s="95" t="s">
        <v>115</v>
      </c>
      <c r="Q9" s="96" t="s">
        <v>116</v>
      </c>
      <c r="S9" s="53"/>
    </row>
    <row r="10" spans="2:19" ht="15" customHeight="1" thickTop="1">
      <c r="B10" s="53"/>
      <c r="C10" s="258" t="s">
        <v>118</v>
      </c>
      <c r="D10" s="259"/>
      <c r="E10" s="262" t="s">
        <v>131</v>
      </c>
      <c r="F10" s="264">
        <v>3.5</v>
      </c>
      <c r="G10" s="266">
        <f>'入力シート'!I355</f>
        <v>0</v>
      </c>
      <c r="I10" s="252" t="s">
        <v>263</v>
      </c>
      <c r="J10" s="179">
        <v>81</v>
      </c>
      <c r="K10" s="182" t="e">
        <f>'入力シート'!I386</f>
        <v>#DIV/0!</v>
      </c>
      <c r="M10" s="198" t="s">
        <v>264</v>
      </c>
      <c r="N10" s="188"/>
      <c r="O10" s="193" t="s">
        <v>265</v>
      </c>
      <c r="P10" s="194">
        <v>0.07</v>
      </c>
      <c r="Q10" s="245" t="e">
        <f>'入力シート'!I96</f>
        <v>#DIV/0!</v>
      </c>
      <c r="S10" s="53"/>
    </row>
    <row r="11" spans="2:19" ht="15" customHeight="1">
      <c r="B11" s="53"/>
      <c r="C11" s="260"/>
      <c r="D11" s="259"/>
      <c r="E11" s="263"/>
      <c r="F11" s="265"/>
      <c r="G11" s="250"/>
      <c r="I11" s="253"/>
      <c r="J11" s="255"/>
      <c r="K11" s="183"/>
      <c r="M11" s="257"/>
      <c r="N11" s="190"/>
      <c r="O11" s="167"/>
      <c r="P11" s="241"/>
      <c r="Q11" s="239"/>
      <c r="S11" s="53"/>
    </row>
    <row r="12" spans="2:19" ht="15" customHeight="1">
      <c r="B12" s="53"/>
      <c r="C12" s="260"/>
      <c r="D12" s="259"/>
      <c r="E12" s="246" t="s">
        <v>71</v>
      </c>
      <c r="F12" s="248">
        <v>13</v>
      </c>
      <c r="G12" s="250">
        <f>'入力シート'!E355</f>
        <v>0</v>
      </c>
      <c r="I12" s="253"/>
      <c r="J12" s="255"/>
      <c r="K12" s="183"/>
      <c r="M12" s="257"/>
      <c r="N12" s="190"/>
      <c r="O12" s="168" t="s">
        <v>266</v>
      </c>
      <c r="P12" s="170">
        <v>0.074</v>
      </c>
      <c r="Q12" s="251" t="e">
        <f>'入力シート'!I88</f>
        <v>#DIV/0!</v>
      </c>
      <c r="S12" s="53"/>
    </row>
    <row r="13" spans="2:19" ht="15" customHeight="1">
      <c r="B13" s="53"/>
      <c r="C13" s="260"/>
      <c r="D13" s="259"/>
      <c r="E13" s="247"/>
      <c r="F13" s="249"/>
      <c r="G13" s="250"/>
      <c r="I13" s="254"/>
      <c r="J13" s="256"/>
      <c r="K13" s="184"/>
      <c r="M13" s="257"/>
      <c r="N13" s="190"/>
      <c r="O13" s="167"/>
      <c r="P13" s="241"/>
      <c r="Q13" s="239"/>
      <c r="S13" s="53"/>
    </row>
    <row r="14" spans="2:19" ht="15" customHeight="1">
      <c r="B14" s="53"/>
      <c r="C14" s="261"/>
      <c r="D14" s="261"/>
      <c r="E14" s="267" t="s">
        <v>72</v>
      </c>
      <c r="F14" s="269">
        <v>9.5</v>
      </c>
      <c r="G14" s="250">
        <f>'入力シート'!F355</f>
        <v>0</v>
      </c>
      <c r="M14" s="198" t="s">
        <v>267</v>
      </c>
      <c r="N14" s="188"/>
      <c r="O14" s="193" t="s">
        <v>268</v>
      </c>
      <c r="P14" s="194">
        <v>0.134</v>
      </c>
      <c r="Q14" s="243" t="e">
        <f>'入力シート'!I80</f>
        <v>#DIV/0!</v>
      </c>
      <c r="S14" s="53"/>
    </row>
    <row r="15" spans="2:19" ht="15" customHeight="1" thickBot="1">
      <c r="B15" s="53"/>
      <c r="C15" s="261"/>
      <c r="D15" s="261"/>
      <c r="E15" s="268"/>
      <c r="F15" s="270"/>
      <c r="G15" s="271"/>
      <c r="M15" s="191"/>
      <c r="N15" s="192"/>
      <c r="O15" s="169"/>
      <c r="P15" s="199"/>
      <c r="Q15" s="244"/>
      <c r="S15" s="53"/>
    </row>
    <row r="16" spans="2:19" ht="15" customHeight="1" thickTop="1">
      <c r="B16" s="53"/>
      <c r="E16" s="56"/>
      <c r="G16" s="71"/>
      <c r="M16" s="198" t="s">
        <v>269</v>
      </c>
      <c r="N16" s="237"/>
      <c r="O16" s="188"/>
      <c r="P16" s="218">
        <v>0.02</v>
      </c>
      <c r="Q16" s="239" t="e">
        <f>'入力シート'!I139</f>
        <v>#DIV/0!</v>
      </c>
      <c r="S16" s="53"/>
    </row>
    <row r="17" spans="2:19" ht="15" customHeight="1" thickBot="1">
      <c r="B17" s="53"/>
      <c r="E17" s="56"/>
      <c r="M17" s="191"/>
      <c r="N17" s="238"/>
      <c r="O17" s="192"/>
      <c r="P17" s="199"/>
      <c r="Q17" s="240"/>
      <c r="S17" s="53"/>
    </row>
    <row r="18" spans="2:19" ht="15" customHeight="1" thickBot="1" thickTop="1">
      <c r="B18" s="53"/>
      <c r="E18" s="56"/>
      <c r="O18" s="56"/>
      <c r="P18" s="72"/>
      <c r="S18" s="53"/>
    </row>
    <row r="19" spans="2:19" ht="15" customHeight="1" thickTop="1">
      <c r="B19" s="53"/>
      <c r="C19" s="187" t="s">
        <v>123</v>
      </c>
      <c r="D19" s="188"/>
      <c r="E19" s="193" t="s">
        <v>71</v>
      </c>
      <c r="F19" s="194">
        <v>0.57</v>
      </c>
      <c r="G19" s="220" t="e">
        <f>'入力シート'!I58</f>
        <v>#DIV/0!</v>
      </c>
      <c r="I19" s="176" t="s">
        <v>270</v>
      </c>
      <c r="J19" s="206">
        <v>84.2</v>
      </c>
      <c r="K19" s="182" t="e">
        <f>'入力シート'!I385</f>
        <v>#DIV/0!</v>
      </c>
      <c r="M19" s="229" t="s">
        <v>271</v>
      </c>
      <c r="N19" s="166" t="s">
        <v>272</v>
      </c>
      <c r="O19" s="99" t="s">
        <v>71</v>
      </c>
      <c r="P19" s="87">
        <v>0.913</v>
      </c>
      <c r="Q19" s="129" t="e">
        <f>'入力シート'!I181</f>
        <v>#DIV/0!</v>
      </c>
      <c r="S19" s="53"/>
    </row>
    <row r="20" spans="2:19" ht="15" customHeight="1">
      <c r="B20" s="53"/>
      <c r="C20" s="189"/>
      <c r="D20" s="190"/>
      <c r="E20" s="167"/>
      <c r="F20" s="241"/>
      <c r="G20" s="242"/>
      <c r="I20" s="177"/>
      <c r="J20" s="180"/>
      <c r="K20" s="183"/>
      <c r="M20" s="230"/>
      <c r="N20" s="167"/>
      <c r="O20" s="100" t="s">
        <v>72</v>
      </c>
      <c r="P20" s="97">
        <v>0.832</v>
      </c>
      <c r="Q20" s="130" t="e">
        <f>'入力シート'!J181</f>
        <v>#DIV/0!</v>
      </c>
      <c r="S20" s="53"/>
    </row>
    <row r="21" spans="2:19" ht="15" customHeight="1">
      <c r="B21" s="53"/>
      <c r="C21" s="189"/>
      <c r="D21" s="190"/>
      <c r="E21" s="232" t="s">
        <v>72</v>
      </c>
      <c r="F21" s="233">
        <v>0.486</v>
      </c>
      <c r="G21" s="234" t="e">
        <f>'入力シート'!I59</f>
        <v>#DIV/0!</v>
      </c>
      <c r="I21" s="177"/>
      <c r="J21" s="180"/>
      <c r="K21" s="183"/>
      <c r="M21" s="230"/>
      <c r="N21" s="166" t="s">
        <v>273</v>
      </c>
      <c r="O21" s="99" t="s">
        <v>71</v>
      </c>
      <c r="P21" s="101">
        <v>0.06</v>
      </c>
      <c r="Q21" s="131" t="e">
        <f>'入力シート'!I182</f>
        <v>#DIV/0!</v>
      </c>
      <c r="S21" s="53"/>
    </row>
    <row r="22" spans="2:19" ht="15" customHeight="1" thickBot="1">
      <c r="B22" s="53"/>
      <c r="C22" s="191"/>
      <c r="D22" s="192"/>
      <c r="E22" s="169"/>
      <c r="F22" s="199"/>
      <c r="G22" s="235"/>
      <c r="I22" s="178"/>
      <c r="J22" s="181"/>
      <c r="K22" s="184"/>
      <c r="M22" s="230"/>
      <c r="N22" s="236"/>
      <c r="O22" s="102" t="s">
        <v>72</v>
      </c>
      <c r="P22" s="103">
        <v>0.034</v>
      </c>
      <c r="Q22" s="132" t="e">
        <f>'入力シート'!J182</f>
        <v>#DIV/0!</v>
      </c>
      <c r="S22" s="53"/>
    </row>
    <row r="23" spans="2:19" ht="15" customHeight="1" thickTop="1">
      <c r="B23" s="53"/>
      <c r="C23" s="104"/>
      <c r="D23" s="104"/>
      <c r="E23" s="105"/>
      <c r="F23" s="106">
        <v>0.08399999999999996</v>
      </c>
      <c r="G23" s="106">
        <v>0.115</v>
      </c>
      <c r="I23" s="107"/>
      <c r="J23" s="107"/>
      <c r="K23" s="108"/>
      <c r="M23" s="230"/>
      <c r="N23" s="186" t="s">
        <v>274</v>
      </c>
      <c r="O23" s="109" t="s">
        <v>71</v>
      </c>
      <c r="P23" s="98">
        <v>0.027</v>
      </c>
      <c r="Q23" s="133" t="e">
        <f>'入力シート'!I183</f>
        <v>#DIV/0!</v>
      </c>
      <c r="S23" s="53"/>
    </row>
    <row r="24" spans="2:19" ht="15" customHeight="1" thickBot="1">
      <c r="B24" s="53"/>
      <c r="C24" s="104"/>
      <c r="D24" s="104"/>
      <c r="E24" s="104"/>
      <c r="F24" s="104"/>
      <c r="G24" s="110"/>
      <c r="I24" s="107"/>
      <c r="J24" s="107"/>
      <c r="K24" s="108"/>
      <c r="M24" s="231"/>
      <c r="N24" s="169"/>
      <c r="O24" s="102" t="s">
        <v>72</v>
      </c>
      <c r="P24" s="103">
        <v>0.133</v>
      </c>
      <c r="Q24" s="134" t="e">
        <f>'入力シート'!J183</f>
        <v>#DIV/0!</v>
      </c>
      <c r="S24" s="53"/>
    </row>
    <row r="25" spans="2:19" ht="15" customHeight="1" thickBot="1" thickTop="1">
      <c r="B25" s="53"/>
      <c r="E25" s="56"/>
      <c r="G25" s="72"/>
      <c r="O25" s="56"/>
      <c r="P25" s="72"/>
      <c r="S25" s="53"/>
    </row>
    <row r="26" spans="2:19" ht="15" customHeight="1" thickTop="1">
      <c r="B26" s="53"/>
      <c r="C26" s="209" t="s">
        <v>113</v>
      </c>
      <c r="D26" s="210"/>
      <c r="E26" s="211"/>
      <c r="F26" s="194">
        <v>0.062</v>
      </c>
      <c r="G26" s="220" t="e">
        <f>'入力シート'!I301</f>
        <v>#DIV/0!</v>
      </c>
      <c r="I26" s="176" t="s">
        <v>275</v>
      </c>
      <c r="J26" s="206">
        <v>92.4</v>
      </c>
      <c r="K26" s="182" t="e">
        <f>'入力シート'!I384</f>
        <v>#DIV/0!</v>
      </c>
      <c r="M26" s="198" t="s">
        <v>114</v>
      </c>
      <c r="N26" s="188"/>
      <c r="O26" s="193" t="s">
        <v>75</v>
      </c>
      <c r="P26" s="194">
        <v>0.121</v>
      </c>
      <c r="Q26" s="202" t="e">
        <f>'入力シート'!J193</f>
        <v>#DIV/0!</v>
      </c>
      <c r="S26" s="53"/>
    </row>
    <row r="27" spans="2:19" ht="15" customHeight="1">
      <c r="B27" s="53"/>
      <c r="C27" s="212"/>
      <c r="D27" s="213"/>
      <c r="E27" s="214"/>
      <c r="F27" s="218"/>
      <c r="G27" s="221"/>
      <c r="I27" s="223"/>
      <c r="J27" s="207"/>
      <c r="K27" s="183"/>
      <c r="M27" s="191"/>
      <c r="N27" s="192"/>
      <c r="O27" s="169"/>
      <c r="P27" s="199"/>
      <c r="Q27" s="203"/>
      <c r="S27" s="53"/>
    </row>
    <row r="28" spans="2:19" ht="15" customHeight="1" thickBot="1">
      <c r="B28" s="53"/>
      <c r="C28" s="215"/>
      <c r="D28" s="216"/>
      <c r="E28" s="217"/>
      <c r="F28" s="219"/>
      <c r="G28" s="222"/>
      <c r="I28" s="223"/>
      <c r="J28" s="207"/>
      <c r="K28" s="183"/>
      <c r="M28" s="198" t="s">
        <v>276</v>
      </c>
      <c r="N28" s="188"/>
      <c r="O28" s="193" t="s">
        <v>75</v>
      </c>
      <c r="P28" s="194">
        <v>0.165</v>
      </c>
      <c r="Q28" s="200" t="e">
        <f>'入力シート'!I206</f>
        <v>#DIV/0!</v>
      </c>
      <c r="S28" s="53"/>
    </row>
    <row r="29" spans="2:19" ht="15" customHeight="1" thickTop="1">
      <c r="B29" s="53"/>
      <c r="C29" s="225" t="s">
        <v>117</v>
      </c>
      <c r="D29" s="226"/>
      <c r="E29" s="111" t="s">
        <v>72</v>
      </c>
      <c r="F29" s="112">
        <v>0.962</v>
      </c>
      <c r="G29" s="112">
        <v>1</v>
      </c>
      <c r="I29" s="224"/>
      <c r="J29" s="208"/>
      <c r="K29" s="184"/>
      <c r="M29" s="204"/>
      <c r="N29" s="192"/>
      <c r="O29" s="205"/>
      <c r="P29" s="199"/>
      <c r="Q29" s="203"/>
      <c r="S29" s="53"/>
    </row>
    <row r="30" spans="2:19" ht="15" customHeight="1">
      <c r="B30" s="53"/>
      <c r="C30" s="227"/>
      <c r="D30" s="228"/>
      <c r="E30" s="111" t="s">
        <v>71</v>
      </c>
      <c r="F30" s="112">
        <v>0.016</v>
      </c>
      <c r="G30" s="112">
        <v>0.002</v>
      </c>
      <c r="M30" s="198" t="s">
        <v>277</v>
      </c>
      <c r="N30" s="188"/>
      <c r="O30" s="193" t="s">
        <v>75</v>
      </c>
      <c r="P30" s="194">
        <v>0.107</v>
      </c>
      <c r="Q30" s="200" t="e">
        <f>'入力シート'!I218</f>
        <v>#DIV/0!</v>
      </c>
      <c r="S30" s="53"/>
    </row>
    <row r="31" spans="2:19" ht="15" customHeight="1" thickBot="1">
      <c r="B31" s="53"/>
      <c r="C31" s="56"/>
      <c r="D31" s="56"/>
      <c r="G31" s="72"/>
      <c r="M31" s="191"/>
      <c r="N31" s="192"/>
      <c r="O31" s="169"/>
      <c r="P31" s="199"/>
      <c r="Q31" s="201"/>
      <c r="S31" s="53"/>
    </row>
    <row r="32" spans="2:19" ht="15" customHeight="1" thickBot="1" thickTop="1">
      <c r="B32" s="53"/>
      <c r="C32" s="56"/>
      <c r="D32" s="56"/>
      <c r="E32" s="56"/>
      <c r="F32" s="57"/>
      <c r="G32" s="72"/>
      <c r="M32" s="113"/>
      <c r="N32" s="113"/>
      <c r="O32" s="114"/>
      <c r="P32" s="115"/>
      <c r="Q32" s="116"/>
      <c r="S32" s="53"/>
    </row>
    <row r="33" spans="2:19" ht="15" customHeight="1" thickTop="1">
      <c r="B33" s="53"/>
      <c r="C33" s="187" t="s">
        <v>124</v>
      </c>
      <c r="D33" s="188"/>
      <c r="E33" s="193" t="s">
        <v>71</v>
      </c>
      <c r="F33" s="194">
        <v>0.818</v>
      </c>
      <c r="G33" s="196" t="e">
        <f>'入力シート'!I51</f>
        <v>#DIV/0!</v>
      </c>
      <c r="I33" s="176" t="s">
        <v>278</v>
      </c>
      <c r="J33" s="179">
        <v>97.9</v>
      </c>
      <c r="K33" s="182" t="e">
        <f>'入力シート'!I383</f>
        <v>#DIV/0!</v>
      </c>
      <c r="M33" s="185" t="s">
        <v>279</v>
      </c>
      <c r="N33" s="166" t="s">
        <v>272</v>
      </c>
      <c r="O33" s="99" t="s">
        <v>71</v>
      </c>
      <c r="P33" s="87">
        <v>0.947</v>
      </c>
      <c r="Q33" s="129" t="e">
        <f>'入力シート'!I168</f>
        <v>#DIV/0!</v>
      </c>
      <c r="S33" s="53"/>
    </row>
    <row r="34" spans="2:19" ht="15" customHeight="1">
      <c r="B34" s="53"/>
      <c r="C34" s="189"/>
      <c r="D34" s="190"/>
      <c r="E34" s="167"/>
      <c r="F34" s="195"/>
      <c r="G34" s="197"/>
      <c r="I34" s="177"/>
      <c r="J34" s="180"/>
      <c r="K34" s="183"/>
      <c r="M34" s="167"/>
      <c r="N34" s="167"/>
      <c r="O34" s="102" t="s">
        <v>72</v>
      </c>
      <c r="P34" s="117">
        <v>0.916</v>
      </c>
      <c r="Q34" s="130" t="e">
        <f>'入力シート'!J168</f>
        <v>#DIV/0!</v>
      </c>
      <c r="S34" s="53"/>
    </row>
    <row r="35" spans="2:19" ht="15" customHeight="1">
      <c r="B35" s="53"/>
      <c r="C35" s="189"/>
      <c r="D35" s="190"/>
      <c r="E35" s="168" t="s">
        <v>72</v>
      </c>
      <c r="F35" s="170">
        <v>0.797</v>
      </c>
      <c r="G35" s="172" t="e">
        <f>'入力シート'!I52</f>
        <v>#DIV/0!</v>
      </c>
      <c r="I35" s="177"/>
      <c r="J35" s="180"/>
      <c r="K35" s="183"/>
      <c r="M35" s="167"/>
      <c r="N35" s="174" t="s">
        <v>273</v>
      </c>
      <c r="O35" s="99" t="s">
        <v>71</v>
      </c>
      <c r="P35" s="87">
        <v>0.032</v>
      </c>
      <c r="Q35" s="131" t="e">
        <f>'入力シート'!I169</f>
        <v>#DIV/0!</v>
      </c>
      <c r="S35" s="53"/>
    </row>
    <row r="36" spans="2:19" ht="15" customHeight="1" thickBot="1">
      <c r="B36" s="53"/>
      <c r="C36" s="191"/>
      <c r="D36" s="192"/>
      <c r="E36" s="169"/>
      <c r="F36" s="171"/>
      <c r="G36" s="173"/>
      <c r="I36" s="178"/>
      <c r="J36" s="181"/>
      <c r="K36" s="184"/>
      <c r="M36" s="167"/>
      <c r="N36" s="175"/>
      <c r="O36" s="102" t="s">
        <v>72</v>
      </c>
      <c r="P36" s="117">
        <v>0.039</v>
      </c>
      <c r="Q36" s="132" t="e">
        <f>'入力シート'!J169</f>
        <v>#DIV/0!</v>
      </c>
      <c r="S36" s="53"/>
    </row>
    <row r="37" spans="2:19" ht="15" customHeight="1" thickTop="1">
      <c r="B37" s="53"/>
      <c r="C37" s="113"/>
      <c r="D37" s="113"/>
      <c r="E37" s="113"/>
      <c r="F37" s="113"/>
      <c r="G37" s="113"/>
      <c r="I37" s="107"/>
      <c r="J37" s="118"/>
      <c r="K37" s="108"/>
      <c r="M37" s="167"/>
      <c r="N37" s="186" t="s">
        <v>274</v>
      </c>
      <c r="O37" s="109" t="s">
        <v>71</v>
      </c>
      <c r="P37" s="98">
        <v>0.021</v>
      </c>
      <c r="Q37" s="133" t="e">
        <f>'入力シート'!I170</f>
        <v>#DIV/0!</v>
      </c>
      <c r="S37" s="53"/>
    </row>
    <row r="38" spans="2:19" ht="15" customHeight="1" thickBot="1">
      <c r="B38" s="53"/>
      <c r="C38" s="113"/>
      <c r="D38" s="113"/>
      <c r="E38" s="113"/>
      <c r="F38" s="113"/>
      <c r="G38" s="113"/>
      <c r="I38" s="107"/>
      <c r="J38" s="118"/>
      <c r="K38" s="108"/>
      <c r="M38" s="169"/>
      <c r="N38" s="169"/>
      <c r="O38" s="102" t="s">
        <v>72</v>
      </c>
      <c r="P38" s="117">
        <v>0.045</v>
      </c>
      <c r="Q38" s="134" t="e">
        <f>'入力シート'!J170</f>
        <v>#DIV/0!</v>
      </c>
      <c r="S38" s="53"/>
    </row>
    <row r="39" spans="2:19" ht="33" customHeight="1" thickBot="1" thickTop="1">
      <c r="B39" s="53"/>
      <c r="S39" s="53"/>
    </row>
    <row r="40" spans="2:19" ht="21" customHeight="1" thickTop="1">
      <c r="B40" s="53"/>
      <c r="G40" s="152" t="s">
        <v>119</v>
      </c>
      <c r="H40" s="153"/>
      <c r="I40" s="119" t="s">
        <v>280</v>
      </c>
      <c r="J40" s="127">
        <v>0.345</v>
      </c>
      <c r="K40" s="124" t="e">
        <f>'入力シート'!I26</f>
        <v>#DIV/0!</v>
      </c>
      <c r="S40" s="53"/>
    </row>
    <row r="41" spans="2:19" ht="21" customHeight="1" thickBot="1">
      <c r="B41" s="53"/>
      <c r="G41" s="154"/>
      <c r="H41" s="155"/>
      <c r="I41" s="120" t="s">
        <v>130</v>
      </c>
      <c r="J41" s="128">
        <v>0.257</v>
      </c>
      <c r="K41" s="123" t="e">
        <f>'入力シート'!I37</f>
        <v>#DIV/0!</v>
      </c>
      <c r="S41" s="53"/>
    </row>
    <row r="42" spans="2:19" ht="15.75" thickBot="1" thickTop="1">
      <c r="B42" s="53"/>
      <c r="K42" s="48"/>
      <c r="S42" s="53"/>
    </row>
    <row r="43" spans="2:19" ht="28.5" customHeight="1" thickBot="1" thickTop="1">
      <c r="B43" s="58"/>
      <c r="C43" s="59"/>
      <c r="D43" s="59"/>
      <c r="E43" s="60"/>
      <c r="F43" s="61"/>
      <c r="G43" s="156" t="s">
        <v>120</v>
      </c>
      <c r="H43" s="157"/>
      <c r="I43" s="158"/>
      <c r="J43" s="162">
        <v>0.208</v>
      </c>
      <c r="K43" s="164" t="e">
        <f>'入力シート'!I14</f>
        <v>#DIV/0!</v>
      </c>
      <c r="L43" s="59"/>
      <c r="M43" s="59"/>
      <c r="N43" s="59"/>
      <c r="O43" s="60"/>
      <c r="P43" s="61"/>
      <c r="Q43" s="61"/>
      <c r="R43" s="59"/>
      <c r="S43" s="53"/>
    </row>
    <row r="44" spans="7:11" ht="11.25" customHeight="1" thickBot="1">
      <c r="G44" s="159"/>
      <c r="H44" s="160"/>
      <c r="I44" s="161"/>
      <c r="J44" s="163"/>
      <c r="K44" s="165"/>
    </row>
    <row r="45" ht="9" customHeight="1" thickTop="1"/>
    <row r="46" ht="14.25">
      <c r="B46" s="121"/>
    </row>
    <row r="47" ht="14.25">
      <c r="B47" s="121"/>
    </row>
  </sheetData>
  <sheetProtection/>
  <mergeCells count="82">
    <mergeCell ref="E1:O2"/>
    <mergeCell ref="G5:I5"/>
    <mergeCell ref="C7:G7"/>
    <mergeCell ref="M7:Q7"/>
    <mergeCell ref="C10:D15"/>
    <mergeCell ref="E10:E11"/>
    <mergeCell ref="F10:F11"/>
    <mergeCell ref="G10:G11"/>
    <mergeCell ref="E14:E15"/>
    <mergeCell ref="F14:F15"/>
    <mergeCell ref="G14:G15"/>
    <mergeCell ref="E12:E13"/>
    <mergeCell ref="F12:F13"/>
    <mergeCell ref="G12:G13"/>
    <mergeCell ref="O12:O13"/>
    <mergeCell ref="P12:P13"/>
    <mergeCell ref="Q12:Q13"/>
    <mergeCell ref="I10:I13"/>
    <mergeCell ref="J10:J13"/>
    <mergeCell ref="K10:K13"/>
    <mergeCell ref="M10:N13"/>
    <mergeCell ref="M14:N15"/>
    <mergeCell ref="O14:O15"/>
    <mergeCell ref="P14:P15"/>
    <mergeCell ref="Q14:Q15"/>
    <mergeCell ref="O10:O11"/>
    <mergeCell ref="P10:P11"/>
    <mergeCell ref="Q10:Q11"/>
    <mergeCell ref="M16:O17"/>
    <mergeCell ref="P16:P17"/>
    <mergeCell ref="Q16:Q17"/>
    <mergeCell ref="C19:D22"/>
    <mergeCell ref="E19:E20"/>
    <mergeCell ref="F19:F20"/>
    <mergeCell ref="G19:G20"/>
    <mergeCell ref="I19:I22"/>
    <mergeCell ref="J19:J22"/>
    <mergeCell ref="K19:K22"/>
    <mergeCell ref="M19:M24"/>
    <mergeCell ref="N19:N20"/>
    <mergeCell ref="E21:E22"/>
    <mergeCell ref="F21:F22"/>
    <mergeCell ref="G21:G22"/>
    <mergeCell ref="N21:N22"/>
    <mergeCell ref="N23:N24"/>
    <mergeCell ref="J26:J29"/>
    <mergeCell ref="K26:K29"/>
    <mergeCell ref="M26:N27"/>
    <mergeCell ref="O26:O27"/>
    <mergeCell ref="C26:E28"/>
    <mergeCell ref="F26:F28"/>
    <mergeCell ref="G26:G28"/>
    <mergeCell ref="I26:I29"/>
    <mergeCell ref="C29:D30"/>
    <mergeCell ref="M30:N31"/>
    <mergeCell ref="O30:O31"/>
    <mergeCell ref="P30:P31"/>
    <mergeCell ref="Q30:Q31"/>
    <mergeCell ref="P26:P27"/>
    <mergeCell ref="Q26:Q27"/>
    <mergeCell ref="M28:N29"/>
    <mergeCell ref="O28:O29"/>
    <mergeCell ref="P28:P29"/>
    <mergeCell ref="Q28:Q29"/>
    <mergeCell ref="J33:J36"/>
    <mergeCell ref="K33:K36"/>
    <mergeCell ref="M33:M38"/>
    <mergeCell ref="N37:N38"/>
    <mergeCell ref="C33:D36"/>
    <mergeCell ref="E33:E34"/>
    <mergeCell ref="F33:F34"/>
    <mergeCell ref="G33:G34"/>
    <mergeCell ref="G40:H41"/>
    <mergeCell ref="G43:I44"/>
    <mergeCell ref="J43:J44"/>
    <mergeCell ref="K43:K44"/>
    <mergeCell ref="N33:N34"/>
    <mergeCell ref="E35:E36"/>
    <mergeCell ref="F35:F36"/>
    <mergeCell ref="G35:G36"/>
    <mergeCell ref="N35:N36"/>
    <mergeCell ref="I33:I36"/>
  </mergeCells>
  <conditionalFormatting sqref="Q16 G12 G14 G19:G22 G33:G36 Q14 K5 K10:K13 K19:K22 K26:K29 K33:K36 K40:K41 K43:K44 Q10 Q12 Q26:Q29">
    <cfRule type="cellIs" priority="1" dxfId="4" operator="greaterThan" stopIfTrue="1">
      <formula>F5</formula>
    </cfRule>
    <cfRule type="cellIs" priority="2" dxfId="5" operator="lessThan" stopIfTrue="1">
      <formula>F5</formula>
    </cfRule>
  </conditionalFormatting>
  <conditionalFormatting sqref="G26:G28 G10:G11">
    <cfRule type="cellIs" priority="3" dxfId="4" operator="lessThan" stopIfTrue="1">
      <formula>F10</formula>
    </cfRule>
    <cfRule type="cellIs" priority="4" dxfId="5" operator="greaterThan" stopIfTrue="1">
      <formula>F10</formula>
    </cfRule>
  </conditionalFormatting>
  <printOptions/>
  <pageMargins left="0.787" right="0.787" top="0.984" bottom="0.984"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54"/>
  <sheetViews>
    <sheetView zoomScale="70" zoomScaleNormal="70" zoomScalePageLayoutView="0" workbookViewId="0" topLeftCell="A1">
      <selection activeCell="C54" sqref="C54"/>
    </sheetView>
  </sheetViews>
  <sheetFormatPr defaultColWidth="9.00390625" defaultRowHeight="12.75" customHeight="1"/>
  <cols>
    <col min="1" max="1" width="28.00390625" style="63" customWidth="1"/>
    <col min="2" max="2" width="29.125" style="70" customWidth="1"/>
    <col min="3" max="3" width="31.125" style="70" customWidth="1"/>
    <col min="4" max="16384" width="9.00390625" style="63" customWidth="1"/>
  </cols>
  <sheetData>
    <row r="1" spans="2:3" ht="2.25" customHeight="1" thickBot="1">
      <c r="B1" s="62"/>
      <c r="C1" s="62"/>
    </row>
    <row r="2" spans="1:3" ht="31.5" customHeight="1" thickBot="1">
      <c r="A2" s="62"/>
      <c r="B2" s="64" t="s">
        <v>125</v>
      </c>
      <c r="C2" s="65" t="s">
        <v>126</v>
      </c>
    </row>
    <row r="3" spans="1:3" ht="0.75" customHeight="1">
      <c r="A3" s="62"/>
      <c r="B3" s="66">
        <v>5</v>
      </c>
      <c r="C3" s="67">
        <v>0</v>
      </c>
    </row>
    <row r="4" spans="1:3" ht="0.75" customHeight="1">
      <c r="A4" s="62"/>
      <c r="B4" s="66"/>
      <c r="C4" s="67"/>
    </row>
    <row r="5" spans="1:3" ht="0.75" customHeight="1">
      <c r="A5" s="62"/>
      <c r="B5" s="66"/>
      <c r="C5" s="67">
        <v>1.1904761904761905</v>
      </c>
    </row>
    <row r="6" spans="1:3" ht="0.75" customHeight="1">
      <c r="A6" s="62"/>
      <c r="B6" s="66">
        <v>1.4</v>
      </c>
      <c r="C6" s="67">
        <v>8.695652173913043</v>
      </c>
    </row>
    <row r="7" spans="1:3" ht="0.75" customHeight="1">
      <c r="A7" s="62"/>
      <c r="B7" s="66"/>
      <c r="C7" s="67"/>
    </row>
    <row r="8" spans="1:3" ht="0.75" customHeight="1">
      <c r="A8" s="62"/>
      <c r="B8" s="66">
        <v>3.73</v>
      </c>
      <c r="C8" s="67">
        <v>12</v>
      </c>
    </row>
    <row r="9" spans="1:3" ht="0.75" customHeight="1">
      <c r="A9" s="62"/>
      <c r="B9" s="66">
        <v>2.4</v>
      </c>
      <c r="C9" s="67">
        <v>13.194444444444445</v>
      </c>
    </row>
    <row r="10" spans="1:3" ht="0.75" customHeight="1">
      <c r="A10" s="62"/>
      <c r="B10" s="66">
        <v>4.3</v>
      </c>
      <c r="C10" s="67">
        <v>2.9940119760479043</v>
      </c>
    </row>
    <row r="11" spans="1:3" ht="0.75" customHeight="1">
      <c r="A11" s="62"/>
      <c r="B11" s="66"/>
      <c r="C11" s="67"/>
    </row>
    <row r="12" spans="1:3" ht="0.75" customHeight="1">
      <c r="A12" s="62"/>
      <c r="B12" s="66">
        <v>2</v>
      </c>
      <c r="C12" s="67">
        <v>4.081632653061225</v>
      </c>
    </row>
    <row r="13" spans="1:3" ht="0.75" customHeight="1">
      <c r="A13" s="62"/>
      <c r="B13" s="66">
        <v>1</v>
      </c>
      <c r="C13" s="67">
        <v>2.5</v>
      </c>
    </row>
    <row r="14" spans="1:3" ht="0.75" customHeight="1">
      <c r="A14" s="62"/>
      <c r="B14" s="66">
        <v>7</v>
      </c>
      <c r="C14" s="67">
        <v>0</v>
      </c>
    </row>
    <row r="15" spans="1:3" ht="0.75" customHeight="1">
      <c r="A15" s="62"/>
      <c r="B15" s="66">
        <v>3</v>
      </c>
      <c r="C15" s="67">
        <v>11.627906976744185</v>
      </c>
    </row>
    <row r="16" spans="1:3" ht="0.75" customHeight="1">
      <c r="A16" s="62"/>
      <c r="B16" s="66">
        <v>5.5</v>
      </c>
      <c r="C16" s="67">
        <v>3.0690537084398977</v>
      </c>
    </row>
    <row r="17" spans="1:3" ht="0.75" customHeight="1">
      <c r="A17" s="62"/>
      <c r="B17" s="66">
        <v>4.6</v>
      </c>
      <c r="C17" s="67">
        <v>2.571428571428571</v>
      </c>
    </row>
    <row r="18" spans="1:3" ht="0.75" customHeight="1">
      <c r="A18" s="62"/>
      <c r="B18" s="66">
        <v>1.7</v>
      </c>
      <c r="C18" s="67">
        <v>2.973977695167286</v>
      </c>
    </row>
    <row r="19" spans="1:3" ht="0.75" customHeight="1">
      <c r="A19" s="62"/>
      <c r="B19" s="66">
        <v>3</v>
      </c>
      <c r="C19" s="67">
        <v>26.36363636363636</v>
      </c>
    </row>
    <row r="20" spans="1:3" ht="0.75" customHeight="1">
      <c r="A20" s="62"/>
      <c r="B20" s="66"/>
      <c r="C20" s="67">
        <v>1.3513513513513513</v>
      </c>
    </row>
    <row r="21" spans="1:3" ht="0.75" customHeight="1">
      <c r="A21" s="62"/>
      <c r="B21" s="66">
        <v>6</v>
      </c>
      <c r="C21" s="67">
        <v>6.451612903225806</v>
      </c>
    </row>
    <row r="22" spans="1:3" ht="0.75" customHeight="1">
      <c r="A22" s="62"/>
      <c r="B22" s="66">
        <v>8.6</v>
      </c>
      <c r="C22" s="67">
        <v>5</v>
      </c>
    </row>
    <row r="23" spans="1:3" ht="0.75" customHeight="1">
      <c r="A23" s="62"/>
      <c r="B23" s="66">
        <v>2.01</v>
      </c>
      <c r="C23" s="67">
        <v>1.8957345971563981</v>
      </c>
    </row>
    <row r="24" spans="1:3" ht="0.75" customHeight="1">
      <c r="A24" s="62"/>
      <c r="B24" s="66">
        <v>6.9</v>
      </c>
      <c r="C24" s="67">
        <v>1.9607843137254901</v>
      </c>
    </row>
    <row r="25" spans="1:3" ht="0.75" customHeight="1">
      <c r="A25" s="62"/>
      <c r="B25" s="66">
        <v>3.4</v>
      </c>
      <c r="C25" s="67">
        <v>1.834862385321101</v>
      </c>
    </row>
    <row r="26" spans="1:3" ht="0.75" customHeight="1">
      <c r="A26" s="62"/>
      <c r="B26" s="66">
        <v>3.5</v>
      </c>
      <c r="C26" s="67">
        <v>2.3972602739726026</v>
      </c>
    </row>
    <row r="27" spans="1:3" ht="0.75" customHeight="1">
      <c r="A27" s="62"/>
      <c r="B27" s="66">
        <v>0</v>
      </c>
      <c r="C27" s="67"/>
    </row>
    <row r="28" spans="1:3" ht="0.75" customHeight="1">
      <c r="A28" s="62"/>
      <c r="B28" s="66">
        <v>1.5</v>
      </c>
      <c r="C28" s="67">
        <v>16.666666666666664</v>
      </c>
    </row>
    <row r="29" spans="1:3" ht="0.75" customHeight="1">
      <c r="A29" s="62"/>
      <c r="B29" s="66">
        <v>6.5</v>
      </c>
      <c r="C29" s="67">
        <v>0.6711409395973155</v>
      </c>
    </row>
    <row r="30" spans="1:3" ht="0.75" customHeight="1">
      <c r="A30" s="62"/>
      <c r="B30" s="66">
        <v>1.5</v>
      </c>
      <c r="C30" s="67">
        <v>8.59106529209622</v>
      </c>
    </row>
    <row r="31" spans="1:3" ht="0.75" customHeight="1">
      <c r="A31" s="62"/>
      <c r="B31" s="66"/>
      <c r="C31" s="67"/>
    </row>
    <row r="32" spans="1:3" ht="0.75" customHeight="1">
      <c r="A32" s="62"/>
      <c r="B32" s="66">
        <v>0.89</v>
      </c>
      <c r="C32" s="67">
        <v>1.0526315789473684</v>
      </c>
    </row>
    <row r="33" spans="1:3" ht="0.75" customHeight="1">
      <c r="A33" s="62"/>
      <c r="B33" s="66">
        <v>5.7</v>
      </c>
      <c r="C33" s="67">
        <v>2.390057361376673</v>
      </c>
    </row>
    <row r="34" spans="1:3" ht="0.75" customHeight="1">
      <c r="A34" s="62"/>
      <c r="B34" s="66">
        <v>7.5</v>
      </c>
      <c r="C34" s="67">
        <v>2</v>
      </c>
    </row>
    <row r="35" spans="1:3" ht="0.75" customHeight="1">
      <c r="A35" s="62"/>
      <c r="B35" s="66">
        <v>6</v>
      </c>
      <c r="C35" s="67">
        <v>1.293103448275862</v>
      </c>
    </row>
    <row r="36" spans="1:3" ht="0.75" customHeight="1">
      <c r="A36" s="62"/>
      <c r="B36" s="66">
        <v>2</v>
      </c>
      <c r="C36" s="67">
        <v>33.33333333333333</v>
      </c>
    </row>
    <row r="37" spans="1:3" ht="0.75" customHeight="1">
      <c r="A37" s="62"/>
      <c r="B37" s="66">
        <v>3.2</v>
      </c>
      <c r="C37" s="67">
        <v>0.7518796992481203</v>
      </c>
    </row>
    <row r="38" spans="1:3" ht="0.75" customHeight="1">
      <c r="A38" s="62"/>
      <c r="B38" s="66"/>
      <c r="C38" s="67"/>
    </row>
    <row r="39" spans="1:3" ht="0.75" customHeight="1">
      <c r="A39" s="62"/>
      <c r="B39" s="66">
        <v>3</v>
      </c>
      <c r="C39" s="67">
        <v>20</v>
      </c>
    </row>
    <row r="40" spans="1:3" ht="0.75" customHeight="1">
      <c r="A40" s="62"/>
      <c r="B40" s="66">
        <v>2.9</v>
      </c>
      <c r="C40" s="67">
        <v>0</v>
      </c>
    </row>
    <row r="41" spans="1:3" ht="0.75" customHeight="1">
      <c r="A41" s="62"/>
      <c r="B41" s="66"/>
      <c r="C41" s="67">
        <v>0</v>
      </c>
    </row>
    <row r="42" spans="1:3" ht="0.75" customHeight="1">
      <c r="A42" s="62"/>
      <c r="B42" s="66">
        <v>9</v>
      </c>
      <c r="C42" s="67">
        <v>0</v>
      </c>
    </row>
    <row r="43" spans="1:3" ht="0.75" customHeight="1">
      <c r="A43" s="62"/>
      <c r="B43" s="66">
        <v>1.61</v>
      </c>
      <c r="C43" s="67">
        <v>10</v>
      </c>
    </row>
    <row r="44" spans="1:3" ht="0.75" customHeight="1">
      <c r="A44" s="62"/>
      <c r="B44" s="66">
        <v>3</v>
      </c>
      <c r="C44" s="67">
        <v>5.376344086021505</v>
      </c>
    </row>
    <row r="45" spans="1:3" ht="0.75" customHeight="1">
      <c r="A45" s="62"/>
      <c r="B45" s="66">
        <v>5.4</v>
      </c>
      <c r="C45" s="67">
        <v>1.9607843137254901</v>
      </c>
    </row>
    <row r="46" spans="1:3" ht="0.75" customHeight="1">
      <c r="A46" s="62"/>
      <c r="B46" s="66">
        <v>3.9</v>
      </c>
      <c r="C46" s="67">
        <v>3.325942350332594</v>
      </c>
    </row>
    <row r="47" spans="1:3" ht="0.75" customHeight="1">
      <c r="A47" s="62"/>
      <c r="B47" s="66">
        <v>7.5</v>
      </c>
      <c r="C47" s="67">
        <v>2.824858757062147</v>
      </c>
    </row>
    <row r="48" spans="1:3" ht="0.75" customHeight="1">
      <c r="A48" s="62"/>
      <c r="B48" s="66"/>
      <c r="C48" s="67"/>
    </row>
    <row r="49" spans="1:3" ht="0.75" customHeight="1">
      <c r="A49" s="62"/>
      <c r="B49" s="66">
        <v>1</v>
      </c>
      <c r="C49" s="67">
        <v>2.857142857142857</v>
      </c>
    </row>
    <row r="50" spans="1:3" ht="0.75" customHeight="1">
      <c r="A50" s="62"/>
      <c r="B50" s="66">
        <v>3.2</v>
      </c>
      <c r="C50" s="67">
        <v>5.994550408719346</v>
      </c>
    </row>
    <row r="51" spans="1:3" ht="0.75" customHeight="1">
      <c r="A51" s="62"/>
      <c r="B51" s="66">
        <v>4.3</v>
      </c>
      <c r="C51" s="67">
        <v>2.857142857142857</v>
      </c>
    </row>
    <row r="52" spans="1:3" ht="0.75" customHeight="1">
      <c r="A52" s="62"/>
      <c r="B52" s="66">
        <v>2.6</v>
      </c>
      <c r="C52" s="67">
        <v>0.9615384615384616</v>
      </c>
    </row>
    <row r="53" spans="1:3" ht="0.75" customHeight="1" thickBot="1">
      <c r="A53" s="62"/>
      <c r="B53" s="66"/>
      <c r="C53" s="67">
        <v>4.918032786885246</v>
      </c>
    </row>
    <row r="54" spans="1:3" ht="36" customHeight="1" thickBot="1" thickTop="1">
      <c r="A54" s="122" t="s">
        <v>127</v>
      </c>
      <c r="B54" s="68">
        <f>'主要指標（全体平均）'!G10</f>
        <v>0</v>
      </c>
      <c r="C54" s="69" t="e">
        <f>('入力シート'!F88+'入力シート'!F96)/('入力シート'!E88+'入力シート'!F88+'入力シート'!E96+'入力シート'!F96)*100</f>
        <v>#DIV/0!</v>
      </c>
    </row>
    <row r="55" ht="12.75" customHeight="1" thickTop="1"/>
  </sheetData>
  <sheetProtection/>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MURC</dc:creator>
  <cp:keywords/>
  <dc:description/>
  <cp:lastModifiedBy>雇用均等政策課啓発指導係</cp:lastModifiedBy>
  <cp:lastPrinted>2012-03-29T11:10:57Z</cp:lastPrinted>
  <dcterms:created xsi:type="dcterms:W3CDTF">2012-03-10T10:18:03Z</dcterms:created>
  <dcterms:modified xsi:type="dcterms:W3CDTF">2012-04-25T04:00:44Z</dcterms:modified>
  <cp:category/>
  <cp:version/>
  <cp:contentType/>
  <cp:contentStatus/>
</cp:coreProperties>
</file>