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65371" windowWidth="14565" windowHeight="8070" tabRatio="925" activeTab="0"/>
  </bookViews>
  <sheets>
    <sheet name="福島県【バリアフリー対策】" sheetId="1" r:id="rId1"/>
  </sheets>
  <definedNames>
    <definedName name="_xlnm.Print_Area" localSheetId="0">'福島県【バリアフリー対策】'!$A$1:$K$258</definedName>
    <definedName name="_xlnm.Print_Titles" localSheetId="0">'福島県【バリアフリー対策】'!$4:$6</definedName>
  </definedNames>
  <calcPr fullCalcOnLoad="1"/>
</workbook>
</file>

<file path=xl/sharedStrings.xml><?xml version="1.0" encoding="utf-8"?>
<sst xmlns="http://schemas.openxmlformats.org/spreadsheetml/2006/main" count="1041" uniqueCount="326">
  <si>
    <t>市町村名</t>
  </si>
  <si>
    <t>県　　名</t>
  </si>
  <si>
    <t>施設名又は住所</t>
  </si>
  <si>
    <t>合計</t>
  </si>
  <si>
    <t>入居する
市町村名</t>
  </si>
  <si>
    <t>建設所在地と入居者の市町村が異なる場合</t>
  </si>
  <si>
    <t>福島県</t>
  </si>
  <si>
    <t>福島市</t>
  </si>
  <si>
    <t>笹谷　片目清水</t>
  </si>
  <si>
    <t>浪江町</t>
  </si>
  <si>
    <t>上鳥渡　しのぶ台</t>
  </si>
  <si>
    <t>飯坂町　平野</t>
  </si>
  <si>
    <t>南矢野目　中谷地</t>
  </si>
  <si>
    <t>浪江町小計</t>
  </si>
  <si>
    <t>森合町　森合町</t>
  </si>
  <si>
    <t>佐原　佐原小学校跡地</t>
  </si>
  <si>
    <t>さくら　上名倉１号公園</t>
  </si>
  <si>
    <t>双葉町</t>
  </si>
  <si>
    <t>双葉町小計</t>
  </si>
  <si>
    <t>飯野町　飯野小学校跡地</t>
  </si>
  <si>
    <t>飯野町　明治小学校跡地</t>
  </si>
  <si>
    <t>松川町　松川小学校跡地</t>
  </si>
  <si>
    <t>松川町金沢　松川工業団地　
区画C</t>
  </si>
  <si>
    <t>松川町金沢　松川工業団地　
区画E</t>
  </si>
  <si>
    <t>飯舘村</t>
  </si>
  <si>
    <t>飯舘村小計</t>
  </si>
  <si>
    <t>福島市合計</t>
  </si>
  <si>
    <t>二本松市</t>
  </si>
  <si>
    <t>安達ヶ原　建設技術学院跡</t>
  </si>
  <si>
    <t>油井　安達運動場</t>
  </si>
  <si>
    <t>中ノ目　　塩沢農村広場</t>
  </si>
  <si>
    <t>永田　永田農村広場</t>
  </si>
  <si>
    <t>七ツ段　杉田農村広場</t>
  </si>
  <si>
    <t>浪江町小計</t>
  </si>
  <si>
    <t>二本松市合計</t>
  </si>
  <si>
    <t>伊達市</t>
  </si>
  <si>
    <t>伊達市合計</t>
  </si>
  <si>
    <t>伏黒　伊達東グラウンド</t>
  </si>
  <si>
    <t>本宮市</t>
  </si>
  <si>
    <t>本宮市合計</t>
  </si>
  <si>
    <t>荒井　恵向公園</t>
  </si>
  <si>
    <t>糠沢　しらさわグリーンパークサッカー場</t>
  </si>
  <si>
    <t>糠沢　旧白沢総合支所</t>
  </si>
  <si>
    <t>糠沢　しらさわグリーンパーク駐車場</t>
  </si>
  <si>
    <t>和田　白沢老人福祉センター</t>
  </si>
  <si>
    <t>和田　しらさわカルチャーセンター駐車場</t>
  </si>
  <si>
    <t>高木　本宮運動公園みんなの原っぱ</t>
  </si>
  <si>
    <t>国見町</t>
  </si>
  <si>
    <t>国見町合計</t>
  </si>
  <si>
    <t>国見町小計</t>
  </si>
  <si>
    <t>藤田　旧藤田保育所跡地</t>
  </si>
  <si>
    <t>山崎　南町田</t>
  </si>
  <si>
    <t>森山　上野台運動公園</t>
  </si>
  <si>
    <t>大木戸　町民運動場</t>
  </si>
  <si>
    <t>桑折町</t>
  </si>
  <si>
    <t>桑折町合計</t>
  </si>
  <si>
    <t>東段　福島蚕糸跡地（第一次）</t>
  </si>
  <si>
    <t>桑折町小計</t>
  </si>
  <si>
    <t>東段　福島蚕糸跡地（第三次）</t>
  </si>
  <si>
    <t>東段　福島蚕糸跡地（第二次）</t>
  </si>
  <si>
    <t>東福沢　農村広場</t>
  </si>
  <si>
    <t>東福沢　町体育館</t>
  </si>
  <si>
    <t>鶴沢　中山工業団地１</t>
  </si>
  <si>
    <t>鶴沢　中山工業団地２</t>
  </si>
  <si>
    <t>川俣町</t>
  </si>
  <si>
    <t>川俣町合計</t>
  </si>
  <si>
    <t>大玉村合計</t>
  </si>
  <si>
    <t>大玉村</t>
  </si>
  <si>
    <t>玉井　横堀平</t>
  </si>
  <si>
    <t>富岡町小計</t>
  </si>
  <si>
    <t>富岡町</t>
  </si>
  <si>
    <t>郡山市</t>
  </si>
  <si>
    <t>川内村小計</t>
  </si>
  <si>
    <t>双葉町小計</t>
  </si>
  <si>
    <t>川内村</t>
  </si>
  <si>
    <t>南　南一丁目</t>
  </si>
  <si>
    <t>緑ヶ丘　緑ヶ丘東七丁目</t>
  </si>
  <si>
    <t>富田町　稲川原</t>
  </si>
  <si>
    <t>日和田町高倉　高倉運動広場</t>
  </si>
  <si>
    <t>喜久田町早稲原　新池公園</t>
  </si>
  <si>
    <t>郡山市合計</t>
  </si>
  <si>
    <t>須賀川市合計</t>
  </si>
  <si>
    <t>須賀川市</t>
  </si>
  <si>
    <t>大袋町　影沼公園</t>
  </si>
  <si>
    <t>木之崎　長沼東部運動広場</t>
  </si>
  <si>
    <t>館取町　西川中央公園</t>
  </si>
  <si>
    <t>上北町　翠ヶ丘公園自由広場</t>
  </si>
  <si>
    <t>田村市</t>
  </si>
  <si>
    <t>田村市合計</t>
  </si>
  <si>
    <t>船引町船引　　御前池公園グラウンド</t>
  </si>
  <si>
    <t>船引町船引　　第2運動場</t>
  </si>
  <si>
    <t>船引町船引　　船引こぶし荘</t>
  </si>
  <si>
    <t>船引町船引　　船引運動場</t>
  </si>
  <si>
    <t>三春町</t>
  </si>
  <si>
    <t>西方　三春町もみじ山</t>
  </si>
  <si>
    <t>西方　三春の里田園生活館</t>
  </si>
  <si>
    <t>平沢　平沢運動公園</t>
  </si>
  <si>
    <t>熊耳　旧田村交通公園</t>
  </si>
  <si>
    <t>実沢　沢石運動公園</t>
  </si>
  <si>
    <t>柴原　萩久保</t>
  </si>
  <si>
    <t>葛尾村小計</t>
  </si>
  <si>
    <t>葛尾村</t>
  </si>
  <si>
    <t>貝山多目的運動広場</t>
  </si>
  <si>
    <t>西方　浮貝</t>
  </si>
  <si>
    <t>柴原　柴原多目的運動場</t>
  </si>
  <si>
    <t>過足　過足運動公園</t>
  </si>
  <si>
    <t>鷹巣　瀬山</t>
  </si>
  <si>
    <t>鷹巣　大日向</t>
  </si>
  <si>
    <t>斎藤　里内</t>
  </si>
  <si>
    <t>斎藤　場上田</t>
  </si>
  <si>
    <t>狐田　狐田親水公園</t>
  </si>
  <si>
    <t>三春町合計</t>
  </si>
  <si>
    <t>鏡石町</t>
  </si>
  <si>
    <t>鏡石町合計</t>
  </si>
  <si>
    <t>桜岡　南部第一工業団地内緑地</t>
  </si>
  <si>
    <t>成田　成田保健センター</t>
  </si>
  <si>
    <t>岡ノ内　前山町営住宅跡地</t>
  </si>
  <si>
    <t>旭町　公民館グランド</t>
  </si>
  <si>
    <t>白河市</t>
  </si>
  <si>
    <t>白河市合計</t>
  </si>
  <si>
    <t>白河市小計</t>
  </si>
  <si>
    <t>双葉町小計</t>
  </si>
  <si>
    <t>八竜神　市営住宅建設予定地</t>
  </si>
  <si>
    <t>北中川原　中央運動公園</t>
  </si>
  <si>
    <t>郭内　宝酒造(株)工場跡地２</t>
  </si>
  <si>
    <t>郭内　宝酒造(株)工場跡地１</t>
  </si>
  <si>
    <t>矢吹町</t>
  </si>
  <si>
    <t>矢吹町合計</t>
  </si>
  <si>
    <t>一本木　旧プール跡地</t>
  </si>
  <si>
    <t>善郷内　公営住宅跡地</t>
  </si>
  <si>
    <t>大町　公営住宅跡地</t>
  </si>
  <si>
    <t>西郷村</t>
  </si>
  <si>
    <t>西郷村合計</t>
  </si>
  <si>
    <t>小田倉　旧狼山住宅跡地</t>
  </si>
  <si>
    <t>会津若松市</t>
  </si>
  <si>
    <t>真宮新町　真宮工業団地内緑地</t>
  </si>
  <si>
    <t>真宮新町　亀公園</t>
  </si>
  <si>
    <t>白虎町　扇町町1号公園予定地</t>
  </si>
  <si>
    <t>河東町　河東中学校建設予定地</t>
  </si>
  <si>
    <t>一箕町　扇町５号公園</t>
  </si>
  <si>
    <t>城前　城前</t>
  </si>
  <si>
    <t>城北町　榮川酒造(株)駅前ビン詰工場跡地</t>
  </si>
  <si>
    <t>桧町　東部公園</t>
  </si>
  <si>
    <t>大熊町小計</t>
  </si>
  <si>
    <t>大熊町</t>
  </si>
  <si>
    <t>会津若松市合計</t>
  </si>
  <si>
    <t>会津美里町</t>
  </si>
  <si>
    <t>会津美里町合計</t>
  </si>
  <si>
    <t>宮里　高田工業団地</t>
  </si>
  <si>
    <t>楢葉町</t>
  </si>
  <si>
    <t>楢葉町小計</t>
  </si>
  <si>
    <t>猪苗代町</t>
  </si>
  <si>
    <t>猪苗代町合計</t>
  </si>
  <si>
    <t>上川原町営住宅跡地</t>
  </si>
  <si>
    <t>双葉町小計</t>
  </si>
  <si>
    <t>相馬市</t>
  </si>
  <si>
    <t>相馬市小計</t>
  </si>
  <si>
    <t>大野台　相馬中核工業団地西地区
Ｍ－７</t>
  </si>
  <si>
    <t>大野台　相馬中核工業団地西地区
Ｍ－１</t>
  </si>
  <si>
    <t>大野台　相馬中核工業団地西地区
Ｍ－８</t>
  </si>
  <si>
    <t>大野台　相馬中核工業団地西地区
Ｌ－２－２</t>
  </si>
  <si>
    <t>大野台　相馬中核工業団地西地区
Ｌ－３</t>
  </si>
  <si>
    <t>刈敷田　刈敷田２</t>
  </si>
  <si>
    <t>刈敷田　刈敷田１</t>
  </si>
  <si>
    <t>柚木　相馬南第二工業団地</t>
  </si>
  <si>
    <t>大野台　相馬中核工業団地西地区
Ｍ－５</t>
  </si>
  <si>
    <t>大野台　相馬中核工業団地西地区
Ｍ－４</t>
  </si>
  <si>
    <t>大野台　相馬中核工業団地西地区
Ｍ－３</t>
  </si>
  <si>
    <t>相馬市合計</t>
  </si>
  <si>
    <t>大野台　相馬中核工業団地西地区
Ｍ－２</t>
  </si>
  <si>
    <t>南相馬市</t>
  </si>
  <si>
    <t>南相馬市合計</t>
  </si>
  <si>
    <t>鹿島区牛河内字山崎７０他</t>
  </si>
  <si>
    <t>鹿島区牛河内字山崎７６他</t>
  </si>
  <si>
    <t>鹿島区牛河内字与手五郎内２８８他</t>
  </si>
  <si>
    <t>鹿島区牛河内字与手五郎内２９０他</t>
  </si>
  <si>
    <t>鹿島区西町3-43他</t>
  </si>
  <si>
    <t>鹿島区西町2-161他</t>
  </si>
  <si>
    <t>鹿島区西町　西町公園</t>
  </si>
  <si>
    <t>鹿島区小池字長沼212-2他</t>
  </si>
  <si>
    <t>鹿島区小池　小池私有地</t>
  </si>
  <si>
    <t>鹿島区小池　小池非農用地</t>
  </si>
  <si>
    <t>鹿島区小池　小池市有地</t>
  </si>
  <si>
    <t>鹿島区寺内　鹿島区寺内字塚合100他</t>
  </si>
  <si>
    <t>鹿島区寺内　三里団地</t>
  </si>
  <si>
    <t>鹿島区寺内　前田団地</t>
  </si>
  <si>
    <t>新地町</t>
  </si>
  <si>
    <t>新地町合計</t>
  </si>
  <si>
    <t>杉目　林業研究センター新地圃場</t>
  </si>
  <si>
    <t>杉目　雀塚</t>
  </si>
  <si>
    <t>駒ヶ嶺　前田地区</t>
  </si>
  <si>
    <t>駒ヶ嶺　旧駒ヶ嶺小学校跡地</t>
  </si>
  <si>
    <t>埒木崎　作田コミュニティ東</t>
  </si>
  <si>
    <t>福田　勤労者青少年ホーム</t>
  </si>
  <si>
    <t>小川　児童館北</t>
  </si>
  <si>
    <t>小川　町民陸上競技場（第二次）</t>
  </si>
  <si>
    <t>小川　町民陸上競技場（第一次）</t>
  </si>
  <si>
    <t>いわき市</t>
  </si>
  <si>
    <t>中央台　高久２－１０－１（第２次）</t>
  </si>
  <si>
    <t>中央台　高久２－１０－１（第１次）</t>
  </si>
  <si>
    <t>好間町　上好間団地多目的交流広場</t>
  </si>
  <si>
    <t>平　下山口字桃木沢3-1他</t>
  </si>
  <si>
    <t>いわき市小計</t>
  </si>
  <si>
    <t>中央台　高久２－２７－１他</t>
  </si>
  <si>
    <t>広野町</t>
  </si>
  <si>
    <t>中央台　高久３－３８－１</t>
  </si>
  <si>
    <t>中央台　高久２－２９－１他</t>
  </si>
  <si>
    <t>中央台　高久２－２５－１</t>
  </si>
  <si>
    <t>鹿島　２－３１－１</t>
  </si>
  <si>
    <t>常磐関船町　品川白煉瓦跡地２</t>
  </si>
  <si>
    <t>常磐関船町　品川白煉瓦跡地１</t>
  </si>
  <si>
    <t>広野町小計</t>
  </si>
  <si>
    <t>中央台　高久１－３２</t>
  </si>
  <si>
    <t>中央台　高久２－２１</t>
  </si>
  <si>
    <t>飯野　３－２５－１</t>
  </si>
  <si>
    <t>平　県立いわき公園</t>
  </si>
  <si>
    <t>平　下山口大沢１－７他</t>
  </si>
  <si>
    <t>内郷小島町　明治団地南側用地</t>
  </si>
  <si>
    <t>南台　ニチバン(株)工場用地</t>
  </si>
  <si>
    <t>いわき市合計</t>
  </si>
  <si>
    <t>郭内　郭内公園グラウンド</t>
  </si>
  <si>
    <t>三保内　岳下住民センターグラウンド</t>
  </si>
  <si>
    <t>赤井沢　旧平石小学校グラウンド</t>
  </si>
  <si>
    <t>西町　杉田住民センターグラウンド</t>
  </si>
  <si>
    <t>西勝田　杉内グラウンド</t>
  </si>
  <si>
    <t>太子堂　大平農村広場</t>
  </si>
  <si>
    <t>富田町　旧農業試験場（第１次）</t>
  </si>
  <si>
    <t>富田町　旧農業試験場（第２次）</t>
  </si>
  <si>
    <t>富田町　旧農業試験場（第３次）</t>
  </si>
  <si>
    <t>北飯渕　角田東グラウンド（第一次）</t>
  </si>
  <si>
    <t>北飯渕　角田東グラウンド（第二次）</t>
  </si>
  <si>
    <t>鹿島区角川原　前川原グラウンド</t>
  </si>
  <si>
    <t>鹿島区小池　西部ｺﾐｭﾆﾃｨｾﾝﾀｰｸﾞﾗｳﾝﾄﾞ</t>
  </si>
  <si>
    <t>鹿島区小池　友伸グラウンド</t>
  </si>
  <si>
    <t>鹿島区鹿島　千倉グラウンド</t>
  </si>
  <si>
    <t>泉玉露　三菱化学(株)所有地</t>
  </si>
  <si>
    <t>富岡町小計</t>
  </si>
  <si>
    <t>好間工業団地　(株)横森製作所社有地</t>
  </si>
  <si>
    <t>好間工業団地　山銀通商(株)社有地</t>
  </si>
  <si>
    <t>川内村</t>
  </si>
  <si>
    <t>四倉町　住友大阪セメント四倉工場跡地</t>
  </si>
  <si>
    <t>四倉町　住友大阪セメント四倉工場跡地</t>
  </si>
  <si>
    <t>富田町　旧農業試験場（第４次）</t>
  </si>
  <si>
    <t>一箕町　(財)温知会・(社)温知福祉会所有地</t>
  </si>
  <si>
    <t>河東町　市営住宅予定地</t>
  </si>
  <si>
    <t>鹿島区小池字小草８６</t>
  </si>
  <si>
    <t>鹿島区小池字原畑７２６他</t>
  </si>
  <si>
    <t>鹿島区寺内字塚合８９他</t>
  </si>
  <si>
    <t>鹿島区寺内字権現沢１６０他</t>
  </si>
  <si>
    <t>一箕町　松長近隣公園</t>
  </si>
  <si>
    <t>一箕町　松長５号公園</t>
  </si>
  <si>
    <t>四倉町　いわき四倉中核工業団地</t>
  </si>
  <si>
    <t>南相馬市小計</t>
  </si>
  <si>
    <t>南相馬市</t>
  </si>
  <si>
    <t>内郷白水町　(株)スタンレーいわき製作所内郷工場跡地</t>
  </si>
  <si>
    <t>四倉町細谷　クリナップ(株)社宅跡</t>
  </si>
  <si>
    <t>平　作町応急仮設住宅</t>
  </si>
  <si>
    <t>鹿島町下矢田</t>
  </si>
  <si>
    <t>原町区高見町２丁目２４－７他</t>
  </si>
  <si>
    <t>原町区高見町２丁目２０－３他</t>
  </si>
  <si>
    <t>原町区桜井町２丁目１００－１他</t>
  </si>
  <si>
    <t>宮代  向上川原　宮代第一</t>
  </si>
  <si>
    <t>宮代  向上川原　宮代第二</t>
  </si>
  <si>
    <t>渡辺町昼野</t>
  </si>
  <si>
    <t>安積町笹川　安積愛育園内</t>
  </si>
  <si>
    <t>郡山市小計</t>
  </si>
  <si>
    <t>備　　考
（作業が予定より遅れている場合の遅延理由、開始及び完了時期など）</t>
  </si>
  <si>
    <t>設置戸数</t>
  </si>
  <si>
    <t>△
（要望による）</t>
  </si>
  <si>
    <t>全戸完了（予定）日</t>
  </si>
  <si>
    <t>手摺設置実績あり（玄関）
段差解消実績あり（玄関）</t>
  </si>
  <si>
    <t>手摺設置実績あり（玄関・トイレ・室内）</t>
  </si>
  <si>
    <t>手摺設置実績あり（浴室）</t>
  </si>
  <si>
    <t>段差解消実績あり（玄関・風呂入口）
手摺設置実績あり（玄関・浴室）
スロープ設置実績あり（玄関）</t>
  </si>
  <si>
    <t>手摺設置実績あり（玄関・トイレ・風呂）</t>
  </si>
  <si>
    <t>手摺設置実績あり（トイレ・風呂）</t>
  </si>
  <si>
    <t>手摺設置実績あり（玄関・トイレ・風呂）
スロープ設置実績あり（玄関）</t>
  </si>
  <si>
    <t>手摺設置実績あり（玄関・室内）
スロープ設置実績あり（玄関）</t>
  </si>
  <si>
    <t>手摺設置実績あり（玄関・風呂）</t>
  </si>
  <si>
    <t>手摺設置実績あり（玄関・トイレ・室内・風呂）</t>
  </si>
  <si>
    <t>手摺設置実績あり（風呂）</t>
  </si>
  <si>
    <t>手摺設置実績あり（玄関・トイレ・室内）</t>
  </si>
  <si>
    <t>手摺設置実績あり（玄関・トイレ・室内・風呂）
スロープ設置実績あり（玄関）</t>
  </si>
  <si>
    <t>手摺設置実績あり（玄関・浴室）
段差解消実績あり（玄関）</t>
  </si>
  <si>
    <t>手摺設置実績あり（風呂）
段差解消実績あり（玄関）</t>
  </si>
  <si>
    <t>スロープ設置実績あり（玄関）
段差解消実績あり（室内）</t>
  </si>
  <si>
    <t>手摺設置実績あり（玄関・風呂）
段差解消実績あり（風呂）</t>
  </si>
  <si>
    <t>手摺設置実績あり（玄関・室内・風呂）
スロープ設置実績あり（玄関）</t>
  </si>
  <si>
    <t>手摺設置実績あり（玄関・トイレ・室内・風呂）
スロープ設置実績あり（玄関）</t>
  </si>
  <si>
    <t>手摺設置実績あり（玄関・トイレ・室内・風呂）
スロープ設置実績あり（玄関）
段差解消実績あり（玄関）</t>
  </si>
  <si>
    <t>手摺設置実績あり（玄関・室内・トイレ・風呂）
段差解消実績あり（玄関）
スロープ設置実績あり（玄関）</t>
  </si>
  <si>
    <t>手摺設置実績あり（玄関・トイレ・風呂）
建具変更実績あり（室内）</t>
  </si>
  <si>
    <t>建具変更実績あり（室内）</t>
  </si>
  <si>
    <t>手摺設置実績あり（玄関・トイレ）
段差解消実績あり（玄関）</t>
  </si>
  <si>
    <t>段差解消実績あり（玄関）</t>
  </si>
  <si>
    <t>手摺設置実績あり（玄関・トイレ）
スロープ設置実績あり（玄関）</t>
  </si>
  <si>
    <t>スロープ設置実績あり（玄関）
建具変更実績あり（トイレ）</t>
  </si>
  <si>
    <t>手摺設置実績あり（玄関・室内・トイレ・風呂）
スロープ設置実績あり（玄関）</t>
  </si>
  <si>
    <t>手摺設置実績あり（玄関・風呂）
段差解消実績あり（玄関）
スロープ設置実績あり（玄関）</t>
  </si>
  <si>
    <t>手摺設置実績あり（玄関・トイレ・室内・風呂）
建具変更実績あり（室内）</t>
  </si>
  <si>
    <t>手摺設置実績あり（室内・風呂）
スロープ設置実績あり（玄関）</t>
  </si>
  <si>
    <t>手摺設置実績あり（風呂）
段差解消実績あり（風呂）</t>
  </si>
  <si>
    <t>手摺設置実績あり（トイレ・室内・風呂）</t>
  </si>
  <si>
    <t>手摺設置実績あり（玄関・室内・風呂）
スロープ設置実績あり（玄関）
段差解消実績あり（玄関・風呂）
建具変更実績あり（風呂）</t>
  </si>
  <si>
    <t>田村市小計</t>
  </si>
  <si>
    <t>富岡町小計</t>
  </si>
  <si>
    <t>建設中</t>
  </si>
  <si>
    <t>船引町文珠　田村市船引文珠ｸﾞﾙｰﾌﾟﾎｰﾑ</t>
  </si>
  <si>
    <t>×</t>
  </si>
  <si>
    <t>福島交通平野</t>
  </si>
  <si>
    <t>原町区牛越字糀屋1他</t>
  </si>
  <si>
    <t>バリアフリー対策
（○＝対応完了（当初設置済み含む）、△＝対応中、×＝未対応（これから）、－＝対応の必要無し）</t>
  </si>
  <si>
    <t>玄関の手摺りスロープ設置</t>
  </si>
  <si>
    <t>トイレの手摺りステップ等設置</t>
  </si>
  <si>
    <t>浴室のバリアー軽減
（滑り止め、浴槽縁手摺り設置、浴槽内等の床嵩上げ等）</t>
  </si>
  <si>
    <t>手摺設置実績あり（玄関・室内）</t>
  </si>
  <si>
    <t>手摺設置実績あり（玄関）</t>
  </si>
  <si>
    <t>スロープ設置実績あり（玄関）</t>
  </si>
  <si>
    <t>手摺設置実績あり（玄関）
スロープ設置実績あり（玄関）</t>
  </si>
  <si>
    <t>手摺設置実績あり（室内）
スロープ設置実績あり（玄関）</t>
  </si>
  <si>
    <t>手摺設置実績あり（トイレ）</t>
  </si>
  <si>
    <t>手摺設置実績あり（室内）</t>
  </si>
  <si>
    <t>手摺設置実績あり（玄関・トイレ）</t>
  </si>
  <si>
    <t>建設中（11月19日着工）</t>
  </si>
  <si>
    <t>（福島県）</t>
  </si>
  <si>
    <t>【バリアフリー対策】進捗状況報告（1月13日時点）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</si>
</sst>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u val="single"/>
      <sz val="12"/>
      <name val="ＭＳ Ｐゴシック"/>
      <family val="3"/>
    </font>
    <font>
      <b/>
      <sz val="2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u val="single"/>
      <sz val="12"/>
      <name val="Calibri"/>
      <family val="3"/>
    </font>
    <font>
      <b/>
      <sz val="14"/>
      <name val="Calibri"/>
      <family val="3"/>
    </font>
    <font>
      <b/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medium"/>
    </border>
    <border>
      <left style="medium"/>
      <right style="medium"/>
      <top style="thin"/>
      <bottom/>
    </border>
    <border>
      <left/>
      <right style="thin"/>
      <top/>
      <bottom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medium"/>
      <right style="thin"/>
      <top/>
      <bottom/>
    </border>
    <border>
      <left style="medium"/>
      <right style="thin"/>
      <top style="double"/>
      <bottom style="medium"/>
    </border>
    <border>
      <left style="medium"/>
      <right style="thin"/>
      <top/>
      <bottom style="double"/>
    </border>
    <border>
      <left style="medium"/>
      <right/>
      <top style="thin"/>
      <bottom style="double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/>
      <right/>
      <top style="double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/>
      <top style="double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1" fillId="0" borderId="0" xfId="60" applyFont="1" applyAlignment="1">
      <alignment horizontal="center" vertical="center"/>
      <protection/>
    </xf>
    <xf numFmtId="0" fontId="41" fillId="0" borderId="0" xfId="60" applyFont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1" fillId="0" borderId="20" xfId="60" applyFont="1" applyBorder="1" applyAlignment="1">
      <alignment horizontal="center" vertical="center" wrapText="1"/>
      <protection/>
    </xf>
    <xf numFmtId="0" fontId="41" fillId="0" borderId="21" xfId="60" applyFont="1" applyBorder="1" applyAlignment="1">
      <alignment horizontal="center" vertical="center" wrapText="1"/>
      <protection/>
    </xf>
    <xf numFmtId="0" fontId="41" fillId="0" borderId="19" xfId="60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1" fillId="0" borderId="28" xfId="60" applyFont="1" applyFill="1" applyBorder="1" applyAlignment="1">
      <alignment horizontal="center" vertical="center"/>
      <protection/>
    </xf>
    <xf numFmtId="0" fontId="41" fillId="0" borderId="29" xfId="60" applyFont="1" applyFill="1" applyBorder="1" applyAlignment="1">
      <alignment horizontal="center" vertical="center"/>
      <protection/>
    </xf>
    <xf numFmtId="0" fontId="41" fillId="0" borderId="27" xfId="60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2" fillId="0" borderId="28" xfId="60" applyFont="1" applyFill="1" applyBorder="1" applyAlignment="1">
      <alignment horizontal="center" vertical="center"/>
      <protection/>
    </xf>
    <xf numFmtId="0" fontId="42" fillId="0" borderId="29" xfId="60" applyFont="1" applyFill="1" applyBorder="1" applyAlignment="1">
      <alignment horizontal="center" vertical="center"/>
      <protection/>
    </xf>
    <xf numFmtId="0" fontId="42" fillId="0" borderId="27" xfId="60" applyFont="1" applyFill="1" applyBorder="1" applyAlignment="1">
      <alignment horizontal="center" vertical="center"/>
      <protection/>
    </xf>
    <xf numFmtId="0" fontId="4" fillId="0" borderId="23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41" fillId="0" borderId="28" xfId="60" applyFont="1" applyBorder="1" applyAlignment="1">
      <alignment horizontal="center" vertical="center"/>
      <protection/>
    </xf>
    <xf numFmtId="0" fontId="41" fillId="0" borderId="29" xfId="60" applyFont="1" applyBorder="1">
      <alignment vertical="center"/>
      <protection/>
    </xf>
    <xf numFmtId="0" fontId="41" fillId="0" borderId="27" xfId="60" applyFont="1" applyBorder="1">
      <alignment vertical="center"/>
      <protection/>
    </xf>
    <xf numFmtId="0" fontId="41" fillId="0" borderId="28" xfId="60" applyFont="1" applyBorder="1">
      <alignment vertical="center"/>
      <protection/>
    </xf>
    <xf numFmtId="0" fontId="41" fillId="34" borderId="33" xfId="60" applyFont="1" applyFill="1" applyBorder="1" applyAlignment="1">
      <alignment horizontal="center" vertical="center"/>
      <protection/>
    </xf>
    <xf numFmtId="0" fontId="41" fillId="34" borderId="34" xfId="60" applyFont="1" applyFill="1" applyBorder="1">
      <alignment vertical="center"/>
      <protection/>
    </xf>
    <xf numFmtId="0" fontId="41" fillId="34" borderId="13" xfId="60" applyFont="1" applyFill="1" applyBorder="1">
      <alignment vertical="center"/>
      <protection/>
    </xf>
    <xf numFmtId="0" fontId="41" fillId="34" borderId="33" xfId="60" applyFont="1" applyFill="1" applyBorder="1">
      <alignment vertical="center"/>
      <protection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1" fillId="0" borderId="24" xfId="60" applyFont="1" applyBorder="1" applyAlignment="1">
      <alignment horizontal="center" vertical="center" wrapText="1"/>
      <protection/>
    </xf>
    <xf numFmtId="0" fontId="4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1" fillId="34" borderId="50" xfId="60" applyFont="1" applyFill="1" applyBorder="1" applyAlignment="1">
      <alignment horizontal="center" vertical="center"/>
      <protection/>
    </xf>
    <xf numFmtId="0" fontId="41" fillId="34" borderId="51" xfId="60" applyFont="1" applyFill="1" applyBorder="1">
      <alignment vertical="center"/>
      <protection/>
    </xf>
    <xf numFmtId="0" fontId="41" fillId="34" borderId="15" xfId="60" applyFont="1" applyFill="1" applyBorder="1">
      <alignment vertical="center"/>
      <protection/>
    </xf>
    <xf numFmtId="0" fontId="4" fillId="2" borderId="27" xfId="0" applyFont="1" applyFill="1" applyBorder="1" applyAlignment="1">
      <alignment horizontal="center" vertical="center"/>
    </xf>
    <xf numFmtId="0" fontId="41" fillId="2" borderId="28" xfId="60" applyFont="1" applyFill="1" applyBorder="1" applyAlignment="1">
      <alignment horizontal="center" vertical="center"/>
      <protection/>
    </xf>
    <xf numFmtId="0" fontId="41" fillId="2" borderId="29" xfId="60" applyFont="1" applyFill="1" applyBorder="1">
      <alignment vertical="center"/>
      <protection/>
    </xf>
    <xf numFmtId="0" fontId="41" fillId="2" borderId="27" xfId="60" applyFont="1" applyFill="1" applyBorder="1">
      <alignment vertical="center"/>
      <protection/>
    </xf>
    <xf numFmtId="0" fontId="43" fillId="0" borderId="0" xfId="60" applyFont="1" applyAlignment="1">
      <alignment horizontal="left" vertical="center"/>
      <protection/>
    </xf>
    <xf numFmtId="176" fontId="41" fillId="0" borderId="43" xfId="60" applyNumberFormat="1" applyFont="1" applyBorder="1" applyAlignment="1">
      <alignment horizontal="center" vertical="center"/>
      <protection/>
    </xf>
    <xf numFmtId="0" fontId="41" fillId="0" borderId="45" xfId="60" applyFont="1" applyBorder="1" applyAlignment="1">
      <alignment horizontal="center" vertical="center" wrapText="1"/>
      <protection/>
    </xf>
    <xf numFmtId="0" fontId="41" fillId="0" borderId="52" xfId="60" applyFont="1" applyBorder="1" applyAlignment="1">
      <alignment horizontal="center" vertical="center" wrapText="1"/>
      <protection/>
    </xf>
    <xf numFmtId="0" fontId="41" fillId="0" borderId="18" xfId="60" applyFont="1" applyBorder="1" applyAlignment="1">
      <alignment horizontal="center" vertical="center" wrapText="1"/>
      <protection/>
    </xf>
    <xf numFmtId="0" fontId="41" fillId="0" borderId="44" xfId="60" applyFont="1" applyBorder="1" applyAlignment="1">
      <alignment horizontal="center" vertical="center" wrapText="1"/>
      <protection/>
    </xf>
    <xf numFmtId="0" fontId="41" fillId="0" borderId="0" xfId="60" applyFont="1" applyBorder="1" applyAlignment="1">
      <alignment horizontal="center" vertical="center" wrapText="1"/>
      <protection/>
    </xf>
    <xf numFmtId="176" fontId="41" fillId="0" borderId="37" xfId="60" applyNumberFormat="1" applyFont="1" applyBorder="1" applyAlignment="1">
      <alignment horizontal="center" vertical="center"/>
      <protection/>
    </xf>
    <xf numFmtId="0" fontId="41" fillId="0" borderId="53" xfId="60" applyFont="1" applyBorder="1" applyAlignment="1">
      <alignment horizontal="center" vertical="center" wrapText="1"/>
      <protection/>
    </xf>
    <xf numFmtId="0" fontId="4" fillId="0" borderId="32" xfId="0" applyFont="1" applyBorder="1" applyAlignment="1">
      <alignment horizontal="center" vertical="center"/>
    </xf>
    <xf numFmtId="0" fontId="41" fillId="0" borderId="37" xfId="60" applyFont="1" applyFill="1" applyBorder="1" applyAlignment="1">
      <alignment horizontal="left" vertical="center"/>
      <protection/>
    </xf>
    <xf numFmtId="0" fontId="42" fillId="0" borderId="37" xfId="60" applyFont="1" applyFill="1" applyBorder="1" applyAlignment="1">
      <alignment horizontal="left" vertical="center"/>
      <protection/>
    </xf>
    <xf numFmtId="0" fontId="41" fillId="0" borderId="41" xfId="60" applyFont="1" applyFill="1" applyBorder="1" applyAlignment="1">
      <alignment horizontal="left" vertical="center"/>
      <protection/>
    </xf>
    <xf numFmtId="0" fontId="41" fillId="0" borderId="28" xfId="60" applyFont="1" applyFill="1" applyBorder="1" applyAlignment="1">
      <alignment horizontal="left" vertical="center"/>
      <protection/>
    </xf>
    <xf numFmtId="0" fontId="41" fillId="0" borderId="43" xfId="60" applyFont="1" applyFill="1" applyBorder="1" applyAlignment="1">
      <alignment horizontal="left" vertical="center"/>
      <protection/>
    </xf>
    <xf numFmtId="0" fontId="42" fillId="0" borderId="28" xfId="60" applyFont="1" applyFill="1" applyBorder="1" applyAlignment="1">
      <alignment horizontal="left" vertical="center"/>
      <protection/>
    </xf>
    <xf numFmtId="0" fontId="41" fillId="0" borderId="43" xfId="60" applyFont="1" applyFill="1" applyBorder="1" applyAlignment="1">
      <alignment horizontal="left" vertical="center" wrapText="1"/>
      <protection/>
    </xf>
    <xf numFmtId="0" fontId="41" fillId="0" borderId="37" xfId="60" applyFont="1" applyBorder="1" applyAlignment="1">
      <alignment horizontal="left" vertical="center" wrapText="1"/>
      <protection/>
    </xf>
    <xf numFmtId="0" fontId="41" fillId="0" borderId="28" xfId="60" applyFont="1" applyBorder="1" applyAlignment="1">
      <alignment horizontal="left" vertical="center"/>
      <protection/>
    </xf>
    <xf numFmtId="0" fontId="41" fillId="34" borderId="33" xfId="60" applyFont="1" applyFill="1" applyBorder="1" applyAlignment="1">
      <alignment horizontal="left" vertical="center"/>
      <protection/>
    </xf>
    <xf numFmtId="0" fontId="41" fillId="0" borderId="37" xfId="60" applyFont="1" applyBorder="1" applyAlignment="1">
      <alignment horizontal="left" vertical="center"/>
      <protection/>
    </xf>
    <xf numFmtId="0" fontId="41" fillId="0" borderId="43" xfId="60" applyFont="1" applyBorder="1" applyAlignment="1">
      <alignment horizontal="left" vertical="center" wrapText="1"/>
      <protection/>
    </xf>
    <xf numFmtId="0" fontId="41" fillId="0" borderId="54" xfId="60" applyFont="1" applyBorder="1" applyAlignment="1">
      <alignment horizontal="left" vertical="center" wrapText="1"/>
      <protection/>
    </xf>
    <xf numFmtId="0" fontId="41" fillId="0" borderId="55" xfId="60" applyFont="1" applyBorder="1" applyAlignment="1">
      <alignment horizontal="center" vertical="center" wrapText="1"/>
      <protection/>
    </xf>
    <xf numFmtId="0" fontId="41" fillId="34" borderId="50" xfId="60" applyFont="1" applyFill="1" applyBorder="1" applyAlignment="1">
      <alignment horizontal="left" vertical="center"/>
      <protection/>
    </xf>
    <xf numFmtId="0" fontId="41" fillId="2" borderId="28" xfId="60" applyFont="1" applyFill="1" applyBorder="1" applyAlignment="1">
      <alignment horizontal="left" vertical="center"/>
      <protection/>
    </xf>
    <xf numFmtId="176" fontId="41" fillId="0" borderId="54" xfId="60" applyNumberFormat="1" applyFont="1" applyBorder="1" applyAlignment="1">
      <alignment horizontal="center" vertical="center"/>
      <protection/>
    </xf>
    <xf numFmtId="176" fontId="41" fillId="0" borderId="28" xfId="60" applyNumberFormat="1" applyFont="1" applyBorder="1" applyAlignment="1">
      <alignment horizontal="center" vertical="center"/>
      <protection/>
    </xf>
    <xf numFmtId="0" fontId="41" fillId="0" borderId="56" xfId="60" applyFont="1" applyBorder="1" applyAlignment="1">
      <alignment horizontal="center" vertical="center" wrapText="1"/>
      <protection/>
    </xf>
    <xf numFmtId="0" fontId="41" fillId="0" borderId="27" xfId="60" applyFont="1" applyBorder="1" applyAlignment="1">
      <alignment horizontal="center" vertical="center" wrapText="1"/>
      <protection/>
    </xf>
    <xf numFmtId="0" fontId="4" fillId="0" borderId="4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1" fillId="0" borderId="54" xfId="60" applyFont="1" applyBorder="1" applyAlignment="1">
      <alignment horizontal="left" vertical="center"/>
      <protection/>
    </xf>
    <xf numFmtId="0" fontId="41" fillId="0" borderId="41" xfId="60" applyFont="1" applyBorder="1" applyAlignment="1">
      <alignment horizontal="left" vertical="center" wrapText="1"/>
      <protection/>
    </xf>
    <xf numFmtId="0" fontId="41" fillId="0" borderId="41" xfId="60" applyFont="1" applyBorder="1" applyAlignment="1">
      <alignment horizontal="left" vertical="center"/>
      <protection/>
    </xf>
    <xf numFmtId="0" fontId="41" fillId="0" borderId="43" xfId="60" applyFont="1" applyBorder="1" applyAlignment="1">
      <alignment horizontal="left" vertical="center"/>
      <protection/>
    </xf>
    <xf numFmtId="0" fontId="8" fillId="0" borderId="0" xfId="0" applyFont="1" applyFill="1" applyAlignment="1">
      <alignment horizontal="left" vertical="center"/>
    </xf>
    <xf numFmtId="0" fontId="41" fillId="0" borderId="57" xfId="60" applyFont="1" applyBorder="1" applyAlignment="1">
      <alignment horizontal="left" vertical="center" wrapText="1"/>
      <protection/>
    </xf>
    <xf numFmtId="0" fontId="41" fillId="0" borderId="54" xfId="60" applyFont="1" applyBorder="1" applyAlignment="1">
      <alignment horizontal="left" vertical="center"/>
      <protection/>
    </xf>
    <xf numFmtId="0" fontId="41" fillId="0" borderId="58" xfId="60" applyFont="1" applyBorder="1" applyAlignment="1">
      <alignment horizontal="left" vertical="center"/>
      <protection/>
    </xf>
    <xf numFmtId="0" fontId="41" fillId="0" borderId="41" xfId="60" applyFont="1" applyBorder="1" applyAlignment="1">
      <alignment horizontal="left" vertical="center" wrapText="1"/>
      <protection/>
    </xf>
    <xf numFmtId="0" fontId="41" fillId="0" borderId="41" xfId="60" applyFont="1" applyBorder="1" applyAlignment="1">
      <alignment horizontal="left" vertical="center"/>
      <protection/>
    </xf>
    <xf numFmtId="0" fontId="41" fillId="0" borderId="43" xfId="60" applyFont="1" applyBorder="1" applyAlignment="1">
      <alignment horizontal="left" vertical="center"/>
      <protection/>
    </xf>
    <xf numFmtId="0" fontId="41" fillId="0" borderId="57" xfId="60" applyFont="1" applyBorder="1" applyAlignment="1">
      <alignment horizontal="left" vertical="center"/>
      <protection/>
    </xf>
    <xf numFmtId="0" fontId="3" fillId="0" borderId="5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2" fillId="0" borderId="57" xfId="60" applyFont="1" applyBorder="1" applyAlignment="1">
      <alignment horizontal="center" vertical="center" wrapText="1"/>
      <protection/>
    </xf>
    <xf numFmtId="0" fontId="42" fillId="0" borderId="54" xfId="60" applyFont="1" applyBorder="1" applyAlignment="1">
      <alignment horizontal="center" vertical="center" wrapText="1"/>
      <protection/>
    </xf>
    <xf numFmtId="0" fontId="42" fillId="0" borderId="60" xfId="60" applyFont="1" applyBorder="1" applyAlignment="1">
      <alignment horizontal="center" vertical="center" wrapText="1"/>
      <protection/>
    </xf>
    <xf numFmtId="0" fontId="3" fillId="0" borderId="6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44" fillId="0" borderId="64" xfId="60" applyFont="1" applyBorder="1" applyAlignment="1">
      <alignment horizontal="center" vertical="center" wrapText="1"/>
      <protection/>
    </xf>
    <xf numFmtId="0" fontId="44" fillId="0" borderId="65" xfId="60" applyFont="1" applyBorder="1" applyAlignment="1">
      <alignment horizontal="center" vertical="center" wrapText="1"/>
      <protection/>
    </xf>
    <xf numFmtId="0" fontId="44" fillId="0" borderId="66" xfId="60" applyFont="1" applyBorder="1" applyAlignment="1">
      <alignment horizontal="center" vertical="center" wrapText="1"/>
      <protection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35" borderId="6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42" fillId="0" borderId="70" xfId="60" applyFont="1" applyBorder="1" applyAlignment="1">
      <alignment horizontal="center" vertical="center" wrapText="1"/>
      <protection/>
    </xf>
    <xf numFmtId="0" fontId="42" fillId="0" borderId="40" xfId="60" applyFont="1" applyBorder="1" applyAlignment="1">
      <alignment horizontal="center" vertical="center" wrapText="1"/>
      <protection/>
    </xf>
    <xf numFmtId="0" fontId="42" fillId="0" borderId="31" xfId="60" applyFont="1" applyBorder="1" applyAlignment="1">
      <alignment horizontal="center" vertical="center" wrapText="1"/>
      <protection/>
    </xf>
    <xf numFmtId="0" fontId="42" fillId="0" borderId="11" xfId="60" applyFont="1" applyBorder="1" applyAlignment="1">
      <alignment horizontal="center" vertical="center" wrapText="1"/>
      <protection/>
    </xf>
    <xf numFmtId="0" fontId="45" fillId="0" borderId="31" xfId="60" applyFont="1" applyBorder="1" applyAlignment="1">
      <alignment horizontal="center" vertical="center" wrapText="1"/>
      <protection/>
    </xf>
    <xf numFmtId="0" fontId="45" fillId="0" borderId="11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7"/>
  <sheetViews>
    <sheetView tabSelected="1" view="pageBreakPreview" zoomScale="55" zoomScaleNormal="70" zoomScaleSheetLayoutView="55" zoomScalePageLayoutView="0" workbookViewId="0" topLeftCell="A1">
      <pane xSplit="5" ySplit="6" topLeftCell="F112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2" sqref="C2"/>
    </sheetView>
  </sheetViews>
  <sheetFormatPr defaultColWidth="9.140625" defaultRowHeight="15"/>
  <cols>
    <col min="1" max="1" width="4.57421875" style="10" customWidth="1"/>
    <col min="2" max="2" width="10.421875" style="20" customWidth="1"/>
    <col min="3" max="3" width="16.7109375" style="20" bestFit="1" customWidth="1"/>
    <col min="4" max="4" width="51.00390625" style="20" bestFit="1" customWidth="1"/>
    <col min="5" max="5" width="12.140625" style="20" customWidth="1"/>
    <col min="6" max="6" width="14.57421875" style="20" customWidth="1"/>
    <col min="7" max="7" width="17.421875" style="8" customWidth="1"/>
    <col min="8" max="10" width="53.140625" style="9" customWidth="1"/>
    <col min="11" max="11" width="42.421875" style="9" customWidth="1"/>
    <col min="12" max="16384" width="9.00390625" style="10" customWidth="1"/>
  </cols>
  <sheetData>
    <row r="2" spans="2:6" ht="45.75" customHeight="1">
      <c r="B2" s="124" t="s">
        <v>324</v>
      </c>
      <c r="C2" s="7"/>
      <c r="D2" s="7"/>
      <c r="E2" s="7"/>
      <c r="F2" s="7"/>
    </row>
    <row r="3" spans="2:7" ht="51" customHeight="1" thickBot="1">
      <c r="B3" s="124" t="s">
        <v>325</v>
      </c>
      <c r="C3" s="7"/>
      <c r="D3" s="7"/>
      <c r="E3" s="7"/>
      <c r="F3" s="7"/>
      <c r="G3" s="85"/>
    </row>
    <row r="4" spans="2:11" s="11" customFormat="1" ht="88.5" customHeight="1" thickBot="1">
      <c r="B4" s="138" t="s">
        <v>1</v>
      </c>
      <c r="C4" s="141" t="s">
        <v>0</v>
      </c>
      <c r="D4" s="144" t="s">
        <v>2</v>
      </c>
      <c r="E4" s="145"/>
      <c r="F4" s="141" t="s">
        <v>267</v>
      </c>
      <c r="G4" s="135" t="s">
        <v>269</v>
      </c>
      <c r="H4" s="146" t="s">
        <v>311</v>
      </c>
      <c r="I4" s="147"/>
      <c r="J4" s="148"/>
      <c r="K4" s="135" t="s">
        <v>266</v>
      </c>
    </row>
    <row r="5" spans="2:11" s="11" customFormat="1" ht="30" customHeight="1">
      <c r="B5" s="139"/>
      <c r="C5" s="142"/>
      <c r="D5" s="149" t="s">
        <v>5</v>
      </c>
      <c r="E5" s="151" t="s">
        <v>4</v>
      </c>
      <c r="F5" s="142"/>
      <c r="G5" s="136"/>
      <c r="H5" s="153" t="s">
        <v>312</v>
      </c>
      <c r="I5" s="155" t="s">
        <v>313</v>
      </c>
      <c r="J5" s="157" t="s">
        <v>314</v>
      </c>
      <c r="K5" s="136"/>
    </row>
    <row r="6" spans="2:11" s="11" customFormat="1" ht="30" customHeight="1" thickBot="1">
      <c r="B6" s="140"/>
      <c r="C6" s="143"/>
      <c r="D6" s="150"/>
      <c r="E6" s="152"/>
      <c r="F6" s="143"/>
      <c r="G6" s="137"/>
      <c r="H6" s="154"/>
      <c r="I6" s="156"/>
      <c r="J6" s="158"/>
      <c r="K6" s="137"/>
    </row>
    <row r="7" spans="2:11" s="20" customFormat="1" ht="30" customHeight="1">
      <c r="B7" s="12" t="s">
        <v>6</v>
      </c>
      <c r="C7" s="13" t="s">
        <v>7</v>
      </c>
      <c r="D7" s="14" t="s">
        <v>8</v>
      </c>
      <c r="E7" s="15" t="s">
        <v>9</v>
      </c>
      <c r="F7" s="16">
        <v>182</v>
      </c>
      <c r="G7" s="86">
        <v>40999</v>
      </c>
      <c r="H7" s="17" t="s">
        <v>268</v>
      </c>
      <c r="I7" s="18" t="s">
        <v>268</v>
      </c>
      <c r="J7" s="17" t="s">
        <v>268</v>
      </c>
      <c r="K7" s="123"/>
    </row>
    <row r="8" spans="2:11" ht="30" customHeight="1">
      <c r="B8" s="21"/>
      <c r="C8" s="21"/>
      <c r="D8" s="22" t="s">
        <v>12</v>
      </c>
      <c r="E8" s="23" t="s">
        <v>9</v>
      </c>
      <c r="F8" s="23">
        <v>208</v>
      </c>
      <c r="G8" s="86">
        <v>40999</v>
      </c>
      <c r="H8" s="17" t="s">
        <v>268</v>
      </c>
      <c r="I8" s="19" t="s">
        <v>268</v>
      </c>
      <c r="J8" s="17" t="s">
        <v>268</v>
      </c>
      <c r="K8" s="122" t="s">
        <v>272</v>
      </c>
    </row>
    <row r="9" spans="2:11" ht="30" customHeight="1">
      <c r="B9" s="21"/>
      <c r="C9" s="21"/>
      <c r="D9" s="22" t="s">
        <v>11</v>
      </c>
      <c r="E9" s="23" t="s">
        <v>9</v>
      </c>
      <c r="F9" s="23">
        <v>196</v>
      </c>
      <c r="G9" s="86">
        <v>40999</v>
      </c>
      <c r="H9" s="17" t="s">
        <v>268</v>
      </c>
      <c r="I9" s="19" t="s">
        <v>268</v>
      </c>
      <c r="J9" s="17" t="s">
        <v>268</v>
      </c>
      <c r="K9" s="95" t="s">
        <v>280</v>
      </c>
    </row>
    <row r="10" spans="2:11" ht="30" customHeight="1">
      <c r="B10" s="21"/>
      <c r="C10" s="21"/>
      <c r="D10" s="22" t="s">
        <v>10</v>
      </c>
      <c r="E10" s="16" t="s">
        <v>9</v>
      </c>
      <c r="F10" s="23">
        <v>112</v>
      </c>
      <c r="G10" s="86">
        <v>40999</v>
      </c>
      <c r="H10" s="17" t="s">
        <v>268</v>
      </c>
      <c r="I10" s="19" t="s">
        <v>268</v>
      </c>
      <c r="J10" s="17" t="s">
        <v>268</v>
      </c>
      <c r="K10" s="95" t="s">
        <v>302</v>
      </c>
    </row>
    <row r="11" spans="2:11" ht="30" customHeight="1">
      <c r="B11" s="21"/>
      <c r="C11" s="21"/>
      <c r="D11" s="22" t="s">
        <v>14</v>
      </c>
      <c r="E11" s="16" t="s">
        <v>9</v>
      </c>
      <c r="F11" s="23">
        <v>18</v>
      </c>
      <c r="G11" s="86">
        <v>40999</v>
      </c>
      <c r="H11" s="17" t="s">
        <v>268</v>
      </c>
      <c r="I11" s="19" t="s">
        <v>268</v>
      </c>
      <c r="J11" s="17" t="s">
        <v>268</v>
      </c>
      <c r="K11" s="95"/>
    </row>
    <row r="12" spans="2:11" ht="30" customHeight="1">
      <c r="B12" s="21"/>
      <c r="C12" s="21"/>
      <c r="D12" s="22" t="s">
        <v>261</v>
      </c>
      <c r="E12" s="16" t="s">
        <v>9</v>
      </c>
      <c r="F12" s="23">
        <v>128</v>
      </c>
      <c r="G12" s="86">
        <v>40999</v>
      </c>
      <c r="H12" s="17" t="s">
        <v>268</v>
      </c>
      <c r="I12" s="19" t="s">
        <v>268</v>
      </c>
      <c r="J12" s="17" t="s">
        <v>268</v>
      </c>
      <c r="K12" s="95" t="s">
        <v>315</v>
      </c>
    </row>
    <row r="13" spans="2:11" ht="30" customHeight="1">
      <c r="B13" s="21"/>
      <c r="C13" s="21"/>
      <c r="D13" s="22" t="s">
        <v>262</v>
      </c>
      <c r="E13" s="16" t="s">
        <v>9</v>
      </c>
      <c r="F13" s="23">
        <v>48</v>
      </c>
      <c r="G13" s="86">
        <v>40999</v>
      </c>
      <c r="H13" s="17" t="s">
        <v>268</v>
      </c>
      <c r="I13" s="19" t="s">
        <v>268</v>
      </c>
      <c r="J13" s="17" t="s">
        <v>268</v>
      </c>
      <c r="K13" s="96"/>
    </row>
    <row r="14" spans="2:11" ht="30" customHeight="1" thickBot="1">
      <c r="B14" s="21"/>
      <c r="C14" s="21"/>
      <c r="D14" s="24" t="s">
        <v>15</v>
      </c>
      <c r="E14" s="25" t="s">
        <v>9</v>
      </c>
      <c r="F14" s="25">
        <v>32</v>
      </c>
      <c r="G14" s="86">
        <v>40999</v>
      </c>
      <c r="H14" s="17" t="s">
        <v>268</v>
      </c>
      <c r="I14" s="87" t="s">
        <v>268</v>
      </c>
      <c r="J14" s="17" t="s">
        <v>268</v>
      </c>
      <c r="K14" s="97"/>
    </row>
    <row r="15" spans="2:11" s="31" customFormat="1" ht="30" customHeight="1" thickBot="1" thickTop="1">
      <c r="B15" s="26"/>
      <c r="C15" s="26"/>
      <c r="D15" s="117" t="s">
        <v>13</v>
      </c>
      <c r="E15" s="119"/>
      <c r="F15" s="119">
        <f>SUM(F7:F14)</f>
        <v>924</v>
      </c>
      <c r="G15" s="28"/>
      <c r="H15" s="29"/>
      <c r="I15" s="30"/>
      <c r="J15" s="30"/>
      <c r="K15" s="98"/>
    </row>
    <row r="16" spans="2:11" ht="30" customHeight="1">
      <c r="B16" s="21"/>
      <c r="C16" s="21"/>
      <c r="D16" s="32" t="s">
        <v>309</v>
      </c>
      <c r="E16" s="33" t="s">
        <v>17</v>
      </c>
      <c r="F16" s="23">
        <v>88</v>
      </c>
      <c r="G16" s="86">
        <v>40999</v>
      </c>
      <c r="H16" s="17" t="s">
        <v>268</v>
      </c>
      <c r="I16" s="18" t="s">
        <v>268</v>
      </c>
      <c r="J16" s="88" t="s">
        <v>268</v>
      </c>
      <c r="K16" s="99"/>
    </row>
    <row r="17" spans="2:11" ht="30" customHeight="1" thickBot="1">
      <c r="B17" s="21"/>
      <c r="C17" s="21"/>
      <c r="D17" s="24" t="s">
        <v>16</v>
      </c>
      <c r="E17" s="25" t="s">
        <v>17</v>
      </c>
      <c r="F17" s="25">
        <v>32</v>
      </c>
      <c r="G17" s="86">
        <v>40999</v>
      </c>
      <c r="H17" s="17" t="s">
        <v>268</v>
      </c>
      <c r="I17" s="87" t="s">
        <v>268</v>
      </c>
      <c r="J17" s="17" t="s">
        <v>268</v>
      </c>
      <c r="K17" s="97"/>
    </row>
    <row r="18" spans="2:11" s="31" customFormat="1" ht="30" customHeight="1" thickBot="1" thickTop="1">
      <c r="B18" s="26"/>
      <c r="C18" s="26"/>
      <c r="D18" s="117" t="s">
        <v>18</v>
      </c>
      <c r="E18" s="119"/>
      <c r="F18" s="119">
        <f>SUM(F16:F17)</f>
        <v>120</v>
      </c>
      <c r="G18" s="34"/>
      <c r="H18" s="35"/>
      <c r="I18" s="36"/>
      <c r="J18" s="36"/>
      <c r="K18" s="100"/>
    </row>
    <row r="19" spans="2:11" ht="30" customHeight="1">
      <c r="B19" s="21"/>
      <c r="C19" s="21"/>
      <c r="D19" s="32" t="s">
        <v>21</v>
      </c>
      <c r="E19" s="33" t="s">
        <v>24</v>
      </c>
      <c r="F19" s="23">
        <v>46</v>
      </c>
      <c r="G19" s="86">
        <v>40999</v>
      </c>
      <c r="H19" s="17" t="s">
        <v>268</v>
      </c>
      <c r="I19" s="89" t="s">
        <v>268</v>
      </c>
      <c r="J19" s="17" t="s">
        <v>268</v>
      </c>
      <c r="K19" s="101" t="s">
        <v>300</v>
      </c>
    </row>
    <row r="20" spans="2:11" ht="40.5">
      <c r="B20" s="21"/>
      <c r="C20" s="21"/>
      <c r="D20" s="37" t="s">
        <v>22</v>
      </c>
      <c r="E20" s="23" t="s">
        <v>24</v>
      </c>
      <c r="F20" s="23">
        <v>118</v>
      </c>
      <c r="G20" s="86">
        <v>40999</v>
      </c>
      <c r="H20" s="17" t="s">
        <v>268</v>
      </c>
      <c r="I20" s="90" t="s">
        <v>268</v>
      </c>
      <c r="J20" s="17" t="s">
        <v>268</v>
      </c>
      <c r="K20" s="102" t="s">
        <v>289</v>
      </c>
    </row>
    <row r="21" spans="2:11" ht="54">
      <c r="B21" s="21"/>
      <c r="C21" s="21"/>
      <c r="D21" s="37" t="s">
        <v>23</v>
      </c>
      <c r="E21" s="23" t="s">
        <v>24</v>
      </c>
      <c r="F21" s="23">
        <v>109</v>
      </c>
      <c r="G21" s="86">
        <v>40999</v>
      </c>
      <c r="H21" s="17" t="s">
        <v>268</v>
      </c>
      <c r="I21" s="71" t="s">
        <v>268</v>
      </c>
      <c r="J21" s="17" t="s">
        <v>268</v>
      </c>
      <c r="K21" s="102" t="s">
        <v>303</v>
      </c>
    </row>
    <row r="22" spans="2:11" ht="30" customHeight="1">
      <c r="B22" s="21"/>
      <c r="C22" s="21"/>
      <c r="D22" s="22" t="s">
        <v>20</v>
      </c>
      <c r="E22" s="23" t="s">
        <v>24</v>
      </c>
      <c r="F22" s="23">
        <v>30</v>
      </c>
      <c r="G22" s="86">
        <v>40999</v>
      </c>
      <c r="H22" s="17" t="s">
        <v>268</v>
      </c>
      <c r="I22" s="19" t="s">
        <v>268</v>
      </c>
      <c r="J22" s="17" t="s">
        <v>268</v>
      </c>
      <c r="K22" s="102" t="s">
        <v>277</v>
      </c>
    </row>
    <row r="23" spans="2:11" ht="41.25" thickBot="1">
      <c r="B23" s="21"/>
      <c r="C23" s="21"/>
      <c r="D23" s="24" t="s">
        <v>19</v>
      </c>
      <c r="E23" s="25" t="s">
        <v>24</v>
      </c>
      <c r="F23" s="25">
        <v>35</v>
      </c>
      <c r="G23" s="86">
        <v>40999</v>
      </c>
      <c r="H23" s="17" t="s">
        <v>268</v>
      </c>
      <c r="I23" s="87" t="s">
        <v>268</v>
      </c>
      <c r="J23" s="17" t="s">
        <v>268</v>
      </c>
      <c r="K23" s="121" t="s">
        <v>298</v>
      </c>
    </row>
    <row r="24" spans="2:11" s="31" customFormat="1" ht="30" customHeight="1" thickBot="1" thickTop="1">
      <c r="B24" s="26"/>
      <c r="C24" s="38"/>
      <c r="D24" s="117" t="s">
        <v>25</v>
      </c>
      <c r="E24" s="119"/>
      <c r="F24" s="119">
        <f>SUM(F19:F23)</f>
        <v>338</v>
      </c>
      <c r="G24" s="39"/>
      <c r="H24" s="40"/>
      <c r="I24" s="41"/>
      <c r="J24" s="41"/>
      <c r="K24" s="103"/>
    </row>
    <row r="25" spans="2:11" ht="30" customHeight="1" thickBot="1">
      <c r="B25" s="21"/>
      <c r="C25" s="1" t="s">
        <v>26</v>
      </c>
      <c r="D25" s="2"/>
      <c r="E25" s="2"/>
      <c r="F25" s="2">
        <f>F15+F18+F24</f>
        <v>1382</v>
      </c>
      <c r="G25" s="43"/>
      <c r="H25" s="44"/>
      <c r="I25" s="45"/>
      <c r="J25" s="45"/>
      <c r="K25" s="104"/>
    </row>
    <row r="26" spans="2:11" ht="30" customHeight="1">
      <c r="B26" s="21"/>
      <c r="C26" s="47" t="s">
        <v>27</v>
      </c>
      <c r="D26" s="48" t="s">
        <v>220</v>
      </c>
      <c r="E26" s="33" t="s">
        <v>9</v>
      </c>
      <c r="F26" s="16">
        <v>100</v>
      </c>
      <c r="G26" s="86">
        <v>40999</v>
      </c>
      <c r="H26" s="17" t="s">
        <v>268</v>
      </c>
      <c r="I26" s="71" t="s">
        <v>268</v>
      </c>
      <c r="J26" s="17" t="s">
        <v>268</v>
      </c>
      <c r="K26" s="123" t="s">
        <v>316</v>
      </c>
    </row>
    <row r="27" spans="2:11" ht="30" customHeight="1">
      <c r="B27" s="21"/>
      <c r="C27" s="49"/>
      <c r="D27" s="50" t="s">
        <v>30</v>
      </c>
      <c r="E27" s="23" t="s">
        <v>9</v>
      </c>
      <c r="F27" s="23">
        <v>98</v>
      </c>
      <c r="G27" s="86">
        <v>40999</v>
      </c>
      <c r="H27" s="17" t="s">
        <v>268</v>
      </c>
      <c r="I27" s="71" t="s">
        <v>268</v>
      </c>
      <c r="J27" s="17" t="s">
        <v>268</v>
      </c>
      <c r="K27" s="105"/>
    </row>
    <row r="28" spans="2:11" ht="30" customHeight="1">
      <c r="B28" s="21"/>
      <c r="C28" s="49"/>
      <c r="D28" s="50" t="s">
        <v>29</v>
      </c>
      <c r="E28" s="23" t="s">
        <v>9</v>
      </c>
      <c r="F28" s="23">
        <v>244</v>
      </c>
      <c r="G28" s="86">
        <v>40999</v>
      </c>
      <c r="H28" s="17" t="s">
        <v>268</v>
      </c>
      <c r="I28" s="71" t="s">
        <v>268</v>
      </c>
      <c r="J28" s="17" t="s">
        <v>268</v>
      </c>
      <c r="K28" s="102" t="s">
        <v>297</v>
      </c>
    </row>
    <row r="29" spans="2:11" ht="30" customHeight="1">
      <c r="B29" s="21"/>
      <c r="C29" s="49"/>
      <c r="D29" s="50" t="s">
        <v>221</v>
      </c>
      <c r="E29" s="23" t="s">
        <v>9</v>
      </c>
      <c r="F29" s="23">
        <v>64</v>
      </c>
      <c r="G29" s="86">
        <v>40999</v>
      </c>
      <c r="H29" s="17" t="s">
        <v>268</v>
      </c>
      <c r="I29" s="71" t="s">
        <v>268</v>
      </c>
      <c r="J29" s="17" t="s">
        <v>268</v>
      </c>
      <c r="K29" s="105" t="s">
        <v>317</v>
      </c>
    </row>
    <row r="30" spans="2:11" ht="30" customHeight="1">
      <c r="B30" s="21"/>
      <c r="C30" s="49"/>
      <c r="D30" s="50" t="s">
        <v>222</v>
      </c>
      <c r="E30" s="23" t="s">
        <v>9</v>
      </c>
      <c r="F30" s="23">
        <v>82</v>
      </c>
      <c r="G30" s="86">
        <v>40999</v>
      </c>
      <c r="H30" s="17" t="s">
        <v>268</v>
      </c>
      <c r="I30" s="71" t="s">
        <v>268</v>
      </c>
      <c r="J30" s="17" t="s">
        <v>268</v>
      </c>
      <c r="K30" s="105" t="s">
        <v>317</v>
      </c>
    </row>
    <row r="31" spans="2:11" ht="30" customHeight="1">
      <c r="B31" s="21"/>
      <c r="C31" s="49"/>
      <c r="D31" s="50" t="s">
        <v>28</v>
      </c>
      <c r="E31" s="23" t="s">
        <v>9</v>
      </c>
      <c r="F31" s="23">
        <v>30</v>
      </c>
      <c r="G31" s="86">
        <v>40999</v>
      </c>
      <c r="H31" s="17" t="s">
        <v>268</v>
      </c>
      <c r="I31" s="71" t="s">
        <v>268</v>
      </c>
      <c r="J31" s="17" t="s">
        <v>268</v>
      </c>
      <c r="K31" s="102" t="s">
        <v>318</v>
      </c>
    </row>
    <row r="32" spans="2:11" ht="30" customHeight="1">
      <c r="B32" s="21"/>
      <c r="C32" s="49"/>
      <c r="D32" s="50" t="s">
        <v>223</v>
      </c>
      <c r="E32" s="23" t="s">
        <v>9</v>
      </c>
      <c r="F32" s="23">
        <v>33</v>
      </c>
      <c r="G32" s="86">
        <v>40999</v>
      </c>
      <c r="H32" s="17" t="s">
        <v>268</v>
      </c>
      <c r="I32" s="71" t="s">
        <v>268</v>
      </c>
      <c r="J32" s="17" t="s">
        <v>268</v>
      </c>
      <c r="K32" s="105"/>
    </row>
    <row r="33" spans="2:11" ht="30" customHeight="1">
      <c r="B33" s="21"/>
      <c r="C33" s="49"/>
      <c r="D33" s="50" t="s">
        <v>224</v>
      </c>
      <c r="E33" s="23" t="s">
        <v>9</v>
      </c>
      <c r="F33" s="23">
        <v>234</v>
      </c>
      <c r="G33" s="86">
        <v>40999</v>
      </c>
      <c r="H33" s="17" t="s">
        <v>268</v>
      </c>
      <c r="I33" s="71" t="s">
        <v>268</v>
      </c>
      <c r="J33" s="17" t="s">
        <v>268</v>
      </c>
      <c r="K33" s="105" t="s">
        <v>280</v>
      </c>
    </row>
    <row r="34" spans="2:11" ht="30" customHeight="1">
      <c r="B34" s="21"/>
      <c r="C34" s="49"/>
      <c r="D34" s="50" t="s">
        <v>31</v>
      </c>
      <c r="E34" s="23" t="s">
        <v>9</v>
      </c>
      <c r="F34" s="23">
        <v>54</v>
      </c>
      <c r="G34" s="86">
        <v>40999</v>
      </c>
      <c r="H34" s="17" t="s">
        <v>268</v>
      </c>
      <c r="I34" s="71" t="s">
        <v>268</v>
      </c>
      <c r="J34" s="17" t="s">
        <v>268</v>
      </c>
      <c r="K34" s="105" t="s">
        <v>317</v>
      </c>
    </row>
    <row r="35" spans="2:11" ht="30" customHeight="1">
      <c r="B35" s="21"/>
      <c r="C35" s="49"/>
      <c r="D35" s="50" t="s">
        <v>32</v>
      </c>
      <c r="E35" s="23" t="s">
        <v>9</v>
      </c>
      <c r="F35" s="23">
        <v>64</v>
      </c>
      <c r="G35" s="86">
        <v>40999</v>
      </c>
      <c r="H35" s="17" t="s">
        <v>268</v>
      </c>
      <c r="I35" s="71" t="s">
        <v>268</v>
      </c>
      <c r="J35" s="17" t="s">
        <v>268</v>
      </c>
      <c r="K35" s="102" t="s">
        <v>285</v>
      </c>
    </row>
    <row r="36" spans="2:11" ht="30" customHeight="1" thickBot="1">
      <c r="B36" s="21"/>
      <c r="C36" s="49"/>
      <c r="D36" s="51" t="s">
        <v>225</v>
      </c>
      <c r="E36" s="25" t="s">
        <v>9</v>
      </c>
      <c r="F36" s="25">
        <v>66</v>
      </c>
      <c r="G36" s="86">
        <v>40999</v>
      </c>
      <c r="H36" s="17" t="s">
        <v>268</v>
      </c>
      <c r="I36" s="71" t="s">
        <v>268</v>
      </c>
      <c r="J36" s="17" t="s">
        <v>268</v>
      </c>
      <c r="K36" s="122" t="s">
        <v>317</v>
      </c>
    </row>
    <row r="37" spans="2:11" s="31" customFormat="1" ht="30" customHeight="1" thickBot="1" thickTop="1">
      <c r="B37" s="26"/>
      <c r="C37" s="38"/>
      <c r="D37" s="52" t="s">
        <v>33</v>
      </c>
      <c r="E37" s="119"/>
      <c r="F37" s="119">
        <f>SUM(F26:F36)</f>
        <v>1069</v>
      </c>
      <c r="G37" s="42"/>
      <c r="H37" s="40"/>
      <c r="I37" s="41"/>
      <c r="J37" s="41"/>
      <c r="K37" s="103"/>
    </row>
    <row r="38" spans="2:11" ht="30" customHeight="1" thickBot="1">
      <c r="B38" s="21"/>
      <c r="C38" s="1" t="s">
        <v>34</v>
      </c>
      <c r="D38" s="2"/>
      <c r="E38" s="2"/>
      <c r="F38" s="2">
        <f>F37</f>
        <v>1069</v>
      </c>
      <c r="G38" s="46"/>
      <c r="H38" s="44"/>
      <c r="I38" s="45"/>
      <c r="J38" s="45"/>
      <c r="K38" s="104"/>
    </row>
    <row r="39" spans="2:11" ht="30" customHeight="1" thickBot="1">
      <c r="B39" s="21"/>
      <c r="C39" s="49" t="s">
        <v>35</v>
      </c>
      <c r="D39" s="53" t="s">
        <v>37</v>
      </c>
      <c r="E39" s="54" t="s">
        <v>24</v>
      </c>
      <c r="F39" s="54">
        <v>126</v>
      </c>
      <c r="G39" s="86">
        <v>40999</v>
      </c>
      <c r="H39" s="17" t="s">
        <v>268</v>
      </c>
      <c r="I39" s="71" t="s">
        <v>268</v>
      </c>
      <c r="J39" s="17" t="s">
        <v>268</v>
      </c>
      <c r="K39" s="120" t="s">
        <v>279</v>
      </c>
    </row>
    <row r="40" spans="2:11" s="31" customFormat="1" ht="30" customHeight="1" thickBot="1" thickTop="1">
      <c r="B40" s="26"/>
      <c r="C40" s="55"/>
      <c r="D40" s="56" t="s">
        <v>25</v>
      </c>
      <c r="E40" s="118"/>
      <c r="F40" s="118">
        <f>F39</f>
        <v>126</v>
      </c>
      <c r="G40" s="42"/>
      <c r="H40" s="40"/>
      <c r="I40" s="41"/>
      <c r="J40" s="41"/>
      <c r="K40" s="103"/>
    </row>
    <row r="41" spans="2:11" s="31" customFormat="1" ht="30" customHeight="1" thickBot="1">
      <c r="B41" s="26"/>
      <c r="C41" s="3" t="s">
        <v>36</v>
      </c>
      <c r="D41" s="4"/>
      <c r="E41" s="4"/>
      <c r="F41" s="4">
        <f>F40</f>
        <v>126</v>
      </c>
      <c r="G41" s="46"/>
      <c r="H41" s="44"/>
      <c r="I41" s="45"/>
      <c r="J41" s="45"/>
      <c r="K41" s="104"/>
    </row>
    <row r="42" spans="2:11" ht="30" customHeight="1">
      <c r="B42" s="21"/>
      <c r="C42" s="57" t="s">
        <v>38</v>
      </c>
      <c r="D42" s="58" t="s">
        <v>46</v>
      </c>
      <c r="E42" s="16" t="s">
        <v>9</v>
      </c>
      <c r="F42" s="16">
        <v>114</v>
      </c>
      <c r="G42" s="86">
        <v>40999</v>
      </c>
      <c r="H42" s="17" t="s">
        <v>268</v>
      </c>
      <c r="I42" s="71" t="s">
        <v>268</v>
      </c>
      <c r="J42" s="17" t="s">
        <v>268</v>
      </c>
      <c r="K42" s="123"/>
    </row>
    <row r="43" spans="2:11" ht="30" customHeight="1">
      <c r="B43" s="21"/>
      <c r="C43" s="49"/>
      <c r="D43" s="59" t="s">
        <v>45</v>
      </c>
      <c r="E43" s="23" t="s">
        <v>9</v>
      </c>
      <c r="F43" s="23">
        <v>27</v>
      </c>
      <c r="G43" s="86">
        <v>40999</v>
      </c>
      <c r="H43" s="17" t="s">
        <v>268</v>
      </c>
      <c r="I43" s="71" t="s">
        <v>268</v>
      </c>
      <c r="J43" s="17" t="s">
        <v>268</v>
      </c>
      <c r="K43" s="105"/>
    </row>
    <row r="44" spans="2:11" ht="30" customHeight="1">
      <c r="B44" s="21"/>
      <c r="C44" s="49"/>
      <c r="D44" s="59" t="s">
        <v>44</v>
      </c>
      <c r="E44" s="23" t="s">
        <v>9</v>
      </c>
      <c r="F44" s="23">
        <v>18</v>
      </c>
      <c r="G44" s="86">
        <v>40999</v>
      </c>
      <c r="H44" s="17" t="s">
        <v>268</v>
      </c>
      <c r="I44" s="71" t="s">
        <v>268</v>
      </c>
      <c r="J44" s="17" t="s">
        <v>268</v>
      </c>
      <c r="K44" s="105"/>
    </row>
    <row r="45" spans="2:11" ht="30" customHeight="1">
      <c r="B45" s="21"/>
      <c r="C45" s="49"/>
      <c r="D45" s="59" t="s">
        <v>43</v>
      </c>
      <c r="E45" s="23" t="s">
        <v>9</v>
      </c>
      <c r="F45" s="23">
        <v>57</v>
      </c>
      <c r="G45" s="86">
        <v>40999</v>
      </c>
      <c r="H45" s="17" t="s">
        <v>268</v>
      </c>
      <c r="I45" s="71" t="s">
        <v>268</v>
      </c>
      <c r="J45" s="17" t="s">
        <v>268</v>
      </c>
      <c r="K45" s="105"/>
    </row>
    <row r="46" spans="2:11" ht="30" customHeight="1">
      <c r="B46" s="21"/>
      <c r="C46" s="49"/>
      <c r="D46" s="59" t="s">
        <v>42</v>
      </c>
      <c r="E46" s="23" t="s">
        <v>9</v>
      </c>
      <c r="F46" s="23">
        <v>42</v>
      </c>
      <c r="G46" s="86">
        <v>40999</v>
      </c>
      <c r="H46" s="17" t="s">
        <v>268</v>
      </c>
      <c r="I46" s="71" t="s">
        <v>268</v>
      </c>
      <c r="J46" s="17" t="s">
        <v>268</v>
      </c>
      <c r="K46" s="105"/>
    </row>
    <row r="47" spans="2:11" ht="30" customHeight="1">
      <c r="B47" s="21"/>
      <c r="C47" s="49"/>
      <c r="D47" s="59" t="s">
        <v>41</v>
      </c>
      <c r="E47" s="23" t="s">
        <v>9</v>
      </c>
      <c r="F47" s="23">
        <v>80</v>
      </c>
      <c r="G47" s="86">
        <v>40999</v>
      </c>
      <c r="H47" s="17" t="s">
        <v>268</v>
      </c>
      <c r="I47" s="71" t="s">
        <v>268</v>
      </c>
      <c r="J47" s="17" t="s">
        <v>268</v>
      </c>
      <c r="K47" s="105"/>
    </row>
    <row r="48" spans="2:11" ht="30" customHeight="1" thickBot="1">
      <c r="B48" s="21"/>
      <c r="C48" s="49"/>
      <c r="D48" s="24" t="s">
        <v>40</v>
      </c>
      <c r="E48" s="25" t="s">
        <v>9</v>
      </c>
      <c r="F48" s="25">
        <v>137</v>
      </c>
      <c r="G48" s="86">
        <v>40999</v>
      </c>
      <c r="H48" s="17" t="s">
        <v>268</v>
      </c>
      <c r="I48" s="71" t="s">
        <v>268</v>
      </c>
      <c r="J48" s="17" t="s">
        <v>268</v>
      </c>
      <c r="K48" s="121" t="s">
        <v>319</v>
      </c>
    </row>
    <row r="49" spans="2:11" s="31" customFormat="1" ht="30" customHeight="1" thickBot="1" thickTop="1">
      <c r="B49" s="26"/>
      <c r="C49" s="38"/>
      <c r="D49" s="52" t="s">
        <v>33</v>
      </c>
      <c r="E49" s="119"/>
      <c r="F49" s="119">
        <f>SUM(F42:F48)</f>
        <v>475</v>
      </c>
      <c r="G49" s="39"/>
      <c r="H49" s="40"/>
      <c r="I49" s="41"/>
      <c r="J49" s="41"/>
      <c r="K49" s="103"/>
    </row>
    <row r="50" spans="2:11" ht="30" customHeight="1" thickBot="1">
      <c r="B50" s="21"/>
      <c r="C50" s="1" t="s">
        <v>39</v>
      </c>
      <c r="D50" s="2"/>
      <c r="E50" s="2"/>
      <c r="F50" s="2">
        <f>F49</f>
        <v>475</v>
      </c>
      <c r="G50" s="43"/>
      <c r="H50" s="44"/>
      <c r="I50" s="45"/>
      <c r="J50" s="45"/>
      <c r="K50" s="104"/>
    </row>
    <row r="51" spans="2:11" ht="30" customHeight="1">
      <c r="B51" s="21"/>
      <c r="C51" s="47" t="s">
        <v>47</v>
      </c>
      <c r="D51" s="50" t="s">
        <v>51</v>
      </c>
      <c r="E51" s="16"/>
      <c r="F51" s="23">
        <v>43</v>
      </c>
      <c r="G51" s="86">
        <v>40999</v>
      </c>
      <c r="H51" s="17" t="s">
        <v>268</v>
      </c>
      <c r="I51" s="71" t="s">
        <v>268</v>
      </c>
      <c r="J51" s="17" t="s">
        <v>268</v>
      </c>
      <c r="K51" s="123"/>
    </row>
    <row r="52" spans="2:11" ht="30" customHeight="1">
      <c r="B52" s="21"/>
      <c r="C52" s="49"/>
      <c r="D52" s="50" t="s">
        <v>50</v>
      </c>
      <c r="E52" s="16"/>
      <c r="F52" s="23">
        <v>10</v>
      </c>
      <c r="G52" s="86">
        <v>40999</v>
      </c>
      <c r="H52" s="17" t="s">
        <v>268</v>
      </c>
      <c r="I52" s="71" t="s">
        <v>268</v>
      </c>
      <c r="J52" s="17" t="s">
        <v>268</v>
      </c>
      <c r="K52" s="105"/>
    </row>
    <row r="53" spans="2:11" ht="30" customHeight="1" thickBot="1">
      <c r="B53" s="21"/>
      <c r="C53" s="49"/>
      <c r="D53" s="51" t="s">
        <v>52</v>
      </c>
      <c r="E53" s="25"/>
      <c r="F53" s="25">
        <v>10</v>
      </c>
      <c r="G53" s="86">
        <v>40999</v>
      </c>
      <c r="H53" s="17" t="s">
        <v>268</v>
      </c>
      <c r="I53" s="71" t="s">
        <v>268</v>
      </c>
      <c r="J53" s="17" t="s">
        <v>268</v>
      </c>
      <c r="K53" s="122"/>
    </row>
    <row r="54" spans="2:11" s="31" customFormat="1" ht="30" customHeight="1" thickBot="1" thickTop="1">
      <c r="B54" s="26"/>
      <c r="C54" s="60"/>
      <c r="D54" s="52" t="s">
        <v>49</v>
      </c>
      <c r="E54" s="119"/>
      <c r="F54" s="119">
        <f>SUM(F51:F53)</f>
        <v>63</v>
      </c>
      <c r="G54" s="39"/>
      <c r="H54" s="40"/>
      <c r="I54" s="41"/>
      <c r="J54" s="41"/>
      <c r="K54" s="103"/>
    </row>
    <row r="55" spans="2:11" ht="30" customHeight="1">
      <c r="B55" s="21"/>
      <c r="C55" s="49"/>
      <c r="D55" s="50" t="s">
        <v>52</v>
      </c>
      <c r="E55" s="33" t="s">
        <v>24</v>
      </c>
      <c r="F55" s="23">
        <v>25</v>
      </c>
      <c r="G55" s="86">
        <v>40999</v>
      </c>
      <c r="H55" s="17" t="s">
        <v>268</v>
      </c>
      <c r="I55" s="71" t="s">
        <v>268</v>
      </c>
      <c r="J55" s="17" t="s">
        <v>268</v>
      </c>
      <c r="K55" s="123" t="s">
        <v>275</v>
      </c>
    </row>
    <row r="56" spans="2:11" ht="30" customHeight="1" thickBot="1">
      <c r="B56" s="21"/>
      <c r="C56" s="49"/>
      <c r="D56" s="51" t="s">
        <v>53</v>
      </c>
      <c r="E56" s="25" t="s">
        <v>24</v>
      </c>
      <c r="F56" s="25">
        <v>12</v>
      </c>
      <c r="G56" s="86">
        <v>40999</v>
      </c>
      <c r="H56" s="17" t="s">
        <v>268</v>
      </c>
      <c r="I56" s="71" t="s">
        <v>268</v>
      </c>
      <c r="J56" s="17" t="s">
        <v>268</v>
      </c>
      <c r="K56" s="122" t="s">
        <v>316</v>
      </c>
    </row>
    <row r="57" spans="2:11" s="31" customFormat="1" ht="30" customHeight="1" thickBot="1" thickTop="1">
      <c r="B57" s="26"/>
      <c r="C57" s="38"/>
      <c r="D57" s="52" t="s">
        <v>25</v>
      </c>
      <c r="E57" s="119"/>
      <c r="F57" s="119">
        <f>SUM(F55:F56)</f>
        <v>37</v>
      </c>
      <c r="G57" s="39"/>
      <c r="H57" s="40"/>
      <c r="I57" s="41"/>
      <c r="J57" s="41"/>
      <c r="K57" s="103"/>
    </row>
    <row r="58" spans="2:11" ht="30" customHeight="1" thickBot="1">
      <c r="B58" s="21"/>
      <c r="C58" s="1" t="s">
        <v>48</v>
      </c>
      <c r="D58" s="2"/>
      <c r="E58" s="2"/>
      <c r="F58" s="2">
        <f>F54+F57</f>
        <v>100</v>
      </c>
      <c r="G58" s="43"/>
      <c r="H58" s="44"/>
      <c r="I58" s="45"/>
      <c r="J58" s="45"/>
      <c r="K58" s="104"/>
    </row>
    <row r="59" spans="2:11" ht="30" customHeight="1" thickBot="1">
      <c r="B59" s="21"/>
      <c r="C59" s="49" t="s">
        <v>54</v>
      </c>
      <c r="D59" s="53" t="s">
        <v>56</v>
      </c>
      <c r="E59" s="54"/>
      <c r="F59" s="54">
        <v>14</v>
      </c>
      <c r="G59" s="86">
        <v>40999</v>
      </c>
      <c r="H59" s="17" t="s">
        <v>268</v>
      </c>
      <c r="I59" s="71" t="s">
        <v>268</v>
      </c>
      <c r="J59" s="17" t="s">
        <v>268</v>
      </c>
      <c r="K59" s="120"/>
    </row>
    <row r="60" spans="2:11" s="31" customFormat="1" ht="30" customHeight="1" thickBot="1" thickTop="1">
      <c r="B60" s="26"/>
      <c r="C60" s="60"/>
      <c r="D60" s="52" t="s">
        <v>57</v>
      </c>
      <c r="E60" s="119"/>
      <c r="F60" s="119">
        <f>SUM(F59)</f>
        <v>14</v>
      </c>
      <c r="G60" s="39"/>
      <c r="H60" s="40"/>
      <c r="I60" s="41"/>
      <c r="J60" s="41"/>
      <c r="K60" s="103"/>
    </row>
    <row r="61" spans="2:11" ht="30" customHeight="1">
      <c r="B61" s="21"/>
      <c r="C61" s="49"/>
      <c r="D61" s="59" t="s">
        <v>56</v>
      </c>
      <c r="E61" s="61" t="s">
        <v>9</v>
      </c>
      <c r="F61" s="23">
        <v>58</v>
      </c>
      <c r="G61" s="86">
        <v>40999</v>
      </c>
      <c r="H61" s="17" t="s">
        <v>268</v>
      </c>
      <c r="I61" s="71" t="s">
        <v>268</v>
      </c>
      <c r="J61" s="17" t="s">
        <v>268</v>
      </c>
      <c r="K61" s="125" t="s">
        <v>287</v>
      </c>
    </row>
    <row r="62" spans="2:11" ht="30" customHeight="1">
      <c r="B62" s="21"/>
      <c r="C62" s="49"/>
      <c r="D62" s="59" t="s">
        <v>59</v>
      </c>
      <c r="E62" s="16" t="s">
        <v>9</v>
      </c>
      <c r="F62" s="23">
        <v>126</v>
      </c>
      <c r="G62" s="86">
        <v>40999</v>
      </c>
      <c r="H62" s="17" t="s">
        <v>268</v>
      </c>
      <c r="I62" s="71" t="s">
        <v>268</v>
      </c>
      <c r="J62" s="17" t="s">
        <v>268</v>
      </c>
      <c r="K62" s="126"/>
    </row>
    <row r="63" spans="2:11" ht="30" customHeight="1" thickBot="1">
      <c r="B63" s="21"/>
      <c r="C63" s="49"/>
      <c r="D63" s="24" t="s">
        <v>58</v>
      </c>
      <c r="E63" s="25" t="s">
        <v>9</v>
      </c>
      <c r="F63" s="25">
        <v>102</v>
      </c>
      <c r="G63" s="86">
        <v>40999</v>
      </c>
      <c r="H63" s="17" t="s">
        <v>268</v>
      </c>
      <c r="I63" s="71" t="s">
        <v>268</v>
      </c>
      <c r="J63" s="17" t="s">
        <v>268</v>
      </c>
      <c r="K63" s="127"/>
    </row>
    <row r="64" spans="2:11" s="31" customFormat="1" ht="30" customHeight="1" thickBot="1" thickTop="1">
      <c r="B64" s="26"/>
      <c r="C64" s="38"/>
      <c r="D64" s="52" t="s">
        <v>33</v>
      </c>
      <c r="E64" s="119"/>
      <c r="F64" s="119">
        <f>SUM(F61:F63)</f>
        <v>286</v>
      </c>
      <c r="G64" s="39"/>
      <c r="H64" s="40"/>
      <c r="I64" s="41"/>
      <c r="J64" s="41"/>
      <c r="K64" s="103"/>
    </row>
    <row r="65" spans="2:11" ht="30" customHeight="1" thickBot="1">
      <c r="B65" s="21"/>
      <c r="C65" s="1" t="s">
        <v>55</v>
      </c>
      <c r="D65" s="2"/>
      <c r="E65" s="2"/>
      <c r="F65" s="2">
        <f>F60+F64</f>
        <v>300</v>
      </c>
      <c r="G65" s="43"/>
      <c r="H65" s="44"/>
      <c r="I65" s="45"/>
      <c r="J65" s="45"/>
      <c r="K65" s="104"/>
    </row>
    <row r="66" spans="2:11" ht="30" customHeight="1">
      <c r="B66" s="21"/>
      <c r="C66" s="49" t="s">
        <v>64</v>
      </c>
      <c r="D66" s="59" t="s">
        <v>60</v>
      </c>
      <c r="E66" s="23"/>
      <c r="F66" s="23">
        <v>160</v>
      </c>
      <c r="G66" s="86">
        <v>40999</v>
      </c>
      <c r="H66" s="17" t="s">
        <v>268</v>
      </c>
      <c r="I66" s="71" t="s">
        <v>268</v>
      </c>
      <c r="J66" s="17" t="s">
        <v>268</v>
      </c>
      <c r="K66" s="123" t="s">
        <v>320</v>
      </c>
    </row>
    <row r="67" spans="2:11" ht="30" customHeight="1">
      <c r="B67" s="21"/>
      <c r="C67" s="49"/>
      <c r="D67" s="59" t="s">
        <v>61</v>
      </c>
      <c r="E67" s="23"/>
      <c r="F67" s="23">
        <v>40</v>
      </c>
      <c r="G67" s="86">
        <v>40999</v>
      </c>
      <c r="H67" s="17" t="s">
        <v>268</v>
      </c>
      <c r="I67" s="71" t="s">
        <v>268</v>
      </c>
      <c r="J67" s="17" t="s">
        <v>268</v>
      </c>
      <c r="K67" s="105"/>
    </row>
    <row r="68" spans="2:11" ht="30" customHeight="1">
      <c r="B68" s="21"/>
      <c r="C68" s="49"/>
      <c r="D68" s="59" t="s">
        <v>62</v>
      </c>
      <c r="E68" s="23"/>
      <c r="F68" s="23">
        <v>10</v>
      </c>
      <c r="G68" s="86">
        <v>40999</v>
      </c>
      <c r="H68" s="17" t="s">
        <v>268</v>
      </c>
      <c r="I68" s="71" t="s">
        <v>268</v>
      </c>
      <c r="J68" s="17" t="s">
        <v>268</v>
      </c>
      <c r="K68" s="105"/>
    </row>
    <row r="69" spans="2:11" ht="30" customHeight="1" thickBot="1">
      <c r="B69" s="21"/>
      <c r="C69" s="62"/>
      <c r="D69" s="63" t="s">
        <v>63</v>
      </c>
      <c r="E69" s="64"/>
      <c r="F69" s="64">
        <v>20</v>
      </c>
      <c r="G69" s="86">
        <v>40999</v>
      </c>
      <c r="H69" s="17" t="s">
        <v>268</v>
      </c>
      <c r="I69" s="71" t="s">
        <v>268</v>
      </c>
      <c r="J69" s="17" t="s">
        <v>268</v>
      </c>
      <c r="K69" s="122"/>
    </row>
    <row r="70" spans="2:11" ht="30" customHeight="1" thickBot="1">
      <c r="B70" s="21"/>
      <c r="C70" s="3" t="s">
        <v>65</v>
      </c>
      <c r="D70" s="4"/>
      <c r="E70" s="4"/>
      <c r="F70" s="4">
        <f>SUM(F66:F69)</f>
        <v>230</v>
      </c>
      <c r="G70" s="43"/>
      <c r="H70" s="44"/>
      <c r="I70" s="45"/>
      <c r="J70" s="45"/>
      <c r="K70" s="104"/>
    </row>
    <row r="71" spans="2:11" ht="30" customHeight="1" thickBot="1">
      <c r="B71" s="21"/>
      <c r="C71" s="49" t="s">
        <v>67</v>
      </c>
      <c r="D71" s="53" t="s">
        <v>68</v>
      </c>
      <c r="E71" s="54" t="s">
        <v>70</v>
      </c>
      <c r="F71" s="54">
        <v>648</v>
      </c>
      <c r="G71" s="86">
        <v>40999</v>
      </c>
      <c r="H71" s="17" t="s">
        <v>268</v>
      </c>
      <c r="I71" s="71" t="s">
        <v>268</v>
      </c>
      <c r="J71" s="17" t="s">
        <v>268</v>
      </c>
      <c r="K71" s="120"/>
    </row>
    <row r="72" spans="2:11" s="31" customFormat="1" ht="30" customHeight="1" thickBot="1" thickTop="1">
      <c r="B72" s="26"/>
      <c r="C72" s="55"/>
      <c r="D72" s="56" t="s">
        <v>69</v>
      </c>
      <c r="E72" s="118"/>
      <c r="F72" s="118">
        <f>SUM(F71)</f>
        <v>648</v>
      </c>
      <c r="G72" s="39"/>
      <c r="H72" s="40"/>
      <c r="I72" s="41"/>
      <c r="J72" s="41"/>
      <c r="K72" s="103"/>
    </row>
    <row r="73" spans="2:11" ht="30" customHeight="1" thickBot="1">
      <c r="B73" s="21"/>
      <c r="C73" s="3" t="s">
        <v>66</v>
      </c>
      <c r="D73" s="4"/>
      <c r="E73" s="4"/>
      <c r="F73" s="4">
        <f>F72</f>
        <v>648</v>
      </c>
      <c r="G73" s="43"/>
      <c r="H73" s="44"/>
      <c r="I73" s="45"/>
      <c r="J73" s="45"/>
      <c r="K73" s="104"/>
    </row>
    <row r="74" spans="2:11" ht="30" customHeight="1" thickBot="1">
      <c r="B74" s="21"/>
      <c r="C74" s="49" t="s">
        <v>71</v>
      </c>
      <c r="D74" s="51" t="s">
        <v>264</v>
      </c>
      <c r="E74" s="25" t="s">
        <v>71</v>
      </c>
      <c r="F74" s="25">
        <v>9</v>
      </c>
      <c r="G74" s="86">
        <v>40999</v>
      </c>
      <c r="H74" s="17" t="s">
        <v>268</v>
      </c>
      <c r="I74" s="71" t="s">
        <v>268</v>
      </c>
      <c r="J74" s="17" t="s">
        <v>268</v>
      </c>
      <c r="K74" s="120"/>
    </row>
    <row r="75" spans="2:11" s="31" customFormat="1" ht="30" customHeight="1" thickBot="1" thickTop="1">
      <c r="B75" s="26"/>
      <c r="C75" s="60"/>
      <c r="D75" s="52" t="s">
        <v>265</v>
      </c>
      <c r="E75" s="119"/>
      <c r="F75" s="119">
        <f>SUM(F74)</f>
        <v>9</v>
      </c>
      <c r="G75" s="39"/>
      <c r="H75" s="40"/>
      <c r="I75" s="41"/>
      <c r="J75" s="41"/>
      <c r="K75" s="103"/>
    </row>
    <row r="76" spans="2:11" ht="30" customHeight="1">
      <c r="B76" s="21"/>
      <c r="C76" s="60"/>
      <c r="D76" s="59" t="s">
        <v>75</v>
      </c>
      <c r="E76" s="23" t="s">
        <v>70</v>
      </c>
      <c r="F76" s="23">
        <v>166</v>
      </c>
      <c r="G76" s="86">
        <v>40999</v>
      </c>
      <c r="H76" s="17" t="s">
        <v>268</v>
      </c>
      <c r="I76" s="71" t="s">
        <v>268</v>
      </c>
      <c r="J76" s="17" t="s">
        <v>268</v>
      </c>
      <c r="K76" s="123" t="s">
        <v>281</v>
      </c>
    </row>
    <row r="77" spans="2:11" ht="30" customHeight="1">
      <c r="B77" s="21"/>
      <c r="C77" s="49"/>
      <c r="D77" s="59" t="s">
        <v>76</v>
      </c>
      <c r="E77" s="23" t="s">
        <v>70</v>
      </c>
      <c r="F77" s="23">
        <v>169</v>
      </c>
      <c r="G77" s="86">
        <v>40999</v>
      </c>
      <c r="H77" s="17" t="s">
        <v>268</v>
      </c>
      <c r="I77" s="71" t="s">
        <v>268</v>
      </c>
      <c r="J77" s="17" t="s">
        <v>268</v>
      </c>
      <c r="K77" s="105"/>
    </row>
    <row r="78" spans="2:11" ht="30" customHeight="1">
      <c r="B78" s="21"/>
      <c r="C78" s="49"/>
      <c r="D78" s="59" t="s">
        <v>226</v>
      </c>
      <c r="E78" s="23" t="s">
        <v>70</v>
      </c>
      <c r="F78" s="23">
        <v>210</v>
      </c>
      <c r="G78" s="86">
        <v>40999</v>
      </c>
      <c r="H78" s="17" t="s">
        <v>268</v>
      </c>
      <c r="I78" s="71" t="s">
        <v>268</v>
      </c>
      <c r="J78" s="17" t="s">
        <v>268</v>
      </c>
      <c r="K78" s="128" t="s">
        <v>270</v>
      </c>
    </row>
    <row r="79" spans="2:11" ht="30" customHeight="1" thickBot="1">
      <c r="B79" s="21"/>
      <c r="C79" s="49"/>
      <c r="D79" s="24" t="s">
        <v>227</v>
      </c>
      <c r="E79" s="25" t="s">
        <v>70</v>
      </c>
      <c r="F79" s="25">
        <v>77</v>
      </c>
      <c r="G79" s="86">
        <v>40999</v>
      </c>
      <c r="H79" s="17" t="s">
        <v>268</v>
      </c>
      <c r="I79" s="71" t="s">
        <v>268</v>
      </c>
      <c r="J79" s="17" t="s">
        <v>268</v>
      </c>
      <c r="K79" s="127"/>
    </row>
    <row r="80" spans="2:11" s="31" customFormat="1" ht="30" customHeight="1" thickBot="1" thickTop="1">
      <c r="B80" s="26"/>
      <c r="C80" s="55"/>
      <c r="D80" s="52" t="s">
        <v>69</v>
      </c>
      <c r="E80" s="119"/>
      <c r="F80" s="119">
        <f>SUM(F76:F79)</f>
        <v>622</v>
      </c>
      <c r="G80" s="39"/>
      <c r="H80" s="40"/>
      <c r="I80" s="41"/>
      <c r="J80" s="41"/>
      <c r="K80" s="103"/>
    </row>
    <row r="81" spans="2:11" ht="30" customHeight="1">
      <c r="B81" s="21"/>
      <c r="C81" s="49"/>
      <c r="D81" s="59" t="s">
        <v>75</v>
      </c>
      <c r="E81" s="23" t="s">
        <v>74</v>
      </c>
      <c r="F81" s="23">
        <v>150</v>
      </c>
      <c r="G81" s="86">
        <v>40999</v>
      </c>
      <c r="H81" s="17" t="s">
        <v>268</v>
      </c>
      <c r="I81" s="71" t="s">
        <v>268</v>
      </c>
      <c r="J81" s="17" t="s">
        <v>268</v>
      </c>
      <c r="K81" s="123"/>
    </row>
    <row r="82" spans="2:11" ht="30" customHeight="1">
      <c r="B82" s="21"/>
      <c r="C82" s="49"/>
      <c r="D82" s="59" t="s">
        <v>227</v>
      </c>
      <c r="E82" s="23" t="s">
        <v>74</v>
      </c>
      <c r="F82" s="23">
        <v>75</v>
      </c>
      <c r="G82" s="86">
        <v>40999</v>
      </c>
      <c r="H82" s="17" t="s">
        <v>268</v>
      </c>
      <c r="I82" s="71" t="s">
        <v>268</v>
      </c>
      <c r="J82" s="17" t="s">
        <v>268</v>
      </c>
      <c r="K82" s="129" t="s">
        <v>278</v>
      </c>
    </row>
    <row r="83" spans="2:11" ht="30" customHeight="1">
      <c r="B83" s="21"/>
      <c r="C83" s="49"/>
      <c r="D83" s="59" t="s">
        <v>242</v>
      </c>
      <c r="E83" s="23" t="s">
        <v>74</v>
      </c>
      <c r="F83" s="64">
        <v>80</v>
      </c>
      <c r="G83" s="86">
        <v>40999</v>
      </c>
      <c r="H83" s="17" t="s">
        <v>268</v>
      </c>
      <c r="I83" s="71" t="s">
        <v>268</v>
      </c>
      <c r="J83" s="17" t="s">
        <v>268</v>
      </c>
      <c r="K83" s="130"/>
    </row>
    <row r="84" spans="2:11" ht="30" customHeight="1" thickBot="1">
      <c r="B84" s="21"/>
      <c r="C84" s="49"/>
      <c r="D84" s="24" t="s">
        <v>77</v>
      </c>
      <c r="E84" s="25" t="s">
        <v>74</v>
      </c>
      <c r="F84" s="25">
        <v>96</v>
      </c>
      <c r="G84" s="86">
        <v>40999</v>
      </c>
      <c r="H84" s="17" t="s">
        <v>268</v>
      </c>
      <c r="I84" s="71" t="s">
        <v>268</v>
      </c>
      <c r="J84" s="17" t="s">
        <v>268</v>
      </c>
      <c r="K84" s="122" t="s">
        <v>316</v>
      </c>
    </row>
    <row r="85" spans="2:11" s="31" customFormat="1" ht="30" customHeight="1" thickBot="1" thickTop="1">
      <c r="B85" s="26"/>
      <c r="C85" s="60"/>
      <c r="D85" s="52" t="s">
        <v>72</v>
      </c>
      <c r="E85" s="119"/>
      <c r="F85" s="119">
        <f>SUM(F81:F84)</f>
        <v>401</v>
      </c>
      <c r="G85" s="39"/>
      <c r="H85" s="40"/>
      <c r="I85" s="41"/>
      <c r="J85" s="41"/>
      <c r="K85" s="103"/>
    </row>
    <row r="86" spans="2:11" ht="30" customHeight="1">
      <c r="B86" s="21"/>
      <c r="C86" s="57"/>
      <c r="D86" s="59" t="s">
        <v>228</v>
      </c>
      <c r="E86" s="23" t="s">
        <v>17</v>
      </c>
      <c r="F86" s="23">
        <v>65</v>
      </c>
      <c r="G86" s="86">
        <v>40999</v>
      </c>
      <c r="H86" s="17" t="s">
        <v>268</v>
      </c>
      <c r="I86" s="71" t="s">
        <v>268</v>
      </c>
      <c r="J86" s="17" t="s">
        <v>268</v>
      </c>
      <c r="K86" s="123" t="s">
        <v>292</v>
      </c>
    </row>
    <row r="87" spans="2:11" ht="30" customHeight="1">
      <c r="B87" s="21"/>
      <c r="C87" s="49"/>
      <c r="D87" s="59" t="s">
        <v>79</v>
      </c>
      <c r="E87" s="23" t="s">
        <v>17</v>
      </c>
      <c r="F87" s="23">
        <v>63</v>
      </c>
      <c r="G87" s="86">
        <v>40999</v>
      </c>
      <c r="H87" s="17" t="s">
        <v>268</v>
      </c>
      <c r="I87" s="71" t="s">
        <v>268</v>
      </c>
      <c r="J87" s="17" t="s">
        <v>268</v>
      </c>
      <c r="K87" s="105"/>
    </row>
    <row r="88" spans="2:11" ht="30" customHeight="1" thickBot="1">
      <c r="B88" s="21"/>
      <c r="C88" s="49"/>
      <c r="D88" s="24" t="s">
        <v>78</v>
      </c>
      <c r="E88" s="25" t="s">
        <v>17</v>
      </c>
      <c r="F88" s="25">
        <v>122</v>
      </c>
      <c r="G88" s="86">
        <v>40999</v>
      </c>
      <c r="H88" s="17" t="s">
        <v>268</v>
      </c>
      <c r="I88" s="71" t="s">
        <v>268</v>
      </c>
      <c r="J88" s="17" t="s">
        <v>268</v>
      </c>
      <c r="K88" s="122"/>
    </row>
    <row r="89" spans="2:11" s="31" customFormat="1" ht="30" customHeight="1" thickBot="1" thickTop="1">
      <c r="B89" s="26"/>
      <c r="C89" s="38"/>
      <c r="D89" s="52" t="s">
        <v>73</v>
      </c>
      <c r="E89" s="119"/>
      <c r="F89" s="119">
        <f>SUM(F86:F88)</f>
        <v>250</v>
      </c>
      <c r="G89" s="39"/>
      <c r="H89" s="40"/>
      <c r="I89" s="41"/>
      <c r="J89" s="41"/>
      <c r="K89" s="103"/>
    </row>
    <row r="90" spans="2:11" ht="30" customHeight="1" thickBot="1">
      <c r="B90" s="21"/>
      <c r="C90" s="3" t="s">
        <v>80</v>
      </c>
      <c r="D90" s="4"/>
      <c r="E90" s="4"/>
      <c r="F90" s="4">
        <f>F75+F80+F85+F89</f>
        <v>1282</v>
      </c>
      <c r="G90" s="43"/>
      <c r="H90" s="44"/>
      <c r="I90" s="45"/>
      <c r="J90" s="45"/>
      <c r="K90" s="104"/>
    </row>
    <row r="91" spans="2:11" ht="30" customHeight="1">
      <c r="B91" s="21"/>
      <c r="C91" s="49" t="s">
        <v>82</v>
      </c>
      <c r="D91" s="59" t="s">
        <v>86</v>
      </c>
      <c r="E91" s="23"/>
      <c r="F91" s="23">
        <v>43</v>
      </c>
      <c r="G91" s="86">
        <v>40999</v>
      </c>
      <c r="H91" s="17" t="s">
        <v>268</v>
      </c>
      <c r="I91" s="71" t="s">
        <v>268</v>
      </c>
      <c r="J91" s="17" t="s">
        <v>268</v>
      </c>
      <c r="K91" s="123"/>
    </row>
    <row r="92" spans="2:11" ht="30" customHeight="1">
      <c r="B92" s="21"/>
      <c r="C92" s="49"/>
      <c r="D92" s="59" t="s">
        <v>85</v>
      </c>
      <c r="E92" s="23"/>
      <c r="F92" s="23">
        <v>46</v>
      </c>
      <c r="G92" s="86">
        <v>40999</v>
      </c>
      <c r="H92" s="17" t="s">
        <v>268</v>
      </c>
      <c r="I92" s="71" t="s">
        <v>268</v>
      </c>
      <c r="J92" s="17" t="s">
        <v>268</v>
      </c>
      <c r="K92" s="105"/>
    </row>
    <row r="93" spans="2:11" ht="30" customHeight="1">
      <c r="B93" s="21"/>
      <c r="C93" s="49"/>
      <c r="D93" s="59" t="s">
        <v>84</v>
      </c>
      <c r="E93" s="23"/>
      <c r="F93" s="23">
        <v>48</v>
      </c>
      <c r="G93" s="86">
        <v>40999</v>
      </c>
      <c r="H93" s="17" t="s">
        <v>268</v>
      </c>
      <c r="I93" s="71" t="s">
        <v>268</v>
      </c>
      <c r="J93" s="17" t="s">
        <v>268</v>
      </c>
      <c r="K93" s="105"/>
    </row>
    <row r="94" spans="2:11" ht="30" customHeight="1" thickBot="1">
      <c r="B94" s="21"/>
      <c r="C94" s="62"/>
      <c r="D94" s="59" t="s">
        <v>83</v>
      </c>
      <c r="E94" s="64"/>
      <c r="F94" s="23">
        <v>40</v>
      </c>
      <c r="G94" s="86">
        <v>40999</v>
      </c>
      <c r="H94" s="17" t="s">
        <v>268</v>
      </c>
      <c r="I94" s="71" t="s">
        <v>268</v>
      </c>
      <c r="J94" s="17" t="s">
        <v>268</v>
      </c>
      <c r="K94" s="122"/>
    </row>
    <row r="95" spans="2:11" ht="30" customHeight="1" thickBot="1">
      <c r="B95" s="21"/>
      <c r="C95" s="3" t="s">
        <v>81</v>
      </c>
      <c r="D95" s="4"/>
      <c r="E95" s="4"/>
      <c r="F95" s="4">
        <f>SUM(F91:F94)</f>
        <v>177</v>
      </c>
      <c r="G95" s="43"/>
      <c r="H95" s="44"/>
      <c r="I95" s="45"/>
      <c r="J95" s="45"/>
      <c r="K95" s="104"/>
    </row>
    <row r="96" spans="2:11" ht="30" customHeight="1">
      <c r="B96" s="21"/>
      <c r="C96" s="49" t="s">
        <v>87</v>
      </c>
      <c r="D96" s="59" t="s">
        <v>92</v>
      </c>
      <c r="E96" s="23"/>
      <c r="F96" s="23">
        <v>179</v>
      </c>
      <c r="G96" s="86">
        <v>40999</v>
      </c>
      <c r="H96" s="17" t="s">
        <v>268</v>
      </c>
      <c r="I96" s="71" t="s">
        <v>268</v>
      </c>
      <c r="J96" s="17" t="s">
        <v>268</v>
      </c>
      <c r="K96" s="123"/>
    </row>
    <row r="97" spans="2:11" ht="30" customHeight="1">
      <c r="B97" s="21"/>
      <c r="C97" s="49"/>
      <c r="D97" s="59" t="s">
        <v>91</v>
      </c>
      <c r="E97" s="23"/>
      <c r="F97" s="23">
        <v>37</v>
      </c>
      <c r="G97" s="86">
        <v>40999</v>
      </c>
      <c r="H97" s="17" t="s">
        <v>268</v>
      </c>
      <c r="I97" s="71" t="s">
        <v>268</v>
      </c>
      <c r="J97" s="17" t="s">
        <v>268</v>
      </c>
      <c r="K97" s="105"/>
    </row>
    <row r="98" spans="2:11" ht="30" customHeight="1">
      <c r="B98" s="21"/>
      <c r="C98" s="49"/>
      <c r="D98" s="59" t="s">
        <v>90</v>
      </c>
      <c r="E98" s="23"/>
      <c r="F98" s="23">
        <v>100</v>
      </c>
      <c r="G98" s="86">
        <v>40999</v>
      </c>
      <c r="H98" s="17" t="s">
        <v>268</v>
      </c>
      <c r="I98" s="71" t="s">
        <v>268</v>
      </c>
      <c r="J98" s="17" t="s">
        <v>268</v>
      </c>
      <c r="K98" s="105"/>
    </row>
    <row r="99" spans="2:11" ht="30" customHeight="1" thickBot="1">
      <c r="B99" s="21"/>
      <c r="C99" s="62"/>
      <c r="D99" s="63" t="s">
        <v>89</v>
      </c>
      <c r="E99" s="64"/>
      <c r="F99" s="64">
        <v>44</v>
      </c>
      <c r="G99" s="111">
        <v>40999</v>
      </c>
      <c r="H99" s="91" t="s">
        <v>268</v>
      </c>
      <c r="I99" s="90" t="s">
        <v>268</v>
      </c>
      <c r="J99" s="91" t="s">
        <v>268</v>
      </c>
      <c r="K99" s="122"/>
    </row>
    <row r="100" spans="2:11" ht="30" customHeight="1" thickBot="1" thickTop="1">
      <c r="B100" s="21"/>
      <c r="C100" s="55"/>
      <c r="D100" s="73" t="s">
        <v>304</v>
      </c>
      <c r="E100" s="74"/>
      <c r="F100" s="74">
        <f>SUM(F96:F99)</f>
        <v>360</v>
      </c>
      <c r="G100" s="112"/>
      <c r="H100" s="113"/>
      <c r="I100" s="114"/>
      <c r="J100" s="113"/>
      <c r="K100" s="103"/>
    </row>
    <row r="101" spans="2:11" ht="30" customHeight="1" thickBot="1">
      <c r="B101" s="21"/>
      <c r="C101" s="49"/>
      <c r="D101" s="115" t="s">
        <v>307</v>
      </c>
      <c r="E101" s="15" t="s">
        <v>70</v>
      </c>
      <c r="F101" s="64">
        <v>20</v>
      </c>
      <c r="G101" s="111"/>
      <c r="H101" s="91" t="s">
        <v>308</v>
      </c>
      <c r="I101" s="89" t="s">
        <v>308</v>
      </c>
      <c r="J101" s="91" t="s">
        <v>308</v>
      </c>
      <c r="K101" s="120" t="s">
        <v>306</v>
      </c>
    </row>
    <row r="102" spans="2:11" ht="30" customHeight="1" thickBot="1" thickTop="1">
      <c r="B102" s="21"/>
      <c r="C102" s="60"/>
      <c r="D102" s="73" t="s">
        <v>305</v>
      </c>
      <c r="E102" s="74"/>
      <c r="F102" s="74">
        <f>F101</f>
        <v>20</v>
      </c>
      <c r="G102" s="112"/>
      <c r="H102" s="113"/>
      <c r="I102" s="114"/>
      <c r="J102" s="113"/>
      <c r="K102" s="103"/>
    </row>
    <row r="103" spans="2:11" ht="30" customHeight="1" thickBot="1">
      <c r="B103" s="21"/>
      <c r="C103" s="49"/>
      <c r="D103" s="115" t="s">
        <v>307</v>
      </c>
      <c r="E103" s="15" t="s">
        <v>74</v>
      </c>
      <c r="F103" s="64">
        <v>30</v>
      </c>
      <c r="G103" s="111"/>
      <c r="H103" s="91" t="s">
        <v>308</v>
      </c>
      <c r="I103" s="89" t="s">
        <v>308</v>
      </c>
      <c r="J103" s="91" t="s">
        <v>308</v>
      </c>
      <c r="K103" s="120" t="s">
        <v>306</v>
      </c>
    </row>
    <row r="104" spans="2:11" ht="30" customHeight="1" thickBot="1" thickTop="1">
      <c r="B104" s="21"/>
      <c r="C104" s="60"/>
      <c r="D104" s="73" t="s">
        <v>72</v>
      </c>
      <c r="E104" s="74"/>
      <c r="F104" s="74">
        <f>F103</f>
        <v>30</v>
      </c>
      <c r="G104" s="112"/>
      <c r="H104" s="113"/>
      <c r="I104" s="114"/>
      <c r="J104" s="113"/>
      <c r="K104" s="103"/>
    </row>
    <row r="105" spans="2:11" ht="30" customHeight="1" thickBot="1">
      <c r="B105" s="21"/>
      <c r="C105" s="3" t="s">
        <v>88</v>
      </c>
      <c r="D105" s="4"/>
      <c r="E105" s="4"/>
      <c r="F105" s="4">
        <f>SUM(F100,F102,F104)</f>
        <v>410</v>
      </c>
      <c r="G105" s="43"/>
      <c r="H105" s="44"/>
      <c r="I105" s="45"/>
      <c r="J105" s="45"/>
      <c r="K105" s="104"/>
    </row>
    <row r="106" spans="2:11" ht="30" customHeight="1">
      <c r="B106" s="21"/>
      <c r="C106" s="49" t="s">
        <v>93</v>
      </c>
      <c r="D106" s="59" t="s">
        <v>97</v>
      </c>
      <c r="E106" s="23" t="s">
        <v>70</v>
      </c>
      <c r="F106" s="23">
        <v>86</v>
      </c>
      <c r="G106" s="86">
        <v>40999</v>
      </c>
      <c r="H106" s="17" t="s">
        <v>268</v>
      </c>
      <c r="I106" s="71" t="s">
        <v>268</v>
      </c>
      <c r="J106" s="17" t="s">
        <v>268</v>
      </c>
      <c r="K106" s="123" t="s">
        <v>271</v>
      </c>
    </row>
    <row r="107" spans="2:11" ht="30" customHeight="1">
      <c r="B107" s="21"/>
      <c r="C107" s="49"/>
      <c r="D107" s="59" t="s">
        <v>96</v>
      </c>
      <c r="E107" s="23" t="s">
        <v>70</v>
      </c>
      <c r="F107" s="23">
        <v>84</v>
      </c>
      <c r="G107" s="86">
        <v>40999</v>
      </c>
      <c r="H107" s="17" t="s">
        <v>268</v>
      </c>
      <c r="I107" s="71" t="s">
        <v>268</v>
      </c>
      <c r="J107" s="17" t="s">
        <v>268</v>
      </c>
      <c r="K107" s="105"/>
    </row>
    <row r="108" spans="2:11" ht="30" customHeight="1">
      <c r="B108" s="21"/>
      <c r="C108" s="49"/>
      <c r="D108" s="59" t="s">
        <v>95</v>
      </c>
      <c r="E108" s="23" t="s">
        <v>70</v>
      </c>
      <c r="F108" s="23">
        <v>18</v>
      </c>
      <c r="G108" s="86">
        <v>40999</v>
      </c>
      <c r="H108" s="17" t="s">
        <v>268</v>
      </c>
      <c r="I108" s="71" t="s">
        <v>268</v>
      </c>
      <c r="J108" s="17" t="s">
        <v>268</v>
      </c>
      <c r="K108" s="105"/>
    </row>
    <row r="109" spans="2:11" ht="30" customHeight="1">
      <c r="B109" s="21"/>
      <c r="C109" s="49"/>
      <c r="D109" s="59" t="s">
        <v>94</v>
      </c>
      <c r="E109" s="23" t="s">
        <v>70</v>
      </c>
      <c r="F109" s="23">
        <v>34</v>
      </c>
      <c r="G109" s="86">
        <v>40999</v>
      </c>
      <c r="H109" s="17" t="s">
        <v>268</v>
      </c>
      <c r="I109" s="71" t="s">
        <v>268</v>
      </c>
      <c r="J109" s="17" t="s">
        <v>268</v>
      </c>
      <c r="K109" s="105"/>
    </row>
    <row r="110" spans="2:11" ht="30" customHeight="1">
      <c r="B110" s="21"/>
      <c r="C110" s="49"/>
      <c r="D110" s="59" t="s">
        <v>98</v>
      </c>
      <c r="E110" s="23" t="s">
        <v>70</v>
      </c>
      <c r="F110" s="23">
        <v>58</v>
      </c>
      <c r="G110" s="86">
        <v>40999</v>
      </c>
      <c r="H110" s="17" t="s">
        <v>268</v>
      </c>
      <c r="I110" s="71" t="s">
        <v>268</v>
      </c>
      <c r="J110" s="17" t="s">
        <v>268</v>
      </c>
      <c r="K110" s="105"/>
    </row>
    <row r="111" spans="2:11" ht="30" customHeight="1" thickBot="1">
      <c r="B111" s="21"/>
      <c r="C111" s="49"/>
      <c r="D111" s="24" t="s">
        <v>99</v>
      </c>
      <c r="E111" s="25" t="s">
        <v>70</v>
      </c>
      <c r="F111" s="25">
        <v>50</v>
      </c>
      <c r="G111" s="86">
        <v>40999</v>
      </c>
      <c r="H111" s="17" t="s">
        <v>268</v>
      </c>
      <c r="I111" s="71" t="s">
        <v>268</v>
      </c>
      <c r="J111" s="17" t="s">
        <v>268</v>
      </c>
      <c r="K111" s="122"/>
    </row>
    <row r="112" spans="2:11" s="31" customFormat="1" ht="30" customHeight="1" thickBot="1" thickTop="1">
      <c r="B112" s="26"/>
      <c r="C112" s="60"/>
      <c r="D112" s="52" t="s">
        <v>69</v>
      </c>
      <c r="E112" s="119"/>
      <c r="F112" s="119">
        <f>SUM(F106:F111)</f>
        <v>330</v>
      </c>
      <c r="G112" s="39"/>
      <c r="H112" s="40"/>
      <c r="I112" s="41"/>
      <c r="J112" s="41"/>
      <c r="K112" s="103"/>
    </row>
    <row r="113" spans="2:11" ht="30" customHeight="1">
      <c r="B113" s="21"/>
      <c r="C113" s="57"/>
      <c r="D113" s="59" t="s">
        <v>103</v>
      </c>
      <c r="E113" s="23" t="s">
        <v>101</v>
      </c>
      <c r="F113" s="23">
        <v>22</v>
      </c>
      <c r="G113" s="86">
        <v>40999</v>
      </c>
      <c r="H113" s="17" t="s">
        <v>268</v>
      </c>
      <c r="I113" s="71" t="s">
        <v>268</v>
      </c>
      <c r="J113" s="17" t="s">
        <v>268</v>
      </c>
      <c r="K113" s="106" t="s">
        <v>295</v>
      </c>
    </row>
    <row r="114" spans="2:11" ht="30" customHeight="1">
      <c r="B114" s="21"/>
      <c r="C114" s="49"/>
      <c r="D114" s="59" t="s">
        <v>102</v>
      </c>
      <c r="E114" s="23" t="s">
        <v>101</v>
      </c>
      <c r="F114" s="23">
        <v>132</v>
      </c>
      <c r="G114" s="86">
        <v>40999</v>
      </c>
      <c r="H114" s="17" t="s">
        <v>268</v>
      </c>
      <c r="I114" s="71" t="s">
        <v>268</v>
      </c>
      <c r="J114" s="17" t="s">
        <v>268</v>
      </c>
      <c r="K114" s="102" t="s">
        <v>293</v>
      </c>
    </row>
    <row r="115" spans="2:11" ht="30" customHeight="1">
      <c r="B115" s="21"/>
      <c r="C115" s="49"/>
      <c r="D115" s="59" t="s">
        <v>104</v>
      </c>
      <c r="E115" s="23" t="s">
        <v>101</v>
      </c>
      <c r="F115" s="23">
        <v>97</v>
      </c>
      <c r="G115" s="86">
        <v>40999</v>
      </c>
      <c r="H115" s="17" t="s">
        <v>268</v>
      </c>
      <c r="I115" s="71" t="s">
        <v>268</v>
      </c>
      <c r="J115" s="17" t="s">
        <v>268</v>
      </c>
      <c r="K115" s="102" t="s">
        <v>283</v>
      </c>
    </row>
    <row r="116" spans="2:11" ht="30" customHeight="1">
      <c r="B116" s="21"/>
      <c r="C116" s="49"/>
      <c r="D116" s="59" t="s">
        <v>110</v>
      </c>
      <c r="E116" s="23" t="s">
        <v>101</v>
      </c>
      <c r="F116" s="23">
        <v>55</v>
      </c>
      <c r="G116" s="86">
        <v>40999</v>
      </c>
      <c r="H116" s="17" t="s">
        <v>268</v>
      </c>
      <c r="I116" s="71" t="s">
        <v>268</v>
      </c>
      <c r="J116" s="17" t="s">
        <v>268</v>
      </c>
      <c r="K116" s="105" t="s">
        <v>316</v>
      </c>
    </row>
    <row r="117" spans="2:11" ht="30" customHeight="1">
      <c r="B117" s="21"/>
      <c r="C117" s="49"/>
      <c r="D117" s="59" t="s">
        <v>109</v>
      </c>
      <c r="E117" s="23" t="s">
        <v>101</v>
      </c>
      <c r="F117" s="23">
        <v>16</v>
      </c>
      <c r="G117" s="86">
        <v>40999</v>
      </c>
      <c r="H117" s="17" t="s">
        <v>268</v>
      </c>
      <c r="I117" s="71" t="s">
        <v>268</v>
      </c>
      <c r="J117" s="17" t="s">
        <v>268</v>
      </c>
      <c r="K117" s="105"/>
    </row>
    <row r="118" spans="2:11" ht="40.5">
      <c r="B118" s="21"/>
      <c r="C118" s="49"/>
      <c r="D118" s="59" t="s">
        <v>108</v>
      </c>
      <c r="E118" s="23" t="s">
        <v>101</v>
      </c>
      <c r="F118" s="23">
        <v>60</v>
      </c>
      <c r="G118" s="86">
        <v>40999</v>
      </c>
      <c r="H118" s="17" t="s">
        <v>268</v>
      </c>
      <c r="I118" s="71" t="s">
        <v>268</v>
      </c>
      <c r="J118" s="17" t="s">
        <v>268</v>
      </c>
      <c r="K118" s="102" t="s">
        <v>273</v>
      </c>
    </row>
    <row r="119" spans="2:11" ht="30" customHeight="1">
      <c r="B119" s="21"/>
      <c r="C119" s="49"/>
      <c r="D119" s="59" t="s">
        <v>107</v>
      </c>
      <c r="E119" s="23" t="s">
        <v>101</v>
      </c>
      <c r="F119" s="23">
        <v>15</v>
      </c>
      <c r="G119" s="86">
        <v>40999</v>
      </c>
      <c r="H119" s="17" t="s">
        <v>268</v>
      </c>
      <c r="I119" s="71" t="s">
        <v>268</v>
      </c>
      <c r="J119" s="17" t="s">
        <v>268</v>
      </c>
      <c r="K119" s="105" t="s">
        <v>317</v>
      </c>
    </row>
    <row r="120" spans="2:11" ht="30" customHeight="1">
      <c r="B120" s="21"/>
      <c r="C120" s="49"/>
      <c r="D120" s="59" t="s">
        <v>106</v>
      </c>
      <c r="E120" s="23" t="s">
        <v>101</v>
      </c>
      <c r="F120" s="23">
        <v>23</v>
      </c>
      <c r="G120" s="86">
        <v>40999</v>
      </c>
      <c r="H120" s="17" t="s">
        <v>268</v>
      </c>
      <c r="I120" s="71" t="s">
        <v>268</v>
      </c>
      <c r="J120" s="17" t="s">
        <v>268</v>
      </c>
      <c r="K120" s="105" t="s">
        <v>320</v>
      </c>
    </row>
    <row r="121" spans="2:11" ht="30" customHeight="1" thickBot="1">
      <c r="B121" s="21"/>
      <c r="C121" s="49"/>
      <c r="D121" s="24" t="s">
        <v>105</v>
      </c>
      <c r="E121" s="25" t="s">
        <v>101</v>
      </c>
      <c r="F121" s="25">
        <v>20</v>
      </c>
      <c r="G121" s="86">
        <v>40999</v>
      </c>
      <c r="H121" s="17" t="s">
        <v>268</v>
      </c>
      <c r="I121" s="71" t="s">
        <v>268</v>
      </c>
      <c r="J121" s="17" t="s">
        <v>268</v>
      </c>
      <c r="K121" s="122"/>
    </row>
    <row r="122" spans="2:11" s="31" customFormat="1" ht="30" customHeight="1" thickBot="1" thickTop="1">
      <c r="B122" s="26"/>
      <c r="C122" s="38"/>
      <c r="D122" s="52" t="s">
        <v>100</v>
      </c>
      <c r="E122" s="119"/>
      <c r="F122" s="119">
        <f>SUM(F113:F121)</f>
        <v>440</v>
      </c>
      <c r="G122" s="39"/>
      <c r="H122" s="40"/>
      <c r="I122" s="41"/>
      <c r="J122" s="41"/>
      <c r="K122" s="103"/>
    </row>
    <row r="123" spans="2:11" ht="30" customHeight="1" thickBot="1">
      <c r="B123" s="21"/>
      <c r="C123" s="3" t="s">
        <v>111</v>
      </c>
      <c r="D123" s="4"/>
      <c r="E123" s="4"/>
      <c r="F123" s="4">
        <f>F112+F122</f>
        <v>770</v>
      </c>
      <c r="G123" s="43"/>
      <c r="H123" s="44"/>
      <c r="I123" s="45"/>
      <c r="J123" s="45"/>
      <c r="K123" s="104"/>
    </row>
    <row r="124" spans="2:11" ht="30" customHeight="1">
      <c r="B124" s="21"/>
      <c r="C124" s="49" t="s">
        <v>112</v>
      </c>
      <c r="D124" s="59" t="s">
        <v>117</v>
      </c>
      <c r="E124" s="23"/>
      <c r="F124" s="23">
        <v>46</v>
      </c>
      <c r="G124" s="86">
        <v>40999</v>
      </c>
      <c r="H124" s="17" t="s">
        <v>268</v>
      </c>
      <c r="I124" s="71" t="s">
        <v>268</v>
      </c>
      <c r="J124" s="17" t="s">
        <v>268</v>
      </c>
      <c r="K124" s="123"/>
    </row>
    <row r="125" spans="2:11" ht="30" customHeight="1">
      <c r="B125" s="21"/>
      <c r="C125" s="49"/>
      <c r="D125" s="59" t="s">
        <v>116</v>
      </c>
      <c r="E125" s="23"/>
      <c r="F125" s="23">
        <v>16</v>
      </c>
      <c r="G125" s="86">
        <v>40999</v>
      </c>
      <c r="H125" s="17" t="s">
        <v>268</v>
      </c>
      <c r="I125" s="71" t="s">
        <v>268</v>
      </c>
      <c r="J125" s="17" t="s">
        <v>268</v>
      </c>
      <c r="K125" s="105"/>
    </row>
    <row r="126" spans="2:11" ht="30" customHeight="1">
      <c r="B126" s="21"/>
      <c r="C126" s="49"/>
      <c r="D126" s="59" t="s">
        <v>115</v>
      </c>
      <c r="E126" s="23"/>
      <c r="F126" s="23">
        <v>11</v>
      </c>
      <c r="G126" s="86">
        <v>40999</v>
      </c>
      <c r="H126" s="17" t="s">
        <v>268</v>
      </c>
      <c r="I126" s="71" t="s">
        <v>268</v>
      </c>
      <c r="J126" s="17" t="s">
        <v>268</v>
      </c>
      <c r="K126" s="105"/>
    </row>
    <row r="127" spans="2:11" ht="30" customHeight="1" thickBot="1">
      <c r="B127" s="21"/>
      <c r="C127" s="62"/>
      <c r="D127" s="59" t="s">
        <v>114</v>
      </c>
      <c r="E127" s="64"/>
      <c r="F127" s="23">
        <v>27</v>
      </c>
      <c r="G127" s="86">
        <v>40999</v>
      </c>
      <c r="H127" s="17" t="s">
        <v>268</v>
      </c>
      <c r="I127" s="71" t="s">
        <v>268</v>
      </c>
      <c r="J127" s="17" t="s">
        <v>268</v>
      </c>
      <c r="K127" s="122"/>
    </row>
    <row r="128" spans="2:11" ht="30" customHeight="1" thickBot="1">
      <c r="B128" s="21"/>
      <c r="C128" s="3" t="s">
        <v>113</v>
      </c>
      <c r="D128" s="4"/>
      <c r="E128" s="4"/>
      <c r="F128" s="4">
        <f>SUM(F124:F127)</f>
        <v>100</v>
      </c>
      <c r="G128" s="43"/>
      <c r="H128" s="44"/>
      <c r="I128" s="45"/>
      <c r="J128" s="45"/>
      <c r="K128" s="104"/>
    </row>
    <row r="129" spans="2:11" ht="30" customHeight="1">
      <c r="B129" s="21"/>
      <c r="C129" s="47" t="s">
        <v>118</v>
      </c>
      <c r="D129" s="59" t="s">
        <v>123</v>
      </c>
      <c r="E129" s="16"/>
      <c r="F129" s="23">
        <v>120</v>
      </c>
      <c r="G129" s="86">
        <v>40999</v>
      </c>
      <c r="H129" s="17" t="s">
        <v>268</v>
      </c>
      <c r="I129" s="71" t="s">
        <v>268</v>
      </c>
      <c r="J129" s="17" t="s">
        <v>268</v>
      </c>
      <c r="K129" s="123"/>
    </row>
    <row r="130" spans="2:11" ht="30" customHeight="1" thickBot="1">
      <c r="B130" s="21"/>
      <c r="C130" s="49"/>
      <c r="D130" s="24" t="s">
        <v>122</v>
      </c>
      <c r="E130" s="25"/>
      <c r="F130" s="25">
        <v>20</v>
      </c>
      <c r="G130" s="86">
        <v>40999</v>
      </c>
      <c r="H130" s="17" t="s">
        <v>268</v>
      </c>
      <c r="I130" s="71" t="s">
        <v>268</v>
      </c>
      <c r="J130" s="17" t="s">
        <v>268</v>
      </c>
      <c r="K130" s="122"/>
    </row>
    <row r="131" spans="2:11" s="31" customFormat="1" ht="30" customHeight="1" thickBot="1" thickTop="1">
      <c r="B131" s="26"/>
      <c r="C131" s="60"/>
      <c r="D131" s="52" t="s">
        <v>120</v>
      </c>
      <c r="E131" s="119"/>
      <c r="F131" s="119">
        <f>SUM(F129:F130)</f>
        <v>140</v>
      </c>
      <c r="G131" s="39"/>
      <c r="H131" s="40"/>
      <c r="I131" s="41"/>
      <c r="J131" s="41"/>
      <c r="K131" s="103"/>
    </row>
    <row r="132" spans="2:11" ht="30" customHeight="1">
      <c r="B132" s="21"/>
      <c r="C132" s="49"/>
      <c r="D132" s="59" t="s">
        <v>125</v>
      </c>
      <c r="E132" s="33" t="s">
        <v>17</v>
      </c>
      <c r="F132" s="23">
        <v>54</v>
      </c>
      <c r="G132" s="86">
        <v>40999</v>
      </c>
      <c r="H132" s="17" t="s">
        <v>268</v>
      </c>
      <c r="I132" s="71" t="s">
        <v>268</v>
      </c>
      <c r="J132" s="17" t="s">
        <v>268</v>
      </c>
      <c r="K132" s="123" t="s">
        <v>280</v>
      </c>
    </row>
    <row r="133" spans="2:11" ht="30" customHeight="1" thickBot="1">
      <c r="B133" s="21"/>
      <c r="C133" s="49"/>
      <c r="D133" s="24" t="s">
        <v>124</v>
      </c>
      <c r="E133" s="25" t="s">
        <v>17</v>
      </c>
      <c r="F133" s="25">
        <v>66</v>
      </c>
      <c r="G133" s="86">
        <v>40999</v>
      </c>
      <c r="H133" s="17" t="s">
        <v>268</v>
      </c>
      <c r="I133" s="71" t="s">
        <v>268</v>
      </c>
      <c r="J133" s="17" t="s">
        <v>268</v>
      </c>
      <c r="K133" s="122"/>
    </row>
    <row r="134" spans="2:11" s="31" customFormat="1" ht="30" customHeight="1" thickBot="1" thickTop="1">
      <c r="B134" s="26"/>
      <c r="C134" s="38"/>
      <c r="D134" s="52" t="s">
        <v>121</v>
      </c>
      <c r="E134" s="119"/>
      <c r="F134" s="119">
        <f>SUM(F132:F133)</f>
        <v>120</v>
      </c>
      <c r="G134" s="39"/>
      <c r="H134" s="40"/>
      <c r="I134" s="41"/>
      <c r="J134" s="41"/>
      <c r="K134" s="103"/>
    </row>
    <row r="135" spans="2:11" ht="30" customHeight="1" thickBot="1">
      <c r="B135" s="21"/>
      <c r="C135" s="1" t="s">
        <v>119</v>
      </c>
      <c r="D135" s="2"/>
      <c r="E135" s="2"/>
      <c r="F135" s="2">
        <f>F131+F134</f>
        <v>260</v>
      </c>
      <c r="G135" s="43"/>
      <c r="H135" s="44"/>
      <c r="I135" s="45"/>
      <c r="J135" s="45"/>
      <c r="K135" s="104"/>
    </row>
    <row r="136" spans="2:11" ht="30" customHeight="1">
      <c r="B136" s="21"/>
      <c r="C136" s="49" t="s">
        <v>126</v>
      </c>
      <c r="D136" s="59" t="s">
        <v>128</v>
      </c>
      <c r="E136" s="23"/>
      <c r="F136" s="23">
        <v>60</v>
      </c>
      <c r="G136" s="86">
        <v>40999</v>
      </c>
      <c r="H136" s="17" t="s">
        <v>268</v>
      </c>
      <c r="I136" s="71" t="s">
        <v>268</v>
      </c>
      <c r="J136" s="17" t="s">
        <v>268</v>
      </c>
      <c r="K136" s="123"/>
    </row>
    <row r="137" spans="2:11" ht="30" customHeight="1">
      <c r="B137" s="21"/>
      <c r="C137" s="49"/>
      <c r="D137" s="59" t="s">
        <v>129</v>
      </c>
      <c r="E137" s="23"/>
      <c r="F137" s="23">
        <v>16</v>
      </c>
      <c r="G137" s="86">
        <v>40999</v>
      </c>
      <c r="H137" s="17" t="s">
        <v>268</v>
      </c>
      <c r="I137" s="71" t="s">
        <v>268</v>
      </c>
      <c r="J137" s="17" t="s">
        <v>268</v>
      </c>
      <c r="K137" s="105"/>
    </row>
    <row r="138" spans="2:11" ht="30" customHeight="1" thickBot="1">
      <c r="B138" s="21"/>
      <c r="C138" s="62"/>
      <c r="D138" s="59" t="s">
        <v>130</v>
      </c>
      <c r="E138" s="64"/>
      <c r="F138" s="23">
        <v>9</v>
      </c>
      <c r="G138" s="86">
        <v>40999</v>
      </c>
      <c r="H138" s="17" t="s">
        <v>268</v>
      </c>
      <c r="I138" s="71" t="s">
        <v>268</v>
      </c>
      <c r="J138" s="17" t="s">
        <v>268</v>
      </c>
      <c r="K138" s="122"/>
    </row>
    <row r="139" spans="2:11" ht="30" customHeight="1" thickBot="1">
      <c r="B139" s="21"/>
      <c r="C139" s="3" t="s">
        <v>127</v>
      </c>
      <c r="D139" s="4"/>
      <c r="E139" s="4"/>
      <c r="F139" s="4">
        <f>SUM(F136:F138)</f>
        <v>85</v>
      </c>
      <c r="G139" s="43"/>
      <c r="H139" s="44"/>
      <c r="I139" s="45"/>
      <c r="J139" s="45"/>
      <c r="K139" s="104"/>
    </row>
    <row r="140" spans="2:11" ht="30" customHeight="1" thickBot="1">
      <c r="B140" s="21"/>
      <c r="C140" s="62" t="s">
        <v>131</v>
      </c>
      <c r="D140" s="59" t="s">
        <v>133</v>
      </c>
      <c r="E140" s="64"/>
      <c r="F140" s="23">
        <v>42</v>
      </c>
      <c r="G140" s="86">
        <v>40999</v>
      </c>
      <c r="H140" s="17" t="s">
        <v>268</v>
      </c>
      <c r="I140" s="71" t="s">
        <v>268</v>
      </c>
      <c r="J140" s="17" t="s">
        <v>268</v>
      </c>
      <c r="K140" s="120"/>
    </row>
    <row r="141" spans="2:11" ht="30" customHeight="1" thickBot="1">
      <c r="B141" s="21"/>
      <c r="C141" s="3" t="s">
        <v>132</v>
      </c>
      <c r="D141" s="4"/>
      <c r="E141" s="4"/>
      <c r="F141" s="4">
        <f>SUM(F140)</f>
        <v>42</v>
      </c>
      <c r="G141" s="43"/>
      <c r="H141" s="44"/>
      <c r="I141" s="45"/>
      <c r="J141" s="45"/>
      <c r="K141" s="104"/>
    </row>
    <row r="142" spans="2:11" ht="30" customHeight="1">
      <c r="B142" s="21"/>
      <c r="C142" s="57" t="s">
        <v>134</v>
      </c>
      <c r="D142" s="59" t="s">
        <v>249</v>
      </c>
      <c r="E142" s="23" t="s">
        <v>144</v>
      </c>
      <c r="F142" s="23">
        <v>249</v>
      </c>
      <c r="G142" s="86">
        <v>40999</v>
      </c>
      <c r="H142" s="17" t="s">
        <v>268</v>
      </c>
      <c r="I142" s="71" t="s">
        <v>268</v>
      </c>
      <c r="J142" s="17" t="s">
        <v>268</v>
      </c>
      <c r="K142" s="106" t="s">
        <v>286</v>
      </c>
    </row>
    <row r="143" spans="2:11" ht="30" customHeight="1">
      <c r="B143" s="21"/>
      <c r="C143" s="49"/>
      <c r="D143" s="59" t="s">
        <v>250</v>
      </c>
      <c r="E143" s="23" t="s">
        <v>144</v>
      </c>
      <c r="F143" s="23">
        <v>19</v>
      </c>
      <c r="G143" s="86">
        <v>40999</v>
      </c>
      <c r="H143" s="17" t="s">
        <v>268</v>
      </c>
      <c r="I143" s="71" t="s">
        <v>268</v>
      </c>
      <c r="J143" s="17" t="s">
        <v>268</v>
      </c>
      <c r="K143" s="105"/>
    </row>
    <row r="144" spans="2:11" ht="30" customHeight="1">
      <c r="B144" s="21"/>
      <c r="C144" s="49"/>
      <c r="D144" s="59" t="s">
        <v>139</v>
      </c>
      <c r="E144" s="23" t="s">
        <v>144</v>
      </c>
      <c r="F144" s="23">
        <v>15</v>
      </c>
      <c r="G144" s="86">
        <v>40999</v>
      </c>
      <c r="H144" s="17" t="s">
        <v>268</v>
      </c>
      <c r="I144" s="71" t="s">
        <v>268</v>
      </c>
      <c r="J144" s="17" t="s">
        <v>268</v>
      </c>
      <c r="K144" s="105"/>
    </row>
    <row r="145" spans="2:11" ht="30" customHeight="1">
      <c r="B145" s="21"/>
      <c r="C145" s="49"/>
      <c r="D145" s="59" t="s">
        <v>243</v>
      </c>
      <c r="E145" s="23" t="s">
        <v>144</v>
      </c>
      <c r="F145" s="23">
        <v>200</v>
      </c>
      <c r="G145" s="86">
        <v>40999</v>
      </c>
      <c r="H145" s="17" t="s">
        <v>268</v>
      </c>
      <c r="I145" s="71" t="s">
        <v>268</v>
      </c>
      <c r="J145" s="17" t="s">
        <v>268</v>
      </c>
      <c r="K145" s="105"/>
    </row>
    <row r="146" spans="2:11" ht="30" customHeight="1">
      <c r="B146" s="21"/>
      <c r="C146" s="49"/>
      <c r="D146" s="59" t="s">
        <v>138</v>
      </c>
      <c r="E146" s="23" t="s">
        <v>144</v>
      </c>
      <c r="F146" s="23">
        <v>83</v>
      </c>
      <c r="G146" s="86">
        <v>40999</v>
      </c>
      <c r="H146" s="17" t="s">
        <v>268</v>
      </c>
      <c r="I146" s="71" t="s">
        <v>268</v>
      </c>
      <c r="J146" s="17" t="s">
        <v>268</v>
      </c>
      <c r="K146" s="105" t="s">
        <v>316</v>
      </c>
    </row>
    <row r="147" spans="2:11" ht="30" customHeight="1">
      <c r="B147" s="21"/>
      <c r="C147" s="49"/>
      <c r="D147" s="59" t="s">
        <v>244</v>
      </c>
      <c r="E147" s="23" t="s">
        <v>144</v>
      </c>
      <c r="F147" s="23">
        <v>58</v>
      </c>
      <c r="G147" s="86">
        <v>40999</v>
      </c>
      <c r="H147" s="17" t="s">
        <v>268</v>
      </c>
      <c r="I147" s="71" t="s">
        <v>268</v>
      </c>
      <c r="J147" s="17" t="s">
        <v>268</v>
      </c>
      <c r="K147" s="105"/>
    </row>
    <row r="148" spans="2:11" ht="30" customHeight="1">
      <c r="B148" s="21"/>
      <c r="C148" s="49"/>
      <c r="D148" s="59" t="s">
        <v>137</v>
      </c>
      <c r="E148" s="23" t="s">
        <v>144</v>
      </c>
      <c r="F148" s="23">
        <v>82</v>
      </c>
      <c r="G148" s="86">
        <v>40999</v>
      </c>
      <c r="H148" s="17" t="s">
        <v>268</v>
      </c>
      <c r="I148" s="71" t="s">
        <v>268</v>
      </c>
      <c r="J148" s="17" t="s">
        <v>268</v>
      </c>
      <c r="K148" s="105" t="s">
        <v>317</v>
      </c>
    </row>
    <row r="149" spans="2:11" ht="30" customHeight="1">
      <c r="B149" s="21"/>
      <c r="C149" s="49"/>
      <c r="D149" s="59" t="s">
        <v>136</v>
      </c>
      <c r="E149" s="23" t="s">
        <v>144</v>
      </c>
      <c r="F149" s="23">
        <v>30</v>
      </c>
      <c r="G149" s="86">
        <v>40999</v>
      </c>
      <c r="H149" s="17" t="s">
        <v>268</v>
      </c>
      <c r="I149" s="71" t="s">
        <v>268</v>
      </c>
      <c r="J149" s="17" t="s">
        <v>268</v>
      </c>
      <c r="K149" s="105"/>
    </row>
    <row r="150" spans="2:11" ht="30" customHeight="1">
      <c r="B150" s="21"/>
      <c r="C150" s="49"/>
      <c r="D150" s="59" t="s">
        <v>135</v>
      </c>
      <c r="E150" s="23" t="s">
        <v>144</v>
      </c>
      <c r="F150" s="23">
        <v>18</v>
      </c>
      <c r="G150" s="86">
        <v>40999</v>
      </c>
      <c r="H150" s="17" t="s">
        <v>268</v>
      </c>
      <c r="I150" s="71" t="s">
        <v>268</v>
      </c>
      <c r="J150" s="17" t="s">
        <v>268</v>
      </c>
      <c r="K150" s="105"/>
    </row>
    <row r="151" spans="2:11" ht="30" customHeight="1">
      <c r="B151" s="21"/>
      <c r="C151" s="49"/>
      <c r="D151" s="59" t="s">
        <v>140</v>
      </c>
      <c r="E151" s="23" t="s">
        <v>144</v>
      </c>
      <c r="F151" s="23">
        <v>21</v>
      </c>
      <c r="G151" s="86">
        <v>40999</v>
      </c>
      <c r="H151" s="17" t="s">
        <v>268</v>
      </c>
      <c r="I151" s="71" t="s">
        <v>268</v>
      </c>
      <c r="J151" s="17" t="s">
        <v>268</v>
      </c>
      <c r="K151" s="105"/>
    </row>
    <row r="152" spans="2:11" ht="30" customHeight="1">
      <c r="B152" s="21"/>
      <c r="C152" s="49"/>
      <c r="D152" s="59" t="s">
        <v>142</v>
      </c>
      <c r="E152" s="23" t="s">
        <v>144</v>
      </c>
      <c r="F152" s="23">
        <v>50</v>
      </c>
      <c r="G152" s="86">
        <v>40999</v>
      </c>
      <c r="H152" s="17" t="s">
        <v>268</v>
      </c>
      <c r="I152" s="71" t="s">
        <v>268</v>
      </c>
      <c r="J152" s="17" t="s">
        <v>268</v>
      </c>
      <c r="K152" s="105"/>
    </row>
    <row r="153" spans="2:11" ht="30" customHeight="1" thickBot="1">
      <c r="B153" s="21"/>
      <c r="C153" s="49"/>
      <c r="D153" s="24" t="s">
        <v>141</v>
      </c>
      <c r="E153" s="25" t="s">
        <v>144</v>
      </c>
      <c r="F153" s="25">
        <v>54</v>
      </c>
      <c r="G153" s="86">
        <v>40999</v>
      </c>
      <c r="H153" s="17" t="s">
        <v>268</v>
      </c>
      <c r="I153" s="71" t="s">
        <v>268</v>
      </c>
      <c r="J153" s="17" t="s">
        <v>268</v>
      </c>
      <c r="K153" s="122"/>
    </row>
    <row r="154" spans="2:11" s="31" customFormat="1" ht="30" customHeight="1" thickBot="1" thickTop="1">
      <c r="B154" s="26"/>
      <c r="C154" s="60"/>
      <c r="D154" s="52" t="s">
        <v>143</v>
      </c>
      <c r="E154" s="119"/>
      <c r="F154" s="119">
        <f>SUM(F142:F153)</f>
        <v>879</v>
      </c>
      <c r="G154" s="39"/>
      <c r="H154" s="40"/>
      <c r="I154" s="41"/>
      <c r="J154" s="41"/>
      <c r="K154" s="103"/>
    </row>
    <row r="155" spans="2:11" ht="30" customHeight="1" thickBot="1">
      <c r="B155" s="21"/>
      <c r="C155" s="57"/>
      <c r="D155" s="53" t="s">
        <v>140</v>
      </c>
      <c r="E155" s="54" t="s">
        <v>17</v>
      </c>
      <c r="F155" s="54">
        <v>5</v>
      </c>
      <c r="G155" s="86">
        <v>40999</v>
      </c>
      <c r="H155" s="17" t="s">
        <v>268</v>
      </c>
      <c r="I155" s="71" t="s">
        <v>268</v>
      </c>
      <c r="J155" s="17" t="s">
        <v>268</v>
      </c>
      <c r="K155" s="120"/>
    </row>
    <row r="156" spans="2:11" s="31" customFormat="1" ht="30" customHeight="1" thickBot="1" thickTop="1">
      <c r="B156" s="26"/>
      <c r="C156" s="55"/>
      <c r="D156" s="56" t="s">
        <v>73</v>
      </c>
      <c r="E156" s="118"/>
      <c r="F156" s="118">
        <f>SUM(F155)</f>
        <v>5</v>
      </c>
      <c r="G156" s="39"/>
      <c r="H156" s="40"/>
      <c r="I156" s="41"/>
      <c r="J156" s="41"/>
      <c r="K156" s="103"/>
    </row>
    <row r="157" spans="2:11" ht="30" customHeight="1" thickBot="1">
      <c r="B157" s="21"/>
      <c r="C157" s="3" t="s">
        <v>145</v>
      </c>
      <c r="D157" s="4"/>
      <c r="E157" s="4"/>
      <c r="F157" s="4">
        <f>F154+F156</f>
        <v>884</v>
      </c>
      <c r="G157" s="43"/>
      <c r="H157" s="44"/>
      <c r="I157" s="45"/>
      <c r="J157" s="45"/>
      <c r="K157" s="104"/>
    </row>
    <row r="158" spans="2:11" ht="41.25" thickBot="1">
      <c r="B158" s="21"/>
      <c r="C158" s="57" t="s">
        <v>146</v>
      </c>
      <c r="D158" s="53" t="s">
        <v>148</v>
      </c>
      <c r="E158" s="54" t="s">
        <v>149</v>
      </c>
      <c r="F158" s="54">
        <v>259</v>
      </c>
      <c r="G158" s="86">
        <v>40999</v>
      </c>
      <c r="H158" s="17" t="s">
        <v>268</v>
      </c>
      <c r="I158" s="71" t="s">
        <v>268</v>
      </c>
      <c r="J158" s="17" t="s">
        <v>268</v>
      </c>
      <c r="K158" s="107" t="s">
        <v>290</v>
      </c>
    </row>
    <row r="159" spans="2:11" s="31" customFormat="1" ht="30" customHeight="1" thickBot="1" thickTop="1">
      <c r="B159" s="26"/>
      <c r="C159" s="55"/>
      <c r="D159" s="56" t="s">
        <v>150</v>
      </c>
      <c r="E159" s="118"/>
      <c r="F159" s="118">
        <f>SUM(F158)</f>
        <v>259</v>
      </c>
      <c r="G159" s="39"/>
      <c r="H159" s="40"/>
      <c r="I159" s="41"/>
      <c r="J159" s="41"/>
      <c r="K159" s="103"/>
    </row>
    <row r="160" spans="2:11" ht="30" customHeight="1" thickBot="1">
      <c r="B160" s="21"/>
      <c r="C160" s="3" t="s">
        <v>147</v>
      </c>
      <c r="D160" s="4"/>
      <c r="E160" s="4"/>
      <c r="F160" s="4">
        <f>F159</f>
        <v>259</v>
      </c>
      <c r="G160" s="43"/>
      <c r="H160" s="44"/>
      <c r="I160" s="45"/>
      <c r="J160" s="45"/>
      <c r="K160" s="104"/>
    </row>
    <row r="161" spans="2:11" ht="30" customHeight="1" thickBot="1">
      <c r="B161" s="21"/>
      <c r="C161" s="57" t="s">
        <v>151</v>
      </c>
      <c r="D161" s="53" t="s">
        <v>153</v>
      </c>
      <c r="E161" s="54" t="s">
        <v>17</v>
      </c>
      <c r="F161" s="54">
        <v>10</v>
      </c>
      <c r="G161" s="86">
        <v>40999</v>
      </c>
      <c r="H161" s="17" t="s">
        <v>268</v>
      </c>
      <c r="I161" s="71" t="s">
        <v>268</v>
      </c>
      <c r="J161" s="17" t="s">
        <v>268</v>
      </c>
      <c r="K161" s="120"/>
    </row>
    <row r="162" spans="2:11" s="31" customFormat="1" ht="30" customHeight="1" thickBot="1" thickTop="1">
      <c r="B162" s="26"/>
      <c r="C162" s="55"/>
      <c r="D162" s="56" t="s">
        <v>154</v>
      </c>
      <c r="E162" s="118"/>
      <c r="F162" s="118">
        <f>SUM(F161)</f>
        <v>10</v>
      </c>
      <c r="G162" s="39"/>
      <c r="H162" s="40"/>
      <c r="I162" s="41"/>
      <c r="J162" s="41"/>
      <c r="K162" s="103"/>
    </row>
    <row r="163" spans="2:11" ht="30" customHeight="1" thickBot="1">
      <c r="B163" s="21"/>
      <c r="C163" s="3" t="s">
        <v>152</v>
      </c>
      <c r="D163" s="4"/>
      <c r="E163" s="4"/>
      <c r="F163" s="4">
        <f>F162</f>
        <v>10</v>
      </c>
      <c r="G163" s="43"/>
      <c r="H163" s="44"/>
      <c r="I163" s="45"/>
      <c r="J163" s="45"/>
      <c r="K163" s="104"/>
    </row>
    <row r="164" spans="2:11" ht="30" customHeight="1">
      <c r="B164" s="21"/>
      <c r="C164" s="57" t="s">
        <v>155</v>
      </c>
      <c r="D164" s="59" t="s">
        <v>229</v>
      </c>
      <c r="E164" s="23"/>
      <c r="F164" s="23">
        <v>60</v>
      </c>
      <c r="G164" s="86">
        <v>40999</v>
      </c>
      <c r="H164" s="17" t="s">
        <v>268</v>
      </c>
      <c r="I164" s="71" t="s">
        <v>268</v>
      </c>
      <c r="J164" s="17" t="s">
        <v>268</v>
      </c>
      <c r="K164" s="123"/>
    </row>
    <row r="165" spans="2:11" ht="30" customHeight="1">
      <c r="B165" s="21"/>
      <c r="C165" s="49"/>
      <c r="D165" s="59" t="s">
        <v>230</v>
      </c>
      <c r="E165" s="23"/>
      <c r="F165" s="23">
        <v>146</v>
      </c>
      <c r="G165" s="86">
        <v>40999</v>
      </c>
      <c r="H165" s="17" t="s">
        <v>268</v>
      </c>
      <c r="I165" s="71" t="s">
        <v>268</v>
      </c>
      <c r="J165" s="17" t="s">
        <v>268</v>
      </c>
      <c r="K165" s="105"/>
    </row>
    <row r="166" spans="2:11" ht="30" customHeight="1">
      <c r="B166" s="21"/>
      <c r="C166" s="49"/>
      <c r="D166" s="59" t="s">
        <v>163</v>
      </c>
      <c r="E166" s="23"/>
      <c r="F166" s="23">
        <v>48</v>
      </c>
      <c r="G166" s="86">
        <v>40999</v>
      </c>
      <c r="H166" s="17" t="s">
        <v>268</v>
      </c>
      <c r="I166" s="71" t="s">
        <v>268</v>
      </c>
      <c r="J166" s="17" t="s">
        <v>268</v>
      </c>
      <c r="K166" s="105"/>
    </row>
    <row r="167" spans="2:11" ht="30" customHeight="1">
      <c r="B167" s="21"/>
      <c r="C167" s="49"/>
      <c r="D167" s="59" t="s">
        <v>162</v>
      </c>
      <c r="E167" s="23"/>
      <c r="F167" s="23">
        <v>24</v>
      </c>
      <c r="G167" s="86">
        <v>40999</v>
      </c>
      <c r="H167" s="17" t="s">
        <v>268</v>
      </c>
      <c r="I167" s="71" t="s">
        <v>268</v>
      </c>
      <c r="J167" s="17" t="s">
        <v>268</v>
      </c>
      <c r="K167" s="105"/>
    </row>
    <row r="168" spans="2:11" ht="30" customHeight="1">
      <c r="B168" s="21"/>
      <c r="C168" s="49"/>
      <c r="D168" s="65" t="s">
        <v>160</v>
      </c>
      <c r="E168" s="23"/>
      <c r="F168" s="23">
        <v>156</v>
      </c>
      <c r="G168" s="86">
        <v>40999</v>
      </c>
      <c r="H168" s="17" t="s">
        <v>268</v>
      </c>
      <c r="I168" s="71" t="s">
        <v>268</v>
      </c>
      <c r="J168" s="17" t="s">
        <v>268</v>
      </c>
      <c r="K168" s="105"/>
    </row>
    <row r="169" spans="2:11" ht="30" customHeight="1">
      <c r="B169" s="21"/>
      <c r="C169" s="49"/>
      <c r="D169" s="65" t="s">
        <v>161</v>
      </c>
      <c r="E169" s="23"/>
      <c r="F169" s="23">
        <v>135</v>
      </c>
      <c r="G169" s="86">
        <v>40999</v>
      </c>
      <c r="H169" s="17" t="s">
        <v>268</v>
      </c>
      <c r="I169" s="71" t="s">
        <v>268</v>
      </c>
      <c r="J169" s="17" t="s">
        <v>268</v>
      </c>
      <c r="K169" s="105" t="s">
        <v>320</v>
      </c>
    </row>
    <row r="170" spans="2:11" ht="30" customHeight="1">
      <c r="B170" s="21"/>
      <c r="C170" s="49"/>
      <c r="D170" s="65" t="s">
        <v>158</v>
      </c>
      <c r="E170" s="23"/>
      <c r="F170" s="23">
        <v>76</v>
      </c>
      <c r="G170" s="86">
        <v>40999</v>
      </c>
      <c r="H170" s="17" t="s">
        <v>268</v>
      </c>
      <c r="I170" s="71" t="s">
        <v>268</v>
      </c>
      <c r="J170" s="17" t="s">
        <v>268</v>
      </c>
      <c r="K170" s="105"/>
    </row>
    <row r="171" spans="2:11" ht="30" customHeight="1">
      <c r="B171" s="21"/>
      <c r="C171" s="49"/>
      <c r="D171" s="65" t="s">
        <v>159</v>
      </c>
      <c r="E171" s="23"/>
      <c r="F171" s="23">
        <v>69</v>
      </c>
      <c r="G171" s="86">
        <v>40999</v>
      </c>
      <c r="H171" s="17" t="s">
        <v>268</v>
      </c>
      <c r="I171" s="71" t="s">
        <v>268</v>
      </c>
      <c r="J171" s="17" t="s">
        <v>268</v>
      </c>
      <c r="K171" s="105"/>
    </row>
    <row r="172" spans="2:11" ht="30" customHeight="1">
      <c r="B172" s="21"/>
      <c r="C172" s="49"/>
      <c r="D172" s="65" t="s">
        <v>157</v>
      </c>
      <c r="E172" s="23"/>
      <c r="F172" s="23">
        <v>77</v>
      </c>
      <c r="G172" s="86">
        <v>40999</v>
      </c>
      <c r="H172" s="17" t="s">
        <v>268</v>
      </c>
      <c r="I172" s="71" t="s">
        <v>268</v>
      </c>
      <c r="J172" s="17" t="s">
        <v>268</v>
      </c>
      <c r="K172" s="105"/>
    </row>
    <row r="173" spans="2:11" ht="30" customHeight="1" thickBot="1">
      <c r="B173" s="21"/>
      <c r="C173" s="49"/>
      <c r="D173" s="24" t="s">
        <v>164</v>
      </c>
      <c r="E173" s="25"/>
      <c r="F173" s="25">
        <v>209</v>
      </c>
      <c r="G173" s="86">
        <v>40999</v>
      </c>
      <c r="H173" s="17" t="s">
        <v>268</v>
      </c>
      <c r="I173" s="71" t="s">
        <v>268</v>
      </c>
      <c r="J173" s="17" t="s">
        <v>268</v>
      </c>
      <c r="K173" s="122"/>
    </row>
    <row r="174" spans="2:11" s="31" customFormat="1" ht="30" customHeight="1" thickBot="1" thickTop="1">
      <c r="B174" s="26"/>
      <c r="C174" s="60"/>
      <c r="D174" s="52" t="s">
        <v>156</v>
      </c>
      <c r="E174" s="119"/>
      <c r="F174" s="119">
        <f>SUM(F164:F173)</f>
        <v>1000</v>
      </c>
      <c r="G174" s="39"/>
      <c r="H174" s="40"/>
      <c r="I174" s="41"/>
      <c r="J174" s="41"/>
      <c r="K174" s="103"/>
    </row>
    <row r="175" spans="2:11" ht="30" customHeight="1">
      <c r="B175" s="21"/>
      <c r="C175" s="49"/>
      <c r="D175" s="65" t="s">
        <v>167</v>
      </c>
      <c r="E175" s="64" t="s">
        <v>253</v>
      </c>
      <c r="F175" s="23">
        <v>162</v>
      </c>
      <c r="G175" s="86">
        <v>40999</v>
      </c>
      <c r="H175" s="17" t="s">
        <v>268</v>
      </c>
      <c r="I175" s="71" t="s">
        <v>268</v>
      </c>
      <c r="J175" s="17" t="s">
        <v>268</v>
      </c>
      <c r="K175" s="123"/>
    </row>
    <row r="176" spans="2:11" ht="30" customHeight="1" thickBot="1">
      <c r="B176" s="21"/>
      <c r="C176" s="49"/>
      <c r="D176" s="66" t="s">
        <v>165</v>
      </c>
      <c r="E176" s="25" t="s">
        <v>253</v>
      </c>
      <c r="F176" s="25">
        <v>81</v>
      </c>
      <c r="G176" s="86">
        <v>40999</v>
      </c>
      <c r="H176" s="17" t="s">
        <v>268</v>
      </c>
      <c r="I176" s="71" t="s">
        <v>268</v>
      </c>
      <c r="J176" s="17" t="s">
        <v>268</v>
      </c>
      <c r="K176" s="122"/>
    </row>
    <row r="177" spans="2:11" s="31" customFormat="1" ht="30" customHeight="1" thickBot="1" thickTop="1">
      <c r="B177" s="26"/>
      <c r="C177" s="60"/>
      <c r="D177" s="52" t="s">
        <v>252</v>
      </c>
      <c r="E177" s="119"/>
      <c r="F177" s="119">
        <f>SUM(F175:F176)</f>
        <v>243</v>
      </c>
      <c r="G177" s="39"/>
      <c r="H177" s="40"/>
      <c r="I177" s="41"/>
      <c r="J177" s="41"/>
      <c r="K177" s="103"/>
    </row>
    <row r="178" spans="2:11" ht="30" customHeight="1" thickBot="1">
      <c r="B178" s="21"/>
      <c r="C178" s="49"/>
      <c r="D178" s="67" t="s">
        <v>166</v>
      </c>
      <c r="E178" s="54" t="s">
        <v>9</v>
      </c>
      <c r="F178" s="54">
        <v>93</v>
      </c>
      <c r="G178" s="86">
        <v>40999</v>
      </c>
      <c r="H178" s="17" t="s">
        <v>268</v>
      </c>
      <c r="I178" s="71" t="s">
        <v>268</v>
      </c>
      <c r="J178" s="17" t="s">
        <v>268</v>
      </c>
      <c r="K178" s="120"/>
    </row>
    <row r="179" spans="2:11" s="31" customFormat="1" ht="30" customHeight="1" thickBot="1" thickTop="1">
      <c r="B179" s="26"/>
      <c r="C179" s="60"/>
      <c r="D179" s="52" t="s">
        <v>33</v>
      </c>
      <c r="E179" s="119"/>
      <c r="F179" s="119">
        <f>SUM(F178)</f>
        <v>93</v>
      </c>
      <c r="G179" s="39"/>
      <c r="H179" s="40"/>
      <c r="I179" s="41"/>
      <c r="J179" s="41"/>
      <c r="K179" s="103"/>
    </row>
    <row r="180" spans="2:11" ht="30" customHeight="1" thickBot="1">
      <c r="B180" s="21"/>
      <c r="C180" s="57"/>
      <c r="D180" s="67" t="s">
        <v>169</v>
      </c>
      <c r="E180" s="54" t="s">
        <v>24</v>
      </c>
      <c r="F180" s="54">
        <v>164</v>
      </c>
      <c r="G180" s="86">
        <v>40999</v>
      </c>
      <c r="H180" s="17" t="s">
        <v>268</v>
      </c>
      <c r="I180" s="71" t="s">
        <v>268</v>
      </c>
      <c r="J180" s="17" t="s">
        <v>268</v>
      </c>
      <c r="K180" s="107" t="s">
        <v>299</v>
      </c>
    </row>
    <row r="181" spans="2:11" s="31" customFormat="1" ht="30" customHeight="1" thickBot="1" thickTop="1">
      <c r="B181" s="26"/>
      <c r="C181" s="55"/>
      <c r="D181" s="56" t="s">
        <v>25</v>
      </c>
      <c r="E181" s="118"/>
      <c r="F181" s="118">
        <f>SUM(F180)</f>
        <v>164</v>
      </c>
      <c r="G181" s="39"/>
      <c r="H181" s="40"/>
      <c r="I181" s="41"/>
      <c r="J181" s="41"/>
      <c r="K181" s="103"/>
    </row>
    <row r="182" spans="2:11" ht="30" customHeight="1" thickBot="1">
      <c r="B182" s="21"/>
      <c r="C182" s="3" t="s">
        <v>168</v>
      </c>
      <c r="D182" s="4"/>
      <c r="E182" s="4"/>
      <c r="F182" s="4">
        <f>F174+F177+F179+F181</f>
        <v>1500</v>
      </c>
      <c r="G182" s="43"/>
      <c r="H182" s="44"/>
      <c r="I182" s="45"/>
      <c r="J182" s="45"/>
      <c r="K182" s="104"/>
    </row>
    <row r="183" spans="2:11" ht="30" customHeight="1">
      <c r="B183" s="21"/>
      <c r="C183" s="57" t="s">
        <v>170</v>
      </c>
      <c r="D183" s="59" t="s">
        <v>185</v>
      </c>
      <c r="E183" s="23"/>
      <c r="F183" s="23">
        <v>81</v>
      </c>
      <c r="G183" s="86">
        <v>40999</v>
      </c>
      <c r="H183" s="17" t="s">
        <v>268</v>
      </c>
      <c r="I183" s="71" t="s">
        <v>268</v>
      </c>
      <c r="J183" s="17" t="s">
        <v>268</v>
      </c>
      <c r="K183" s="123"/>
    </row>
    <row r="184" spans="2:11" ht="30" customHeight="1">
      <c r="B184" s="21"/>
      <c r="C184" s="49"/>
      <c r="D184" s="59" t="s">
        <v>184</v>
      </c>
      <c r="E184" s="23"/>
      <c r="F184" s="23">
        <v>40</v>
      </c>
      <c r="G184" s="86">
        <v>40999</v>
      </c>
      <c r="H184" s="17" t="s">
        <v>268</v>
      </c>
      <c r="I184" s="71" t="s">
        <v>268</v>
      </c>
      <c r="J184" s="17" t="s">
        <v>268</v>
      </c>
      <c r="K184" s="105"/>
    </row>
    <row r="185" spans="2:11" ht="30" customHeight="1">
      <c r="B185" s="21"/>
      <c r="C185" s="49"/>
      <c r="D185" s="59" t="s">
        <v>247</v>
      </c>
      <c r="E185" s="23"/>
      <c r="F185" s="23">
        <v>181</v>
      </c>
      <c r="G185" s="86">
        <v>40999</v>
      </c>
      <c r="H185" s="17" t="s">
        <v>268</v>
      </c>
      <c r="I185" s="71" t="s">
        <v>268</v>
      </c>
      <c r="J185" s="17" t="s">
        <v>268</v>
      </c>
      <c r="K185" s="105"/>
    </row>
    <row r="186" spans="2:11" ht="30" customHeight="1">
      <c r="B186" s="21"/>
      <c r="C186" s="49"/>
      <c r="D186" s="59" t="s">
        <v>248</v>
      </c>
      <c r="E186" s="23"/>
      <c r="F186" s="23">
        <v>148</v>
      </c>
      <c r="G186" s="86">
        <v>40999</v>
      </c>
      <c r="H186" s="17" t="s">
        <v>268</v>
      </c>
      <c r="I186" s="71" t="s">
        <v>268</v>
      </c>
      <c r="J186" s="17" t="s">
        <v>268</v>
      </c>
      <c r="K186" s="105"/>
    </row>
    <row r="187" spans="2:11" ht="30" customHeight="1">
      <c r="B187" s="21"/>
      <c r="C187" s="49"/>
      <c r="D187" s="59" t="s">
        <v>231</v>
      </c>
      <c r="E187" s="23"/>
      <c r="F187" s="23">
        <v>76</v>
      </c>
      <c r="G187" s="86">
        <v>40999</v>
      </c>
      <c r="H187" s="17" t="s">
        <v>268</v>
      </c>
      <c r="I187" s="71" t="s">
        <v>268</v>
      </c>
      <c r="J187" s="17" t="s">
        <v>268</v>
      </c>
      <c r="K187" s="105"/>
    </row>
    <row r="188" spans="2:11" ht="30" customHeight="1">
      <c r="B188" s="21"/>
      <c r="C188" s="49"/>
      <c r="D188" s="59" t="s">
        <v>232</v>
      </c>
      <c r="E188" s="23"/>
      <c r="F188" s="23">
        <v>66</v>
      </c>
      <c r="G188" s="86">
        <v>40999</v>
      </c>
      <c r="H188" s="17" t="s">
        <v>268</v>
      </c>
      <c r="I188" s="71" t="s">
        <v>268</v>
      </c>
      <c r="J188" s="17" t="s">
        <v>268</v>
      </c>
      <c r="K188" s="105"/>
    </row>
    <row r="189" spans="2:11" ht="30" customHeight="1">
      <c r="B189" s="21"/>
      <c r="C189" s="49"/>
      <c r="D189" s="63" t="s">
        <v>182</v>
      </c>
      <c r="E189" s="23"/>
      <c r="F189" s="64">
        <v>26</v>
      </c>
      <c r="G189" s="86">
        <v>40999</v>
      </c>
      <c r="H189" s="17" t="s">
        <v>268</v>
      </c>
      <c r="I189" s="71" t="s">
        <v>268</v>
      </c>
      <c r="J189" s="17" t="s">
        <v>268</v>
      </c>
      <c r="K189" s="105"/>
    </row>
    <row r="190" spans="2:11" ht="30" customHeight="1">
      <c r="B190" s="21"/>
      <c r="C190" s="49"/>
      <c r="D190" s="63" t="s">
        <v>181</v>
      </c>
      <c r="E190" s="23"/>
      <c r="F190" s="64">
        <v>127</v>
      </c>
      <c r="G190" s="86">
        <v>40999</v>
      </c>
      <c r="H190" s="17" t="s">
        <v>268</v>
      </c>
      <c r="I190" s="71" t="s">
        <v>268</v>
      </c>
      <c r="J190" s="17" t="s">
        <v>268</v>
      </c>
      <c r="K190" s="105"/>
    </row>
    <row r="191" spans="2:11" ht="30" customHeight="1">
      <c r="B191" s="21"/>
      <c r="C191" s="49"/>
      <c r="D191" s="63" t="s">
        <v>180</v>
      </c>
      <c r="E191" s="23"/>
      <c r="F191" s="64">
        <v>48</v>
      </c>
      <c r="G191" s="86">
        <v>40999</v>
      </c>
      <c r="H191" s="17" t="s">
        <v>268</v>
      </c>
      <c r="I191" s="71" t="s">
        <v>268</v>
      </c>
      <c r="J191" s="17" t="s">
        <v>268</v>
      </c>
      <c r="K191" s="105" t="s">
        <v>280</v>
      </c>
    </row>
    <row r="192" spans="2:11" ht="30" customHeight="1">
      <c r="B192" s="21"/>
      <c r="C192" s="49"/>
      <c r="D192" s="63" t="s">
        <v>233</v>
      </c>
      <c r="E192" s="23"/>
      <c r="F192" s="64">
        <v>138</v>
      </c>
      <c r="G192" s="86">
        <v>40999</v>
      </c>
      <c r="H192" s="17" t="s">
        <v>268</v>
      </c>
      <c r="I192" s="71" t="s">
        <v>268</v>
      </c>
      <c r="J192" s="17" t="s">
        <v>268</v>
      </c>
      <c r="K192" s="105"/>
    </row>
    <row r="193" spans="2:11" ht="30" customHeight="1">
      <c r="B193" s="21"/>
      <c r="C193" s="49"/>
      <c r="D193" s="63" t="s">
        <v>245</v>
      </c>
      <c r="E193" s="64"/>
      <c r="F193" s="64">
        <v>88</v>
      </c>
      <c r="G193" s="86">
        <v>40999</v>
      </c>
      <c r="H193" s="17" t="s">
        <v>268</v>
      </c>
      <c r="I193" s="71" t="s">
        <v>268</v>
      </c>
      <c r="J193" s="17" t="s">
        <v>268</v>
      </c>
      <c r="K193" s="105"/>
    </row>
    <row r="194" spans="2:11" ht="30" customHeight="1">
      <c r="B194" s="21"/>
      <c r="C194" s="49"/>
      <c r="D194" s="63" t="s">
        <v>246</v>
      </c>
      <c r="E194" s="64"/>
      <c r="F194" s="64">
        <v>130</v>
      </c>
      <c r="G194" s="86">
        <v>40999</v>
      </c>
      <c r="H194" s="17" t="s">
        <v>268</v>
      </c>
      <c r="I194" s="71" t="s">
        <v>268</v>
      </c>
      <c r="J194" s="17" t="s">
        <v>268</v>
      </c>
      <c r="K194" s="105"/>
    </row>
    <row r="195" spans="2:11" ht="30" customHeight="1">
      <c r="B195" s="21"/>
      <c r="C195" s="49"/>
      <c r="D195" s="63" t="s">
        <v>234</v>
      </c>
      <c r="E195" s="64"/>
      <c r="F195" s="64">
        <v>94</v>
      </c>
      <c r="G195" s="86">
        <v>40999</v>
      </c>
      <c r="H195" s="17" t="s">
        <v>268</v>
      </c>
      <c r="I195" s="71" t="s">
        <v>268</v>
      </c>
      <c r="J195" s="17" t="s">
        <v>268</v>
      </c>
      <c r="K195" s="105"/>
    </row>
    <row r="196" spans="2:11" ht="30" customHeight="1">
      <c r="B196" s="21"/>
      <c r="C196" s="49"/>
      <c r="D196" s="63" t="s">
        <v>178</v>
      </c>
      <c r="E196" s="64"/>
      <c r="F196" s="64">
        <v>27</v>
      </c>
      <c r="G196" s="86">
        <v>40999</v>
      </c>
      <c r="H196" s="17" t="s">
        <v>268</v>
      </c>
      <c r="I196" s="71" t="s">
        <v>268</v>
      </c>
      <c r="J196" s="17" t="s">
        <v>268</v>
      </c>
      <c r="K196" s="105" t="s">
        <v>321</v>
      </c>
    </row>
    <row r="197" spans="2:11" ht="30" customHeight="1">
      <c r="B197" s="21"/>
      <c r="C197" s="49"/>
      <c r="D197" s="63" t="s">
        <v>177</v>
      </c>
      <c r="E197" s="23"/>
      <c r="F197" s="64">
        <v>124</v>
      </c>
      <c r="G197" s="86">
        <v>40999</v>
      </c>
      <c r="H197" s="17" t="s">
        <v>268</v>
      </c>
      <c r="I197" s="71" t="s">
        <v>268</v>
      </c>
      <c r="J197" s="17" t="s">
        <v>268</v>
      </c>
      <c r="K197" s="105"/>
    </row>
    <row r="198" spans="2:11" ht="30" customHeight="1">
      <c r="B198" s="21"/>
      <c r="C198" s="49"/>
      <c r="D198" s="63" t="s">
        <v>176</v>
      </c>
      <c r="E198" s="15"/>
      <c r="F198" s="64">
        <v>22</v>
      </c>
      <c r="G198" s="86">
        <v>40999</v>
      </c>
      <c r="H198" s="17" t="s">
        <v>268</v>
      </c>
      <c r="I198" s="71" t="s">
        <v>268</v>
      </c>
      <c r="J198" s="17" t="s">
        <v>268</v>
      </c>
      <c r="K198" s="105"/>
    </row>
    <row r="199" spans="2:11" ht="30" customHeight="1">
      <c r="B199" s="21"/>
      <c r="C199" s="49"/>
      <c r="D199" s="59" t="s">
        <v>183</v>
      </c>
      <c r="E199" s="23"/>
      <c r="F199" s="23">
        <v>174</v>
      </c>
      <c r="G199" s="86">
        <v>40999</v>
      </c>
      <c r="H199" s="17" t="s">
        <v>268</v>
      </c>
      <c r="I199" s="71" t="s">
        <v>268</v>
      </c>
      <c r="J199" s="17" t="s">
        <v>268</v>
      </c>
      <c r="K199" s="102" t="s">
        <v>296</v>
      </c>
    </row>
    <row r="200" spans="2:11" ht="30" customHeight="1">
      <c r="B200" s="21"/>
      <c r="C200" s="49"/>
      <c r="D200" s="63" t="s">
        <v>179</v>
      </c>
      <c r="E200" s="64"/>
      <c r="F200" s="64">
        <v>200</v>
      </c>
      <c r="G200" s="86">
        <v>40999</v>
      </c>
      <c r="H200" s="17" t="s">
        <v>268</v>
      </c>
      <c r="I200" s="71" t="s">
        <v>268</v>
      </c>
      <c r="J200" s="17" t="s">
        <v>268</v>
      </c>
      <c r="K200" s="105"/>
    </row>
    <row r="201" spans="2:11" ht="30" customHeight="1">
      <c r="B201" s="21"/>
      <c r="C201" s="49"/>
      <c r="D201" s="63" t="s">
        <v>175</v>
      </c>
      <c r="E201" s="23"/>
      <c r="F201" s="64">
        <v>150</v>
      </c>
      <c r="G201" s="86">
        <v>40999</v>
      </c>
      <c r="H201" s="17" t="s">
        <v>268</v>
      </c>
      <c r="I201" s="71" t="s">
        <v>268</v>
      </c>
      <c r="J201" s="17" t="s">
        <v>268</v>
      </c>
      <c r="K201" s="105" t="s">
        <v>315</v>
      </c>
    </row>
    <row r="202" spans="2:11" ht="30" customHeight="1">
      <c r="B202" s="21"/>
      <c r="C202" s="49"/>
      <c r="D202" s="63" t="s">
        <v>174</v>
      </c>
      <c r="E202" s="23"/>
      <c r="F202" s="64">
        <v>78</v>
      </c>
      <c r="G202" s="86">
        <v>40999</v>
      </c>
      <c r="H202" s="17" t="s">
        <v>268</v>
      </c>
      <c r="I202" s="71" t="s">
        <v>268</v>
      </c>
      <c r="J202" s="17" t="s">
        <v>268</v>
      </c>
      <c r="K202" s="105" t="s">
        <v>322</v>
      </c>
    </row>
    <row r="203" spans="2:11" ht="30" customHeight="1">
      <c r="B203" s="21"/>
      <c r="C203" s="49"/>
      <c r="D203" s="63" t="s">
        <v>173</v>
      </c>
      <c r="E203" s="23"/>
      <c r="F203" s="64">
        <v>34</v>
      </c>
      <c r="G203" s="86">
        <v>40999</v>
      </c>
      <c r="H203" s="17" t="s">
        <v>268</v>
      </c>
      <c r="I203" s="71" t="s">
        <v>268</v>
      </c>
      <c r="J203" s="17" t="s">
        <v>268</v>
      </c>
      <c r="K203" s="105"/>
    </row>
    <row r="204" spans="2:11" ht="30" customHeight="1">
      <c r="B204" s="21"/>
      <c r="C204" s="62"/>
      <c r="D204" s="63" t="s">
        <v>172</v>
      </c>
      <c r="E204" s="64"/>
      <c r="F204" s="64">
        <v>91</v>
      </c>
      <c r="G204" s="86">
        <v>40999</v>
      </c>
      <c r="H204" s="17" t="s">
        <v>268</v>
      </c>
      <c r="I204" s="71" t="s">
        <v>268</v>
      </c>
      <c r="J204" s="17" t="s">
        <v>268</v>
      </c>
      <c r="K204" s="105" t="s">
        <v>294</v>
      </c>
    </row>
    <row r="205" spans="2:11" ht="30" customHeight="1">
      <c r="B205" s="21"/>
      <c r="C205" s="49"/>
      <c r="D205" s="63" t="s">
        <v>258</v>
      </c>
      <c r="E205" s="23"/>
      <c r="F205" s="64">
        <v>73</v>
      </c>
      <c r="G205" s="86">
        <v>40999</v>
      </c>
      <c r="H205" s="17" t="s">
        <v>268</v>
      </c>
      <c r="I205" s="71" t="s">
        <v>268</v>
      </c>
      <c r="J205" s="17" t="s">
        <v>268</v>
      </c>
      <c r="K205" s="105"/>
    </row>
    <row r="206" spans="2:11" ht="30" customHeight="1">
      <c r="B206" s="21"/>
      <c r="C206" s="49"/>
      <c r="D206" s="63" t="s">
        <v>259</v>
      </c>
      <c r="E206" s="23"/>
      <c r="F206" s="64">
        <v>24</v>
      </c>
      <c r="G206" s="86">
        <v>40999</v>
      </c>
      <c r="H206" s="17" t="s">
        <v>268</v>
      </c>
      <c r="I206" s="71" t="s">
        <v>268</v>
      </c>
      <c r="J206" s="17" t="s">
        <v>268</v>
      </c>
      <c r="K206" s="105"/>
    </row>
    <row r="207" spans="2:11" ht="30" customHeight="1">
      <c r="B207" s="21"/>
      <c r="C207" s="49"/>
      <c r="D207" s="59" t="s">
        <v>260</v>
      </c>
      <c r="E207" s="23"/>
      <c r="F207" s="23">
        <v>46</v>
      </c>
      <c r="G207" s="92">
        <v>40999</v>
      </c>
      <c r="H207" s="93" t="s">
        <v>268</v>
      </c>
      <c r="I207" s="71" t="s">
        <v>268</v>
      </c>
      <c r="J207" s="93" t="s">
        <v>268</v>
      </c>
      <c r="K207" s="105"/>
    </row>
    <row r="208" spans="2:11" ht="30" customHeight="1" thickBot="1">
      <c r="B208" s="21"/>
      <c r="C208" s="94"/>
      <c r="D208" s="76" t="s">
        <v>310</v>
      </c>
      <c r="E208" s="15"/>
      <c r="F208" s="15">
        <v>379</v>
      </c>
      <c r="G208" s="92">
        <v>40999</v>
      </c>
      <c r="H208" s="91" t="s">
        <v>308</v>
      </c>
      <c r="I208" s="108" t="s">
        <v>308</v>
      </c>
      <c r="J208" s="91" t="s">
        <v>308</v>
      </c>
      <c r="K208" s="120" t="s">
        <v>323</v>
      </c>
    </row>
    <row r="209" spans="2:11" ht="30" customHeight="1" thickBot="1">
      <c r="B209" s="21"/>
      <c r="C209" s="3" t="s">
        <v>171</v>
      </c>
      <c r="D209" s="4"/>
      <c r="E209" s="4"/>
      <c r="F209" s="4">
        <f>SUM(F183:F208)</f>
        <v>2665</v>
      </c>
      <c r="G209" s="43"/>
      <c r="H209" s="44"/>
      <c r="I209" s="45"/>
      <c r="J209" s="45"/>
      <c r="K209" s="104"/>
    </row>
    <row r="210" spans="2:11" ht="30" customHeight="1">
      <c r="B210" s="21"/>
      <c r="C210" s="49" t="s">
        <v>186</v>
      </c>
      <c r="D210" s="63" t="s">
        <v>196</v>
      </c>
      <c r="E210" s="64"/>
      <c r="F210" s="64">
        <v>54</v>
      </c>
      <c r="G210" s="86">
        <v>40999</v>
      </c>
      <c r="H210" s="17" t="s">
        <v>268</v>
      </c>
      <c r="I210" s="71" t="s">
        <v>268</v>
      </c>
      <c r="J210" s="17" t="s">
        <v>268</v>
      </c>
      <c r="K210" s="131" t="s">
        <v>275</v>
      </c>
    </row>
    <row r="211" spans="2:11" ht="30" customHeight="1">
      <c r="B211" s="21"/>
      <c r="C211" s="49"/>
      <c r="D211" s="63" t="s">
        <v>195</v>
      </c>
      <c r="E211" s="64"/>
      <c r="F211" s="64">
        <v>57</v>
      </c>
      <c r="G211" s="86">
        <v>40999</v>
      </c>
      <c r="H211" s="17" t="s">
        <v>268</v>
      </c>
      <c r="I211" s="71" t="s">
        <v>268</v>
      </c>
      <c r="J211" s="17" t="s">
        <v>268</v>
      </c>
      <c r="K211" s="130"/>
    </row>
    <row r="212" spans="2:11" ht="30" customHeight="1">
      <c r="B212" s="21"/>
      <c r="C212" s="49"/>
      <c r="D212" s="63" t="s">
        <v>194</v>
      </c>
      <c r="E212" s="64"/>
      <c r="F212" s="64">
        <v>23</v>
      </c>
      <c r="G212" s="86">
        <v>40999</v>
      </c>
      <c r="H212" s="17" t="s">
        <v>268</v>
      </c>
      <c r="I212" s="71" t="s">
        <v>268</v>
      </c>
      <c r="J212" s="17" t="s">
        <v>268</v>
      </c>
      <c r="K212" s="105"/>
    </row>
    <row r="213" spans="2:11" ht="30" customHeight="1">
      <c r="B213" s="21"/>
      <c r="C213" s="49"/>
      <c r="D213" s="63" t="s">
        <v>193</v>
      </c>
      <c r="E213" s="23"/>
      <c r="F213" s="64">
        <v>84</v>
      </c>
      <c r="G213" s="86">
        <v>40999</v>
      </c>
      <c r="H213" s="17" t="s">
        <v>268</v>
      </c>
      <c r="I213" s="71" t="s">
        <v>268</v>
      </c>
      <c r="J213" s="17" t="s">
        <v>268</v>
      </c>
      <c r="K213" s="105"/>
    </row>
    <row r="214" spans="2:11" ht="30" customHeight="1">
      <c r="B214" s="21"/>
      <c r="C214" s="49"/>
      <c r="D214" s="63" t="s">
        <v>192</v>
      </c>
      <c r="E214" s="15"/>
      <c r="F214" s="64">
        <v>46</v>
      </c>
      <c r="G214" s="86">
        <v>40999</v>
      </c>
      <c r="H214" s="17" t="s">
        <v>268</v>
      </c>
      <c r="I214" s="71" t="s">
        <v>268</v>
      </c>
      <c r="J214" s="17" t="s">
        <v>268</v>
      </c>
      <c r="K214" s="105" t="s">
        <v>275</v>
      </c>
    </row>
    <row r="215" spans="2:11" ht="30" customHeight="1">
      <c r="B215" s="21"/>
      <c r="C215" s="49"/>
      <c r="D215" s="63" t="s">
        <v>191</v>
      </c>
      <c r="E215" s="23"/>
      <c r="F215" s="64">
        <v>58</v>
      </c>
      <c r="G215" s="86">
        <v>40999</v>
      </c>
      <c r="H215" s="17" t="s">
        <v>268</v>
      </c>
      <c r="I215" s="71" t="s">
        <v>268</v>
      </c>
      <c r="J215" s="17" t="s">
        <v>268</v>
      </c>
      <c r="K215" s="105"/>
    </row>
    <row r="216" spans="2:11" ht="30" customHeight="1">
      <c r="B216" s="21"/>
      <c r="C216" s="49"/>
      <c r="D216" s="63" t="s">
        <v>190</v>
      </c>
      <c r="E216" s="23"/>
      <c r="F216" s="64">
        <v>68</v>
      </c>
      <c r="G216" s="86">
        <v>40999</v>
      </c>
      <c r="H216" s="17" t="s">
        <v>268</v>
      </c>
      <c r="I216" s="71" t="s">
        <v>268</v>
      </c>
      <c r="J216" s="17" t="s">
        <v>268</v>
      </c>
      <c r="K216" s="105" t="s">
        <v>317</v>
      </c>
    </row>
    <row r="217" spans="2:11" ht="30" customHeight="1">
      <c r="B217" s="21"/>
      <c r="C217" s="62"/>
      <c r="D217" s="63" t="s">
        <v>188</v>
      </c>
      <c r="E217" s="64"/>
      <c r="F217" s="64">
        <v>126</v>
      </c>
      <c r="G217" s="86">
        <v>40999</v>
      </c>
      <c r="H217" s="17" t="s">
        <v>268</v>
      </c>
      <c r="I217" s="71" t="s">
        <v>268</v>
      </c>
      <c r="J217" s="17" t="s">
        <v>268</v>
      </c>
      <c r="K217" s="105"/>
    </row>
    <row r="218" spans="2:11" ht="30" customHeight="1" thickBot="1">
      <c r="B218" s="21"/>
      <c r="C218" s="49"/>
      <c r="D218" s="63" t="s">
        <v>189</v>
      </c>
      <c r="E218" s="23"/>
      <c r="F218" s="64">
        <v>57</v>
      </c>
      <c r="G218" s="86">
        <v>40999</v>
      </c>
      <c r="H218" s="17" t="s">
        <v>268</v>
      </c>
      <c r="I218" s="71" t="s">
        <v>268</v>
      </c>
      <c r="J218" s="17" t="s">
        <v>268</v>
      </c>
      <c r="K218" s="122"/>
    </row>
    <row r="219" spans="2:11" ht="30" customHeight="1" thickBot="1">
      <c r="B219" s="21"/>
      <c r="C219" s="3" t="s">
        <v>187</v>
      </c>
      <c r="D219" s="4"/>
      <c r="E219" s="4"/>
      <c r="F219" s="4">
        <f>SUM(F210:F218)</f>
        <v>573</v>
      </c>
      <c r="G219" s="43"/>
      <c r="H219" s="44"/>
      <c r="I219" s="45"/>
      <c r="J219" s="45"/>
      <c r="K219" s="104"/>
    </row>
    <row r="220" spans="2:11" ht="30" customHeight="1">
      <c r="B220" s="21"/>
      <c r="C220" s="49" t="s">
        <v>197</v>
      </c>
      <c r="D220" s="32" t="s">
        <v>199</v>
      </c>
      <c r="E220" s="61"/>
      <c r="F220" s="61">
        <v>120</v>
      </c>
      <c r="G220" s="86">
        <v>40999</v>
      </c>
      <c r="H220" s="17" t="s">
        <v>268</v>
      </c>
      <c r="I220" s="71" t="s">
        <v>268</v>
      </c>
      <c r="J220" s="17" t="s">
        <v>268</v>
      </c>
      <c r="K220" s="123"/>
    </row>
    <row r="221" spans="2:11" ht="30" customHeight="1" thickBot="1">
      <c r="B221" s="21"/>
      <c r="C221" s="49"/>
      <c r="D221" s="24" t="s">
        <v>198</v>
      </c>
      <c r="E221" s="25"/>
      <c r="F221" s="68">
        <v>69</v>
      </c>
      <c r="G221" s="86">
        <v>40999</v>
      </c>
      <c r="H221" s="17" t="s">
        <v>268</v>
      </c>
      <c r="I221" s="71" t="s">
        <v>268</v>
      </c>
      <c r="J221" s="17" t="s">
        <v>268</v>
      </c>
      <c r="K221" s="122"/>
    </row>
    <row r="222" spans="2:11" s="31" customFormat="1" ht="30" customHeight="1" thickBot="1" thickTop="1">
      <c r="B222" s="26"/>
      <c r="C222" s="55"/>
      <c r="D222" s="52" t="s">
        <v>202</v>
      </c>
      <c r="E222" s="119"/>
      <c r="F222" s="119">
        <f>SUM(F220:F221)</f>
        <v>189</v>
      </c>
      <c r="G222" s="39"/>
      <c r="H222" s="40"/>
      <c r="I222" s="41"/>
      <c r="J222" s="41"/>
      <c r="K222" s="103"/>
    </row>
    <row r="223" spans="2:11" s="31" customFormat="1" ht="30" customHeight="1">
      <c r="B223" s="26"/>
      <c r="C223" s="55"/>
      <c r="D223" s="69" t="s">
        <v>237</v>
      </c>
      <c r="E223" s="61" t="s">
        <v>144</v>
      </c>
      <c r="F223" s="61">
        <v>156</v>
      </c>
      <c r="G223" s="86">
        <v>40999</v>
      </c>
      <c r="H223" s="17" t="s">
        <v>268</v>
      </c>
      <c r="I223" s="71" t="s">
        <v>268</v>
      </c>
      <c r="J223" s="17" t="s">
        <v>268</v>
      </c>
      <c r="K223" s="123"/>
    </row>
    <row r="224" spans="2:11" s="31" customFormat="1" ht="30" customHeight="1">
      <c r="B224" s="26"/>
      <c r="C224" s="55"/>
      <c r="D224" s="70" t="s">
        <v>238</v>
      </c>
      <c r="E224" s="23" t="s">
        <v>144</v>
      </c>
      <c r="F224" s="23">
        <v>84</v>
      </c>
      <c r="G224" s="86">
        <v>40999</v>
      </c>
      <c r="H224" s="17" t="s">
        <v>268</v>
      </c>
      <c r="I224" s="71" t="s">
        <v>268</v>
      </c>
      <c r="J224" s="17" t="s">
        <v>268</v>
      </c>
      <c r="K224" s="105"/>
    </row>
    <row r="225" spans="2:11" s="31" customFormat="1" ht="30" customHeight="1">
      <c r="B225" s="26"/>
      <c r="C225" s="55"/>
      <c r="D225" s="70" t="s">
        <v>257</v>
      </c>
      <c r="E225" s="23" t="s">
        <v>144</v>
      </c>
      <c r="F225" s="23">
        <v>79</v>
      </c>
      <c r="G225" s="86">
        <v>40999</v>
      </c>
      <c r="H225" s="17" t="s">
        <v>268</v>
      </c>
      <c r="I225" s="71" t="s">
        <v>268</v>
      </c>
      <c r="J225" s="17" t="s">
        <v>268</v>
      </c>
      <c r="K225" s="105"/>
    </row>
    <row r="226" spans="2:11" s="31" customFormat="1" ht="30" customHeight="1" thickBot="1">
      <c r="B226" s="26"/>
      <c r="C226" s="55"/>
      <c r="D226" s="72" t="s">
        <v>263</v>
      </c>
      <c r="E226" s="15" t="s">
        <v>144</v>
      </c>
      <c r="F226" s="15">
        <v>88</v>
      </c>
      <c r="G226" s="86">
        <v>40999</v>
      </c>
      <c r="H226" s="17" t="s">
        <v>268</v>
      </c>
      <c r="I226" s="71" t="s">
        <v>268</v>
      </c>
      <c r="J226" s="17" t="s">
        <v>268</v>
      </c>
      <c r="K226" s="122"/>
    </row>
    <row r="227" spans="2:11" s="31" customFormat="1" ht="30" customHeight="1" thickBot="1" thickTop="1">
      <c r="B227" s="26"/>
      <c r="C227" s="55"/>
      <c r="D227" s="73" t="s">
        <v>143</v>
      </c>
      <c r="E227" s="74"/>
      <c r="F227" s="27">
        <f>SUM(F223:F226)</f>
        <v>407</v>
      </c>
      <c r="G227" s="39"/>
      <c r="H227" s="40"/>
      <c r="I227" s="41"/>
      <c r="J227" s="41"/>
      <c r="K227" s="103"/>
    </row>
    <row r="228" spans="2:11" ht="30" customHeight="1">
      <c r="B228" s="21"/>
      <c r="C228" s="49"/>
      <c r="D228" s="58" t="s">
        <v>207</v>
      </c>
      <c r="E228" s="16" t="s">
        <v>204</v>
      </c>
      <c r="F228" s="15">
        <v>50</v>
      </c>
      <c r="G228" s="86">
        <v>40999</v>
      </c>
      <c r="H228" s="17" t="s">
        <v>268</v>
      </c>
      <c r="I228" s="71" t="s">
        <v>268</v>
      </c>
      <c r="J228" s="17" t="s">
        <v>268</v>
      </c>
      <c r="K228" s="123"/>
    </row>
    <row r="229" spans="2:11" ht="30" customHeight="1">
      <c r="B229" s="21"/>
      <c r="C229" s="49"/>
      <c r="D229" s="59" t="s">
        <v>203</v>
      </c>
      <c r="E229" s="23" t="s">
        <v>204</v>
      </c>
      <c r="F229" s="64">
        <v>48</v>
      </c>
      <c r="G229" s="86">
        <v>40999</v>
      </c>
      <c r="H229" s="17" t="s">
        <v>268</v>
      </c>
      <c r="I229" s="71" t="s">
        <v>268</v>
      </c>
      <c r="J229" s="17" t="s">
        <v>268</v>
      </c>
      <c r="K229" s="105"/>
    </row>
    <row r="230" spans="2:11" ht="30" customHeight="1">
      <c r="B230" s="21"/>
      <c r="C230" s="49"/>
      <c r="D230" s="63" t="s">
        <v>206</v>
      </c>
      <c r="E230" s="23" t="s">
        <v>204</v>
      </c>
      <c r="F230" s="64">
        <v>103</v>
      </c>
      <c r="G230" s="86">
        <v>40999</v>
      </c>
      <c r="H230" s="17" t="s">
        <v>268</v>
      </c>
      <c r="I230" s="71" t="s">
        <v>268</v>
      </c>
      <c r="J230" s="17" t="s">
        <v>268</v>
      </c>
      <c r="K230" s="105"/>
    </row>
    <row r="231" spans="2:11" ht="30" customHeight="1">
      <c r="B231" s="21"/>
      <c r="C231" s="49"/>
      <c r="D231" s="63" t="s">
        <v>205</v>
      </c>
      <c r="E231" s="23" t="s">
        <v>204</v>
      </c>
      <c r="F231" s="64">
        <v>16</v>
      </c>
      <c r="G231" s="86">
        <v>40999</v>
      </c>
      <c r="H231" s="17" t="s">
        <v>268</v>
      </c>
      <c r="I231" s="71" t="s">
        <v>268</v>
      </c>
      <c r="J231" s="17" t="s">
        <v>268</v>
      </c>
      <c r="K231" s="105"/>
    </row>
    <row r="232" spans="2:11" ht="30" customHeight="1">
      <c r="B232" s="21"/>
      <c r="C232" s="49"/>
      <c r="D232" s="63" t="s">
        <v>208</v>
      </c>
      <c r="E232" s="64" t="s">
        <v>204</v>
      </c>
      <c r="F232" s="64">
        <v>18</v>
      </c>
      <c r="G232" s="86">
        <v>40999</v>
      </c>
      <c r="H232" s="17" t="s">
        <v>268</v>
      </c>
      <c r="I232" s="71" t="s">
        <v>268</v>
      </c>
      <c r="J232" s="17" t="s">
        <v>268</v>
      </c>
      <c r="K232" s="105"/>
    </row>
    <row r="233" spans="2:11" ht="30" customHeight="1">
      <c r="B233" s="21"/>
      <c r="C233" s="49"/>
      <c r="D233" s="59" t="s">
        <v>210</v>
      </c>
      <c r="E233" s="64" t="s">
        <v>204</v>
      </c>
      <c r="F233" s="23">
        <v>62</v>
      </c>
      <c r="G233" s="86">
        <v>40999</v>
      </c>
      <c r="H233" s="17" t="s">
        <v>268</v>
      </c>
      <c r="I233" s="71" t="s">
        <v>268</v>
      </c>
      <c r="J233" s="17" t="s">
        <v>268</v>
      </c>
      <c r="K233" s="105"/>
    </row>
    <row r="234" spans="2:11" ht="30" customHeight="1">
      <c r="B234" s="21"/>
      <c r="C234" s="49"/>
      <c r="D234" s="22" t="s">
        <v>209</v>
      </c>
      <c r="E234" s="23" t="s">
        <v>204</v>
      </c>
      <c r="F234" s="23">
        <v>78</v>
      </c>
      <c r="G234" s="86">
        <v>40999</v>
      </c>
      <c r="H234" s="17" t="s">
        <v>268</v>
      </c>
      <c r="I234" s="71" t="s">
        <v>268</v>
      </c>
      <c r="J234" s="17" t="s">
        <v>268</v>
      </c>
      <c r="K234" s="102" t="s">
        <v>284</v>
      </c>
    </row>
    <row r="235" spans="2:11" ht="30" customHeight="1">
      <c r="B235" s="21"/>
      <c r="C235" s="49"/>
      <c r="D235" s="22" t="s">
        <v>241</v>
      </c>
      <c r="E235" s="23" t="s">
        <v>204</v>
      </c>
      <c r="F235" s="23">
        <v>230</v>
      </c>
      <c r="G235" s="86">
        <v>40999</v>
      </c>
      <c r="H235" s="17" t="s">
        <v>268</v>
      </c>
      <c r="I235" s="71" t="s">
        <v>268</v>
      </c>
      <c r="J235" s="17" t="s">
        <v>268</v>
      </c>
      <c r="K235" s="105"/>
    </row>
    <row r="236" spans="2:11" ht="30" customHeight="1" thickBot="1">
      <c r="B236" s="21"/>
      <c r="C236" s="49"/>
      <c r="D236" s="75" t="s">
        <v>251</v>
      </c>
      <c r="E236" s="68" t="s">
        <v>204</v>
      </c>
      <c r="F236" s="68">
        <v>103</v>
      </c>
      <c r="G236" s="86">
        <v>40999</v>
      </c>
      <c r="H236" s="17" t="s">
        <v>268</v>
      </c>
      <c r="I236" s="71" t="s">
        <v>268</v>
      </c>
      <c r="J236" s="17" t="s">
        <v>268</v>
      </c>
      <c r="K236" s="122"/>
    </row>
    <row r="237" spans="2:11" s="31" customFormat="1" ht="30" customHeight="1" thickBot="1" thickTop="1">
      <c r="B237" s="26"/>
      <c r="C237" s="60"/>
      <c r="D237" s="52" t="s">
        <v>211</v>
      </c>
      <c r="E237" s="119"/>
      <c r="F237" s="119">
        <f>SUM(F228:F236)</f>
        <v>708</v>
      </c>
      <c r="G237" s="39"/>
      <c r="H237" s="40"/>
      <c r="I237" s="41"/>
      <c r="J237" s="41"/>
      <c r="K237" s="103"/>
    </row>
    <row r="238" spans="2:11" ht="30" customHeight="1">
      <c r="B238" s="21"/>
      <c r="C238" s="49"/>
      <c r="D238" s="59" t="s">
        <v>213</v>
      </c>
      <c r="E238" s="23" t="s">
        <v>149</v>
      </c>
      <c r="F238" s="64">
        <v>18</v>
      </c>
      <c r="G238" s="86">
        <v>40999</v>
      </c>
      <c r="H238" s="17" t="s">
        <v>268</v>
      </c>
      <c r="I238" s="71" t="s">
        <v>268</v>
      </c>
      <c r="J238" s="17" t="s">
        <v>268</v>
      </c>
      <c r="K238" s="123" t="s">
        <v>278</v>
      </c>
    </row>
    <row r="239" spans="2:11" ht="30" customHeight="1">
      <c r="B239" s="21"/>
      <c r="C239" s="49"/>
      <c r="D239" s="63" t="s">
        <v>212</v>
      </c>
      <c r="E239" s="23" t="s">
        <v>149</v>
      </c>
      <c r="F239" s="64">
        <v>17</v>
      </c>
      <c r="G239" s="86">
        <v>40999</v>
      </c>
      <c r="H239" s="17" t="s">
        <v>268</v>
      </c>
      <c r="I239" s="71" t="s">
        <v>268</v>
      </c>
      <c r="J239" s="17" t="s">
        <v>268</v>
      </c>
      <c r="K239" s="102" t="s">
        <v>276</v>
      </c>
    </row>
    <row r="240" spans="2:11" ht="30" customHeight="1">
      <c r="B240" s="21"/>
      <c r="C240" s="49"/>
      <c r="D240" s="63" t="s">
        <v>214</v>
      </c>
      <c r="E240" s="23" t="s">
        <v>149</v>
      </c>
      <c r="F240" s="64">
        <v>16</v>
      </c>
      <c r="G240" s="86">
        <v>40999</v>
      </c>
      <c r="H240" s="17" t="s">
        <v>268</v>
      </c>
      <c r="I240" s="71" t="s">
        <v>268</v>
      </c>
      <c r="J240" s="17" t="s">
        <v>268</v>
      </c>
      <c r="K240" s="105" t="s">
        <v>274</v>
      </c>
    </row>
    <row r="241" spans="2:11" ht="30" customHeight="1">
      <c r="B241" s="21"/>
      <c r="C241" s="49"/>
      <c r="D241" s="59" t="s">
        <v>215</v>
      </c>
      <c r="E241" s="23" t="s">
        <v>149</v>
      </c>
      <c r="F241" s="23">
        <v>123</v>
      </c>
      <c r="G241" s="86">
        <v>40999</v>
      </c>
      <c r="H241" s="17" t="s">
        <v>268</v>
      </c>
      <c r="I241" s="71" t="s">
        <v>268</v>
      </c>
      <c r="J241" s="17" t="s">
        <v>268</v>
      </c>
      <c r="K241" s="102" t="s">
        <v>282</v>
      </c>
    </row>
    <row r="242" spans="2:11" ht="30" customHeight="1">
      <c r="B242" s="21"/>
      <c r="C242" s="49"/>
      <c r="D242" s="76" t="s">
        <v>201</v>
      </c>
      <c r="E242" s="64" t="s">
        <v>149</v>
      </c>
      <c r="F242" s="64">
        <v>202</v>
      </c>
      <c r="G242" s="86">
        <v>40999</v>
      </c>
      <c r="H242" s="17" t="s">
        <v>268</v>
      </c>
      <c r="I242" s="71" t="s">
        <v>268</v>
      </c>
      <c r="J242" s="17" t="s">
        <v>268</v>
      </c>
      <c r="K242" s="102" t="s">
        <v>288</v>
      </c>
    </row>
    <row r="243" spans="2:11" ht="30" customHeight="1">
      <c r="B243" s="21"/>
      <c r="C243" s="49"/>
      <c r="D243" s="59" t="s">
        <v>216</v>
      </c>
      <c r="E243" s="64" t="s">
        <v>149</v>
      </c>
      <c r="F243" s="23">
        <v>200</v>
      </c>
      <c r="G243" s="86">
        <v>40999</v>
      </c>
      <c r="H243" s="17" t="s">
        <v>268</v>
      </c>
      <c r="I243" s="71" t="s">
        <v>268</v>
      </c>
      <c r="J243" s="17" t="s">
        <v>268</v>
      </c>
      <c r="K243" s="102" t="s">
        <v>291</v>
      </c>
    </row>
    <row r="244" spans="2:11" ht="30" customHeight="1">
      <c r="B244" s="21"/>
      <c r="C244" s="49"/>
      <c r="D244" s="50" t="s">
        <v>256</v>
      </c>
      <c r="E244" s="64" t="s">
        <v>149</v>
      </c>
      <c r="F244" s="23">
        <v>57</v>
      </c>
      <c r="G244" s="86">
        <v>40999</v>
      </c>
      <c r="H244" s="17" t="s">
        <v>268</v>
      </c>
      <c r="I244" s="71" t="s">
        <v>268</v>
      </c>
      <c r="J244" s="17" t="s">
        <v>268</v>
      </c>
      <c r="K244" s="105"/>
    </row>
    <row r="245" spans="2:11" ht="30" customHeight="1">
      <c r="B245" s="21"/>
      <c r="C245" s="49"/>
      <c r="D245" s="22" t="s">
        <v>217</v>
      </c>
      <c r="E245" s="23" t="s">
        <v>149</v>
      </c>
      <c r="F245" s="23">
        <v>250</v>
      </c>
      <c r="G245" s="86">
        <v>40999</v>
      </c>
      <c r="H245" s="17" t="s">
        <v>268</v>
      </c>
      <c r="I245" s="71" t="s">
        <v>268</v>
      </c>
      <c r="J245" s="17" t="s">
        <v>268</v>
      </c>
      <c r="K245" s="105"/>
    </row>
    <row r="246" spans="2:11" ht="30" customHeight="1">
      <c r="B246" s="21"/>
      <c r="C246" s="49"/>
      <c r="D246" s="76" t="s">
        <v>254</v>
      </c>
      <c r="E246" s="15" t="s">
        <v>149</v>
      </c>
      <c r="F246" s="15">
        <v>61</v>
      </c>
      <c r="G246" s="86">
        <v>40999</v>
      </c>
      <c r="H246" s="17" t="s">
        <v>268</v>
      </c>
      <c r="I246" s="71" t="s">
        <v>268</v>
      </c>
      <c r="J246" s="17" t="s">
        <v>268</v>
      </c>
      <c r="K246" s="105"/>
    </row>
    <row r="247" spans="2:11" ht="30" customHeight="1" thickBot="1">
      <c r="B247" s="21"/>
      <c r="C247" s="49"/>
      <c r="D247" s="24" t="s">
        <v>255</v>
      </c>
      <c r="E247" s="25" t="s">
        <v>149</v>
      </c>
      <c r="F247" s="25">
        <v>40</v>
      </c>
      <c r="G247" s="86">
        <v>40999</v>
      </c>
      <c r="H247" s="17" t="s">
        <v>268</v>
      </c>
      <c r="I247" s="71" t="s">
        <v>268</v>
      </c>
      <c r="J247" s="17" t="s">
        <v>268</v>
      </c>
      <c r="K247" s="122"/>
    </row>
    <row r="248" spans="2:11" s="31" customFormat="1" ht="30" customHeight="1" thickBot="1" thickTop="1">
      <c r="B248" s="26"/>
      <c r="C248" s="60"/>
      <c r="D248" s="52" t="s">
        <v>150</v>
      </c>
      <c r="E248" s="119"/>
      <c r="F248" s="119">
        <f>SUM(F238:F247)</f>
        <v>984</v>
      </c>
      <c r="G248" s="39"/>
      <c r="H248" s="40"/>
      <c r="I248" s="41"/>
      <c r="J248" s="41"/>
      <c r="K248" s="103"/>
    </row>
    <row r="249" spans="2:11" ht="30" customHeight="1" thickBot="1">
      <c r="B249" s="21"/>
      <c r="C249" s="57"/>
      <c r="D249" s="53" t="s">
        <v>218</v>
      </c>
      <c r="E249" s="54" t="s">
        <v>17</v>
      </c>
      <c r="F249" s="54">
        <v>259</v>
      </c>
      <c r="G249" s="86">
        <v>40999</v>
      </c>
      <c r="H249" s="17" t="s">
        <v>268</v>
      </c>
      <c r="I249" s="71" t="s">
        <v>268</v>
      </c>
      <c r="J249" s="17" t="s">
        <v>268</v>
      </c>
      <c r="K249" s="120"/>
    </row>
    <row r="250" spans="2:11" s="31" customFormat="1" ht="30" customHeight="1" thickBot="1" thickTop="1">
      <c r="B250" s="26"/>
      <c r="C250" s="57"/>
      <c r="D250" s="56" t="s">
        <v>121</v>
      </c>
      <c r="E250" s="118"/>
      <c r="F250" s="118">
        <f>SUM(F249)</f>
        <v>259</v>
      </c>
      <c r="G250" s="39"/>
      <c r="H250" s="40"/>
      <c r="I250" s="41"/>
      <c r="J250" s="41"/>
      <c r="K250" s="103"/>
    </row>
    <row r="251" spans="2:11" ht="30" customHeight="1">
      <c r="B251" s="21"/>
      <c r="C251" s="49"/>
      <c r="D251" s="32" t="s">
        <v>200</v>
      </c>
      <c r="E251" s="61" t="s">
        <v>70</v>
      </c>
      <c r="F251" s="61">
        <v>62</v>
      </c>
      <c r="G251" s="86">
        <v>40999</v>
      </c>
      <c r="H251" s="17" t="s">
        <v>268</v>
      </c>
      <c r="I251" s="71" t="s">
        <v>268</v>
      </c>
      <c r="J251" s="17" t="s">
        <v>268</v>
      </c>
      <c r="K251" s="123" t="s">
        <v>280</v>
      </c>
    </row>
    <row r="252" spans="2:11" ht="30" customHeight="1" thickBot="1">
      <c r="B252" s="21"/>
      <c r="C252" s="57"/>
      <c r="D252" s="75" t="s">
        <v>235</v>
      </c>
      <c r="E252" s="68" t="s">
        <v>70</v>
      </c>
      <c r="F252" s="68">
        <v>220</v>
      </c>
      <c r="G252" s="86">
        <v>40999</v>
      </c>
      <c r="H252" s="17" t="s">
        <v>268</v>
      </c>
      <c r="I252" s="71" t="s">
        <v>268</v>
      </c>
      <c r="J252" s="17" t="s">
        <v>268</v>
      </c>
      <c r="K252" s="121" t="s">
        <v>301</v>
      </c>
    </row>
    <row r="253" spans="2:11" s="31" customFormat="1" ht="30" customHeight="1" thickBot="1" thickTop="1">
      <c r="B253" s="26"/>
      <c r="C253" s="60"/>
      <c r="D253" s="56" t="s">
        <v>236</v>
      </c>
      <c r="E253" s="118"/>
      <c r="F253" s="118">
        <f>SUM(F251:F252)</f>
        <v>282</v>
      </c>
      <c r="G253" s="39"/>
      <c r="H253" s="40"/>
      <c r="I253" s="41"/>
      <c r="J253" s="41"/>
      <c r="K253" s="103"/>
    </row>
    <row r="254" spans="2:11" ht="30" customHeight="1" thickBot="1">
      <c r="B254" s="21"/>
      <c r="C254" s="57"/>
      <c r="D254" s="53" t="s">
        <v>240</v>
      </c>
      <c r="E254" s="54" t="s">
        <v>239</v>
      </c>
      <c r="F254" s="54">
        <v>50</v>
      </c>
      <c r="G254" s="86">
        <v>40999</v>
      </c>
      <c r="H254" s="17" t="s">
        <v>268</v>
      </c>
      <c r="I254" s="71" t="s">
        <v>268</v>
      </c>
      <c r="J254" s="17" t="s">
        <v>268</v>
      </c>
      <c r="K254" s="120"/>
    </row>
    <row r="255" spans="2:11" s="31" customFormat="1" ht="30" customHeight="1" thickBot="1" thickTop="1">
      <c r="B255" s="26"/>
      <c r="C255" s="55"/>
      <c r="D255" s="56" t="s">
        <v>72</v>
      </c>
      <c r="E255" s="118"/>
      <c r="F255" s="118">
        <f>SUM(F254)</f>
        <v>50</v>
      </c>
      <c r="G255" s="39"/>
      <c r="H255" s="40"/>
      <c r="I255" s="41"/>
      <c r="J255" s="41"/>
      <c r="K255" s="103"/>
    </row>
    <row r="256" spans="2:11" ht="30" customHeight="1" thickBot="1">
      <c r="B256" s="77"/>
      <c r="C256" s="5" t="s">
        <v>219</v>
      </c>
      <c r="D256" s="6"/>
      <c r="E256" s="6"/>
      <c r="F256" s="6">
        <f>F222+F227+F237+F248+F250+F253+F255</f>
        <v>2879</v>
      </c>
      <c r="G256" s="78"/>
      <c r="H256" s="79"/>
      <c r="I256" s="80"/>
      <c r="J256" s="80"/>
      <c r="K256" s="109"/>
    </row>
    <row r="257" spans="2:11" ht="30" customHeight="1" thickBot="1" thickTop="1">
      <c r="B257" s="132" t="s">
        <v>3</v>
      </c>
      <c r="C257" s="133"/>
      <c r="D257" s="134"/>
      <c r="E257" s="116"/>
      <c r="F257" s="81">
        <f>F25+F38+F41+F50+F58+F65+F70+F73+F90+F95+F105+F123+F128+F135+F139+F141+F157+F160+F163+F182+F209+F219+F256</f>
        <v>16226</v>
      </c>
      <c r="G257" s="82"/>
      <c r="H257" s="83"/>
      <c r="I257" s="84"/>
      <c r="J257" s="84"/>
      <c r="K257" s="110"/>
    </row>
    <row r="258" ht="14.25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</sheetData>
  <sheetProtection/>
  <mergeCells count="17">
    <mergeCell ref="K4:K6"/>
    <mergeCell ref="B4:B6"/>
    <mergeCell ref="C4:C6"/>
    <mergeCell ref="D4:E4"/>
    <mergeCell ref="F4:F6"/>
    <mergeCell ref="G4:G6"/>
    <mergeCell ref="H4:J4"/>
    <mergeCell ref="D5:D6"/>
    <mergeCell ref="E5:E6"/>
    <mergeCell ref="H5:H6"/>
    <mergeCell ref="I5:I6"/>
    <mergeCell ref="J5:J6"/>
    <mergeCell ref="K61:K63"/>
    <mergeCell ref="K78:K79"/>
    <mergeCell ref="K82:K83"/>
    <mergeCell ref="K210:K211"/>
    <mergeCell ref="B257:D257"/>
  </mergeCells>
  <printOptions/>
  <pageMargins left="0.4330708661417323" right="0.3937007874015748" top="0.7480314960629921" bottom="0.35433070866141736" header="0.31496062992125984" footer="0.31496062992125984"/>
  <pageSetup horizontalDpi="600" verticalDpi="600" orientation="landscape" paperSize="9" scale="31" r:id="rId1"/>
  <rowBreaks count="5" manualBreakCount="5">
    <brk id="50" max="13" man="1"/>
    <brk id="105" max="13" man="1"/>
    <brk id="157" max="13" man="1"/>
    <brk id="182" max="13" man="1"/>
    <brk id="21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2012-01-18T07:24:59Z</cp:lastPrinted>
  <dcterms:created xsi:type="dcterms:W3CDTF">2011-04-26T13:54:29Z</dcterms:created>
  <dcterms:modified xsi:type="dcterms:W3CDTF">2012-01-20T02:46:27Z</dcterms:modified>
  <cp:category/>
  <cp:version/>
  <cp:contentType/>
  <cp:contentStatus/>
</cp:coreProperties>
</file>