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EE95D098-0A80-4753-9AF2-2E484359E21C}" xr6:coauthVersionLast="47" xr6:coauthVersionMax="47" xr10:uidLastSave="{00000000-0000-0000-0000-000000000000}"/>
  <bookViews>
    <workbookView xWindow="28680" yWindow="-120" windowWidth="29040" windowHeight="15840" tabRatio="664" xr2:uid="{00000000-000D-0000-FFFF-FFFF00000000}"/>
  </bookViews>
  <sheets>
    <sheet name="厚生労働省" sheetId="45" r:id="rId1"/>
  </sheets>
  <definedNames>
    <definedName name="_xlnm._FilterDatabase" localSheetId="0" hidden="1">厚生労働省!$A$5:$P$5</definedName>
    <definedName name="_xlnm.Print_Area" localSheetId="0">厚生労働省!$A$1:$M$18</definedName>
    <definedName name="_xlnm.Print_Titles" localSheetId="0">厚生労働省!$A:$C,厚生労働省!$2:$5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5" l="1"/>
  <c r="O11" i="45"/>
  <c r="K9" i="45" l="1"/>
  <c r="O9" i="45"/>
  <c r="K8" i="45" l="1"/>
  <c r="O8" i="45"/>
  <c r="K14" i="45" l="1"/>
  <c r="O13" i="45"/>
  <c r="K13" i="45"/>
  <c r="K7" i="45" l="1"/>
  <c r="K12" i="45" l="1"/>
  <c r="K6" i="45" l="1"/>
  <c r="K10" i="45"/>
  <c r="O7" i="45" l="1"/>
  <c r="O10" i="45"/>
  <c r="O12" i="45"/>
  <c r="O14" i="45"/>
  <c r="O6" i="45"/>
  <c r="G15" i="45" l="1"/>
  <c r="J15" i="45" l="1"/>
  <c r="M15" i="45" l="1"/>
  <c r="L15" i="45"/>
  <c r="I15" i="45"/>
  <c r="H15" i="45"/>
  <c r="O15" i="45" l="1"/>
</calcChain>
</file>

<file path=xl/sharedStrings.xml><?xml version="1.0" encoding="utf-8"?>
<sst xmlns="http://schemas.openxmlformats.org/spreadsheetml/2006/main" count="67" uniqueCount="53">
  <si>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</si>
  <si>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</si>
  <si>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</si>
  <si>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</si>
  <si>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</si>
  <si>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</si>
  <si>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</si>
  <si>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</si>
  <si>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</si>
  <si>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</si>
  <si>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</si>
  <si>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特定Ｃ型肝炎ウイルス感染者救済基金</t>
    <rPh sb="0" eb="2">
      <t>トクテイ</t>
    </rPh>
    <rPh sb="3" eb="4">
      <t>ガタ</t>
    </rPh>
    <rPh sb="4" eb="6">
      <t>カンエン</t>
    </rPh>
    <rPh sb="10" eb="13">
      <t>カンセンシャ</t>
    </rPh>
    <rPh sb="13" eb="15">
      <t>キュウサイ</t>
    </rPh>
    <rPh sb="15" eb="17">
      <t>キキン</t>
    </rPh>
    <phoneticPr fontId="1"/>
  </si>
  <si>
    <t>特定C型肝炎ウイルス感染者等救済給付金支給等業務費交付金</t>
  </si>
  <si>
    <t>独立行政法人医薬品医療機器総合機構</t>
    <rPh sb="0" eb="2">
      <t>ドクリツ</t>
    </rPh>
    <rPh sb="2" eb="4">
      <t>ギョウセイ</t>
    </rPh>
    <rPh sb="4" eb="6">
      <t>ホウジン</t>
    </rPh>
    <rPh sb="6" eb="9">
      <t>イヤクヒン</t>
    </rPh>
    <rPh sb="9" eb="11">
      <t>イリョウ</t>
    </rPh>
    <rPh sb="11" eb="13">
      <t>キキ</t>
    </rPh>
    <rPh sb="13" eb="15">
      <t>ソウゴウ</t>
    </rPh>
    <rPh sb="15" eb="17">
      <t>キコウ</t>
    </rPh>
    <phoneticPr fontId="1"/>
  </si>
  <si>
    <t>特定Ｂ型肝炎ウイルス感染者給付金等支給基金</t>
  </si>
  <si>
    <t>特定Ｂ型肝炎ウイルス感染者給付金等支給業務費交付金</t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</si>
  <si>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</t>
    </rPh>
    <rPh sb="10" eb="12">
      <t>キキン</t>
    </rPh>
    <phoneticPr fontId="1"/>
  </si>
  <si>
    <t>取崩し型</t>
    <rPh sb="3" eb="4">
      <t>ガタ</t>
    </rPh>
    <phoneticPr fontId="1"/>
  </si>
  <si>
    <t>補助</t>
    <rPh sb="0" eb="2">
      <t>ホジョ</t>
    </rPh>
    <phoneticPr fontId="1"/>
  </si>
  <si>
    <t>その他</t>
    <rPh sb="2" eb="3">
      <t>タ</t>
    </rPh>
    <phoneticPr fontId="1"/>
  </si>
  <si>
    <t>医療情報化支援基金</t>
    <phoneticPr fontId="1"/>
  </si>
  <si>
    <t>医療提供体制設備整備交付金</t>
    <phoneticPr fontId="1"/>
  </si>
  <si>
    <t>社会保険診療報酬支払基金</t>
    <phoneticPr fontId="1"/>
  </si>
  <si>
    <t>独立行政法人福祉医療機構</t>
    <rPh sb="0" eb="12">
      <t>ドクリツギョウセイホウジンフクシイリョウキコウ</t>
    </rPh>
    <phoneticPr fontId="1"/>
  </si>
  <si>
    <t>ハンセン病元患者家族補償金支払基金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シハラ</t>
    </rPh>
    <rPh sb="15" eb="17">
      <t>キキン</t>
    </rPh>
    <phoneticPr fontId="1"/>
  </si>
  <si>
    <t>ハンセン病元患者家族補償金支給等業務費交付金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シキュウ</t>
    </rPh>
    <rPh sb="15" eb="16">
      <t>トウ</t>
    </rPh>
    <rPh sb="16" eb="19">
      <t>ギョウムヒ</t>
    </rPh>
    <rPh sb="19" eb="22">
      <t>コウフキン</t>
    </rPh>
    <phoneticPr fontId="1"/>
  </si>
  <si>
    <t>独立行政法人福祉医療機構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phoneticPr fontId="1"/>
  </si>
  <si>
    <t>革新的研究開発推進基金</t>
  </si>
  <si>
    <t>健康・医療分野におけるムーンショット型研究開発等事業</t>
  </si>
  <si>
    <t>国立研究開発法人日本医療研究開発機構</t>
  </si>
  <si>
    <t>取崩し型</t>
  </si>
  <si>
    <t>ワクチン開発推進事業</t>
  </si>
  <si>
    <t>ワクチン生産体制等緊急整備基金</t>
  </si>
  <si>
    <t>ワクチン生産体制等緊急整備事業</t>
  </si>
  <si>
    <t>一般社団法人新薬・未承認薬等研究開発支援センター</t>
  </si>
  <si>
    <t>旧優生保護法一時金支払基金</t>
  </si>
  <si>
    <t>旧優生保護法一時金支給等業務費交付金</t>
  </si>
  <si>
    <t>補助</t>
  </si>
  <si>
    <t>うち
管理費
（d)</t>
    <rPh sb="3" eb="6">
      <t>カンリヒ</t>
    </rPh>
    <phoneticPr fontId="10"/>
  </si>
  <si>
    <t>管理費率
（d／c）</t>
    <rPh sb="0" eb="3">
      <t>カンリヒ</t>
    </rPh>
    <rPh sb="3" eb="4">
      <t>リツ</t>
    </rPh>
    <phoneticPr fontId="10"/>
  </si>
  <si>
    <t>令和４年度公益法人等に造成された基金の執行状況一覧表（厚生労働省）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コウセイ</t>
    </rPh>
    <rPh sb="29" eb="32">
      <t>ロウドウショウ</t>
    </rPh>
    <rPh sb="31" eb="32">
      <t>ショウ</t>
    </rPh>
    <phoneticPr fontId="10"/>
  </si>
  <si>
    <t>令和２年度末
基金残高
（a）</t>
    <rPh sb="0" eb="2">
      <t>レイワ</t>
    </rPh>
    <rPh sb="3" eb="6">
      <t>ネンドマツ</t>
    </rPh>
    <rPh sb="7" eb="9">
      <t>キキン</t>
    </rPh>
    <rPh sb="9" eb="11">
      <t>ザンダカ</t>
    </rPh>
    <phoneticPr fontId="10"/>
  </si>
  <si>
    <t>令和３年度
収入額
（b)</t>
    <rPh sb="6" eb="8">
      <t>シュウニュウ</t>
    </rPh>
    <rPh sb="8" eb="9">
      <t>ガク</t>
    </rPh>
    <phoneticPr fontId="10"/>
  </si>
  <si>
    <t>令和３年度
支出額
（c)</t>
    <rPh sb="6" eb="8">
      <t>シシュツ</t>
    </rPh>
    <rPh sb="8" eb="9">
      <t>ガク</t>
    </rPh>
    <phoneticPr fontId="10"/>
  </si>
  <si>
    <t>令和３年度
国庫返納額
(e)</t>
    <rPh sb="6" eb="8">
      <t>コッコ</t>
    </rPh>
    <rPh sb="8" eb="10">
      <t>ヘンノウ</t>
    </rPh>
    <rPh sb="10" eb="11">
      <t>ガク</t>
    </rPh>
    <phoneticPr fontId="10"/>
  </si>
  <si>
    <t>令和３年度末
基金残高
（a＋b－c
－e）</t>
    <rPh sb="7" eb="9">
      <t>キキン</t>
    </rPh>
    <rPh sb="9" eb="11">
      <t>ザンダカ</t>
    </rPh>
    <phoneticPr fontId="10"/>
  </si>
  <si>
    <t>・「収入額」、「支出額」、「国庫返納額」等の計数は、それぞれ四捨五入によっているため、端数において「令和３年度末基金残高」とは一致しないものがある。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0"/>
  </si>
  <si>
    <t>補助、その他</t>
    <rPh sb="5" eb="6">
      <t>タ</t>
    </rPh>
    <phoneticPr fontId="1"/>
  </si>
  <si>
    <t>特定石綿被害建設業務労働者等給付金等支払基金</t>
  </si>
  <si>
    <t>特定石綿被害建設業務労働者等給付金等支給業務費交付金</t>
  </si>
  <si>
    <t>独立行政法人労働者健康安全機構</t>
  </si>
  <si>
    <t>7-1</t>
    <phoneticPr fontId="1"/>
  </si>
  <si>
    <t>7-2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</si>
</sst>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);[Red]\(0\)"/>
    <numFmt numFmtId="177" formatCode="0.0%"/>
    <numFmt numFmtId="178" formatCode="#,##0;[Red]\-#,##0;&quot;-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1" fontId="7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177" fontId="5" fillId="0" borderId="2" xfId="3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 vertical="center" wrapText="1"/>
    </xf>
    <xf numFmtId="178" fontId="5" fillId="0" borderId="8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19"/>
  <sheetViews>
    <sheetView tabSelected="1" view="pageBreakPreview" zoomScale="80" zoomScaleNormal="85" zoomScaleSheetLayoutView="80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G6" sqref="G6:M15"/>
    </sheetView>
  </sheetViews>
  <sheetFormatPr defaultRowHeight="13.5" x14ac:dyDescent="0.15"/>
  <cols>
    <col min="1" max="1" width="6.125" style="7" customWidth="1"/>
    <col min="2" max="4" width="30.625" style="11" customWidth="1"/>
    <col min="5" max="5" width="13" style="1" customWidth="1" collapsed="1"/>
    <col min="6" max="6" width="13" style="1" customWidth="1"/>
    <col min="7" max="13" width="12.625" style="14" customWidth="1"/>
    <col min="14" max="14" width="9" style="14" customWidth="1"/>
  </cols>
  <sheetData>
    <row r="1" spans="1:119" s="31" customFormat="1" ht="33.4" customHeight="1" x14ac:dyDescent="0.15">
      <c r="A1" s="26" t="s">
        <v>40</v>
      </c>
      <c r="B1" s="8"/>
      <c r="C1" s="8"/>
      <c r="D1" s="8"/>
      <c r="E1" s="12"/>
      <c r="F1" s="12"/>
      <c r="G1" s="13"/>
      <c r="H1" s="13"/>
      <c r="I1" s="13"/>
      <c r="J1" s="13"/>
      <c r="K1" s="13"/>
      <c r="L1" s="13"/>
      <c r="M1" s="13"/>
      <c r="N1" s="13"/>
    </row>
    <row r="2" spans="1:119" s="31" customFormat="1" ht="21.75" thickBot="1" x14ac:dyDescent="0.2">
      <c r="A2" s="32"/>
      <c r="B2" s="33"/>
      <c r="C2" s="33"/>
      <c r="D2" s="33"/>
      <c r="E2" s="12"/>
      <c r="F2" s="34"/>
      <c r="G2" s="13"/>
      <c r="H2" s="13"/>
      <c r="I2" s="13"/>
      <c r="J2" s="13"/>
      <c r="K2" s="13"/>
      <c r="L2" s="35"/>
      <c r="M2" s="35" t="s">
        <v>2</v>
      </c>
      <c r="N2" s="38"/>
    </row>
    <row r="3" spans="1:119" s="15" customFormat="1" ht="18.399999999999999" customHeight="1" thickBot="1" x14ac:dyDescent="0.2">
      <c r="A3" s="50" t="s">
        <v>3</v>
      </c>
      <c r="B3" s="50" t="s">
        <v>7</v>
      </c>
      <c r="C3" s="50" t="s">
        <v>8</v>
      </c>
      <c r="D3" s="50" t="s">
        <v>9</v>
      </c>
      <c r="E3" s="50" t="s">
        <v>1</v>
      </c>
      <c r="F3" s="50" t="s">
        <v>0</v>
      </c>
      <c r="G3" s="53" t="s">
        <v>41</v>
      </c>
      <c r="H3" s="44" t="s">
        <v>42</v>
      </c>
      <c r="I3" s="53" t="s">
        <v>43</v>
      </c>
      <c r="J3" s="27"/>
      <c r="K3" s="28"/>
      <c r="L3" s="41" t="s">
        <v>44</v>
      </c>
      <c r="M3" s="44" t="s">
        <v>45</v>
      </c>
      <c r="N3" s="39"/>
    </row>
    <row r="4" spans="1:119" s="15" customFormat="1" ht="18.399999999999999" customHeight="1" x14ac:dyDescent="0.15">
      <c r="A4" s="51"/>
      <c r="B4" s="51"/>
      <c r="C4" s="51"/>
      <c r="D4" s="51"/>
      <c r="E4" s="51"/>
      <c r="F4" s="51"/>
      <c r="G4" s="54"/>
      <c r="H4" s="45"/>
      <c r="I4" s="45"/>
      <c r="J4" s="44" t="s">
        <v>38</v>
      </c>
      <c r="K4" s="44" t="s">
        <v>39</v>
      </c>
      <c r="L4" s="42"/>
      <c r="M4" s="45"/>
      <c r="N4" s="39"/>
    </row>
    <row r="5" spans="1:119" s="15" customFormat="1" ht="40.15" customHeight="1" thickBot="1" x14ac:dyDescent="0.2">
      <c r="A5" s="52"/>
      <c r="B5" s="52"/>
      <c r="C5" s="52"/>
      <c r="D5" s="52"/>
      <c r="E5" s="52"/>
      <c r="F5" s="52"/>
      <c r="G5" s="55"/>
      <c r="H5" s="46"/>
      <c r="I5" s="46"/>
      <c r="J5" s="46"/>
      <c r="K5" s="46"/>
      <c r="L5" s="43"/>
      <c r="M5" s="46"/>
      <c r="N5" s="39"/>
    </row>
    <row r="6" spans="1:119" s="16" customFormat="1" ht="45" customHeight="1" thickBot="1" x14ac:dyDescent="0.2">
      <c r="A6" s="3">
        <v>1</v>
      </c>
      <c r="B6" s="4" t="s">
        <v>11</v>
      </c>
      <c r="C6" s="4" t="s">
        <v>12</v>
      </c>
      <c r="D6" s="4" t="s">
        <v>13</v>
      </c>
      <c r="E6" s="5" t="s">
        <v>17</v>
      </c>
      <c r="F6" s="5" t="s">
        <v>19</v>
      </c>
      <c r="G6" s="36">
        <v>1571.1890000000001</v>
      </c>
      <c r="H6" s="36">
        <v>175.78700000000001</v>
      </c>
      <c r="I6" s="36">
        <v>818.53099999999995</v>
      </c>
      <c r="J6" s="36">
        <v>30.530999999999999</v>
      </c>
      <c r="K6" s="30">
        <f t="shared" ref="K6:K12" si="0">IFERROR(J6/I6,"-")</f>
        <v>3.7299747963119294E-2</v>
      </c>
      <c r="L6" s="36">
        <v>0</v>
      </c>
      <c r="M6" s="36">
        <v>928.44399999999996</v>
      </c>
      <c r="N6" s="40"/>
      <c r="O6" s="18" t="str">
        <f>IF(G6+H6-I6-L6=M6,"○","✕")</f>
        <v>✕</v>
      </c>
    </row>
    <row r="7" spans="1:119" s="16" customFormat="1" ht="45" customHeight="1" thickBot="1" x14ac:dyDescent="0.2">
      <c r="A7" s="3">
        <v>2</v>
      </c>
      <c r="B7" s="4" t="s">
        <v>14</v>
      </c>
      <c r="C7" s="4" t="s">
        <v>15</v>
      </c>
      <c r="D7" s="4" t="s">
        <v>16</v>
      </c>
      <c r="E7" s="5" t="s">
        <v>17</v>
      </c>
      <c r="F7" s="5" t="s">
        <v>18</v>
      </c>
      <c r="G7" s="36">
        <v>44008.794999999998</v>
      </c>
      <c r="H7" s="36">
        <v>132639.26</v>
      </c>
      <c r="I7" s="36">
        <v>105416.383</v>
      </c>
      <c r="J7" s="36">
        <v>0</v>
      </c>
      <c r="K7" s="30">
        <f t="shared" si="0"/>
        <v>0</v>
      </c>
      <c r="L7" s="36">
        <v>0</v>
      </c>
      <c r="M7" s="36">
        <v>71231.672000000006</v>
      </c>
      <c r="N7" s="40"/>
      <c r="O7" s="18" t="str">
        <f t="shared" ref="O7:O15" si="1">IF(G7+H7-I7-L7=M7,"○","✕")</f>
        <v>○</v>
      </c>
    </row>
    <row r="8" spans="1:119" s="16" customFormat="1" ht="45" customHeight="1" thickBot="1" x14ac:dyDescent="0.2">
      <c r="A8" s="3">
        <v>3</v>
      </c>
      <c r="B8" s="4" t="s">
        <v>24</v>
      </c>
      <c r="C8" s="4" t="s">
        <v>25</v>
      </c>
      <c r="D8" s="4" t="s">
        <v>26</v>
      </c>
      <c r="E8" s="5" t="s">
        <v>17</v>
      </c>
      <c r="F8" s="5" t="s">
        <v>18</v>
      </c>
      <c r="G8" s="36">
        <v>7227.835</v>
      </c>
      <c r="H8" s="36">
        <v>1.0999999999999999E-2</v>
      </c>
      <c r="I8" s="36">
        <v>1105.325</v>
      </c>
      <c r="J8" s="36">
        <v>55.825000000000003</v>
      </c>
      <c r="K8" s="30">
        <f>IFERROR(J8/I8,"-")</f>
        <v>5.0505507429941421E-2</v>
      </c>
      <c r="L8" s="36">
        <v>0</v>
      </c>
      <c r="M8" s="36">
        <v>6122.5209999999997</v>
      </c>
      <c r="N8" s="40"/>
      <c r="O8" s="18" t="str">
        <f t="shared" si="1"/>
        <v>○</v>
      </c>
    </row>
    <row r="9" spans="1:119" s="16" customFormat="1" ht="45" customHeight="1" thickBot="1" x14ac:dyDescent="0.2">
      <c r="A9" s="3">
        <v>4</v>
      </c>
      <c r="B9" s="4" t="s">
        <v>20</v>
      </c>
      <c r="C9" s="4" t="s">
        <v>21</v>
      </c>
      <c r="D9" s="4" t="s">
        <v>22</v>
      </c>
      <c r="E9" s="5" t="s">
        <v>17</v>
      </c>
      <c r="F9" s="5" t="s">
        <v>18</v>
      </c>
      <c r="G9" s="36">
        <v>102350.049</v>
      </c>
      <c r="H9" s="36">
        <v>3.6349999999999998</v>
      </c>
      <c r="I9" s="36">
        <v>22442.260999999999</v>
      </c>
      <c r="J9" s="36">
        <v>10897.624</v>
      </c>
      <c r="K9" s="30">
        <f t="shared" si="0"/>
        <v>0.48558494173113842</v>
      </c>
      <c r="L9" s="36">
        <v>0</v>
      </c>
      <c r="M9" s="36">
        <v>79911.422999999995</v>
      </c>
      <c r="N9" s="40"/>
      <c r="O9" s="18" t="str">
        <f t="shared" si="1"/>
        <v>○</v>
      </c>
    </row>
    <row r="10" spans="1:119" s="16" customFormat="1" ht="45" customHeight="1" thickBot="1" x14ac:dyDescent="0.2">
      <c r="A10" s="3">
        <v>5</v>
      </c>
      <c r="B10" s="4" t="s">
        <v>35</v>
      </c>
      <c r="C10" s="4" t="s">
        <v>36</v>
      </c>
      <c r="D10" s="4" t="s">
        <v>23</v>
      </c>
      <c r="E10" s="5" t="s">
        <v>30</v>
      </c>
      <c r="F10" s="5" t="s">
        <v>37</v>
      </c>
      <c r="G10" s="37">
        <v>8880.5290000000023</v>
      </c>
      <c r="H10" s="36">
        <v>1.0999999999999999E-2</v>
      </c>
      <c r="I10" s="36">
        <v>321.86200000000002</v>
      </c>
      <c r="J10" s="36">
        <v>46.392000000000003</v>
      </c>
      <c r="K10" s="30">
        <f t="shared" si="0"/>
        <v>0.14413630686443257</v>
      </c>
      <c r="L10" s="36">
        <v>0</v>
      </c>
      <c r="M10" s="36">
        <v>8558.6780000000035</v>
      </c>
      <c r="N10" s="40"/>
      <c r="O10" s="18" t="str">
        <f t="shared" si="1"/>
        <v>○</v>
      </c>
    </row>
    <row r="11" spans="1:119" s="16" customFormat="1" ht="45" customHeight="1" thickBot="1" x14ac:dyDescent="0.2">
      <c r="A11" s="3">
        <v>6</v>
      </c>
      <c r="B11" s="4" t="s">
        <v>32</v>
      </c>
      <c r="C11" s="4" t="s">
        <v>33</v>
      </c>
      <c r="D11" s="4" t="s">
        <v>34</v>
      </c>
      <c r="E11" s="5" t="s">
        <v>30</v>
      </c>
      <c r="F11" s="5" t="s">
        <v>47</v>
      </c>
      <c r="G11" s="37">
        <v>134494.834</v>
      </c>
      <c r="H11" s="36">
        <v>2959519.4019999998</v>
      </c>
      <c r="I11" s="36">
        <v>735192.02800000005</v>
      </c>
      <c r="J11" s="36">
        <v>49.165999999999997</v>
      </c>
      <c r="K11" s="30">
        <f t="shared" si="0"/>
        <v>6.687504505965616E-5</v>
      </c>
      <c r="L11" s="36">
        <v>0</v>
      </c>
      <c r="M11" s="36">
        <v>2358822.2080000001</v>
      </c>
      <c r="N11" s="40"/>
      <c r="O11" s="18" t="str">
        <f>IF(G11+H11-I11-L11=M11,"○","✕")</f>
        <v>○</v>
      </c>
    </row>
    <row r="12" spans="1:119" s="16" customFormat="1" ht="45" customHeight="1" thickBot="1" x14ac:dyDescent="0.2">
      <c r="A12" s="25" t="s">
        <v>51</v>
      </c>
      <c r="B12" s="4" t="s">
        <v>27</v>
      </c>
      <c r="C12" s="4" t="s">
        <v>28</v>
      </c>
      <c r="D12" s="4" t="s">
        <v>29</v>
      </c>
      <c r="E12" s="5" t="s">
        <v>30</v>
      </c>
      <c r="F12" s="5" t="s">
        <v>19</v>
      </c>
      <c r="G12" s="36">
        <v>10142.097</v>
      </c>
      <c r="H12" s="36">
        <v>5200.1940000000004</v>
      </c>
      <c r="I12" s="36">
        <v>2038.44</v>
      </c>
      <c r="J12" s="36">
        <v>0</v>
      </c>
      <c r="K12" s="30">
        <f t="shared" si="0"/>
        <v>0</v>
      </c>
      <c r="L12" s="36">
        <v>0</v>
      </c>
      <c r="M12" s="36">
        <v>13303.851000000001</v>
      </c>
      <c r="N12" s="40"/>
      <c r="O12" s="18" t="str">
        <f t="shared" si="1"/>
        <v>○</v>
      </c>
    </row>
    <row r="13" spans="1:119" s="16" customFormat="1" ht="45" customHeight="1" thickBot="1" x14ac:dyDescent="0.2">
      <c r="A13" s="25" t="s">
        <v>52</v>
      </c>
      <c r="B13" s="4" t="s">
        <v>27</v>
      </c>
      <c r="C13" s="4" t="s">
        <v>31</v>
      </c>
      <c r="D13" s="4" t="s">
        <v>29</v>
      </c>
      <c r="E13" s="5" t="s">
        <v>17</v>
      </c>
      <c r="F13" s="5" t="s">
        <v>19</v>
      </c>
      <c r="G13" s="37">
        <v>45899.262000000002</v>
      </c>
      <c r="H13" s="36">
        <v>3209.5369999999998</v>
      </c>
      <c r="I13" s="36">
        <v>32650.816999999999</v>
      </c>
      <c r="J13" s="36">
        <v>96.703000000000003</v>
      </c>
      <c r="K13" s="30">
        <f t="shared" ref="K13:K14" si="2">IFERROR(J13/I13,"-")</f>
        <v>2.9617329330534057E-3</v>
      </c>
      <c r="L13" s="36">
        <v>0</v>
      </c>
      <c r="M13" s="36">
        <v>16457.982</v>
      </c>
      <c r="N13" s="40"/>
      <c r="O13" s="18" t="str">
        <f t="shared" ref="O13" si="3">IF(G13+H13-I13-L13=M13,"○","✕")</f>
        <v>○</v>
      </c>
    </row>
    <row r="14" spans="1:119" s="16" customFormat="1" ht="45" customHeight="1" thickBot="1" x14ac:dyDescent="0.2">
      <c r="A14" s="3">
        <v>8</v>
      </c>
      <c r="B14" s="4" t="s">
        <v>48</v>
      </c>
      <c r="C14" s="4" t="s">
        <v>49</v>
      </c>
      <c r="D14" s="4" t="s">
        <v>50</v>
      </c>
      <c r="E14" s="5" t="s">
        <v>30</v>
      </c>
      <c r="F14" s="5" t="s">
        <v>37</v>
      </c>
      <c r="G14" s="37">
        <v>0</v>
      </c>
      <c r="H14" s="36">
        <v>172662.486</v>
      </c>
      <c r="I14" s="36">
        <v>1076.7329999999999</v>
      </c>
      <c r="J14" s="36">
        <v>5.0330000000000004</v>
      </c>
      <c r="K14" s="30">
        <f t="shared" si="2"/>
        <v>4.6743250183657421E-3</v>
      </c>
      <c r="L14" s="36">
        <v>0</v>
      </c>
      <c r="M14" s="36">
        <v>171585.753</v>
      </c>
      <c r="N14" s="40"/>
      <c r="O14" s="18" t="str">
        <f t="shared" si="1"/>
        <v>○</v>
      </c>
      <c r="DO14" s="16">
        <v>24137.975999999999</v>
      </c>
    </row>
    <row r="15" spans="1:119" s="16" customFormat="1" ht="45" customHeight="1" thickBot="1" x14ac:dyDescent="0.2">
      <c r="A15" s="47" t="s">
        <v>10</v>
      </c>
      <c r="B15" s="48"/>
      <c r="C15" s="48"/>
      <c r="D15" s="48"/>
      <c r="E15" s="48"/>
      <c r="F15" s="49"/>
      <c r="G15" s="36">
        <f>SUM(G6:G14)</f>
        <v>354574.59</v>
      </c>
      <c r="H15" s="36">
        <f>SUM(H6:H14)</f>
        <v>3273410.3229999999</v>
      </c>
      <c r="I15" s="36">
        <f>SUM(I6:I14)</f>
        <v>901062.38</v>
      </c>
      <c r="J15" s="36">
        <f>SUM(J6:J14)</f>
        <v>11181.273999999998</v>
      </c>
      <c r="K15" s="29"/>
      <c r="L15" s="36">
        <f>SUM(L6:L14)</f>
        <v>0</v>
      </c>
      <c r="M15" s="36">
        <f>SUM(M6:M14)</f>
        <v>2726922.5319999997</v>
      </c>
      <c r="N15" s="40"/>
      <c r="O15" s="18" t="str">
        <f t="shared" si="1"/>
        <v>✕</v>
      </c>
    </row>
    <row r="16" spans="1:119" s="16" customFormat="1" ht="12" x14ac:dyDescent="0.15">
      <c r="A16" s="19" t="s">
        <v>4</v>
      </c>
      <c r="B16" s="9" t="s">
        <v>6</v>
      </c>
      <c r="C16" s="10"/>
      <c r="D16" s="10"/>
      <c r="E16" s="19"/>
      <c r="F16" s="19"/>
      <c r="G16" s="20"/>
      <c r="H16" s="20"/>
      <c r="I16" s="20"/>
      <c r="J16" s="20"/>
      <c r="K16" s="20"/>
      <c r="L16" s="20"/>
      <c r="M16" s="20"/>
      <c r="N16" s="20"/>
    </row>
    <row r="17" spans="1:14" s="16" customFormat="1" ht="12" x14ac:dyDescent="0.15">
      <c r="A17" s="18"/>
      <c r="B17" s="2" t="s">
        <v>5</v>
      </c>
      <c r="C17" s="10"/>
      <c r="D17" s="10"/>
      <c r="E17" s="19"/>
      <c r="F17" s="19"/>
      <c r="G17" s="21"/>
      <c r="H17" s="21"/>
      <c r="I17" s="21"/>
      <c r="J17" s="21"/>
      <c r="K17" s="21"/>
      <c r="L17" s="21"/>
      <c r="M17" s="21"/>
      <c r="N17" s="21"/>
    </row>
    <row r="18" spans="1:14" s="16" customFormat="1" ht="14.25" customHeight="1" x14ac:dyDescent="0.15">
      <c r="A18" s="18"/>
      <c r="B18" s="2" t="s">
        <v>46</v>
      </c>
      <c r="C18" s="10"/>
      <c r="D18" s="10"/>
      <c r="E18" s="19"/>
      <c r="F18" s="19"/>
      <c r="G18" s="20"/>
      <c r="H18" s="20"/>
      <c r="I18" s="20"/>
      <c r="J18" s="20"/>
      <c r="K18" s="20"/>
      <c r="L18" s="6"/>
      <c r="M18" s="20"/>
      <c r="N18" s="20"/>
    </row>
    <row r="19" spans="1:14" s="17" customFormat="1" ht="12" x14ac:dyDescent="0.15">
      <c r="A19" s="22"/>
      <c r="B19" s="11"/>
      <c r="C19" s="11"/>
      <c r="D19" s="11"/>
      <c r="E19" s="23"/>
      <c r="F19" s="23"/>
      <c r="G19" s="24"/>
      <c r="H19" s="24"/>
      <c r="I19" s="24"/>
      <c r="J19" s="24"/>
      <c r="K19" s="24"/>
      <c r="L19" s="24"/>
      <c r="M19" s="24"/>
      <c r="N19" s="24"/>
    </row>
  </sheetData>
  <autoFilter ref="A5:P5" xr:uid="{00000000-0009-0000-0000-000000000000}"/>
  <mergeCells count="14">
    <mergeCell ref="L3:L5"/>
    <mergeCell ref="M3:M5"/>
    <mergeCell ref="A15:F1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</mergeCells>
  <phoneticPr fontId="1"/>
  <dataValidations count="1">
    <dataValidation type="decimal" allowBlank="1" showInputMessage="1" showErrorMessage="1" sqref="L6:N15 G6:J15" xr:uid="{00000000-0002-0000-0000-000000000000}">
      <formula1>-1000000000</formula1>
      <formula2>1000000000</formula2>
    </dataValidation>
  </dataValidations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厚生労働省</vt:lpstr>
      <vt:lpstr>厚生労働省!Print_Area</vt:lpstr>
      <vt:lpstr>厚生労働省!Print_Titles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2023-05-17T07:18:14Z</dcterms:created>
  <dcterms:modified xsi:type="dcterms:W3CDTF">2023-08-01T05:55:44Z</dcterms:modified>
</cp:coreProperties>
</file>