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12400_健康・生活衛生局　感染症対策部予防接種課\　 予算・決算\☆予算要求\R５年度（R６要求を含めた作業等）\行政事業レビュー\07 最終公表版調整\0904エラーチェック\"/>
    </mc:Choice>
  </mc:AlternateContent>
  <xr:revisionPtr revIDLastSave="0" documentId="13_ncr:1_{7E4852D3-200A-4F82-82B2-E8E0A62F3C9A}" xr6:coauthVersionLast="47" xr6:coauthVersionMax="47" xr10:uidLastSave="{00000000-0000-0000-0000-000000000000}"/>
  <bookViews>
    <workbookView xWindow="6615" yWindow="1365" windowWidth="22650" windowHeight="12825" xr2:uid="{00000000-000D-0000-FFFF-FFFF00000000}"/>
  </bookViews>
  <sheets>
    <sheet name="行政事業レビューシート" sheetId="1" r:id="rId1"/>
    <sheet name="入力規則等" sheetId="7" r:id="rId2"/>
  </sheets>
  <definedNames>
    <definedName name="_xlnm.Print_Area" localSheetId="0">行政事業レビューシート!$A$1:$AX$632</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6" i="1"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204" i="1" l="1"/>
  <c r="AQ196" i="1"/>
  <c r="AQ188" i="1"/>
  <c r="AQ171" i="1"/>
  <c r="AQ163" i="1"/>
  <c r="AQ155" i="1"/>
  <c r="AQ138" i="1"/>
  <c r="AQ130" i="1"/>
  <c r="AQ122" i="1"/>
  <c r="AQ105"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204" i="1" l="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E3" i="7" l="1"/>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<sst xmlns="http://schemas.openxmlformats.org/spreadsheetml/2006/main" count="1187" uniqueCount="702">
  <si>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</si>
  <si>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</si>
  <si>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</si>
  <si>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</si>
  <si>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</si>
  <si>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</si>
  <si>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</si>
  <si>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</si>
  <si>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</si>
  <si>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</si>
  <si>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</si>
  <si>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</si>
  <si>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</si>
  <si>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</si>
  <si>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</si>
  <si>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</si>
  <si>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</si>
  <si>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</si>
  <si>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</si>
  <si>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</si>
  <si>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</si>
  <si>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</si>
  <si>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</si>
  <si>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</si>
  <si>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</si>
  <si>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</si>
  <si>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</si>
  <si>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</si>
  <si>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</si>
  <si>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</si>
  <si>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</si>
  <si>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</si>
  <si>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</si>
  <si>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</si>
  <si>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</si>
  <si>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</si>
  <si>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</si>
  <si>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</si>
  <si>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</si>
  <si>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</si>
  <si>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</si>
  <si>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</si>
  <si>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</si>
  <si>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</si>
  <si>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</si>
  <si>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</si>
  <si>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</si>
  <si>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</si>
  <si>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</si>
  <si>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</si>
  <si>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</si>
  <si>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</si>
  <si>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</si>
  <si>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</si>
  <si>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</si>
  <si>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</si>
  <si>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</si>
  <si>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</si>
  <si>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</si>
  <si>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</si>
  <si>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</si>
  <si>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</si>
  <si>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</si>
  <si>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</si>
  <si>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</si>
  <si>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</si>
  <si>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</si>
  <si>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</si>
  <si>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</si>
  <si>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</si>
  <si>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</si>
  <si>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</si>
  <si>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</si>
  <si>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</si>
  <si>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</si>
  <si>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</si>
  <si>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</si>
  <si>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</si>
  <si>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</si>
  <si>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</si>
  <si>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</si>
  <si>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</si>
  <si>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</si>
  <si>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</si>
  <si>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</si>
  <si>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</si>
  <si>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</si>
  <si>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</si>
  <si>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</si>
  <si>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</si>
  <si>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</si>
  <si>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</si>
  <si>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</si>
  <si>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</si>
  <si>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</si>
  <si>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</si>
  <si>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</si>
  <si>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</si>
  <si>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</si>
  <si>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</si>
  <si>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</si>
  <si>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</si>
  <si>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</si>
  <si>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</si>
  <si>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</si>
  <si>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</si>
  <si>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</si>
  <si>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</si>
  <si>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</si>
  <si>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</si>
  <si>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</si>
  <si>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</si>
  <si>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</si>
  <si>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</si>
  <si>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</si>
  <si>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</si>
  <si>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</si>
  <si>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</si>
  <si>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</si>
  <si>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</si>
  <si>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</si>
  <si>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</si>
  <si>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</si>
  <si>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</si>
  <si>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</si>
  <si>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</si>
  <si>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</si>
  <si>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</si>
  <si>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</si>
  <si>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</si>
  <si>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</si>
  <si>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</si>
  <si>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</si>
  <si>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</si>
  <si>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</si>
  <si>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</si>
  <si>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</si>
  <si>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</si>
  <si>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</si>
  <si>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</si>
  <si>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</si>
  <si>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</si>
  <si>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</si>
  <si>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</si>
  <si>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</si>
  <si>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</si>
  <si>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</si>
  <si>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</si>
  <si>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</si>
  <si>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</si>
  <si>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</si>
  <si>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</si>
  <si>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</si>
  <si>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</si>
  <si>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</si>
  <si>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</si>
  <si>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</si>
  <si>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</si>
  <si>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</si>
  <si>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</si>
  <si>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</si>
  <si>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</si>
  <si>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</si>
  <si>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</si>
  <si>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</si>
  <si>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</si>
  <si>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</si>
  <si>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</si>
  <si>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</si>
  <si>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</si>
  <si>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</si>
  <si>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</si>
  <si>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</si>
  <si>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</si>
  <si>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</si>
  <si>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</si>
  <si>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</si>
  <si>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</si>
  <si>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</si>
  <si>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</si>
  <si>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</si>
  <si>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</si>
  <si>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</si>
  <si>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</si>
  <si>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</si>
  <si>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</si>
  <si>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</si>
  <si>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</si>
  <si>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</si>
  <si>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</si>
  <si>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</si>
  <si>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</si>
  <si>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</si>
  <si>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</si>
  <si>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</si>
  <si>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</si>
  <si>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</si>
  <si>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</si>
  <si>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</si>
  <si>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</si>
  <si>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</si>
  <si>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</si>
  <si>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</si>
  <si>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</si>
  <si>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</si>
  <si>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</si>
  <si>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</si>
  <si>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</si>
  <si>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</si>
  <si>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</si>
  <si>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</si>
  <si>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</si>
  <si>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</si>
  <si>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</si>
  <si>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</si>
  <si>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</si>
  <si>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</si>
  <si>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</si>
  <si>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</si>
  <si>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</si>
  <si>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</si>
  <si>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</si>
  <si>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</si>
  <si>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</si>
  <si>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</si>
  <si>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</si>
  <si>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</si>
  <si>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</si>
  <si>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</si>
  <si>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</si>
  <si>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</si>
  <si>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</si>
  <si>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</si>
  <si>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</si>
  <si>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</si>
  <si>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</si>
  <si>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</si>
  <si>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</si>
  <si>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</si>
  <si>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</si>
  <si>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</si>
  <si>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</si>
  <si>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</si>
  <si>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</si>
  <si>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</si>
  <si>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</si>
  <si>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</si>
  <si>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</si>
  <si>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</si>
  <si>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</si>
  <si>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</si>
  <si>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</si>
  <si>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</si>
  <si>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</si>
  <si>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</si>
  <si>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</si>
  <si>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</si>
  <si>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</si>
  <si>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</si>
  <si>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</si>
  <si>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</si>
  <si>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</si>
  <si>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</si>
  <si>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</si>
  <si>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</si>
  <si>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</si>
  <si>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</si>
  <si>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</si>
  <si>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</si>
  <si>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</si>
  <si>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</si>
  <si>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</si>
  <si>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</si>
  <si>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</si>
  <si>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</si>
  <si>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</si>
  <si>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</si>
  <si>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</si>
  <si>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</si>
  <si>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</si>
  <si>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</si>
  <si>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</si>
  <si>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</si>
  <si>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</si>
  <si>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</si>
  <si>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</si>
  <si>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</si>
  <si>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</si>
  <si>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</si>
  <si>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</si>
  <si>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</si>
  <si>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</si>
  <si>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</si>
  <si>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</si>
  <si>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</si>
  <si>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</si>
  <si>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</si>
  <si>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</si>
  <si>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</si>
  <si>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</si>
  <si>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</si>
  <si>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</si>
  <si>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</si>
  <si>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</si>
  <si>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</si>
  <si>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</si>
  <si>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</si>
  <si>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</si>
  <si>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</si>
  <si>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</si>
  <si>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</si>
  <si>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</si>
  <si>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</si>
  <si>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</si>
  <si>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</si>
  <si>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</si>
  <si>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</si>
  <si>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</si>
  <si>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</si>
  <si>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</si>
  <si>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</si>
  <si>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</si>
  <si>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</si>
  <si>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</si>
  <si>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</si>
  <si>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</si>
  <si>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</si>
  <si>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</si>
  <si>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</si>
  <si>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</si>
  <si>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</si>
  <si>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</si>
  <si>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</si>
  <si>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</si>
  <si>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</si>
  <si>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</si>
  <si>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</si>
  <si>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</si>
  <si>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</si>
  <si>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</si>
  <si>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</si>
  <si>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</si>
  <si>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</si>
  <si>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</si>
  <si>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</si>
  <si>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</si>
  <si>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</si>
  <si>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</si>
  <si>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</si>
  <si>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</si>
  <si>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</si>
  <si>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</si>
  <si>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</si>
  <si>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</si>
  <si>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</si>
  <si>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</si>
  <si>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</si>
  <si>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</si>
  <si>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</si>
  <si>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</si>
  <si>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</si>
  <si>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</si>
  <si>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</si>
  <si>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</si>
  <si>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</si>
  <si>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</si>
  <si>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</si>
  <si>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</si>
  <si>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</si>
  <si>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</si>
  <si>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</si>
  <si>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</si>
  <si>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</si>
  <si>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</si>
  <si>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</si>
  <si>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</si>
  <si>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</si>
  <si>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</si>
  <si>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</si>
  <si>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</si>
  <si>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</si>
  <si>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</si>
  <si>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</si>
  <si>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</si>
  <si>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</si>
  <si>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</si>
  <si>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</si>
  <si>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</si>
  <si>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</si>
  <si>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</si>
  <si>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</si>
  <si>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</si>
  <si>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</si>
  <si>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</si>
  <si>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</si>
  <si>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</si>
  <si>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</si>
  <si>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</si>
  <si>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</si>
  <si>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</si>
  <si>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</si>
  <si>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</si>
  <si>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</si>
  <si>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</si>
  <si>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</si>
  <si>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</si>
  <si>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</si>
  <si>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</si>
  <si>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</si>
  <si>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</si>
  <si>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</si>
  <si>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</si>
  <si>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</si>
  <si>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</si>
  <si>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</si>
  <si>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</si>
  <si>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</si>
  <si>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</si>
  <si>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</si>
  <si>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</si>
  <si>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</si>
  <si>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</si>
  <si>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</si>
  <si>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</si>
  <si>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</si>
  <si>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</si>
  <si>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</si>
  <si>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</si>
  <si>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</si>
  <si>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</si>
  <si>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</si>
  <si>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</si>
  <si>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</si>
  <si>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</si>
  <si>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</si>
  <si>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</si>
  <si>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</si>
  <si>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</si>
  <si>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</si>
  <si>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</si>
  <si>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</si>
  <si>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</si>
  <si>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</si>
  <si>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</si>
  <si>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</si>
  <si>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</si>
  <si>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</si>
  <si>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</si>
  <si>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</si>
  <si>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</si>
  <si>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</si>
  <si>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</si>
  <si>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</si>
  <si>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</si>
  <si>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</si>
  <si>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</si>
  <si>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</si>
  <si>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</si>
  <si>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</si>
  <si>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</si>
  <si>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</si>
  <si>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</si>
  <si>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</si>
  <si>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</si>
  <si>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</si>
  <si>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</si>
  <si>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</si>
  <si>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</si>
  <si>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</si>
  <si>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</si>
  <si>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</si>
  <si>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</si>
  <si>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</si>
  <si>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</si>
  <si>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</si>
  <si>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</si>
  <si>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</si>
  <si>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</si>
  <si>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</si>
  <si>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</si>
  <si>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</si>
  <si>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</si>
  <si>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</si>
  <si>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</si>
  <si>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</si>
  <si>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</si>
  <si>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</si>
  <si>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</si>
  <si>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</si>
  <si>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</si>
  <si>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</si>
  <si>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</si>
  <si>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</si>
  <si>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</si>
  <si>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</si>
  <si>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</si>
  <si>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</si>
  <si>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</si>
  <si>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</si>
  <si>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</si>
  <si>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</si>
  <si>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</si>
  <si>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</si>
  <si>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</si>
  <si>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</si>
  <si>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</si>
  <si>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</si>
  <si>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</si>
  <si>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</si>
  <si>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</si>
  <si>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</si>
  <si>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</si>
  <si>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</si>
  <si>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</si>
  <si>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</si>
  <si>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</si>
  <si>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</si>
  <si>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</si>
  <si>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</si>
  <si>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</si>
  <si>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</si>
  <si>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</si>
  <si>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</si>
  <si>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</si>
  <si>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</si>
  <si>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</si>
  <si>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</si>
  <si>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</si>
  <si>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</si>
  <si>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</si>
  <si>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</si>
  <si>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</si>
  <si>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</si>
  <si>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</si>
  <si>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</si>
  <si>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</si>
  <si>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</si>
  <si>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</si>
  <si>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</si>
  <si>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</si>
  <si>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</si>
  <si>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</si>
  <si>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</si>
  <si>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</si>
  <si>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</si>
  <si>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</si>
  <si>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</si>
  <si>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</si>
  <si>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</si>
  <si>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</si>
  <si>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</si>
  <si>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</si>
  <si>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</si>
  <si>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</si>
  <si>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</si>
  <si>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</si>
  <si>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</si>
  <si>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</si>
  <si>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</si>
  <si>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</si>
  <si>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</si>
  <si>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</si>
  <si>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</si>
  <si>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</si>
  <si>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</si>
  <si>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</si>
  <si>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</si>
  <si>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</si>
  <si>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</si>
  <si>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</si>
  <si>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</si>
  <si>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</si>
  <si>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</si>
  <si>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</si>
  <si>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</si>
  <si>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</si>
  <si>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</si>
  <si>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</si>
  <si>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</si>
  <si>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</si>
  <si>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</si>
  <si>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</si>
  <si>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</si>
  <si>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</si>
  <si>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</si>
  <si>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</si>
  <si>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</si>
  <si>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</si>
  <si>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</si>
  <si>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</si>
  <si>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</si>
  <si>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</si>
  <si>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</si>
  <si>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</si>
  <si>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</si>
  <si>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</si>
  <si>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</si>
  <si>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</si>
  <si>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</si>
  <si>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</si>
  <si>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</si>
  <si>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</si>
  <si>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</si>
  <si>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</si>
  <si>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</si>
  <si>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</si>
  <si>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</si>
  <si>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</si>
  <si>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</si>
  <si>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</si>
  <si>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</si>
  <si>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</si>
  <si>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</si>
  <si>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</si>
  <si>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</si>
  <si>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</si>
  <si>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</si>
  <si>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</si>
  <si>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</si>
  <si>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</si>
  <si>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</si>
  <si>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</si>
  <si>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</si>
  <si>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</si>
  <si>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</si>
  <si>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</si>
  <si>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</si>
  <si>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</si>
  <si>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</si>
  <si>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</si>
  <si>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</si>
  <si>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</si>
  <si>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</si>
  <si>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</si>
  <si>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</si>
  <si>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</si>
  <si>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</si>
  <si>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</si>
  <si>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</si>
  <si>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</si>
  <si>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</si>
  <si>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</si>
  <si>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</si>
  <si>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</si>
  <si>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</si>
  <si>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</si>
  <si>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</si>
  <si>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HPVワクチン相談支援事業</t>
  </si>
  <si>
    <t>終了予定なし</t>
  </si>
  <si>
    <t>2021</t>
  </si>
  <si>
    <t>厚労</t>
  </si>
  <si>
    <t>新22</t>
  </si>
  <si>
    <t>Ⅰ-5 新興感染症への対応を含め、感染症の発生・まん延を防止するとともに、感染症による健康危機発生時に迅速かつ適切に対処する体制を整備すること</t>
    <phoneticPr fontId="5"/>
  </si>
  <si>
    <t>Ⅰ-5-1　新興感染症への対応を含め、感染症の発生・まん延の防止を図ること</t>
    <phoneticPr fontId="5"/>
  </si>
  <si>
    <t>https://www.mhlw.go.jp/wp/seisaku/hyouka/dl/r04_jizenbunseki/I-5-1.pdf</t>
    <phoneticPr fontId="5"/>
  </si>
  <si>
    <t xml:space="preserve">
HPVワクチンに係る定期接種の実施にあたり、引き続きＨＰＶワクチン接種者等について、ＨＰＶワクチン接種や、接種後の症状等についての相談・診療体制を充実させる必要がある。そのため研修等を通じて、ブロック内医療機関みならず、厚生労働省や協力医療機関でない医療機関とも連携を構築するとともに、HPVワクチンの接種や接種後に体調の変化が生じた方に関する情報共有や、相談に適宜応じる等対応の質の向上を図っていく。</t>
    <phoneticPr fontId="5"/>
  </si>
  <si>
    <t xml:space="preserve">ＨＰＶワクチン接種者等について、ＨＰＶワクチン接種や、接種後の症状等についての相談・診療体制を充実させるべく、研修等を通じて、ブロック内医療機関みならず、厚生労働省や協力医療機関でない医療機関とも連携を構築するとともに、HPVワクチンの接種や接種後に体調の変化が生じた方に関する情報共有や、相談に適宜応じることで、対応の質の向上を図る。
</t>
    <phoneticPr fontId="5"/>
  </si>
  <si>
    <t>感染症対策費</t>
    <phoneticPr fontId="5"/>
  </si>
  <si>
    <t>予防接種対策費補助金</t>
    <rPh sb="0" eb="2">
      <t>ヨボウ</t>
    </rPh>
    <rPh sb="2" eb="4">
      <t>セッシュ</t>
    </rPh>
    <rPh sb="4" eb="7">
      <t>タイサクヒ</t>
    </rPh>
    <rPh sb="7" eb="10">
      <t>ホジョキン</t>
    </rPh>
    <phoneticPr fontId="5"/>
  </si>
  <si>
    <t>ＨＰＶワクチン接種者等について、ＨＰＶワクチン接種や、接種後の症状等についての相談・診療体制を充実させる必要がある。そのため研修等を通じて、ブロック内医療機関みならず、厚生労働省や協力医療機関でない医療機関とも連携を構築するとともに、HPVワクチンの接種や接種後に体調の変化が生じた方に関する情報共有や、相談に適宜応じることで、対応の質の向上を図る。</t>
    <phoneticPr fontId="5"/>
  </si>
  <si>
    <t>研修会等開催</t>
    <rPh sb="3" eb="4">
      <t>トウ</t>
    </rPh>
    <phoneticPr fontId="5"/>
  </si>
  <si>
    <t>研修会等開催数</t>
    <rPh sb="3" eb="4">
      <t>トウ</t>
    </rPh>
    <phoneticPr fontId="5"/>
  </si>
  <si>
    <t>件</t>
  </si>
  <si>
    <t>医療機関や都道府県等関係者に限らず、多くの人や医療機関等に、HPVワクチンや接種等に関する情報を共有をすることで、HPVワクチン接種に係る相談・医療体制の強化につながると考えられるため。</t>
    <rPh sb="14" eb="15">
      <t>カギ</t>
    </rPh>
    <rPh sb="18" eb="19">
      <t>オオ</t>
    </rPh>
    <rPh sb="21" eb="22">
      <t>ヒト</t>
    </rPh>
    <rPh sb="23" eb="25">
      <t>イリョウ</t>
    </rPh>
    <rPh sb="25" eb="27">
      <t>キカン</t>
    </rPh>
    <rPh sb="27" eb="28">
      <t>トウ</t>
    </rPh>
    <rPh sb="38" eb="40">
      <t>セッシュ</t>
    </rPh>
    <rPh sb="42" eb="43">
      <t>カン</t>
    </rPh>
    <rPh sb="67" eb="68">
      <t>カカ</t>
    </rPh>
    <phoneticPr fontId="5"/>
  </si>
  <si>
    <t>研修会参加者数を前年同程度以上</t>
    <rPh sb="5" eb="6">
      <t>シャ</t>
    </rPh>
    <phoneticPr fontId="5"/>
  </si>
  <si>
    <t>研修会参加者数</t>
    <rPh sb="5" eb="6">
      <t>シャ</t>
    </rPh>
    <phoneticPr fontId="5"/>
  </si>
  <si>
    <t>人</t>
    <rPh sb="0" eb="1">
      <t>ニン</t>
    </rPh>
    <phoneticPr fontId="5"/>
  </si>
  <si>
    <t xml:space="preserve">予防接種担当参事官室調べ
</t>
    <rPh sb="0" eb="2">
      <t>ヨボウ</t>
    </rPh>
    <rPh sb="2" eb="4">
      <t>セッシュ</t>
    </rPh>
    <rPh sb="4" eb="6">
      <t>タントウ</t>
    </rPh>
    <rPh sb="6" eb="9">
      <t>サンジカン</t>
    </rPh>
    <rPh sb="9" eb="10">
      <t>シツ</t>
    </rPh>
    <rPh sb="10" eb="11">
      <t>シラ</t>
    </rPh>
    <phoneticPr fontId="5"/>
  </si>
  <si>
    <t>定期的な連絡会議等開催数を前年同程度以上</t>
    <rPh sb="0" eb="3">
      <t>テイキテキ</t>
    </rPh>
    <rPh sb="4" eb="6">
      <t>レンラク</t>
    </rPh>
    <rPh sb="6" eb="8">
      <t>カイギ</t>
    </rPh>
    <rPh sb="8" eb="9">
      <t>トウ</t>
    </rPh>
    <rPh sb="9" eb="11">
      <t>カイサイ</t>
    </rPh>
    <phoneticPr fontId="5"/>
  </si>
  <si>
    <t>定期的な連絡会議等開催数</t>
    <phoneticPr fontId="5"/>
  </si>
  <si>
    <t>引き続き、必要な予算額を確保し、適正な執行に努める。</t>
    <phoneticPr fontId="5"/>
  </si>
  <si>
    <t>人件費</t>
    <rPh sb="0" eb="3">
      <t>ジンケンヒ</t>
    </rPh>
    <phoneticPr fontId="5"/>
  </si>
  <si>
    <t>本事業に係る事務員人件費等</t>
    <rPh sb="0" eb="1">
      <t>ホン</t>
    </rPh>
    <rPh sb="1" eb="3">
      <t>ジギョウ</t>
    </rPh>
    <rPh sb="4" eb="5">
      <t>カカ</t>
    </rPh>
    <rPh sb="6" eb="8">
      <t>ジム</t>
    </rPh>
    <rPh sb="9" eb="12">
      <t>ジンケンヒ</t>
    </rPh>
    <rPh sb="12" eb="13">
      <t>トウ</t>
    </rPh>
    <phoneticPr fontId="5"/>
  </si>
  <si>
    <t>委託費</t>
    <rPh sb="0" eb="2">
      <t>イタク</t>
    </rPh>
    <rPh sb="2" eb="3">
      <t>ヒ</t>
    </rPh>
    <phoneticPr fontId="5"/>
  </si>
  <si>
    <t>システム運用</t>
    <rPh sb="4" eb="6">
      <t>ウンヨウ</t>
    </rPh>
    <phoneticPr fontId="5"/>
  </si>
  <si>
    <t>その他</t>
    <rPh sb="2" eb="3">
      <t>ホカ</t>
    </rPh>
    <phoneticPr fontId="5"/>
  </si>
  <si>
    <t>会議費等</t>
    <rPh sb="0" eb="3">
      <t>カイギヒ</t>
    </rPh>
    <rPh sb="3" eb="4">
      <t>トウ</t>
    </rPh>
    <phoneticPr fontId="5"/>
  </si>
  <si>
    <t>学校法人愛知医科大学愛知医科大学病院</t>
    <rPh sb="0" eb="2">
      <t>ガッコウ</t>
    </rPh>
    <rPh sb="2" eb="4">
      <t>ホウジン</t>
    </rPh>
    <phoneticPr fontId="5"/>
  </si>
  <si>
    <t>相談・医療体制の強化及び医療機関や都道府県等関係者の連携を強化する</t>
    <rPh sb="10" eb="11">
      <t>オヨ</t>
    </rPh>
    <phoneticPr fontId="5"/>
  </si>
  <si>
    <t>補助金等交付</t>
  </si>
  <si>
    <t>ー</t>
    <phoneticPr fontId="5"/>
  </si>
  <si>
    <t>学校法人順天堂順天堂大学医学部附属順天堂医院</t>
    <rPh sb="0" eb="2">
      <t>ガッコウ</t>
    </rPh>
    <rPh sb="2" eb="4">
      <t>ホウジン</t>
    </rPh>
    <rPh sb="4" eb="7">
      <t>ジュンテンドウ</t>
    </rPh>
    <phoneticPr fontId="5"/>
  </si>
  <si>
    <t>公立大学法人横浜市立大学附属市民総合医療センター</t>
    <rPh sb="0" eb="2">
      <t>コウリツ</t>
    </rPh>
    <rPh sb="2" eb="4">
      <t>ダイガク</t>
    </rPh>
    <rPh sb="4" eb="6">
      <t>ホウジン</t>
    </rPh>
    <phoneticPr fontId="5"/>
  </si>
  <si>
    <t>国立大学法人岡山大学岡山大学病院</t>
    <rPh sb="0" eb="2">
      <t>コクリツ</t>
    </rPh>
    <rPh sb="2" eb="4">
      <t>ダイガク</t>
    </rPh>
    <rPh sb="4" eb="6">
      <t>ホウジン</t>
    </rPh>
    <rPh sb="6" eb="8">
      <t>オカヤマ</t>
    </rPh>
    <rPh sb="8" eb="10">
      <t>ダイガク</t>
    </rPh>
    <phoneticPr fontId="5"/>
  </si>
  <si>
    <t>国立大学法人北海道大学北海道大学病院</t>
    <rPh sb="0" eb="2">
      <t>コクリツ</t>
    </rPh>
    <rPh sb="2" eb="4">
      <t>ダイガク</t>
    </rPh>
    <rPh sb="4" eb="6">
      <t>ホウジン</t>
    </rPh>
    <phoneticPr fontId="5"/>
  </si>
  <si>
    <t>公立大学法人福島県立医科大学附属病院</t>
    <phoneticPr fontId="5"/>
  </si>
  <si>
    <t>国立大学法人富山大学附属病院</t>
    <rPh sb="0" eb="2">
      <t>コクリツ</t>
    </rPh>
    <rPh sb="2" eb="4">
      <t>ダイガク</t>
    </rPh>
    <rPh sb="4" eb="6">
      <t>ホウジン</t>
    </rPh>
    <phoneticPr fontId="5"/>
  </si>
  <si>
    <t>国立大学法人九州大学九州大学病院</t>
    <rPh sb="6" eb="8">
      <t>キュウシュウ</t>
    </rPh>
    <rPh sb="8" eb="10">
      <t>ダイガク</t>
    </rPh>
    <rPh sb="14" eb="16">
      <t>ビョウイン</t>
    </rPh>
    <phoneticPr fontId="5"/>
  </si>
  <si>
    <t>○</t>
  </si>
  <si>
    <t>定期的に医療機関や都道府県等関係者による話し合いの場を設け、HPVワクチン接種による副反応事例等の情報を共有をすることで、HPVワクチン接種者やその家族等に対する相談・医療体制の強化につながると考えられるため。</t>
    <rPh sb="0" eb="3">
      <t>テイキテキ</t>
    </rPh>
    <rPh sb="20" eb="21">
      <t>ハナ</t>
    </rPh>
    <rPh sb="22" eb="23">
      <t>ア</t>
    </rPh>
    <rPh sb="25" eb="26">
      <t>バ</t>
    </rPh>
    <rPh sb="27" eb="28">
      <t>モウ</t>
    </rPh>
    <rPh sb="37" eb="39">
      <t>セッシュ</t>
    </rPh>
    <rPh sb="42" eb="45">
      <t>フクハンノウ</t>
    </rPh>
    <rPh sb="45" eb="47">
      <t>ジレイ</t>
    </rPh>
    <rPh sb="47" eb="48">
      <t>トウ</t>
    </rPh>
    <rPh sb="49" eb="51">
      <t>ジョウホウ</t>
    </rPh>
    <rPh sb="52" eb="54">
      <t>キョウユウ</t>
    </rPh>
    <rPh sb="68" eb="70">
      <t>セッシュ</t>
    </rPh>
    <rPh sb="70" eb="71">
      <t>シャ</t>
    </rPh>
    <rPh sb="74" eb="76">
      <t>カゾク</t>
    </rPh>
    <rPh sb="76" eb="77">
      <t>トウ</t>
    </rPh>
    <rPh sb="78" eb="79">
      <t>タイ</t>
    </rPh>
    <rPh sb="97" eb="98">
      <t>カンガ</t>
    </rPh>
    <phoneticPr fontId="5"/>
  </si>
  <si>
    <t>相談支援体制・医療機関体制等強化のための研修会等が、診療状況等の丁寧な共有をするために、複数回開催され、これは当初見込んでいた開催数を大幅に上回る結果となった。相談支援体制・医療機関体制等の更なる強化を図るため、引き続き予算額の確保が必要である。</t>
    <rPh sb="14" eb="16">
      <t>キョウカ</t>
    </rPh>
    <rPh sb="20" eb="23">
      <t>ケンシュウカイ</t>
    </rPh>
    <rPh sb="23" eb="24">
      <t>トウ</t>
    </rPh>
    <rPh sb="26" eb="28">
      <t>シンリョウ</t>
    </rPh>
    <rPh sb="28" eb="30">
      <t>ジョウキョウ</t>
    </rPh>
    <rPh sb="30" eb="31">
      <t>トウ</t>
    </rPh>
    <rPh sb="32" eb="34">
      <t>テイネイ</t>
    </rPh>
    <rPh sb="35" eb="37">
      <t>キョウユウ</t>
    </rPh>
    <rPh sb="44" eb="46">
      <t>フクスウ</t>
    </rPh>
    <rPh sb="46" eb="47">
      <t>カイ</t>
    </rPh>
    <rPh sb="47" eb="49">
      <t>カイサイ</t>
    </rPh>
    <rPh sb="73" eb="75">
      <t>ケッカ</t>
    </rPh>
    <phoneticPr fontId="5"/>
  </si>
  <si>
    <t>-</t>
    <phoneticPr fontId="5"/>
  </si>
  <si>
    <t>10/10</t>
    <phoneticPr fontId="5"/>
  </si>
  <si>
    <t xml:space="preserve">
HPVワクチンに係る定期接種を進めるに当たり、相談支援体制・医療機関体制等を強化する必要がある。そのため、ブロック別に拠点病院を選定することで、相談・医療体制を強化するとともに、医療機関や都道府県等関係者の連携を強化することで、十分な相談体制や医療体制を築くことを目的とする。</t>
    <phoneticPr fontId="5"/>
  </si>
  <si>
    <t>繰越が繰り返し生じているため、必要な事業規模に対応する予算規模について精査し、あるいは事業の進行状況に対応した予算確保のあり方について検討する必要がある。（大屋 雄裕）</t>
    <phoneticPr fontId="5"/>
  </si>
  <si>
    <t>活動実績を踏まえ、積算を見直し、予算額を縮減すること。</t>
    <phoneticPr fontId="5"/>
  </si>
  <si>
    <t>健康・生活衛生局感染症対策部</t>
    <rPh sb="0" eb="2">
      <t>ケンコウ</t>
    </rPh>
    <rPh sb="3" eb="14">
      <t>セイカツエイセイキョクカンセンショウタイサクブ</t>
    </rPh>
    <phoneticPr fontId="5"/>
  </si>
  <si>
    <t>予防接種課</t>
    <rPh sb="0" eb="4">
      <t>ヨボウセッシュ</t>
    </rPh>
    <rPh sb="4" eb="5">
      <t>カ</t>
    </rPh>
    <phoneticPr fontId="5"/>
  </si>
  <si>
    <t>課長　堀　裕行</t>
    <rPh sb="0" eb="2">
      <t>カチョウ</t>
    </rPh>
    <rPh sb="3" eb="4">
      <t>ホリ</t>
    </rPh>
    <rPh sb="5" eb="7">
      <t>ヒロユキ</t>
    </rPh>
    <phoneticPr fontId="5"/>
  </si>
  <si>
    <t>事業の実績等を踏まえ、単価の見直しを行ったことによる減額</t>
    <rPh sb="0" eb="2">
      <t>ジギョウ</t>
    </rPh>
    <rPh sb="3" eb="5">
      <t>ジッセキ</t>
    </rPh>
    <rPh sb="5" eb="6">
      <t>トウ</t>
    </rPh>
    <rPh sb="7" eb="8">
      <t>フ</t>
    </rPh>
    <rPh sb="11" eb="13">
      <t>タンカ</t>
    </rPh>
    <rPh sb="14" eb="16">
      <t>ミナオ</t>
    </rPh>
    <rPh sb="18" eb="19">
      <t>オコナ</t>
    </rPh>
    <rPh sb="26" eb="28">
      <t>ゲンガク</t>
    </rPh>
    <phoneticPr fontId="5"/>
  </si>
  <si>
    <t>令和５年度においては、当初予算額全額を年度内に執行予定であるが、今後の活動実績を踏まえ、予算確保のあり方について検討する。</t>
    <rPh sb="0" eb="2">
      <t>レイワ</t>
    </rPh>
    <phoneticPr fontId="5"/>
  </si>
  <si>
    <t>京都府公立大学法人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</si>
</sst>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u/>
      <sz val="11"/>
      <color theme="10"/>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1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715">
    <xf numFmtId="0" fontId="0" fillId="0" borderId="0" xfId="0">
      <alignment vertical="center"/>
    </xf>
    <xf numFmtId="0" fontId="13" fillId="0" borderId="0" xfId="0" applyFont="1">
      <alignment vertical="center"/>
    </xf>
    <xf numFmtId="0" fontId="14" fillId="0" borderId="0" xfId="0" applyFont="1">
      <alignment vertical="center"/>
    </xf>
    <xf numFmtId="0" fontId="8"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3" fillId="5" borderId="59" xfId="0" applyFont="1" applyFill="1" applyBorder="1" applyAlignment="1">
      <alignment horizontal="center" vertical="center"/>
    </xf>
    <xf numFmtId="0" fontId="3" fillId="5" borderId="73"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22" fillId="3" borderId="7" xfId="0" applyFont="1" applyFill="1" applyBorder="1">
      <alignment vertical="center"/>
    </xf>
    <xf numFmtId="0" fontId="8" fillId="0" borderId="1" xfId="1" applyFont="1" applyFill="1" applyBorder="1" applyAlignment="1" applyProtection="1">
      <alignment vertical="top"/>
      <protection locked="0"/>
    </xf>
    <xf numFmtId="0" fontId="8" fillId="0" borderId="0" xfId="1" applyFont="1" applyFill="1" applyBorder="1" applyAlignment="1" applyProtection="1">
      <alignment vertical="top"/>
      <protection locked="0"/>
    </xf>
    <xf numFmtId="0" fontId="8" fillId="0" borderId="2" xfId="1" applyFont="1" applyFill="1" applyBorder="1" applyAlignment="1" applyProtection="1">
      <alignment vertical="top"/>
      <protection locked="0"/>
    </xf>
    <xf numFmtId="0" fontId="8" fillId="0" borderId="4" xfId="1" applyFont="1" applyFill="1" applyBorder="1" applyAlignment="1" applyProtection="1">
      <alignment vertical="top"/>
      <protection locked="0"/>
    </xf>
    <xf numFmtId="0" fontId="8" fillId="0" borderId="5" xfId="1" applyFont="1" applyFill="1" applyBorder="1" applyAlignment="1" applyProtection="1">
      <alignment vertical="top"/>
      <protection locked="0"/>
    </xf>
    <xf numFmtId="0" fontId="8"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0"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3" xfId="0" applyFont="1" applyFill="1" applyBorder="1" applyAlignment="1" applyProtection="1">
      <alignment horizontal="center" vertical="center"/>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3" fillId="2" borderId="107"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2" borderId="106" xfId="0" applyFont="1" applyFill="1" applyBorder="1" applyAlignment="1">
      <alignment horizontal="center" vertical="center" wrapText="1"/>
    </xf>
    <xf numFmtId="0" fontId="25" fillId="0" borderId="0" xfId="0" applyFont="1" applyFill="1">
      <alignment vertical="center"/>
    </xf>
    <xf numFmtId="0" fontId="26" fillId="0" borderId="0" xfId="0" applyFont="1" applyFill="1">
      <alignment vertical="center"/>
    </xf>
    <xf numFmtId="0" fontId="25" fillId="0" borderId="0" xfId="0" applyFont="1">
      <alignment vertical="center"/>
    </xf>
    <xf numFmtId="0" fontId="27" fillId="0" borderId="0" xfId="0" applyFont="1" applyFill="1" applyAlignment="1">
      <alignment horizontal="center" vertical="center"/>
    </xf>
    <xf numFmtId="0" fontId="27" fillId="0" borderId="0" xfId="0" applyFont="1" applyFill="1" applyBorder="1" applyAlignment="1" applyProtection="1">
      <alignment horizontal="center" vertical="center"/>
    </xf>
    <xf numFmtId="0" fontId="28" fillId="0" borderId="42" xfId="0" applyFont="1" applyFill="1" applyBorder="1" applyAlignment="1">
      <alignment vertical="center"/>
    </xf>
    <xf numFmtId="0" fontId="28" fillId="0" borderId="43" xfId="0" applyFont="1" applyFill="1" applyBorder="1" applyAlignment="1">
      <alignment vertical="center"/>
    </xf>
    <xf numFmtId="0" fontId="25" fillId="0" borderId="49" xfId="1" applyFont="1" applyFill="1" applyBorder="1" applyAlignment="1" applyProtection="1">
      <alignment horizontal="left" vertical="top" wrapText="1"/>
      <protection locked="0"/>
    </xf>
    <xf numFmtId="0" fontId="25" fillId="0" borderId="13" xfId="1" applyFont="1" applyFill="1" applyBorder="1" applyAlignment="1" applyProtection="1">
      <alignment horizontal="left" vertical="top" wrapText="1"/>
      <protection locked="0"/>
    </xf>
    <xf numFmtId="0" fontId="25" fillId="0" borderId="23" xfId="1" applyFont="1" applyFill="1" applyBorder="1" applyAlignment="1" applyProtection="1">
      <alignment horizontal="left" vertical="top" wrapText="1"/>
      <protection locked="0"/>
    </xf>
    <xf numFmtId="0" fontId="30" fillId="5" borderId="24"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178" fontId="18" fillId="0" borderId="114" xfId="0" applyNumberFormat="1" applyFont="1" applyFill="1" applyBorder="1" applyAlignment="1" applyProtection="1">
      <alignment horizontal="center" vertical="center" wrapText="1"/>
      <protection locked="0"/>
    </xf>
    <xf numFmtId="178" fontId="18" fillId="0" borderId="115" xfId="0" applyNumberFormat="1" applyFont="1" applyFill="1" applyBorder="1" applyAlignment="1" applyProtection="1">
      <alignment horizontal="center" vertical="center" wrapText="1"/>
      <protection locked="0"/>
    </xf>
    <xf numFmtId="0" fontId="8" fillId="0" borderId="62" xfId="1" applyFont="1" applyFill="1" applyBorder="1" applyAlignment="1" applyProtection="1">
      <alignment vertical="top"/>
      <protection locked="0"/>
    </xf>
    <xf numFmtId="0" fontId="8" fillId="0" borderId="116" xfId="1" applyFont="1" applyFill="1" applyBorder="1" applyAlignment="1" applyProtection="1">
      <alignment vertical="top"/>
      <protection locked="0"/>
    </xf>
    <xf numFmtId="0" fontId="8" fillId="0" borderId="117" xfId="1" applyFont="1" applyFill="1" applyBorder="1" applyAlignment="1" applyProtection="1">
      <alignment vertical="top"/>
    </xf>
    <xf numFmtId="0" fontId="0" fillId="0" borderId="20" xfId="0" applyBorder="1">
      <alignment vertical="center"/>
    </xf>
    <xf numFmtId="49" fontId="16" fillId="0" borderId="7" xfId="0" applyNumberFormat="1" applyFont="1" applyFill="1" applyBorder="1" applyAlignment="1" applyProtection="1">
      <alignment horizontal="left" vertical="center" wrapText="1"/>
      <protection locked="0"/>
    </xf>
    <xf numFmtId="49" fontId="16" fillId="0" borderId="114" xfId="0" applyNumberFormat="1" applyFont="1" applyFill="1" applyBorder="1" applyAlignment="1" applyProtection="1">
      <alignment horizontal="left" vertical="center" wrapText="1"/>
      <protection locked="0"/>
    </xf>
    <xf numFmtId="0" fontId="28" fillId="9" borderId="41" xfId="3" applyFont="1" applyFill="1" applyBorder="1" applyAlignment="1" applyProtection="1">
      <alignment horizontal="center" vertical="center"/>
    </xf>
    <xf numFmtId="0" fontId="28" fillId="9" borderId="42" xfId="3" applyFont="1" applyFill="1" applyBorder="1" applyAlignment="1" applyProtection="1">
      <alignment horizontal="center" vertical="center"/>
    </xf>
    <xf numFmtId="0" fontId="28" fillId="9" borderId="86" xfId="3" applyFont="1" applyFill="1" applyBorder="1" applyAlignment="1" applyProtection="1">
      <alignment horizontal="center" vertical="center"/>
    </xf>
    <xf numFmtId="0" fontId="30" fillId="3" borderId="24"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35" xfId="0" applyFont="1" applyFill="1" applyBorder="1" applyAlignment="1">
      <alignment horizontal="center" vertical="center" wrapText="1"/>
    </xf>
    <xf numFmtId="0" fontId="25" fillId="0" borderId="25" xfId="0"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30" fillId="6" borderId="33" xfId="0" applyFont="1" applyFill="1" applyBorder="1" applyAlignment="1">
      <alignment horizontal="center" vertical="center" wrapText="1"/>
    </xf>
    <xf numFmtId="0" fontId="30" fillId="6" borderId="37" xfId="0" applyFont="1" applyFill="1" applyBorder="1" applyAlignment="1">
      <alignment horizontal="center" vertical="center" wrapText="1"/>
    </xf>
    <xf numFmtId="0" fontId="30" fillId="6" borderId="0" xfId="0" applyFont="1" applyFill="1" applyBorder="1" applyAlignment="1">
      <alignment horizontal="center" vertical="center" wrapText="1"/>
    </xf>
    <xf numFmtId="0" fontId="30" fillId="6" borderId="38"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6" borderId="40" xfId="0" applyFont="1" applyFill="1" applyBorder="1" applyAlignment="1">
      <alignment horizontal="center" vertical="center" wrapText="1"/>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5" borderId="25" xfId="0" applyFont="1" applyFill="1" applyBorder="1" applyAlignment="1" applyProtection="1">
      <alignment horizontal="left" vertical="center" wrapText="1" shrinkToFit="1"/>
      <protection locked="0"/>
    </xf>
    <xf numFmtId="0" fontId="25" fillId="5" borderId="20" xfId="0" applyFont="1" applyFill="1" applyBorder="1" applyAlignment="1" applyProtection="1">
      <alignment horizontal="left" vertical="center" wrapText="1" shrinkToFit="1"/>
      <protection locked="0"/>
    </xf>
    <xf numFmtId="0" fontId="25" fillId="5" borderId="26" xfId="0" applyFont="1" applyFill="1" applyBorder="1" applyAlignment="1" applyProtection="1">
      <alignment horizontal="left" vertical="center" wrapText="1" shrinkToFit="1"/>
      <protection locked="0"/>
    </xf>
    <xf numFmtId="0" fontId="30" fillId="3" borderId="78" xfId="0" applyFont="1" applyFill="1" applyBorder="1" applyAlignment="1">
      <alignment horizontal="center" vertical="center" wrapText="1"/>
    </xf>
    <xf numFmtId="0" fontId="30" fillId="3" borderId="81" xfId="0" applyFont="1" applyFill="1" applyBorder="1" applyAlignment="1">
      <alignment horizontal="center" vertical="center"/>
    </xf>
    <xf numFmtId="0" fontId="30" fillId="3" borderId="87" xfId="0" applyFont="1" applyFill="1" applyBorder="1" applyAlignment="1">
      <alignment horizontal="center" vertical="center"/>
    </xf>
    <xf numFmtId="0" fontId="30" fillId="3" borderId="27" xfId="0" applyFont="1" applyFill="1" applyBorder="1" applyAlignment="1">
      <alignment horizontal="center" vertical="center" wrapText="1"/>
    </xf>
    <xf numFmtId="0" fontId="30" fillId="3" borderId="7" xfId="0" applyFont="1" applyFill="1" applyBorder="1" applyAlignment="1">
      <alignment horizontal="center" vertical="center"/>
    </xf>
    <xf numFmtId="0" fontId="30" fillId="3" borderId="28"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9" xfId="0" applyFont="1" applyFill="1" applyBorder="1" applyAlignment="1">
      <alignment horizontal="center" vertical="center"/>
    </xf>
    <xf numFmtId="0" fontId="30" fillId="3" borderId="30" xfId="0" applyFont="1" applyFill="1" applyBorder="1" applyAlignment="1">
      <alignment horizontal="center" vertical="center"/>
    </xf>
    <xf numFmtId="0" fontId="30"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Border="1" applyAlignment="1">
      <alignment horizontal="center" vertical="center"/>
    </xf>
    <xf numFmtId="0" fontId="25" fillId="6" borderId="67"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5" xfId="0" applyFont="1" applyBorder="1" applyAlignment="1">
      <alignment horizontal="center" vertical="center"/>
    </xf>
    <xf numFmtId="0" fontId="25" fillId="0" borderId="76" xfId="0" applyFont="1" applyBorder="1" applyAlignment="1">
      <alignment horizontal="center" vertical="center"/>
    </xf>
    <xf numFmtId="0" fontId="25" fillId="0" borderId="7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67"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82" xfId="0" applyFont="1" applyFill="1" applyBorder="1" applyAlignment="1">
      <alignment horizontal="center" vertical="center"/>
    </xf>
    <xf numFmtId="0" fontId="25" fillId="2" borderId="81" xfId="0" applyFont="1" applyFill="1" applyBorder="1" applyAlignment="1">
      <alignment horizontal="center" vertical="center"/>
    </xf>
    <xf numFmtId="180" fontId="25" fillId="3" borderId="32" xfId="0" applyNumberFormat="1" applyFont="1" applyFill="1" applyBorder="1" applyAlignment="1" applyProtection="1">
      <alignment horizontal="center" vertical="center" shrinkToFit="1"/>
    </xf>
    <xf numFmtId="180" fontId="25" fillId="3" borderId="33" xfId="0" applyNumberFormat="1" applyFont="1" applyFill="1" applyBorder="1" applyAlignment="1" applyProtection="1">
      <alignment horizontal="center" vertical="center" shrinkToFit="1"/>
    </xf>
    <xf numFmtId="180" fontId="25" fillId="3" borderId="47" xfId="0" applyNumberFormat="1" applyFont="1" applyFill="1" applyBorder="1" applyAlignment="1" applyProtection="1">
      <alignment horizontal="center" vertical="center" shrinkToFit="1"/>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0" borderId="13" xfId="0" applyNumberFormat="1" applyFont="1" applyFill="1" applyBorder="1" applyAlignment="1" applyProtection="1">
      <alignment horizontal="center" vertical="center" shrinkToFit="1"/>
      <protection locked="0"/>
    </xf>
    <xf numFmtId="0" fontId="25" fillId="6" borderId="23" xfId="0" applyFont="1" applyFill="1" applyBorder="1" applyAlignment="1">
      <alignment horizontal="center" vertical="center"/>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67"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Border="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25" fillId="0" borderId="7" xfId="0" applyFont="1" applyBorder="1" applyAlignment="1" applyProtection="1">
      <alignment horizontal="center" vertical="center" shrinkToFit="1"/>
      <protection locked="0"/>
    </xf>
    <xf numFmtId="177" fontId="25" fillId="0" borderId="19" xfId="0" applyNumberFormat="1" applyFont="1" applyFill="1" applyBorder="1" applyAlignment="1" applyProtection="1">
      <alignment horizontal="center" vertical="center" shrinkToFit="1"/>
      <protection locked="0"/>
    </xf>
    <xf numFmtId="177" fontId="25" fillId="0" borderId="20" xfId="0" applyNumberFormat="1" applyFont="1" applyFill="1" applyBorder="1" applyAlignment="1" applyProtection="1">
      <alignment horizontal="center" vertical="center" shrinkToFit="1"/>
      <protection locked="0"/>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Fill="1" applyBorder="1" applyAlignment="1" applyProtection="1">
      <alignment horizontal="center" vertical="center" shrinkToFit="1"/>
      <protection locked="0"/>
    </xf>
    <xf numFmtId="0" fontId="25" fillId="0" borderId="7" xfId="0" applyFont="1" applyBorder="1" applyAlignment="1" applyProtection="1">
      <alignment horizontal="center" vertical="center"/>
    </xf>
    <xf numFmtId="9" fontId="25" fillId="0" borderId="19" xfId="8" applyFont="1" applyFill="1" applyBorder="1" applyAlignment="1" applyProtection="1">
      <alignment horizontal="center" vertical="center" shrinkToFit="1"/>
      <protection locked="0"/>
    </xf>
    <xf numFmtId="9" fontId="25" fillId="0" borderId="20" xfId="8" applyFont="1" applyFill="1" applyBorder="1" applyAlignment="1" applyProtection="1">
      <alignment horizontal="center" vertical="center" shrinkToFit="1"/>
      <protection locked="0"/>
    </xf>
    <xf numFmtId="0" fontId="25" fillId="0" borderId="25" xfId="0" applyFont="1" applyFill="1" applyBorder="1" applyAlignment="1" applyProtection="1">
      <alignment horizontal="center" vertical="center" wrapText="1"/>
    </xf>
    <xf numFmtId="0" fontId="25" fillId="0" borderId="20" xfId="0" applyFont="1" applyFill="1" applyBorder="1" applyAlignment="1" applyProtection="1">
      <alignment horizontal="center" vertical="center" wrapText="1"/>
    </xf>
    <xf numFmtId="0" fontId="25" fillId="0" borderId="26" xfId="0" applyFont="1" applyFill="1" applyBorder="1" applyAlignment="1" applyProtection="1">
      <alignment horizontal="center" vertical="center" wrapText="1"/>
    </xf>
    <xf numFmtId="0" fontId="37" fillId="3" borderId="24" xfId="0" applyFont="1" applyFill="1" applyBorder="1" applyAlignment="1">
      <alignment horizontal="left" vertical="center" wrapText="1"/>
    </xf>
    <xf numFmtId="0" fontId="30"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177" fontId="25" fillId="0" borderId="7" xfId="0" applyNumberFormat="1" applyFont="1" applyFill="1" applyBorder="1" applyAlignment="1" applyProtection="1">
      <alignment horizontal="center" vertical="center" shrinkToFit="1"/>
      <protection locked="0"/>
    </xf>
    <xf numFmtId="177" fontId="25" fillId="0" borderId="26" xfId="0" applyNumberFormat="1" applyFont="1" applyFill="1" applyBorder="1" applyAlignment="1" applyProtection="1">
      <alignment horizontal="center" vertical="center" shrinkToFit="1"/>
      <protection locked="0"/>
    </xf>
    <xf numFmtId="0" fontId="30" fillId="3" borderId="24" xfId="3" applyFont="1" applyFill="1" applyBorder="1" applyAlignment="1" applyProtection="1">
      <alignment horizontal="center" vertical="center" wrapText="1"/>
    </xf>
    <xf numFmtId="0" fontId="30" fillId="3" borderId="20" xfId="3" applyFont="1" applyFill="1" applyBorder="1" applyAlignment="1" applyProtection="1">
      <alignment horizontal="center" vertical="center" wrapText="1"/>
    </xf>
    <xf numFmtId="0" fontId="30" fillId="3" borderId="35" xfId="3" applyFont="1" applyFill="1" applyBorder="1" applyAlignment="1" applyProtection="1">
      <alignment horizontal="center" vertical="center" wrapText="1"/>
    </xf>
    <xf numFmtId="0" fontId="25" fillId="0" borderId="20" xfId="1" applyFont="1" applyFill="1" applyBorder="1" applyAlignment="1" applyProtection="1">
      <alignment horizontal="left" vertical="top" wrapText="1"/>
      <protection locked="0"/>
    </xf>
    <xf numFmtId="0" fontId="25" fillId="0" borderId="21" xfId="1" applyFont="1" applyFill="1" applyBorder="1" applyAlignment="1" applyProtection="1">
      <alignment horizontal="left" vertical="top" wrapText="1"/>
      <protection locked="0"/>
    </xf>
    <xf numFmtId="0" fontId="37" fillId="0" borderId="24" xfId="3" applyFont="1" applyFill="1" applyBorder="1" applyAlignment="1" applyProtection="1">
      <alignment horizontal="center" vertical="center" wrapText="1"/>
    </xf>
    <xf numFmtId="0" fontId="30" fillId="0" borderId="20" xfId="3" applyFont="1" applyFill="1" applyBorder="1" applyAlignment="1" applyProtection="1">
      <alignment horizontal="center" vertical="center" wrapText="1"/>
    </xf>
    <xf numFmtId="0" fontId="30" fillId="0" borderId="35" xfId="3" applyFont="1" applyFill="1" applyBorder="1" applyAlignment="1" applyProtection="1">
      <alignment horizontal="center" vertical="center" wrapText="1"/>
    </xf>
    <xf numFmtId="0" fontId="30" fillId="3" borderId="36" xfId="0" applyFont="1" applyFill="1" applyBorder="1" applyAlignment="1">
      <alignment horizontal="center" vertical="center" wrapText="1"/>
    </xf>
    <xf numFmtId="0" fontId="30" fillId="3" borderId="33" xfId="0" applyFont="1" applyFill="1" applyBorder="1" applyAlignment="1">
      <alignment horizontal="center" vertical="center" wrapText="1"/>
    </xf>
    <xf numFmtId="0" fontId="30" fillId="3" borderId="37"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0" fillId="3" borderId="38" xfId="0" applyFont="1" applyFill="1" applyBorder="1" applyAlignment="1">
      <alignment horizontal="center" vertical="center" wrapText="1"/>
    </xf>
    <xf numFmtId="0" fontId="30" fillId="3" borderId="39"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40"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23" xfId="0" applyFont="1" applyFill="1" applyBorder="1" applyAlignment="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0" fontId="25" fillId="5" borderId="32" xfId="0" applyFont="1" applyFill="1" applyBorder="1" applyAlignment="1" applyProtection="1">
      <alignment horizontal="left" vertical="center" wrapText="1"/>
      <protection locked="0"/>
    </xf>
    <xf numFmtId="0" fontId="25" fillId="5" borderId="12" xfId="0" applyFont="1" applyFill="1" applyBorder="1" applyAlignment="1" applyProtection="1">
      <alignment horizontal="left" vertical="center" wrapText="1"/>
      <protection locked="0"/>
    </xf>
    <xf numFmtId="0" fontId="31" fillId="2" borderId="32" xfId="0" applyFont="1" applyFill="1" applyBorder="1" applyAlignment="1">
      <alignment horizontal="center" vertical="center" wrapText="1"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0" fontId="31" fillId="2" borderId="19" xfId="0" applyFont="1" applyFill="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5" fillId="0" borderId="110" xfId="0" applyFont="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15" fillId="0" borderId="109" xfId="0" applyFont="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108"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25" fillId="0" borderId="88" xfId="0" applyFont="1" applyFill="1" applyBorder="1" applyAlignment="1" applyProtection="1">
      <alignment horizontal="center" vertical="center" wrapText="1"/>
      <protection locked="0"/>
    </xf>
    <xf numFmtId="0" fontId="25" fillId="0" borderId="74" xfId="0" applyFont="1" applyFill="1" applyBorder="1" applyAlignment="1" applyProtection="1">
      <alignment horizontal="center" vertical="center" shrinkToFit="1"/>
      <protection locked="0"/>
    </xf>
    <xf numFmtId="0" fontId="25" fillId="0" borderId="10" xfId="0" applyFont="1" applyFill="1" applyBorder="1" applyAlignment="1" applyProtection="1">
      <alignment horizontal="center" vertical="center" shrinkToFit="1"/>
      <protection locked="0"/>
    </xf>
    <xf numFmtId="177" fontId="25" fillId="0" borderId="95" xfId="0" applyNumberFormat="1" applyFont="1" applyFill="1" applyBorder="1" applyAlignment="1" applyProtection="1">
      <alignment horizontal="center" vertical="center"/>
      <protection locked="0"/>
    </xf>
    <xf numFmtId="177" fontId="25" fillId="0" borderId="88" xfId="0" applyNumberFormat="1" applyFont="1" applyFill="1" applyBorder="1" applyAlignment="1" applyProtection="1">
      <alignment horizontal="center" vertical="center"/>
      <protection locked="0"/>
    </xf>
    <xf numFmtId="177" fontId="25" fillId="0" borderId="74" xfId="0" applyNumberFormat="1" applyFont="1" applyFill="1" applyBorder="1" applyAlignment="1" applyProtection="1">
      <alignment horizontal="center" vertical="center"/>
      <protection locked="0"/>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0" fontId="25" fillId="0" borderId="92" xfId="0" applyFont="1" applyFill="1" applyBorder="1" applyAlignment="1" applyProtection="1">
      <alignment horizontal="center" vertical="center" wrapText="1"/>
      <protection locked="0"/>
    </xf>
    <xf numFmtId="0" fontId="25" fillId="0" borderId="90"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25" fillId="0" borderId="19" xfId="0" applyNumberFormat="1" applyFont="1" applyBorder="1" applyAlignment="1" applyProtection="1">
      <alignment horizontal="center" vertical="center" shrinkToFit="1"/>
      <protection locked="0"/>
    </xf>
    <xf numFmtId="177" fontId="25" fillId="0" borderId="20" xfId="0" applyNumberFormat="1" applyFont="1" applyBorder="1" applyAlignment="1" applyProtection="1">
      <alignment horizontal="center" vertical="center" shrinkToFit="1"/>
      <protection locked="0"/>
    </xf>
    <xf numFmtId="179" fontId="18" fillId="0" borderId="30" xfId="0" applyNumberFormat="1" applyFont="1" applyFill="1" applyBorder="1" applyAlignment="1" applyProtection="1">
      <alignment horizontal="center" vertical="center" wrapText="1"/>
      <protection locked="0"/>
    </xf>
    <xf numFmtId="49" fontId="16" fillId="0" borderId="30" xfId="0" applyNumberFormat="1" applyFont="1" applyFill="1" applyBorder="1" applyAlignment="1" applyProtection="1">
      <alignment horizontal="center" vertical="center" wrapText="1"/>
      <protection locked="0"/>
    </xf>
    <xf numFmtId="0" fontId="18" fillId="0" borderId="30" xfId="0" applyFont="1" applyFill="1" applyBorder="1" applyAlignment="1" applyProtection="1">
      <alignment horizontal="center" vertical="center" wrapText="1"/>
      <protection locked="0"/>
    </xf>
    <xf numFmtId="49" fontId="16" fillId="0" borderId="7" xfId="0" applyNumberFormat="1"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0" fontId="13" fillId="2" borderId="112" xfId="0" applyFont="1" applyFill="1" applyBorder="1" applyAlignment="1">
      <alignment horizontal="center" vertical="center" wrapText="1"/>
    </xf>
    <xf numFmtId="0" fontId="13" fillId="2" borderId="106"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179" fontId="18" fillId="0" borderId="7" xfId="0" applyNumberFormat="1" applyFont="1" applyFill="1" applyBorder="1" applyAlignment="1" applyProtection="1">
      <alignment horizontal="center" vertical="center" wrapText="1"/>
      <protection locked="0"/>
    </xf>
    <xf numFmtId="178" fontId="18"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25" fillId="0" borderId="19" xfId="8" applyNumberFormat="1" applyFont="1" applyFill="1" applyBorder="1" applyAlignment="1" applyProtection="1">
      <alignment horizontal="center" vertical="center" shrinkToFit="1"/>
      <protection locked="0"/>
    </xf>
    <xf numFmtId="0" fontId="25" fillId="0" borderId="20" xfId="8" applyNumberFormat="1" applyFont="1" applyFill="1" applyBorder="1" applyAlignment="1" applyProtection="1">
      <alignment horizontal="center" vertical="center" shrinkToFit="1"/>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177" fontId="25" fillId="5" borderId="99" xfId="0" applyNumberFormat="1" applyFont="1" applyFill="1" applyBorder="1" applyAlignment="1" applyProtection="1">
      <alignment horizontal="center" vertical="center"/>
    </xf>
    <xf numFmtId="177" fontId="25" fillId="5" borderId="100" xfId="0" applyNumberFormat="1" applyFont="1" applyFill="1" applyBorder="1" applyAlignment="1" applyProtection="1">
      <alignment horizontal="center" vertical="center"/>
    </xf>
    <xf numFmtId="177" fontId="25" fillId="5" borderId="102" xfId="0" applyNumberFormat="1" applyFont="1" applyFill="1" applyBorder="1" applyAlignment="1" applyProtection="1">
      <alignment horizontal="center" vertical="center"/>
    </xf>
    <xf numFmtId="0" fontId="25" fillId="2" borderId="9" xfId="3" applyFont="1" applyFill="1" applyBorder="1" applyAlignment="1" applyProtection="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177" fontId="25" fillId="0" borderId="9" xfId="0" applyNumberFormat="1" applyFont="1" applyBorder="1" applyAlignment="1" applyProtection="1">
      <alignment horizontal="center" vertical="center"/>
      <protection locked="0"/>
    </xf>
    <xf numFmtId="177" fontId="25" fillId="0" borderId="10" xfId="0" applyNumberFormat="1" applyFont="1" applyBorder="1" applyAlignment="1" applyProtection="1">
      <alignment horizontal="center" vertical="center"/>
      <protection locked="0"/>
    </xf>
    <xf numFmtId="177" fontId="25" fillId="0" borderId="11" xfId="0" applyNumberFormat="1" applyFont="1" applyBorder="1" applyAlignment="1" applyProtection="1">
      <alignment horizontal="center" vertical="center"/>
      <protection locked="0"/>
    </xf>
    <xf numFmtId="177" fontId="25" fillId="0" borderId="95" xfId="0" applyNumberFormat="1" applyFont="1" applyBorder="1" applyAlignment="1" applyProtection="1">
      <alignment horizontal="center" vertical="center"/>
      <protection locked="0"/>
    </xf>
    <xf numFmtId="177" fontId="25" fillId="0" borderId="88" xfId="0" applyNumberFormat="1" applyFont="1" applyBorder="1" applyAlignment="1" applyProtection="1">
      <alignment horizontal="center" vertical="center"/>
      <protection locked="0"/>
    </xf>
    <xf numFmtId="177" fontId="25" fillId="0" borderId="74" xfId="0" applyNumberFormat="1" applyFont="1" applyBorder="1" applyAlignment="1" applyProtection="1">
      <alignment horizontal="center" vertical="center"/>
      <protection locked="0"/>
    </xf>
    <xf numFmtId="0" fontId="25" fillId="0" borderId="25" xfId="0" applyFont="1" applyBorder="1" applyAlignment="1" applyProtection="1">
      <alignment horizontal="left" vertical="center" wrapText="1"/>
      <protection locked="0"/>
    </xf>
    <xf numFmtId="0" fontId="38" fillId="0" borderId="20" xfId="0" applyFont="1" applyBorder="1" applyAlignment="1" applyProtection="1">
      <alignment horizontal="left" vertical="center" wrapText="1"/>
      <protection locked="0"/>
    </xf>
    <xf numFmtId="0" fontId="38" fillId="0" borderId="26" xfId="0" applyFont="1" applyBorder="1" applyAlignment="1" applyProtection="1">
      <alignment horizontal="left" vertical="center" wrapText="1"/>
      <protection locked="0"/>
    </xf>
    <xf numFmtId="177" fontId="25" fillId="0" borderId="96" xfId="0" applyNumberFormat="1" applyFont="1" applyFill="1" applyBorder="1" applyAlignment="1" applyProtection="1">
      <alignment horizontal="center" vertical="center"/>
    </xf>
    <xf numFmtId="177" fontId="25" fillId="0" borderId="89" xfId="0" applyNumberFormat="1" applyFont="1" applyFill="1" applyBorder="1" applyAlignment="1" applyProtection="1">
      <alignment horizontal="center" vertical="center"/>
    </xf>
    <xf numFmtId="177" fontId="25" fillId="0" borderId="57" xfId="0" applyNumberFormat="1" applyFont="1" applyFill="1" applyBorder="1" applyAlignment="1" applyProtection="1">
      <alignment horizontal="center" vertical="center"/>
    </xf>
    <xf numFmtId="0" fontId="25" fillId="0" borderId="32" xfId="0" applyFont="1" applyFill="1" applyBorder="1" applyAlignment="1" applyProtection="1">
      <alignment horizontal="left" vertical="top" wrapText="1"/>
      <protection locked="0"/>
    </xf>
    <xf numFmtId="0" fontId="25" fillId="0" borderId="33" xfId="0" applyFont="1" applyFill="1" applyBorder="1" applyAlignment="1" applyProtection="1">
      <alignment horizontal="left" vertical="top" wrapText="1"/>
      <protection locked="0"/>
    </xf>
    <xf numFmtId="0" fontId="25" fillId="0" borderId="47" xfId="0" applyFont="1" applyFill="1" applyBorder="1" applyAlignment="1" applyProtection="1">
      <alignment horizontal="left" vertical="top" wrapText="1"/>
      <protection locked="0"/>
    </xf>
    <xf numFmtId="0" fontId="25" fillId="0" borderId="48" xfId="0" applyFont="1" applyFill="1" applyBorder="1" applyAlignment="1" applyProtection="1">
      <alignment horizontal="left" vertical="top" wrapText="1"/>
      <protection locked="0"/>
    </xf>
    <xf numFmtId="0" fontId="25" fillId="0" borderId="0" xfId="0" applyFont="1" applyFill="1" applyBorder="1" applyAlignment="1" applyProtection="1">
      <alignment horizontal="left" vertical="top" wrapText="1"/>
      <protection locked="0"/>
    </xf>
    <xf numFmtId="0" fontId="25" fillId="0" borderId="2" xfId="0" applyFont="1" applyFill="1" applyBorder="1" applyAlignment="1" applyProtection="1">
      <alignment horizontal="left" vertical="top" wrapText="1"/>
      <protection locked="0"/>
    </xf>
    <xf numFmtId="0" fontId="25" fillId="0" borderId="12" xfId="0" applyFont="1" applyFill="1" applyBorder="1" applyAlignment="1" applyProtection="1">
      <alignment horizontal="left" vertical="top" wrapText="1"/>
      <protection locked="0"/>
    </xf>
    <xf numFmtId="0" fontId="25" fillId="0" borderId="13" xfId="0" applyFont="1" applyFill="1" applyBorder="1" applyAlignment="1" applyProtection="1">
      <alignment horizontal="left" vertical="top" wrapText="1"/>
      <protection locked="0"/>
    </xf>
    <xf numFmtId="0" fontId="25"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8" fillId="5" borderId="19" xfId="0" applyNumberFormat="1" applyFont="1" applyFill="1" applyBorder="1" applyAlignment="1" applyProtection="1">
      <alignment horizontal="left" vertical="center" wrapText="1"/>
      <protection locked="0"/>
    </xf>
    <xf numFmtId="49" fontId="18" fillId="5" borderId="20" xfId="0" applyNumberFormat="1" applyFont="1" applyFill="1" applyBorder="1" applyAlignment="1" applyProtection="1">
      <alignment horizontal="left" vertical="center" wrapText="1"/>
      <protection locked="0"/>
    </xf>
    <xf numFmtId="49" fontId="18" fillId="5" borderId="21"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18" fillId="5" borderId="7" xfId="0" applyNumberFormat="1" applyFont="1" applyFill="1" applyBorder="1" applyAlignment="1" applyProtection="1">
      <alignment horizontal="left" vertical="center" wrapText="1"/>
      <protection locked="0"/>
    </xf>
    <xf numFmtId="0" fontId="10" fillId="6" borderId="58"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72" xfId="0" applyFont="1" applyFill="1" applyBorder="1" applyAlignment="1">
      <alignment horizontal="center" vertical="center" wrapText="1"/>
    </xf>
    <xf numFmtId="0" fontId="0" fillId="5" borderId="71"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8"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8"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9"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15" fillId="0" borderId="64" xfId="0" applyFont="1" applyFill="1" applyBorder="1" applyAlignment="1" applyProtection="1">
      <alignment horizontal="center" vertical="center" wrapText="1"/>
    </xf>
    <xf numFmtId="0" fontId="15" fillId="0" borderId="42" xfId="0" applyFont="1" applyFill="1" applyBorder="1" applyAlignment="1" applyProtection="1">
      <alignment horizontal="center" vertical="center" wrapText="1"/>
    </xf>
    <xf numFmtId="0" fontId="15" fillId="0" borderId="86" xfId="0" applyFont="1" applyFill="1" applyBorder="1" applyAlignment="1" applyProtection="1">
      <alignment horizontal="center" vertical="center" wrapText="1"/>
    </xf>
    <xf numFmtId="0" fontId="15" fillId="0" borderId="42" xfId="0" applyFont="1" applyBorder="1" applyAlignment="1" applyProtection="1">
      <alignment horizontal="center" vertical="center" wrapText="1"/>
    </xf>
    <xf numFmtId="0" fontId="15"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8" fillId="0" borderId="32" xfId="0" applyFont="1" applyBorder="1" applyAlignment="1">
      <alignment horizontal="center" vertical="center" wrapText="1"/>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8"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9"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0" xfId="0" applyNumberFormat="1" applyBorder="1" applyAlignment="1" applyProtection="1">
      <alignment horizontal="right" vertical="center"/>
      <protection locked="0"/>
    </xf>
    <xf numFmtId="0" fontId="0" fillId="0" borderId="85"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1" fillId="6" borderId="3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67"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48"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180" fontId="25" fillId="0" borderId="13" xfId="0" applyNumberFormat="1" applyFont="1" applyBorder="1" applyAlignment="1" applyProtection="1">
      <alignment horizontal="center" vertical="center" shrinkToFit="1"/>
      <protection locked="0"/>
    </xf>
    <xf numFmtId="0" fontId="25" fillId="0" borderId="20" xfId="0" applyFont="1" applyBorder="1" applyAlignment="1" applyProtection="1">
      <alignment horizontal="left" vertical="center" wrapText="1"/>
      <protection locked="0"/>
    </xf>
    <xf numFmtId="0" fontId="25" fillId="0" borderId="26" xfId="0" applyFont="1" applyBorder="1" applyAlignment="1" applyProtection="1">
      <alignment horizontal="left" vertical="center" wrapText="1"/>
      <protection locked="0"/>
    </xf>
    <xf numFmtId="177" fontId="25" fillId="0" borderId="99" xfId="0" applyNumberFormat="1" applyFont="1" applyFill="1" applyBorder="1" applyAlignment="1">
      <alignment horizontal="right" vertical="center"/>
    </xf>
    <xf numFmtId="177" fontId="25" fillId="0" borderId="100" xfId="0" applyNumberFormat="1" applyFont="1" applyFill="1" applyBorder="1" applyAlignment="1">
      <alignment horizontal="right" vertical="center"/>
    </xf>
    <xf numFmtId="177" fontId="25" fillId="0" borderId="101" xfId="0" applyNumberFormat="1" applyFont="1" applyFill="1" applyBorder="1" applyAlignment="1">
      <alignment horizontal="right" vertical="center"/>
    </xf>
    <xf numFmtId="0" fontId="32" fillId="0" borderId="25" xfId="1" applyFont="1" applyBorder="1" applyAlignment="1" applyProtection="1">
      <alignment horizontal="left" vertical="top" wrapText="1"/>
      <protection locked="0"/>
    </xf>
    <xf numFmtId="0" fontId="32" fillId="0" borderId="20" xfId="1" applyFont="1" applyBorder="1" applyAlignment="1" applyProtection="1">
      <alignment horizontal="left" vertical="top" wrapText="1"/>
      <protection locked="0"/>
    </xf>
    <xf numFmtId="0" fontId="32" fillId="0" borderId="26" xfId="1" applyFont="1" applyBorder="1" applyAlignment="1" applyProtection="1">
      <alignment horizontal="left" vertical="top" wrapText="1"/>
      <protection locked="0"/>
    </xf>
    <xf numFmtId="0" fontId="34" fillId="3" borderId="24" xfId="7" applyFont="1" applyFill="1" applyBorder="1" applyAlignment="1" applyProtection="1">
      <alignment horizontal="center" vertical="center" wrapText="1"/>
    </xf>
    <xf numFmtId="0" fontId="34" fillId="3" borderId="20" xfId="7" applyFont="1" applyFill="1" applyBorder="1" applyAlignment="1" applyProtection="1">
      <alignment horizontal="center" vertical="center" wrapText="1"/>
    </xf>
    <xf numFmtId="0" fontId="34" fillId="3" borderId="35" xfId="7" applyFont="1" applyFill="1" applyBorder="1" applyAlignment="1" applyProtection="1">
      <alignment horizontal="center" vertical="center" wrapText="1"/>
    </xf>
    <xf numFmtId="0" fontId="25" fillId="0" borderId="25" xfId="1" applyFont="1" applyFill="1" applyBorder="1" applyAlignment="1" applyProtection="1">
      <alignment horizontal="left" vertical="center" wrapText="1"/>
    </xf>
    <xf numFmtId="0" fontId="25" fillId="0" borderId="20"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30" fillId="3" borderId="36" xfId="3" applyFont="1" applyFill="1" applyBorder="1" applyAlignment="1" applyProtection="1">
      <alignment horizontal="center" vertical="center" wrapText="1"/>
    </xf>
    <xf numFmtId="0" fontId="30" fillId="3" borderId="33" xfId="3" applyFont="1" applyFill="1" applyBorder="1" applyAlignment="1" applyProtection="1">
      <alignment horizontal="center" vertical="center" wrapText="1"/>
    </xf>
    <xf numFmtId="0" fontId="30" fillId="3" borderId="37" xfId="3" applyFont="1" applyFill="1" applyBorder="1" applyAlignment="1" applyProtection="1">
      <alignment horizontal="center" vertical="center" wrapText="1"/>
    </xf>
    <xf numFmtId="0" fontId="30" fillId="3" borderId="3" xfId="3" applyFont="1" applyFill="1" applyBorder="1" applyAlignment="1" applyProtection="1">
      <alignment horizontal="center" vertical="center" wrapText="1"/>
    </xf>
    <xf numFmtId="0" fontId="30" fillId="3" borderId="0" xfId="3" applyFont="1" applyFill="1" applyBorder="1" applyAlignment="1" applyProtection="1">
      <alignment horizontal="center" vertical="center" wrapText="1"/>
    </xf>
    <xf numFmtId="0" fontId="30" fillId="3" borderId="38" xfId="3" applyFont="1" applyFill="1" applyBorder="1" applyAlignment="1" applyProtection="1">
      <alignment horizontal="center" vertical="center" wrapText="1"/>
    </xf>
    <xf numFmtId="0" fontId="30" fillId="3" borderId="39" xfId="3" applyFont="1" applyFill="1" applyBorder="1" applyAlignment="1" applyProtection="1">
      <alignment horizontal="center" vertical="center" wrapText="1"/>
    </xf>
    <xf numFmtId="0" fontId="30" fillId="3" borderId="13" xfId="3" applyFont="1" applyFill="1" applyBorder="1" applyAlignment="1" applyProtection="1">
      <alignment horizontal="center" vertical="center" wrapText="1"/>
    </xf>
    <xf numFmtId="0" fontId="30" fillId="3" borderId="40" xfId="3" applyFont="1" applyFill="1" applyBorder="1" applyAlignment="1" applyProtection="1">
      <alignment horizontal="center" vertical="center" wrapText="1"/>
    </xf>
    <xf numFmtId="0" fontId="30" fillId="0" borderId="65" xfId="3" applyFont="1" applyFill="1" applyBorder="1" applyAlignment="1" applyProtection="1">
      <alignment horizontal="center" vertical="center" wrapText="1"/>
    </xf>
    <xf numFmtId="0" fontId="30" fillId="0" borderId="66" xfId="3" applyFont="1" applyFill="1" applyBorder="1" applyAlignment="1" applyProtection="1">
      <alignment horizontal="center" vertical="center" wrapText="1"/>
    </xf>
    <xf numFmtId="0" fontId="25" fillId="2" borderId="68" xfId="3" applyFont="1" applyFill="1" applyBorder="1" applyAlignment="1" applyProtection="1">
      <alignment horizontal="center" vertical="center" wrapText="1"/>
    </xf>
    <xf numFmtId="0" fontId="25" fillId="2" borderId="7" xfId="3" applyFont="1" applyFill="1" applyBorder="1" applyAlignment="1" applyProtection="1">
      <alignment horizontal="center" vertical="center" wrapText="1"/>
    </xf>
    <xf numFmtId="177" fontId="25" fillId="0" borderId="19" xfId="0" applyNumberFormat="1" applyFont="1" applyFill="1" applyBorder="1" applyAlignment="1" applyProtection="1">
      <alignment horizontal="center" vertical="center"/>
      <protection locked="0"/>
    </xf>
    <xf numFmtId="177" fontId="25" fillId="0" borderId="20" xfId="0" applyNumberFormat="1" applyFont="1" applyFill="1" applyBorder="1" applyAlignment="1" applyProtection="1">
      <alignment horizontal="center" vertical="center"/>
      <protection locked="0"/>
    </xf>
    <xf numFmtId="177" fontId="25" fillId="0" borderId="21" xfId="0" applyNumberFormat="1" applyFont="1" applyFill="1" applyBorder="1" applyAlignment="1" applyProtection="1">
      <alignment horizontal="center" vertical="center"/>
      <protection locked="0"/>
    </xf>
    <xf numFmtId="177" fontId="25" fillId="0" borderId="104" xfId="0" applyNumberFormat="1" applyFont="1" applyFill="1" applyBorder="1" applyAlignment="1">
      <alignment horizontal="right" vertical="center"/>
    </xf>
    <xf numFmtId="177" fontId="25" fillId="0" borderId="103" xfId="0" applyNumberFormat="1" applyFont="1" applyFill="1" applyBorder="1" applyAlignment="1">
      <alignment horizontal="right" vertical="center"/>
    </xf>
    <xf numFmtId="0" fontId="25" fillId="2" borderId="12" xfId="3" applyFont="1" applyFill="1" applyBorder="1" applyAlignment="1" applyProtection="1">
      <alignment horizontal="center" vertical="center" wrapText="1"/>
    </xf>
    <xf numFmtId="0" fontId="25" fillId="2" borderId="13" xfId="3" applyFont="1" applyFill="1" applyBorder="1" applyAlignment="1" applyProtection="1">
      <alignment horizontal="center" vertical="center" wrapText="1"/>
    </xf>
    <xf numFmtId="0" fontId="25" fillId="2" borderId="14" xfId="3" applyFont="1" applyFill="1" applyBorder="1" applyAlignment="1" applyProtection="1">
      <alignment horizontal="center" vertical="center" wrapText="1"/>
    </xf>
    <xf numFmtId="177" fontId="25" fillId="0" borderId="15" xfId="0" applyNumberFormat="1" applyFont="1" applyFill="1" applyBorder="1" applyAlignment="1" applyProtection="1">
      <alignment horizontal="center" vertical="center"/>
    </xf>
    <xf numFmtId="177" fontId="25" fillId="0" borderId="16" xfId="0" applyNumberFormat="1" applyFont="1" applyFill="1" applyBorder="1" applyAlignment="1" applyProtection="1">
      <alignment horizontal="center" vertical="center"/>
    </xf>
    <xf numFmtId="177" fontId="25" fillId="0" borderId="50" xfId="0" applyNumberFormat="1" applyFont="1" applyFill="1" applyBorder="1" applyAlignment="1" applyProtection="1">
      <alignment horizontal="center" vertical="center"/>
    </xf>
    <xf numFmtId="177" fontId="25" fillId="0" borderId="113" xfId="0" applyNumberFormat="1" applyFont="1" applyFill="1" applyBorder="1" applyAlignment="1" applyProtection="1">
      <alignment horizontal="center" vertical="center"/>
    </xf>
    <xf numFmtId="0" fontId="25" fillId="2" borderId="10"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0" fontId="25" fillId="2" borderId="56" xfId="3" applyFont="1" applyFill="1" applyBorder="1" applyAlignment="1" applyProtection="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pplyProtection="1">
      <alignment horizontal="center" vertical="center" wrapText="1"/>
    </xf>
    <xf numFmtId="0" fontId="25" fillId="2" borderId="67"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32" xfId="3" applyFont="1" applyFill="1" applyBorder="1" applyAlignment="1" applyProtection="1">
      <alignment horizontal="center" vertical="center" wrapText="1"/>
    </xf>
    <xf numFmtId="0" fontId="25" fillId="2" borderId="33" xfId="3" applyFont="1" applyFill="1" applyBorder="1" applyAlignment="1" applyProtection="1">
      <alignment horizontal="center" vertical="center" wrapText="1"/>
    </xf>
    <xf numFmtId="0" fontId="25" fillId="2" borderId="34" xfId="3" applyFont="1" applyFill="1" applyBorder="1" applyAlignment="1" applyProtection="1">
      <alignment horizontal="center" vertical="center" wrapText="1"/>
    </xf>
    <xf numFmtId="177" fontId="25" fillId="0" borderId="53" xfId="0" applyNumberFormat="1" applyFont="1" applyFill="1" applyBorder="1" applyAlignment="1" applyProtection="1">
      <alignment horizontal="center" vertical="center"/>
      <protection locked="0"/>
    </xf>
    <xf numFmtId="177" fontId="25" fillId="0" borderId="54" xfId="0" applyNumberFormat="1" applyFont="1" applyFill="1" applyBorder="1" applyAlignment="1" applyProtection="1">
      <alignment horizontal="center" vertical="center"/>
      <protection locked="0"/>
    </xf>
    <xf numFmtId="177" fontId="25" fillId="0" borderId="69" xfId="0" applyNumberFormat="1" applyFont="1" applyFill="1" applyBorder="1" applyAlignment="1" applyProtection="1">
      <alignment horizontal="center" vertical="center"/>
      <protection locked="0"/>
    </xf>
    <xf numFmtId="184" fontId="25" fillId="0" borderId="53" xfId="0" applyNumberFormat="1" applyFont="1" applyFill="1" applyBorder="1" applyAlignment="1" applyProtection="1">
      <alignment horizontal="center" vertical="center"/>
      <protection locked="0"/>
    </xf>
    <xf numFmtId="184" fontId="25" fillId="0" borderId="54" xfId="0" applyNumberFormat="1" applyFont="1" applyFill="1" applyBorder="1" applyAlignment="1" applyProtection="1">
      <alignment horizontal="center" vertical="center"/>
      <protection locked="0"/>
    </xf>
    <xf numFmtId="184" fontId="25" fillId="0" borderId="70" xfId="0" applyNumberFormat="1" applyFont="1" applyFill="1" applyBorder="1" applyAlignment="1" applyProtection="1">
      <alignment horizontal="center" vertical="center"/>
      <protection locked="0"/>
    </xf>
    <xf numFmtId="49" fontId="25" fillId="0" borderId="25" xfId="1" applyNumberFormat="1" applyFont="1" applyFill="1" applyBorder="1" applyAlignment="1" applyProtection="1">
      <alignment horizontal="left" vertical="center" wrapText="1"/>
      <protection locked="0"/>
    </xf>
    <xf numFmtId="49" fontId="25" fillId="0" borderId="20" xfId="1" applyNumberFormat="1" applyFont="1" applyFill="1" applyBorder="1" applyAlignment="1" applyProtection="1">
      <alignment horizontal="left" vertical="center" wrapText="1"/>
      <protection locked="0"/>
    </xf>
    <xf numFmtId="49" fontId="25" fillId="0" borderId="26" xfId="1" applyNumberFormat="1" applyFont="1" applyFill="1" applyBorder="1" applyAlignment="1" applyProtection="1">
      <alignment horizontal="left" vertical="center" wrapText="1"/>
      <protection locked="0"/>
    </xf>
    <xf numFmtId="0" fontId="25" fillId="0" borderId="56" xfId="3" applyFont="1" applyFill="1" applyBorder="1" applyAlignment="1" applyProtection="1">
      <alignment horizontal="center" vertical="center"/>
      <protection locked="0"/>
    </xf>
    <xf numFmtId="0" fontId="25" fillId="0" borderId="33" xfId="3" applyFont="1" applyFill="1" applyBorder="1" applyAlignment="1" applyProtection="1">
      <alignment horizontal="center" vertical="center"/>
      <protection locked="0"/>
    </xf>
    <xf numFmtId="0" fontId="33" fillId="6" borderId="32" xfId="3" applyFont="1" applyFill="1" applyBorder="1" applyAlignment="1" applyProtection="1">
      <alignment horizontal="center" vertical="center" wrapText="1"/>
    </xf>
    <xf numFmtId="0" fontId="33" fillId="6" borderId="33" xfId="3" applyFont="1" applyFill="1" applyBorder="1" applyAlignment="1" applyProtection="1">
      <alignment horizontal="center" vertical="center" wrapText="1"/>
    </xf>
    <xf numFmtId="0" fontId="33" fillId="6" borderId="34" xfId="3" applyFont="1" applyFill="1" applyBorder="1" applyAlignment="1" applyProtection="1">
      <alignment horizontal="center" vertical="center" wrapText="1"/>
    </xf>
    <xf numFmtId="0" fontId="25" fillId="0" borderId="32" xfId="3" applyFont="1" applyFill="1" applyBorder="1" applyAlignment="1" applyProtection="1">
      <alignment horizontal="center" vertical="center"/>
      <protection locked="0"/>
    </xf>
    <xf numFmtId="0" fontId="25" fillId="0" borderId="34" xfId="3" applyFont="1" applyFill="1" applyBorder="1" applyAlignment="1" applyProtection="1">
      <alignment horizontal="center" vertical="center"/>
      <protection locked="0"/>
    </xf>
    <xf numFmtId="0" fontId="30" fillId="2" borderId="32" xfId="1" applyFont="1" applyFill="1" applyBorder="1" applyAlignment="1" applyProtection="1">
      <alignment horizontal="center" vertical="center" shrinkToFit="1"/>
    </xf>
    <xf numFmtId="177" fontId="25" fillId="0" borderId="99" xfId="0" applyNumberFormat="1" applyFont="1" applyFill="1" applyBorder="1" applyAlignment="1">
      <alignment horizontal="center" vertical="center"/>
    </xf>
    <xf numFmtId="177" fontId="25" fillId="0" borderId="100" xfId="0" applyNumberFormat="1" applyFont="1" applyFill="1" applyBorder="1" applyAlignment="1">
      <alignment horizontal="center" vertical="center"/>
    </xf>
    <xf numFmtId="177" fontId="25" fillId="0" borderId="101" xfId="0" applyNumberFormat="1" applyFont="1" applyFill="1" applyBorder="1" applyAlignment="1">
      <alignment horizontal="center" vertical="center"/>
    </xf>
    <xf numFmtId="177" fontId="25" fillId="0" borderId="22" xfId="0" applyNumberFormat="1" applyFont="1" applyFill="1" applyBorder="1" applyAlignment="1" applyProtection="1">
      <alignment horizontal="center" vertical="center"/>
      <protection locked="0"/>
    </xf>
    <xf numFmtId="0" fontId="25" fillId="2" borderId="48" xfId="3" applyFont="1" applyFill="1" applyBorder="1" applyAlignment="1" applyProtection="1">
      <alignment horizontal="center" vertical="center" wrapText="1"/>
    </xf>
    <xf numFmtId="0" fontId="25" fillId="2" borderId="0" xfId="3" applyFont="1" applyFill="1" applyBorder="1" applyAlignment="1" applyProtection="1">
      <alignment horizontal="center" vertical="center" wrapText="1"/>
    </xf>
    <xf numFmtId="0" fontId="25" fillId="2" borderId="67" xfId="3" applyFont="1" applyFill="1" applyBorder="1" applyAlignment="1" applyProtection="1">
      <alignment horizontal="center" vertical="center" wrapText="1"/>
    </xf>
    <xf numFmtId="177" fontId="25" fillId="0" borderId="9" xfId="0" applyNumberFormat="1" applyFont="1" applyFill="1" applyBorder="1" applyAlignment="1" applyProtection="1">
      <alignment horizontal="center" vertical="center"/>
    </xf>
    <xf numFmtId="177" fontId="25" fillId="0" borderId="10" xfId="0" applyNumberFormat="1" applyFont="1" applyFill="1" applyBorder="1" applyAlignment="1" applyProtection="1">
      <alignment horizontal="center" vertical="center"/>
    </xf>
    <xf numFmtId="177" fontId="25" fillId="0" borderId="11" xfId="0" applyNumberFormat="1" applyFont="1" applyFill="1" applyBorder="1" applyAlignment="1" applyProtection="1">
      <alignment horizontal="center" vertical="center"/>
    </xf>
    <xf numFmtId="0" fontId="27" fillId="0" borderId="0" xfId="0" applyFont="1" applyFill="1" applyBorder="1" applyAlignment="1" applyProtection="1">
      <alignment horizontal="center" vertical="center"/>
    </xf>
    <xf numFmtId="0" fontId="27" fillId="0" borderId="5" xfId="0" applyFont="1" applyFill="1" applyBorder="1" applyAlignment="1" applyProtection="1">
      <alignment horizontal="center" vertical="center" shrinkToFit="1"/>
      <protection locked="0"/>
    </xf>
    <xf numFmtId="179" fontId="27" fillId="0" borderId="5" xfId="0" applyNumberFormat="1" applyFont="1" applyFill="1" applyBorder="1" applyAlignment="1" applyProtection="1">
      <alignment horizontal="center" vertical="center"/>
      <protection locked="0"/>
    </xf>
    <xf numFmtId="178" fontId="27" fillId="0" borderId="5" xfId="0" applyNumberFormat="1" applyFont="1" applyFill="1" applyBorder="1" applyAlignment="1" applyProtection="1">
      <alignment horizontal="center" vertical="center"/>
      <protection locked="0"/>
    </xf>
    <xf numFmtId="0" fontId="29" fillId="0" borderId="42" xfId="0" applyFont="1" applyFill="1" applyBorder="1" applyAlignment="1" applyProtection="1">
      <alignment horizontal="center" vertical="center"/>
      <protection locked="0"/>
    </xf>
    <xf numFmtId="0" fontId="30" fillId="2" borderId="39" xfId="3" applyFont="1" applyFill="1" applyBorder="1" applyAlignment="1" applyProtection="1">
      <alignment horizontal="center" vertical="center" wrapText="1" shrinkToFit="1"/>
    </xf>
    <xf numFmtId="0" fontId="30" fillId="2" borderId="13" xfId="3" applyFont="1" applyFill="1" applyBorder="1" applyAlignment="1" applyProtection="1">
      <alignment horizontal="center" vertical="center" wrapText="1" shrinkToFit="1"/>
    </xf>
    <xf numFmtId="0" fontId="30" fillId="2" borderId="40" xfId="3" applyFont="1" applyFill="1" applyBorder="1" applyAlignment="1" applyProtection="1">
      <alignment horizontal="center" vertical="center" wrapText="1" shrinkToFit="1"/>
    </xf>
    <xf numFmtId="0" fontId="32" fillId="5" borderId="25" xfId="3" applyFont="1" applyFill="1" applyBorder="1" applyAlignment="1" applyProtection="1">
      <alignment horizontal="left" vertical="center" wrapText="1" shrinkToFit="1"/>
      <protection locked="0"/>
    </xf>
    <xf numFmtId="0" fontId="32" fillId="5" borderId="20" xfId="3" applyFont="1" applyFill="1" applyBorder="1" applyAlignment="1" applyProtection="1">
      <alignment horizontal="left" vertical="center" wrapText="1" shrinkToFi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5" fillId="0" borderId="32" xfId="2" applyFont="1" applyFill="1" applyBorder="1" applyAlignment="1" applyProtection="1">
      <alignment horizontal="left" vertical="center" wrapText="1" shrinkToFit="1"/>
      <protection locked="0"/>
    </xf>
    <xf numFmtId="0" fontId="25" fillId="0" borderId="33" xfId="2" applyFont="1" applyFill="1" applyBorder="1" applyAlignment="1" applyProtection="1">
      <alignment horizontal="left" vertical="center" wrapText="1" shrinkToFit="1"/>
      <protection locked="0"/>
    </xf>
    <xf numFmtId="0" fontId="25" fillId="0" borderId="47" xfId="2" applyFont="1" applyFill="1" applyBorder="1" applyAlignment="1" applyProtection="1">
      <alignment horizontal="left" vertical="center" wrapText="1" shrinkToFit="1"/>
      <protection locked="0"/>
    </xf>
    <xf numFmtId="0" fontId="34" fillId="2" borderId="24" xfId="7" applyFont="1" applyFill="1" applyBorder="1" applyAlignment="1" applyProtection="1">
      <alignment horizontal="center" vertical="center"/>
    </xf>
    <xf numFmtId="0" fontId="34" fillId="2" borderId="20" xfId="7" applyFont="1" applyFill="1" applyBorder="1" applyAlignment="1" applyProtection="1">
      <alignment horizontal="center" vertical="center"/>
    </xf>
    <xf numFmtId="0" fontId="25" fillId="0" borderId="25" xfId="1" applyFont="1" applyFill="1" applyBorder="1" applyAlignment="1" applyProtection="1">
      <alignment horizontal="left" vertical="center" wrapText="1" shrinkToFit="1"/>
    </xf>
    <xf numFmtId="0" fontId="25" fillId="0" borderId="20" xfId="1" applyFont="1" applyFill="1" applyBorder="1" applyAlignment="1" applyProtection="1">
      <alignment horizontal="left" vertical="center" wrapText="1" shrinkToFit="1"/>
    </xf>
    <xf numFmtId="0" fontId="25" fillId="0" borderId="26" xfId="1" applyFont="1" applyFill="1" applyBorder="1" applyAlignment="1" applyProtection="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30" fillId="2" borderId="12" xfId="1" applyNumberFormat="1" applyFont="1" applyFill="1" applyBorder="1" applyAlignment="1" applyProtection="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25" fillId="0" borderId="13" xfId="0" applyFont="1" applyBorder="1" applyAlignment="1" applyProtection="1">
      <alignment horizontal="left" vertical="center" wrapText="1" shrinkToFit="1"/>
      <protection locked="0"/>
    </xf>
    <xf numFmtId="0" fontId="25" fillId="0" borderId="23" xfId="0" applyFont="1" applyBorder="1" applyAlignment="1" applyProtection="1">
      <alignment horizontal="left" vertical="center" wrapText="1" shrinkToFit="1"/>
      <protection locked="0"/>
    </xf>
    <xf numFmtId="0" fontId="30" fillId="2" borderId="39" xfId="3" applyFont="1" applyFill="1" applyBorder="1" applyAlignment="1" applyProtection="1">
      <alignment horizontal="center" vertical="center"/>
    </xf>
    <xf numFmtId="0" fontId="30" fillId="2" borderId="13" xfId="3" applyFont="1" applyFill="1" applyBorder="1" applyAlignment="1" applyProtection="1">
      <alignment horizontal="center" vertical="center"/>
    </xf>
    <xf numFmtId="0" fontId="31" fillId="0" borderId="49" xfId="1" applyFont="1" applyFill="1" applyBorder="1" applyAlignment="1" applyProtection="1">
      <alignment horizontal="left" vertical="center" wrapText="1" shrinkToFit="1"/>
      <protection locked="0"/>
    </xf>
    <xf numFmtId="0" fontId="25" fillId="0" borderId="13" xfId="0" applyFont="1" applyFill="1" applyBorder="1" applyAlignment="1" applyProtection="1">
      <alignment horizontal="left" vertical="center" wrapText="1"/>
      <protection locked="0"/>
    </xf>
    <xf numFmtId="0" fontId="30" fillId="2" borderId="12" xfId="1" applyFont="1" applyFill="1" applyBorder="1" applyAlignment="1" applyProtection="1">
      <alignment horizontal="center" vertical="center" wrapText="1" shrinkToFit="1"/>
    </xf>
    <xf numFmtId="0" fontId="32" fillId="0" borderId="13" xfId="0" applyFont="1" applyBorder="1" applyAlignment="1" applyProtection="1">
      <alignment horizontal="left" vertical="center" wrapText="1"/>
      <protection locked="0"/>
    </xf>
    <xf numFmtId="0" fontId="30" fillId="2" borderId="12" xfId="1" applyFont="1" applyFill="1" applyBorder="1" applyAlignment="1" applyProtection="1">
      <alignment horizontal="center" vertical="center"/>
    </xf>
    <xf numFmtId="0" fontId="25" fillId="0" borderId="23" xfId="0" applyFont="1" applyBorder="1" applyAlignment="1">
      <alignment horizontal="center" vertical="center"/>
    </xf>
    <xf numFmtId="0" fontId="33" fillId="6" borderId="36" xfId="3" applyFont="1" applyFill="1" applyBorder="1" applyAlignment="1" applyProtection="1">
      <alignment horizontal="center" vertical="center" wrapText="1" shrinkToFit="1"/>
    </xf>
    <xf numFmtId="0" fontId="33" fillId="6" borderId="33" xfId="3" applyFont="1" applyFill="1" applyBorder="1" applyAlignment="1" applyProtection="1">
      <alignment horizontal="center" vertical="center" wrapText="1" shrinkToFit="1"/>
    </xf>
    <xf numFmtId="0" fontId="33" fillId="6" borderId="37" xfId="3" applyFont="1" applyFill="1" applyBorder="1" applyAlignment="1" applyProtection="1">
      <alignment horizontal="center" vertical="center" wrapText="1" shrinkToFit="1"/>
    </xf>
    <xf numFmtId="0" fontId="25" fillId="5" borderId="25" xfId="3" applyFont="1" applyFill="1" applyBorder="1" applyAlignment="1" applyProtection="1">
      <alignment horizontal="left" vertical="center" wrapText="1" shrinkToFit="1"/>
      <protection locked="0"/>
    </xf>
    <xf numFmtId="0" fontId="25" fillId="5" borderId="20" xfId="3" applyFont="1" applyFill="1" applyBorder="1" applyAlignment="1" applyProtection="1">
      <alignment horizontal="left" vertical="center" wrapText="1" shrinkToFit="1"/>
      <protection locked="0"/>
    </xf>
    <xf numFmtId="0" fontId="34" fillId="6" borderId="32" xfId="7" applyFont="1" applyFill="1" applyBorder="1" applyAlignment="1" applyProtection="1">
      <alignment horizontal="center" vertical="center" wrapText="1" shrinkToFit="1"/>
    </xf>
    <xf numFmtId="0" fontId="34" fillId="6" borderId="33" xfId="7" applyFont="1" applyFill="1" applyBorder="1" applyAlignment="1" applyProtection="1">
      <alignment horizontal="center" vertical="center" wrapText="1" shrinkToFit="1"/>
    </xf>
    <xf numFmtId="0" fontId="34" fillId="6" borderId="34" xfId="7" applyFont="1" applyFill="1" applyBorder="1" applyAlignment="1" applyProtection="1">
      <alignment horizontal="center" vertical="center" wrapText="1" shrinkToFit="1"/>
    </xf>
    <xf numFmtId="0" fontId="34" fillId="6" borderId="48" xfId="7" applyFont="1" applyFill="1" applyBorder="1" applyAlignment="1" applyProtection="1">
      <alignment horizontal="center" vertical="center" wrapText="1" shrinkToFit="1"/>
    </xf>
    <xf numFmtId="0" fontId="34" fillId="6" borderId="0" xfId="7" applyFont="1" applyFill="1" applyBorder="1" applyAlignment="1" applyProtection="1">
      <alignment horizontal="center" vertical="center" wrapText="1" shrinkToFit="1"/>
    </xf>
    <xf numFmtId="0" fontId="34" fillId="6" borderId="67" xfId="7" applyFont="1" applyFill="1" applyBorder="1" applyAlignment="1" applyProtection="1">
      <alignment horizontal="center" vertical="center" wrapText="1" shrinkToFit="1"/>
    </xf>
    <xf numFmtId="0" fontId="25" fillId="5" borderId="32" xfId="3" applyFont="1" applyFill="1" applyBorder="1" applyAlignment="1" applyProtection="1">
      <alignment horizontal="center" vertical="center" wrapText="1" shrinkToFit="1"/>
    </xf>
    <xf numFmtId="0" fontId="25" fillId="5" borderId="33" xfId="3" applyFont="1" applyFill="1" applyBorder="1" applyAlignment="1" applyProtection="1">
      <alignment horizontal="center" vertical="center" wrapText="1" shrinkToFit="1"/>
    </xf>
    <xf numFmtId="0" fontId="25" fillId="5" borderId="34" xfId="3" applyFont="1" applyFill="1" applyBorder="1" applyAlignment="1" applyProtection="1">
      <alignment horizontal="center" vertical="center" wrapText="1" shrinkToFit="1"/>
    </xf>
    <xf numFmtId="0" fontId="25" fillId="5" borderId="48" xfId="3" applyFont="1" applyFill="1" applyBorder="1" applyAlignment="1" applyProtection="1">
      <alignment horizontal="center" vertical="center" wrapText="1" shrinkToFit="1"/>
    </xf>
    <xf numFmtId="0" fontId="25" fillId="5" borderId="0" xfId="3" applyFont="1" applyFill="1" applyBorder="1" applyAlignment="1" applyProtection="1">
      <alignment horizontal="center" vertical="center" wrapText="1" shrinkToFit="1"/>
    </xf>
    <xf numFmtId="0" fontId="25" fillId="5" borderId="67" xfId="3" applyFont="1" applyFill="1" applyBorder="1" applyAlignment="1" applyProtection="1">
      <alignment horizontal="center" vertical="center" wrapText="1" shrinkToFit="1"/>
    </xf>
    <xf numFmtId="0" fontId="25" fillId="5" borderId="12" xfId="3" applyFont="1" applyFill="1" applyBorder="1" applyAlignment="1" applyProtection="1">
      <alignment horizontal="center" vertical="center" wrapText="1" shrinkToFit="1"/>
    </xf>
    <xf numFmtId="0" fontId="25" fillId="5" borderId="13" xfId="3" applyFont="1" applyFill="1" applyBorder="1" applyAlignment="1" applyProtection="1">
      <alignment horizontal="center" vertical="center" wrapText="1" shrinkToFit="1"/>
    </xf>
    <xf numFmtId="0" fontId="25" fillId="5" borderId="14" xfId="3" applyFont="1" applyFill="1" applyBorder="1" applyAlignment="1" applyProtection="1">
      <alignment horizontal="center" vertical="center" wrapText="1" shrinkToFit="1"/>
    </xf>
    <xf numFmtId="0" fontId="28" fillId="9" borderId="64" xfId="3" applyFont="1" applyFill="1" applyBorder="1" applyAlignment="1" applyProtection="1">
      <alignment horizontal="center" vertical="center"/>
    </xf>
    <xf numFmtId="0" fontId="24" fillId="5" borderId="25" xfId="7" applyFill="1" applyBorder="1" applyAlignment="1" applyProtection="1">
      <alignment horizontal="left" vertical="center" wrapText="1" shrinkToFit="1"/>
      <protection locked="0"/>
    </xf>
    <xf numFmtId="177" fontId="25" fillId="0" borderId="21" xfId="0" applyNumberFormat="1" applyFont="1" applyBorder="1" applyAlignment="1" applyProtection="1">
      <alignment horizontal="center" vertical="center" shrinkToFit="1"/>
      <protection locked="0"/>
    </xf>
    <xf numFmtId="0" fontId="25" fillId="0" borderId="89" xfId="0" applyFont="1" applyFill="1" applyBorder="1" applyAlignment="1" applyProtection="1">
      <alignment horizontal="center" vertical="center" wrapText="1"/>
      <protection locked="0"/>
    </xf>
    <xf numFmtId="0" fontId="25" fillId="0" borderId="0" xfId="0" applyFont="1" applyAlignment="1" applyProtection="1">
      <alignment horizontal="left" vertical="center" wrapText="1"/>
      <protection locked="0"/>
    </xf>
    <xf numFmtId="0" fontId="25" fillId="0" borderId="19" xfId="0" applyFont="1" applyBorder="1" applyAlignment="1" applyProtection="1">
      <alignment horizontal="center" vertical="center" shrinkToFit="1"/>
      <protection locked="0"/>
    </xf>
    <xf numFmtId="0" fontId="25" fillId="0" borderId="20" xfId="0" applyFont="1" applyBorder="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25" fillId="5" borderId="0" xfId="0" applyFont="1" applyFill="1" applyAlignment="1" applyProtection="1">
      <alignment horizontal="left" vertical="center" wrapText="1"/>
      <protection locked="0"/>
    </xf>
    <xf numFmtId="0" fontId="32" fillId="0" borderId="25" xfId="1" applyFont="1" applyFill="1" applyBorder="1" applyAlignment="1" applyProtection="1">
      <alignment horizontal="left" vertical="top" wrapText="1"/>
      <protection locked="0"/>
    </xf>
    <xf numFmtId="0" fontId="32" fillId="0" borderId="20" xfId="1" applyFont="1" applyFill="1" applyBorder="1" applyAlignment="1" applyProtection="1">
      <alignment horizontal="left" vertical="top" wrapText="1"/>
      <protection locked="0"/>
    </xf>
    <xf numFmtId="0" fontId="32" fillId="0" borderId="26" xfId="1" applyFont="1" applyFill="1" applyBorder="1" applyAlignment="1" applyProtection="1">
      <alignment horizontal="left" vertical="top" wrapText="1"/>
      <protection locked="0"/>
    </xf>
    <xf numFmtId="0" fontId="25" fillId="0" borderId="92" xfId="0" applyFont="1" applyBorder="1" applyAlignment="1" applyProtection="1">
      <alignment horizontal="center" vertical="center" wrapText="1"/>
      <protection locked="0"/>
    </xf>
    <xf numFmtId="0" fontId="25" fillId="0" borderId="90" xfId="0" applyFont="1" applyBorder="1" applyAlignment="1" applyProtection="1">
      <alignment horizontal="center" vertical="center" wrapText="1"/>
      <protection locked="0"/>
    </xf>
    <xf numFmtId="0" fontId="36" fillId="2" borderId="36" xfId="0" applyFont="1" applyFill="1" applyBorder="1" applyAlignment="1">
      <alignment horizontal="center" vertical="center" wrapText="1"/>
    </xf>
    <xf numFmtId="0" fontId="36" fillId="2" borderId="33"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38" xfId="0" applyFont="1" applyFill="1" applyBorder="1" applyAlignment="1">
      <alignment horizontal="center" vertical="center" wrapText="1"/>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25" xfId="0"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25" fillId="0" borderId="21" xfId="0" applyFont="1" applyFill="1" applyBorder="1" applyAlignment="1" applyProtection="1">
      <alignment horizontal="center" vertical="center"/>
    </xf>
    <xf numFmtId="177" fontId="25" fillId="0" borderId="19" xfId="0" applyNumberFormat="1" applyFont="1" applyFill="1" applyBorder="1" applyAlignment="1" applyProtection="1">
      <alignment horizontal="center" vertical="center"/>
    </xf>
    <xf numFmtId="177" fontId="25" fillId="0" borderId="20" xfId="0" applyNumberFormat="1" applyFont="1" applyFill="1" applyBorder="1" applyAlignment="1" applyProtection="1">
      <alignment horizontal="center" vertical="center"/>
    </xf>
    <xf numFmtId="177" fontId="25" fillId="0" borderId="21" xfId="0" applyNumberFormat="1" applyFont="1" applyFill="1" applyBorder="1" applyAlignment="1" applyProtection="1">
      <alignment horizontal="center" vertical="center"/>
    </xf>
    <xf numFmtId="0" fontId="25" fillId="5" borderId="56" xfId="0" applyFont="1" applyFill="1" applyBorder="1" applyAlignment="1" applyProtection="1">
      <alignment horizontal="left" vertical="center" wrapText="1"/>
      <protection locked="0"/>
    </xf>
    <xf numFmtId="0" fontId="25" fillId="5" borderId="49" xfId="0" applyFont="1" applyFill="1" applyBorder="1" applyAlignment="1" applyProtection="1">
      <alignment horizontal="left" vertical="center" wrapText="1"/>
      <protection locked="0"/>
    </xf>
    <xf numFmtId="9" fontId="25" fillId="0" borderId="7" xfId="0" applyNumberFormat="1" applyFont="1" applyFill="1" applyBorder="1" applyAlignment="1">
      <alignment horizontal="center" vertical="center"/>
    </xf>
    <xf numFmtId="9" fontId="25" fillId="0" borderId="19" xfId="0" applyNumberFormat="1" applyFont="1" applyFill="1" applyBorder="1" applyAlignment="1">
      <alignment horizontal="center" vertical="center"/>
    </xf>
    <xf numFmtId="9" fontId="25" fillId="0" borderId="20" xfId="0" applyNumberFormat="1" applyFont="1" applyFill="1" applyBorder="1" applyAlignment="1">
      <alignment horizontal="center" vertical="center"/>
    </xf>
    <xf numFmtId="9" fontId="25" fillId="0" borderId="21" xfId="0" applyNumberFormat="1" applyFont="1" applyFill="1" applyBorder="1" applyAlignment="1">
      <alignment horizontal="center" vertical="center"/>
    </xf>
    <xf numFmtId="177" fontId="25" fillId="0" borderId="105" xfId="0" applyNumberFormat="1" applyFont="1" applyFill="1" applyBorder="1" applyAlignment="1">
      <alignment horizontal="right" vertical="center"/>
    </xf>
    <xf numFmtId="0" fontId="25" fillId="0" borderId="91" xfId="0" applyFont="1" applyBorder="1" applyAlignment="1" applyProtection="1">
      <alignment horizontal="center" vertical="center" shrinkToFit="1"/>
      <protection locked="0"/>
    </xf>
    <xf numFmtId="0" fontId="25"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5" fillId="4" borderId="26" xfId="0" applyFont="1" applyFill="1" applyBorder="1" applyAlignment="1">
      <alignment horizontal="center" vertical="center"/>
    </xf>
    <xf numFmtId="177" fontId="25" fillId="0" borderId="93" xfId="0" applyNumberFormat="1" applyFont="1" applyBorder="1" applyAlignment="1" applyProtection="1">
      <alignment horizontal="center" vertical="center"/>
      <protection locked="0"/>
    </xf>
    <xf numFmtId="177" fontId="25" fillId="0" borderId="94" xfId="0" applyNumberFormat="1" applyFont="1" applyBorder="1" applyAlignment="1" applyProtection="1">
      <alignment horizontal="center" vertical="center"/>
      <protection locked="0"/>
    </xf>
    <xf numFmtId="177" fontId="25" fillId="0" borderId="97" xfId="0" applyNumberFormat="1" applyFont="1" applyBorder="1" applyAlignment="1" applyProtection="1">
      <alignment horizontal="center" vertical="center"/>
      <protection locked="0"/>
    </xf>
    <xf numFmtId="177" fontId="25" fillId="0" borderId="53" xfId="0" applyNumberFormat="1" applyFont="1" applyBorder="1" applyAlignment="1" applyProtection="1">
      <alignment horizontal="center" vertical="center"/>
      <protection locked="0"/>
    </xf>
    <xf numFmtId="177" fontId="25" fillId="0" borderId="54" xfId="0" applyNumberFormat="1" applyFont="1" applyBorder="1" applyAlignment="1" applyProtection="1">
      <alignment horizontal="center" vertical="center"/>
      <protection locked="0"/>
    </xf>
    <xf numFmtId="177" fontId="25" fillId="0" borderId="69" xfId="0" applyNumberFormat="1" applyFont="1" applyBorder="1" applyAlignment="1" applyProtection="1">
      <alignment horizontal="center" vertical="center"/>
      <protection locked="0"/>
    </xf>
    <xf numFmtId="0" fontId="25" fillId="0" borderId="98" xfId="0" applyFont="1" applyFill="1" applyBorder="1" applyAlignment="1" applyProtection="1">
      <alignment horizontal="center" vertical="center" wrapText="1"/>
      <protection locked="0"/>
    </xf>
    <xf numFmtId="0" fontId="25" fillId="0" borderId="88" xfId="0" applyFont="1" applyBorder="1" applyAlignment="1" applyProtection="1">
      <alignment horizontal="center" vertical="center" wrapText="1"/>
      <protection locked="0"/>
    </xf>
    <xf numFmtId="0" fontId="25" fillId="0" borderId="74" xfId="0" applyFont="1" applyBorder="1" applyAlignment="1" applyProtection="1">
      <alignment horizontal="center" vertical="center" shrinkToFit="1"/>
      <protection locked="0"/>
    </xf>
    <xf numFmtId="0" fontId="25" fillId="0" borderId="10" xfId="0" applyFont="1" applyBorder="1" applyAlignment="1" applyProtection="1">
      <alignment horizontal="center" vertical="center" shrinkToFit="1"/>
      <protection locked="0"/>
    </xf>
    <xf numFmtId="0" fontId="25" fillId="0" borderId="57" xfId="0" applyFont="1" applyFill="1" applyBorder="1" applyAlignment="1" applyProtection="1">
      <alignment horizontal="center" vertical="center" wrapText="1"/>
    </xf>
    <xf numFmtId="0" fontId="25" fillId="0" borderId="16" xfId="0" applyFont="1" applyFill="1" applyBorder="1" applyAlignment="1" applyProtection="1">
      <alignment horizontal="center" vertical="center" wrapText="1"/>
    </xf>
    <xf numFmtId="0" fontId="25"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3" fillId="6" borderId="111"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25" fillId="0" borderId="25" xfId="1" applyFont="1" applyBorder="1" applyAlignment="1" applyProtection="1">
      <alignment horizontal="left" vertical="top" wrapText="1"/>
      <protection locked="0"/>
    </xf>
    <xf numFmtId="0" fontId="25" fillId="0" borderId="20" xfId="1" applyFont="1" applyBorder="1" applyAlignment="1" applyProtection="1">
      <alignment horizontal="left" vertical="top" wrapText="1"/>
      <protection locked="0"/>
    </xf>
    <xf numFmtId="0" fontId="25" fillId="0" borderId="26" xfId="1" applyFont="1" applyBorder="1" applyAlignment="1" applyProtection="1">
      <alignment horizontal="left" vertical="top" wrapText="1"/>
      <protection locked="0"/>
    </xf>
    <xf numFmtId="0" fontId="25" fillId="2" borderId="26" xfId="0" applyFont="1" applyFill="1" applyBorder="1" applyAlignment="1">
      <alignment horizontal="center" vertical="center"/>
    </xf>
    <xf numFmtId="0" fontId="25" fillId="0" borderId="7" xfId="0" applyFont="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23">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149678</xdr:colOff>
      <xdr:row>249</xdr:row>
      <xdr:rowOff>40822</xdr:rowOff>
    </xdr:from>
    <xdr:to>
      <xdr:col>36</xdr:col>
      <xdr:colOff>48077</xdr:colOff>
      <xdr:row>250</xdr:row>
      <xdr:rowOff>314893</xdr:rowOff>
    </xdr:to>
    <xdr:sp macro="" textlink="">
      <xdr:nvSpPr>
        <xdr:cNvPr id="2" name="正方形/長方形 1">
          <a:extLst>
            <a:ext uri="{FF2B5EF4-FFF2-40B4-BE49-F238E27FC236}">
              <a16:creationId xmlns:a16="http://schemas.microsoft.com/office/drawing/2014/main" id="{0E3DA7BC-87DB-43AA-966C-249EAFAE50A9}"/>
            </a:ext>
          </a:extLst>
        </xdr:cNvPr>
        <xdr:cNvSpPr/>
      </xdr:nvSpPr>
      <xdr:spPr>
        <a:xfrm>
          <a:off x="4354285" y="124968001"/>
          <a:ext cx="4470399" cy="72310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４９百万円</a:t>
          </a:r>
        </a:p>
      </xdr:txBody>
    </xdr:sp>
    <xdr:clientData/>
  </xdr:twoCellAnchor>
  <xdr:twoCellAnchor>
    <xdr:from>
      <xdr:col>15</xdr:col>
      <xdr:colOff>163285</xdr:colOff>
      <xdr:row>251</xdr:row>
      <xdr:rowOff>149678</xdr:rowOff>
    </xdr:from>
    <xdr:to>
      <xdr:col>36</xdr:col>
      <xdr:colOff>48985</xdr:colOff>
      <xdr:row>252</xdr:row>
      <xdr:rowOff>246742</xdr:rowOff>
    </xdr:to>
    <xdr:sp macro="" textlink="">
      <xdr:nvSpPr>
        <xdr:cNvPr id="3" name="大かっこ 2">
          <a:extLst>
            <a:ext uri="{FF2B5EF4-FFF2-40B4-BE49-F238E27FC236}">
              <a16:creationId xmlns:a16="http://schemas.microsoft.com/office/drawing/2014/main" id="{84291700-D787-485A-8756-26303A020BFF}"/>
            </a:ext>
          </a:extLst>
        </xdr:cNvPr>
        <xdr:cNvSpPr/>
      </xdr:nvSpPr>
      <xdr:spPr>
        <a:xfrm>
          <a:off x="4367892" y="125974928"/>
          <a:ext cx="4457700" cy="546100"/>
        </a:xfrm>
        <a:prstGeom prst="bracketPair">
          <a:avLst/>
        </a:prstGeom>
        <a:noFill/>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81642</xdr:colOff>
      <xdr:row>253</xdr:row>
      <xdr:rowOff>190502</xdr:rowOff>
    </xdr:from>
    <xdr:to>
      <xdr:col>22</xdr:col>
      <xdr:colOff>37100</xdr:colOff>
      <xdr:row>254</xdr:row>
      <xdr:rowOff>39123</xdr:rowOff>
    </xdr:to>
    <xdr:sp macro="" textlink="">
      <xdr:nvSpPr>
        <xdr:cNvPr id="4" name="テキスト ボックス 3">
          <a:extLst>
            <a:ext uri="{FF2B5EF4-FFF2-40B4-BE49-F238E27FC236}">
              <a16:creationId xmlns:a16="http://schemas.microsoft.com/office/drawing/2014/main" id="{85C6FD2D-6850-4827-BDF4-7F34ECDA8B72}"/>
            </a:ext>
          </a:extLst>
        </xdr:cNvPr>
        <xdr:cNvSpPr txBox="1"/>
      </xdr:nvSpPr>
      <xdr:spPr>
        <a:xfrm>
          <a:off x="4503963" y="126913823"/>
          <a:ext cx="1261744"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176891</xdr:colOff>
      <xdr:row>252</xdr:row>
      <xdr:rowOff>394609</xdr:rowOff>
    </xdr:from>
    <xdr:to>
      <xdr:col>25</xdr:col>
      <xdr:colOff>176891</xdr:colOff>
      <xdr:row>254</xdr:row>
      <xdr:rowOff>46924</xdr:rowOff>
    </xdr:to>
    <xdr:cxnSp macro="">
      <xdr:nvCxnSpPr>
        <xdr:cNvPr id="5" name="直線コネクタ 4">
          <a:extLst>
            <a:ext uri="{FF2B5EF4-FFF2-40B4-BE49-F238E27FC236}">
              <a16:creationId xmlns:a16="http://schemas.microsoft.com/office/drawing/2014/main" id="{BC86D23B-6256-4244-8715-788C9CFD3F2D}"/>
            </a:ext>
          </a:extLst>
        </xdr:cNvPr>
        <xdr:cNvCxnSpPr/>
      </xdr:nvCxnSpPr>
      <xdr:spPr>
        <a:xfrm>
          <a:off x="6558641" y="126668895"/>
          <a:ext cx="0" cy="550386"/>
        </a:xfrm>
        <a:prstGeom prst="line">
          <a:avLst/>
        </a:prstGeom>
        <a:noFill/>
        <a:ln w="9525" cap="flat" cmpd="sng" algn="ctr">
          <a:solidFill>
            <a:sysClr val="windowText" lastClr="000000"/>
          </a:solidFill>
          <a:prstDash val="solid"/>
          <a:tailEnd type="arrow"/>
        </a:ln>
        <a:effectLst/>
      </xdr:spPr>
    </xdr:cxnSp>
    <xdr:clientData/>
  </xdr:twoCellAnchor>
  <xdr:twoCellAnchor>
    <xdr:from>
      <xdr:col>15</xdr:col>
      <xdr:colOff>204105</xdr:colOff>
      <xdr:row>255</xdr:row>
      <xdr:rowOff>81645</xdr:rowOff>
    </xdr:from>
    <xdr:to>
      <xdr:col>36</xdr:col>
      <xdr:colOff>114410</xdr:colOff>
      <xdr:row>257</xdr:row>
      <xdr:rowOff>194811</xdr:rowOff>
    </xdr:to>
    <xdr:sp macro="" textlink="">
      <xdr:nvSpPr>
        <xdr:cNvPr id="6" name="正方形/長方形 5">
          <a:extLst>
            <a:ext uri="{FF2B5EF4-FFF2-40B4-BE49-F238E27FC236}">
              <a16:creationId xmlns:a16="http://schemas.microsoft.com/office/drawing/2014/main" id="{BAD6566D-3FDA-4104-87F7-BE5119621E43}"/>
            </a:ext>
          </a:extLst>
        </xdr:cNvPr>
        <xdr:cNvSpPr/>
      </xdr:nvSpPr>
      <xdr:spPr>
        <a:xfrm>
          <a:off x="4408712" y="127703038"/>
          <a:ext cx="4482305" cy="101123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医療機関等（９）　４９百万円</a:t>
          </a:r>
        </a:p>
      </xdr:txBody>
    </xdr:sp>
    <xdr:clientData/>
  </xdr:twoCellAnchor>
  <xdr:twoCellAnchor>
    <xdr:from>
      <xdr:col>16</xdr:col>
      <xdr:colOff>13605</xdr:colOff>
      <xdr:row>258</xdr:row>
      <xdr:rowOff>40824</xdr:rowOff>
    </xdr:from>
    <xdr:to>
      <xdr:col>36</xdr:col>
      <xdr:colOff>3512</xdr:colOff>
      <xdr:row>261</xdr:row>
      <xdr:rowOff>253165</xdr:rowOff>
    </xdr:to>
    <xdr:sp macro="" textlink="">
      <xdr:nvSpPr>
        <xdr:cNvPr id="7" name="大かっこ 6">
          <a:extLst>
            <a:ext uri="{FF2B5EF4-FFF2-40B4-BE49-F238E27FC236}">
              <a16:creationId xmlns:a16="http://schemas.microsoft.com/office/drawing/2014/main" id="{5EA4200B-DEB1-4593-82E5-E3287AD96E54}"/>
            </a:ext>
          </a:extLst>
        </xdr:cNvPr>
        <xdr:cNvSpPr/>
      </xdr:nvSpPr>
      <xdr:spPr>
        <a:xfrm>
          <a:off x="4435926" y="129009324"/>
          <a:ext cx="4344193" cy="128730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rtl="0" eaLnBrk="1" fontAlgn="base" latinLnBrk="0" hangingPunct="1"/>
          <a:r>
            <a:rPr kumimoji="1" lang="ja-JP" altLang="en-US" sz="1100" b="0" i="0" baseline="0">
              <a:effectLst/>
              <a:latin typeface="+mn-lt"/>
              <a:ea typeface="+mn-ea"/>
              <a:cs typeface="+mn-cs"/>
            </a:rPr>
            <a:t>・　</a:t>
          </a:r>
          <a:r>
            <a:rPr kumimoji="1" lang="en-US" altLang="ja-JP" sz="1100" b="0" i="0" baseline="0">
              <a:effectLst/>
              <a:latin typeface="+mn-lt"/>
              <a:ea typeface="+mn-ea"/>
              <a:cs typeface="+mn-cs"/>
            </a:rPr>
            <a:t>HPV</a:t>
          </a:r>
          <a:r>
            <a:rPr kumimoji="1" lang="ja-JP" altLang="ja-JP" sz="1100" b="0" i="0" baseline="0">
              <a:effectLst/>
              <a:latin typeface="+mn-lt"/>
              <a:ea typeface="+mn-ea"/>
              <a:cs typeface="+mn-cs"/>
            </a:rPr>
            <a:t>ワクチン接種や、接種後の症状等についての相談体制</a:t>
          </a:r>
          <a:r>
            <a:rPr kumimoji="1" lang="ja-JP" altLang="en-US" sz="1100" b="0" i="0" baseline="0">
              <a:effectLst/>
              <a:latin typeface="+mn-lt"/>
              <a:ea typeface="+mn-ea"/>
              <a:cs typeface="+mn-cs"/>
            </a:rPr>
            <a:t>を</a:t>
          </a:r>
          <a:r>
            <a:rPr kumimoji="1" lang="ja-JP" altLang="ja-JP" sz="1100" b="0" i="0" baseline="0">
              <a:effectLst/>
              <a:latin typeface="+mn-lt"/>
              <a:ea typeface="+mn-ea"/>
              <a:cs typeface="+mn-cs"/>
            </a:rPr>
            <a:t>充実させる</a:t>
          </a:r>
          <a:r>
            <a:rPr kumimoji="1" lang="ja-JP" altLang="en-US" sz="1100" b="0" i="0" baseline="0">
              <a:effectLst/>
              <a:latin typeface="+mn-lt"/>
              <a:ea typeface="+mn-ea"/>
              <a:cs typeface="+mn-cs"/>
            </a:rPr>
            <a:t>ため、</a:t>
          </a:r>
          <a:r>
            <a:rPr kumimoji="1" lang="ja-JP" altLang="ja-JP" sz="1100" b="0" i="0" baseline="0">
              <a:effectLst/>
              <a:latin typeface="+mn-lt"/>
              <a:ea typeface="+mn-ea"/>
              <a:cs typeface="+mn-cs"/>
            </a:rPr>
            <a:t>協力医療機関等に専門員を配置し、相談体制を強化する。</a:t>
          </a:r>
          <a:endParaRPr lang="ja-JP" altLang="ja-JP">
            <a:effectLst/>
          </a:endParaRPr>
        </a:p>
        <a:p>
          <a:pPr rtl="0" eaLnBrk="1" fontAlgn="base"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対応事例の共有など、各機関での情報共有等により、相談支援の質の均てん化を図る。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85" zoomScaleNormal="25" zoomScaleSheetLayoutView="85" zoomScalePageLayoutView="85" workbookViewId="0">
      <selection activeCell="C342" sqref="C342:I342"/>
    </sheetView>
  </sheetViews>
  <sheetFormatPr defaultRowHeight="13.5" x14ac:dyDescent="0.15"/>
  <cols>
    <col min="1" max="6" width="3.625" customWidth="1"/>
    <col min="7" max="15" width="3.75" customWidth="1"/>
    <col min="16" max="49" width="2.875" customWidth="1"/>
    <col min="50" max="50" width="4.125" customWidth="1"/>
    <col min="51" max="51" width="3.75" style="40" hidden="1" customWidth="1"/>
    <col min="52" max="54" width="2.25" customWidth="1"/>
    <col min="55" max="55" width="14.75" customWidth="1"/>
    <col min="56" max="56" width="13.125" customWidth="1"/>
  </cols>
  <sheetData>
    <row r="1" spans="1:51" ht="13.5" customHeight="1" x14ac:dyDescent="0.15">
      <c r="AP1" s="8"/>
      <c r="AQ1" s="8"/>
      <c r="AR1" s="8"/>
      <c r="AS1" s="8"/>
      <c r="AT1" s="8"/>
      <c r="AU1" s="64"/>
      <c r="AV1" s="8"/>
      <c r="AW1" s="2"/>
    </row>
    <row r="2" spans="1:51" ht="30" customHeight="1" thickBot="1" x14ac:dyDescent="0.2">
      <c r="A2" s="81"/>
      <c r="B2" s="81"/>
      <c r="C2" s="81"/>
      <c r="D2" s="81"/>
      <c r="E2" s="81"/>
      <c r="F2" s="81"/>
      <c r="G2" s="81"/>
      <c r="H2" s="81"/>
      <c r="I2" s="81"/>
      <c r="J2" s="81"/>
      <c r="K2" s="81"/>
      <c r="L2" s="81"/>
      <c r="M2" s="81"/>
      <c r="N2" s="81"/>
      <c r="O2" s="81"/>
      <c r="P2" s="81"/>
      <c r="Q2" s="81"/>
      <c r="R2" s="81"/>
      <c r="S2" s="81"/>
      <c r="T2" s="81"/>
      <c r="U2" s="81"/>
      <c r="V2" s="81"/>
      <c r="W2" s="81"/>
      <c r="X2" s="82" t="s">
        <v>0</v>
      </c>
      <c r="Y2" s="81"/>
      <c r="Z2" s="83"/>
      <c r="AA2" s="83"/>
      <c r="AB2" s="83"/>
      <c r="AC2" s="83"/>
      <c r="AD2" s="591">
        <v>2023</v>
      </c>
      <c r="AE2" s="591"/>
      <c r="AF2" s="591"/>
      <c r="AG2" s="591"/>
      <c r="AH2" s="591"/>
      <c r="AI2" s="84" t="s">
        <v>176</v>
      </c>
      <c r="AJ2" s="592" t="s">
        <v>650</v>
      </c>
      <c r="AK2" s="592"/>
      <c r="AL2" s="592"/>
      <c r="AM2" s="592"/>
      <c r="AN2" s="84" t="s">
        <v>176</v>
      </c>
      <c r="AO2" s="592">
        <v>22</v>
      </c>
      <c r="AP2" s="592"/>
      <c r="AQ2" s="592"/>
      <c r="AR2" s="85" t="s">
        <v>176</v>
      </c>
      <c r="AS2" s="593">
        <v>202</v>
      </c>
      <c r="AT2" s="593"/>
      <c r="AU2" s="593"/>
      <c r="AV2" s="84" t="str">
        <f>IF(AW2="","","-")</f>
        <v/>
      </c>
      <c r="AW2" s="594"/>
      <c r="AX2" s="594"/>
      <c r="AY2" s="83">
        <v>1</v>
      </c>
    </row>
    <row r="3" spans="1:51" ht="21" customHeight="1" x14ac:dyDescent="0.15">
      <c r="A3" s="106"/>
      <c r="B3" s="107"/>
      <c r="C3" s="107"/>
      <c r="D3" s="107"/>
      <c r="E3" s="107"/>
      <c r="F3" s="108"/>
      <c r="G3" s="648" t="s">
        <v>633</v>
      </c>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86" t="s">
        <v>29</v>
      </c>
      <c r="AJ3" s="595" t="s">
        <v>89</v>
      </c>
      <c r="AK3" s="595"/>
      <c r="AL3" s="595"/>
      <c r="AM3" s="595"/>
      <c r="AN3" s="595"/>
      <c r="AO3" s="595"/>
      <c r="AP3" s="595"/>
      <c r="AQ3" s="595"/>
      <c r="AR3" s="595"/>
      <c r="AS3" s="595"/>
      <c r="AT3" s="595"/>
      <c r="AU3" s="595"/>
      <c r="AV3" s="595"/>
      <c r="AW3" s="595"/>
      <c r="AX3" s="87" t="s">
        <v>30</v>
      </c>
      <c r="AY3" s="83">
        <v>1</v>
      </c>
    </row>
    <row r="4" spans="1:51" ht="24.75" customHeight="1" x14ac:dyDescent="0.15">
      <c r="A4" s="620" t="s">
        <v>16</v>
      </c>
      <c r="B4" s="621"/>
      <c r="C4" s="621"/>
      <c r="D4" s="621"/>
      <c r="E4" s="621"/>
      <c r="F4" s="621"/>
      <c r="G4" s="622" t="s">
        <v>647</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696</v>
      </c>
      <c r="AF4" s="173"/>
      <c r="AG4" s="173"/>
      <c r="AH4" s="173"/>
      <c r="AI4" s="173"/>
      <c r="AJ4" s="173"/>
      <c r="AK4" s="173"/>
      <c r="AL4" s="173"/>
      <c r="AM4" s="173"/>
      <c r="AN4" s="173"/>
      <c r="AO4" s="173"/>
      <c r="AP4" s="174"/>
      <c r="AQ4" s="626" t="s">
        <v>2</v>
      </c>
      <c r="AR4" s="615"/>
      <c r="AS4" s="615"/>
      <c r="AT4" s="615"/>
      <c r="AU4" s="615"/>
      <c r="AV4" s="615"/>
      <c r="AW4" s="615"/>
      <c r="AX4" s="627"/>
      <c r="AY4" s="83">
        <v>1</v>
      </c>
    </row>
    <row r="5" spans="1:51" ht="29.25" customHeight="1" x14ac:dyDescent="0.15">
      <c r="A5" s="628" t="s">
        <v>32</v>
      </c>
      <c r="B5" s="629"/>
      <c r="C5" s="629"/>
      <c r="D5" s="629"/>
      <c r="E5" s="629"/>
      <c r="F5" s="630"/>
      <c r="G5" s="573" t="s">
        <v>301</v>
      </c>
      <c r="H5" s="574"/>
      <c r="I5" s="574"/>
      <c r="J5" s="574"/>
      <c r="K5" s="574"/>
      <c r="L5" s="574"/>
      <c r="M5" s="575" t="s">
        <v>31</v>
      </c>
      <c r="N5" s="576"/>
      <c r="O5" s="576"/>
      <c r="P5" s="576"/>
      <c r="Q5" s="576"/>
      <c r="R5" s="577"/>
      <c r="S5" s="578" t="s">
        <v>648</v>
      </c>
      <c r="T5" s="574"/>
      <c r="U5" s="574"/>
      <c r="V5" s="574"/>
      <c r="W5" s="574"/>
      <c r="X5" s="579"/>
      <c r="Y5" s="580" t="s">
        <v>3</v>
      </c>
      <c r="Z5" s="234"/>
      <c r="AA5" s="234"/>
      <c r="AB5" s="234"/>
      <c r="AC5" s="234"/>
      <c r="AD5" s="235"/>
      <c r="AE5" s="601" t="s">
        <v>697</v>
      </c>
      <c r="AF5" s="601"/>
      <c r="AG5" s="601"/>
      <c r="AH5" s="601"/>
      <c r="AI5" s="601"/>
      <c r="AJ5" s="601"/>
      <c r="AK5" s="601"/>
      <c r="AL5" s="601"/>
      <c r="AM5" s="601"/>
      <c r="AN5" s="601"/>
      <c r="AO5" s="601"/>
      <c r="AP5" s="602"/>
      <c r="AQ5" s="603" t="s">
        <v>698</v>
      </c>
      <c r="AR5" s="604"/>
      <c r="AS5" s="604"/>
      <c r="AT5" s="604"/>
      <c r="AU5" s="604"/>
      <c r="AV5" s="604"/>
      <c r="AW5" s="604"/>
      <c r="AX5" s="605"/>
      <c r="AY5" s="83">
        <v>1</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83">
        <v>1</v>
      </c>
    </row>
    <row r="7" spans="1:51" ht="63" customHeight="1" x14ac:dyDescent="0.15">
      <c r="A7" s="596" t="s">
        <v>584</v>
      </c>
      <c r="B7" s="597"/>
      <c r="C7" s="597"/>
      <c r="D7" s="597"/>
      <c r="E7" s="597"/>
      <c r="F7" s="598"/>
      <c r="G7" s="611" t="s">
        <v>610</v>
      </c>
      <c r="H7" s="612"/>
      <c r="I7" s="612"/>
      <c r="J7" s="612"/>
      <c r="K7" s="612"/>
      <c r="L7" s="612"/>
      <c r="M7" s="612"/>
      <c r="N7" s="612"/>
      <c r="O7" s="612"/>
      <c r="P7" s="612"/>
      <c r="Q7" s="612"/>
      <c r="R7" s="612"/>
      <c r="S7" s="612"/>
      <c r="T7" s="612"/>
      <c r="U7" s="612"/>
      <c r="V7" s="612"/>
      <c r="W7" s="612"/>
      <c r="X7" s="613"/>
      <c r="Y7" s="614" t="s">
        <v>166</v>
      </c>
      <c r="Z7" s="615"/>
      <c r="AA7" s="615"/>
      <c r="AB7" s="615"/>
      <c r="AC7" s="615"/>
      <c r="AD7" s="616"/>
      <c r="AE7" s="617" t="s">
        <v>610</v>
      </c>
      <c r="AF7" s="618"/>
      <c r="AG7" s="618"/>
      <c r="AH7" s="618"/>
      <c r="AI7" s="618"/>
      <c r="AJ7" s="618"/>
      <c r="AK7" s="618"/>
      <c r="AL7" s="618"/>
      <c r="AM7" s="618"/>
      <c r="AN7" s="618"/>
      <c r="AO7" s="618"/>
      <c r="AP7" s="618"/>
      <c r="AQ7" s="618"/>
      <c r="AR7" s="618"/>
      <c r="AS7" s="618"/>
      <c r="AT7" s="618"/>
      <c r="AU7" s="618"/>
      <c r="AV7" s="618"/>
      <c r="AW7" s="618"/>
      <c r="AX7" s="619"/>
      <c r="AY7" s="83">
        <v>1</v>
      </c>
    </row>
    <row r="8" spans="1:51" ht="23.25" customHeight="1" x14ac:dyDescent="0.15">
      <c r="A8" s="596" t="s">
        <v>527</v>
      </c>
      <c r="B8" s="597"/>
      <c r="C8" s="597"/>
      <c r="D8" s="597"/>
      <c r="E8" s="597"/>
      <c r="F8" s="598"/>
      <c r="G8" s="599" t="s">
        <v>652</v>
      </c>
      <c r="H8" s="600"/>
      <c r="I8" s="600"/>
      <c r="J8" s="600"/>
      <c r="K8" s="600"/>
      <c r="L8" s="600"/>
      <c r="M8" s="600"/>
      <c r="N8" s="600"/>
      <c r="O8" s="600"/>
      <c r="P8" s="600"/>
      <c r="Q8" s="600"/>
      <c r="R8" s="600"/>
      <c r="S8" s="600"/>
      <c r="T8" s="600"/>
      <c r="U8" s="600"/>
      <c r="V8" s="600"/>
      <c r="W8" s="600"/>
      <c r="X8" s="600"/>
      <c r="Y8" s="633" t="s">
        <v>112</v>
      </c>
      <c r="Z8" s="634"/>
      <c r="AA8" s="634"/>
      <c r="AB8" s="634"/>
      <c r="AC8" s="634"/>
      <c r="AD8" s="635"/>
      <c r="AE8" s="639" t="str">
        <f>入力規則等!F31</f>
        <v>保健衛生対策費</v>
      </c>
      <c r="AF8" s="640"/>
      <c r="AG8" s="640"/>
      <c r="AH8" s="640"/>
      <c r="AI8" s="640"/>
      <c r="AJ8" s="640"/>
      <c r="AK8" s="640"/>
      <c r="AL8" s="640"/>
      <c r="AM8" s="640"/>
      <c r="AN8" s="640"/>
      <c r="AO8" s="640"/>
      <c r="AP8" s="640"/>
      <c r="AQ8" s="640"/>
      <c r="AR8" s="640"/>
      <c r="AS8" s="640"/>
      <c r="AT8" s="640"/>
      <c r="AU8" s="640"/>
      <c r="AV8" s="640"/>
      <c r="AW8" s="640"/>
      <c r="AX8" s="641"/>
      <c r="AY8" s="83">
        <v>1</v>
      </c>
    </row>
    <row r="9" spans="1:51" ht="23.25" customHeight="1" x14ac:dyDescent="0.15">
      <c r="A9" s="596" t="s">
        <v>461</v>
      </c>
      <c r="B9" s="597"/>
      <c r="C9" s="597"/>
      <c r="D9" s="597"/>
      <c r="E9" s="597"/>
      <c r="F9" s="598"/>
      <c r="G9" s="631" t="s">
        <v>653</v>
      </c>
      <c r="H9" s="632"/>
      <c r="I9" s="632"/>
      <c r="J9" s="632"/>
      <c r="K9" s="632"/>
      <c r="L9" s="632"/>
      <c r="M9" s="632"/>
      <c r="N9" s="632"/>
      <c r="O9" s="632"/>
      <c r="P9" s="632"/>
      <c r="Q9" s="632"/>
      <c r="R9" s="632"/>
      <c r="S9" s="632"/>
      <c r="T9" s="632"/>
      <c r="U9" s="632"/>
      <c r="V9" s="632"/>
      <c r="W9" s="632"/>
      <c r="X9" s="632"/>
      <c r="Y9" s="636"/>
      <c r="Z9" s="637"/>
      <c r="AA9" s="637"/>
      <c r="AB9" s="637"/>
      <c r="AC9" s="637"/>
      <c r="AD9" s="638"/>
      <c r="AE9" s="642"/>
      <c r="AF9" s="643"/>
      <c r="AG9" s="643"/>
      <c r="AH9" s="643"/>
      <c r="AI9" s="643"/>
      <c r="AJ9" s="643"/>
      <c r="AK9" s="643"/>
      <c r="AL9" s="643"/>
      <c r="AM9" s="643"/>
      <c r="AN9" s="643"/>
      <c r="AO9" s="643"/>
      <c r="AP9" s="643"/>
      <c r="AQ9" s="643"/>
      <c r="AR9" s="643"/>
      <c r="AS9" s="643"/>
      <c r="AT9" s="643"/>
      <c r="AU9" s="643"/>
      <c r="AV9" s="643"/>
      <c r="AW9" s="643"/>
      <c r="AX9" s="644"/>
      <c r="AY9" s="83">
        <v>1</v>
      </c>
    </row>
    <row r="10" spans="1:51" ht="23.25" customHeight="1" x14ac:dyDescent="0.15">
      <c r="A10" s="596" t="s">
        <v>528</v>
      </c>
      <c r="B10" s="597"/>
      <c r="C10" s="597"/>
      <c r="D10" s="597"/>
      <c r="E10" s="597"/>
      <c r="F10" s="598"/>
      <c r="G10" s="649" t="s">
        <v>654</v>
      </c>
      <c r="H10" s="632"/>
      <c r="I10" s="632"/>
      <c r="J10" s="632"/>
      <c r="K10" s="632"/>
      <c r="L10" s="632"/>
      <c r="M10" s="632"/>
      <c r="N10" s="632"/>
      <c r="O10" s="632"/>
      <c r="P10" s="632"/>
      <c r="Q10" s="632"/>
      <c r="R10" s="632"/>
      <c r="S10" s="632"/>
      <c r="T10" s="632"/>
      <c r="U10" s="632"/>
      <c r="V10" s="632"/>
      <c r="W10" s="632"/>
      <c r="X10" s="632"/>
      <c r="Y10" s="636"/>
      <c r="Z10" s="637"/>
      <c r="AA10" s="637"/>
      <c r="AB10" s="637"/>
      <c r="AC10" s="637"/>
      <c r="AD10" s="638"/>
      <c r="AE10" s="645"/>
      <c r="AF10" s="646"/>
      <c r="AG10" s="646"/>
      <c r="AH10" s="646"/>
      <c r="AI10" s="646"/>
      <c r="AJ10" s="646"/>
      <c r="AK10" s="646"/>
      <c r="AL10" s="646"/>
      <c r="AM10" s="646"/>
      <c r="AN10" s="646"/>
      <c r="AO10" s="646"/>
      <c r="AP10" s="646"/>
      <c r="AQ10" s="646"/>
      <c r="AR10" s="646"/>
      <c r="AS10" s="646"/>
      <c r="AT10" s="646"/>
      <c r="AU10" s="646"/>
      <c r="AV10" s="646"/>
      <c r="AW10" s="646"/>
      <c r="AX10" s="647"/>
      <c r="AY10" s="83">
        <v>1</v>
      </c>
    </row>
    <row r="11" spans="1:51" ht="123" customHeight="1" x14ac:dyDescent="0.15">
      <c r="A11" s="533" t="s">
        <v>585</v>
      </c>
      <c r="B11" s="534"/>
      <c r="C11" s="534"/>
      <c r="D11" s="534"/>
      <c r="E11" s="534"/>
      <c r="F11" s="534"/>
      <c r="G11" s="518" t="s">
        <v>693</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83">
        <v>1</v>
      </c>
    </row>
    <row r="12" spans="1:51" ht="123" customHeight="1" x14ac:dyDescent="0.15">
      <c r="A12" s="206" t="s">
        <v>586</v>
      </c>
      <c r="B12" s="207"/>
      <c r="C12" s="207"/>
      <c r="D12" s="207"/>
      <c r="E12" s="207"/>
      <c r="F12" s="208"/>
      <c r="G12" s="518" t="s">
        <v>655</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83">
        <v>1</v>
      </c>
    </row>
    <row r="13" spans="1:51" ht="123" customHeight="1" x14ac:dyDescent="0.15">
      <c r="A13" s="206" t="s">
        <v>587</v>
      </c>
      <c r="B13" s="207"/>
      <c r="C13" s="207"/>
      <c r="D13" s="207"/>
      <c r="E13" s="207"/>
      <c r="F13" s="207"/>
      <c r="G13" s="518" t="s">
        <v>656</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83">
        <v>1</v>
      </c>
    </row>
    <row r="14" spans="1:51" ht="30" customHeight="1" x14ac:dyDescent="0.15">
      <c r="A14" s="206" t="s">
        <v>462</v>
      </c>
      <c r="B14" s="207"/>
      <c r="C14" s="207"/>
      <c r="D14" s="207"/>
      <c r="E14" s="207"/>
      <c r="F14" s="207"/>
      <c r="G14" s="657" t="s">
        <v>691</v>
      </c>
      <c r="H14" s="658"/>
      <c r="I14" s="658"/>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658"/>
      <c r="AS14" s="658"/>
      <c r="AT14" s="658"/>
      <c r="AU14" s="658"/>
      <c r="AV14" s="658"/>
      <c r="AW14" s="658"/>
      <c r="AX14" s="659"/>
      <c r="AY14" s="83">
        <v>1</v>
      </c>
    </row>
    <row r="15" spans="1:51" ht="36.75" customHeight="1" x14ac:dyDescent="0.15">
      <c r="A15" s="521" t="s">
        <v>5</v>
      </c>
      <c r="B15" s="522"/>
      <c r="C15" s="522"/>
      <c r="D15" s="522"/>
      <c r="E15" s="522"/>
      <c r="F15" s="523"/>
      <c r="G15" s="524" t="str">
        <f>入力規則等!K10</f>
        <v>補助</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83">
        <v>1</v>
      </c>
    </row>
    <row r="16" spans="1:51" ht="48.75" customHeight="1" x14ac:dyDescent="0.15">
      <c r="A16" s="206" t="s">
        <v>491</v>
      </c>
      <c r="B16" s="207"/>
      <c r="C16" s="207"/>
      <c r="D16" s="207"/>
      <c r="E16" s="207"/>
      <c r="F16" s="208"/>
      <c r="G16" s="570" t="s">
        <v>692</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83">
        <v>1</v>
      </c>
    </row>
    <row r="17" spans="1:51" ht="25.5" customHeight="1" x14ac:dyDescent="0.15">
      <c r="A17" s="527" t="s">
        <v>588</v>
      </c>
      <c r="B17" s="528"/>
      <c r="C17" s="528"/>
      <c r="D17" s="528"/>
      <c r="E17" s="528"/>
      <c r="F17" s="529"/>
      <c r="G17" s="536"/>
      <c r="H17" s="537"/>
      <c r="I17" s="537"/>
      <c r="J17" s="537"/>
      <c r="K17" s="537"/>
      <c r="L17" s="537"/>
      <c r="M17" s="537"/>
      <c r="N17" s="537"/>
      <c r="O17" s="537"/>
      <c r="P17" s="190" t="s">
        <v>456</v>
      </c>
      <c r="Q17" s="191"/>
      <c r="R17" s="191"/>
      <c r="S17" s="191"/>
      <c r="T17" s="191"/>
      <c r="U17" s="191"/>
      <c r="V17" s="192"/>
      <c r="W17" s="190" t="s">
        <v>482</v>
      </c>
      <c r="X17" s="191"/>
      <c r="Y17" s="191"/>
      <c r="Z17" s="191"/>
      <c r="AA17" s="191"/>
      <c r="AB17" s="191"/>
      <c r="AC17" s="192"/>
      <c r="AD17" s="190" t="s">
        <v>483</v>
      </c>
      <c r="AE17" s="191"/>
      <c r="AF17" s="191"/>
      <c r="AG17" s="191"/>
      <c r="AH17" s="191"/>
      <c r="AI17" s="191"/>
      <c r="AJ17" s="192"/>
      <c r="AK17" s="190" t="s">
        <v>484</v>
      </c>
      <c r="AL17" s="191"/>
      <c r="AM17" s="191"/>
      <c r="AN17" s="191"/>
      <c r="AO17" s="191"/>
      <c r="AP17" s="191"/>
      <c r="AQ17" s="192"/>
      <c r="AR17" s="190" t="s">
        <v>485</v>
      </c>
      <c r="AS17" s="191"/>
      <c r="AT17" s="191"/>
      <c r="AU17" s="191"/>
      <c r="AV17" s="191"/>
      <c r="AW17" s="191"/>
      <c r="AX17" s="713"/>
      <c r="AY17" s="83">
        <v>1</v>
      </c>
    </row>
    <row r="18" spans="1:51" ht="24" customHeight="1" x14ac:dyDescent="0.15">
      <c r="A18" s="530"/>
      <c r="B18" s="531"/>
      <c r="C18" s="531"/>
      <c r="D18" s="531"/>
      <c r="E18" s="531"/>
      <c r="F18" s="532"/>
      <c r="G18" s="554" t="s">
        <v>6</v>
      </c>
      <c r="H18" s="555"/>
      <c r="I18" s="561" t="s">
        <v>467</v>
      </c>
      <c r="J18" s="562"/>
      <c r="K18" s="562"/>
      <c r="L18" s="562"/>
      <c r="M18" s="562"/>
      <c r="N18" s="562"/>
      <c r="O18" s="563"/>
      <c r="P18" s="275" t="s">
        <v>176</v>
      </c>
      <c r="Q18" s="276"/>
      <c r="R18" s="276"/>
      <c r="S18" s="276"/>
      <c r="T18" s="276"/>
      <c r="U18" s="276"/>
      <c r="V18" s="277"/>
      <c r="W18" s="564" t="s">
        <v>176</v>
      </c>
      <c r="X18" s="565"/>
      <c r="Y18" s="565"/>
      <c r="Z18" s="565"/>
      <c r="AA18" s="565"/>
      <c r="AB18" s="565"/>
      <c r="AC18" s="566"/>
      <c r="AD18" s="275" t="s">
        <v>176</v>
      </c>
      <c r="AE18" s="276"/>
      <c r="AF18" s="276"/>
      <c r="AG18" s="276"/>
      <c r="AH18" s="276"/>
      <c r="AI18" s="276"/>
      <c r="AJ18" s="277"/>
      <c r="AK18" s="318">
        <v>112</v>
      </c>
      <c r="AL18" s="319"/>
      <c r="AM18" s="319"/>
      <c r="AN18" s="319"/>
      <c r="AO18" s="319"/>
      <c r="AP18" s="319"/>
      <c r="AQ18" s="320"/>
      <c r="AR18" s="567">
        <v>111</v>
      </c>
      <c r="AS18" s="568"/>
      <c r="AT18" s="568"/>
      <c r="AU18" s="568"/>
      <c r="AV18" s="568"/>
      <c r="AW18" s="568"/>
      <c r="AX18" s="569"/>
      <c r="AY18" s="83">
        <v>1</v>
      </c>
    </row>
    <row r="19" spans="1:51" ht="24" customHeight="1" x14ac:dyDescent="0.15">
      <c r="A19" s="530"/>
      <c r="B19" s="531"/>
      <c r="C19" s="531"/>
      <c r="D19" s="531"/>
      <c r="E19" s="531"/>
      <c r="F19" s="532"/>
      <c r="G19" s="556"/>
      <c r="H19" s="557"/>
      <c r="I19" s="585" t="s">
        <v>468</v>
      </c>
      <c r="J19" s="586"/>
      <c r="K19" s="586"/>
      <c r="L19" s="586"/>
      <c r="M19" s="586"/>
      <c r="N19" s="586"/>
      <c r="O19" s="587"/>
      <c r="P19" s="275" t="s">
        <v>176</v>
      </c>
      <c r="Q19" s="276"/>
      <c r="R19" s="276"/>
      <c r="S19" s="276"/>
      <c r="T19" s="276"/>
      <c r="U19" s="276"/>
      <c r="V19" s="277"/>
      <c r="W19" s="275">
        <v>49</v>
      </c>
      <c r="X19" s="276"/>
      <c r="Y19" s="276"/>
      <c r="Z19" s="276"/>
      <c r="AA19" s="276"/>
      <c r="AB19" s="276"/>
      <c r="AC19" s="277"/>
      <c r="AD19" s="275">
        <v>91</v>
      </c>
      <c r="AE19" s="276"/>
      <c r="AF19" s="276"/>
      <c r="AG19" s="276"/>
      <c r="AH19" s="276"/>
      <c r="AI19" s="276"/>
      <c r="AJ19" s="277"/>
      <c r="AK19" s="588" t="str">
        <f>IF(SUM($AK$20:$AQ$24)=0,"-",SUM($AK$20:$AQ$24))</f>
        <v>-</v>
      </c>
      <c r="AL19" s="589"/>
      <c r="AM19" s="589"/>
      <c r="AN19" s="589"/>
      <c r="AO19" s="589"/>
      <c r="AP19" s="589"/>
      <c r="AQ19" s="590"/>
      <c r="AR19" s="581"/>
      <c r="AS19" s="582"/>
      <c r="AT19" s="582"/>
      <c r="AU19" s="582"/>
      <c r="AV19" s="582"/>
      <c r="AW19" s="582"/>
      <c r="AX19" s="583"/>
      <c r="AY19" s="83">
        <v>1</v>
      </c>
    </row>
    <row r="20" spans="1:51" ht="24" customHeight="1" x14ac:dyDescent="0.15">
      <c r="A20" s="530"/>
      <c r="B20" s="531"/>
      <c r="C20" s="531"/>
      <c r="D20" s="531"/>
      <c r="E20" s="531"/>
      <c r="F20" s="532"/>
      <c r="G20" s="556"/>
      <c r="H20" s="557"/>
      <c r="I20" s="309"/>
      <c r="J20" s="310"/>
      <c r="K20" s="310"/>
      <c r="L20" s="310"/>
      <c r="M20" s="310"/>
      <c r="N20" s="310"/>
      <c r="O20" s="311"/>
      <c r="P20" s="312"/>
      <c r="Q20" s="313"/>
      <c r="R20" s="313"/>
      <c r="S20" s="313"/>
      <c r="T20" s="313"/>
      <c r="U20" s="313"/>
      <c r="V20" s="314"/>
      <c r="W20" s="312"/>
      <c r="X20" s="313"/>
      <c r="Y20" s="313"/>
      <c r="Z20" s="313"/>
      <c r="AA20" s="313"/>
      <c r="AB20" s="313"/>
      <c r="AC20" s="314"/>
      <c r="AD20" s="312"/>
      <c r="AE20" s="313"/>
      <c r="AF20" s="313"/>
      <c r="AG20" s="313"/>
      <c r="AH20" s="313"/>
      <c r="AI20" s="313"/>
      <c r="AJ20" s="314"/>
      <c r="AK20" s="275" t="s">
        <v>581</v>
      </c>
      <c r="AL20" s="276"/>
      <c r="AM20" s="276"/>
      <c r="AN20" s="276"/>
      <c r="AO20" s="276"/>
      <c r="AP20" s="276"/>
      <c r="AQ20" s="277"/>
      <c r="AR20" s="581"/>
      <c r="AS20" s="582"/>
      <c r="AT20" s="582"/>
      <c r="AU20" s="582"/>
      <c r="AV20" s="582"/>
      <c r="AW20" s="582"/>
      <c r="AX20" s="583"/>
      <c r="AY20" s="83">
        <v>1</v>
      </c>
    </row>
    <row r="21" spans="1:51" ht="24" customHeight="1" x14ac:dyDescent="0.15">
      <c r="A21" s="530"/>
      <c r="B21" s="531"/>
      <c r="C21" s="531"/>
      <c r="D21" s="531"/>
      <c r="E21" s="531"/>
      <c r="F21" s="532"/>
      <c r="G21" s="556"/>
      <c r="H21" s="557"/>
      <c r="I21" s="309"/>
      <c r="J21" s="310"/>
      <c r="K21" s="310"/>
      <c r="L21" s="310"/>
      <c r="M21" s="310"/>
      <c r="N21" s="310"/>
      <c r="O21" s="311"/>
      <c r="P21" s="312"/>
      <c r="Q21" s="313"/>
      <c r="R21" s="313"/>
      <c r="S21" s="313"/>
      <c r="T21" s="313"/>
      <c r="U21" s="313"/>
      <c r="V21" s="314"/>
      <c r="W21" s="312"/>
      <c r="X21" s="313"/>
      <c r="Y21" s="313"/>
      <c r="Z21" s="313"/>
      <c r="AA21" s="313"/>
      <c r="AB21" s="313"/>
      <c r="AC21" s="314"/>
      <c r="AD21" s="312"/>
      <c r="AE21" s="313"/>
      <c r="AF21" s="313"/>
      <c r="AG21" s="313"/>
      <c r="AH21" s="313"/>
      <c r="AI21" s="313"/>
      <c r="AJ21" s="314"/>
      <c r="AK21" s="275" t="s">
        <v>581</v>
      </c>
      <c r="AL21" s="276"/>
      <c r="AM21" s="276"/>
      <c r="AN21" s="276"/>
      <c r="AO21" s="276"/>
      <c r="AP21" s="276"/>
      <c r="AQ21" s="277"/>
      <c r="AR21" s="581"/>
      <c r="AS21" s="582"/>
      <c r="AT21" s="582"/>
      <c r="AU21" s="582"/>
      <c r="AV21" s="582"/>
      <c r="AW21" s="582"/>
      <c r="AX21" s="583"/>
      <c r="AY21" s="83">
        <v>1</v>
      </c>
    </row>
    <row r="22" spans="1:51" ht="24" customHeight="1" x14ac:dyDescent="0.15">
      <c r="A22" s="530"/>
      <c r="B22" s="531"/>
      <c r="C22" s="531"/>
      <c r="D22" s="531"/>
      <c r="E22" s="531"/>
      <c r="F22" s="532"/>
      <c r="G22" s="556"/>
      <c r="H22" s="557"/>
      <c r="I22" s="309"/>
      <c r="J22" s="310"/>
      <c r="K22" s="310"/>
      <c r="L22" s="310"/>
      <c r="M22" s="310"/>
      <c r="N22" s="310"/>
      <c r="O22" s="311"/>
      <c r="P22" s="312"/>
      <c r="Q22" s="313"/>
      <c r="R22" s="313"/>
      <c r="S22" s="313"/>
      <c r="T22" s="313"/>
      <c r="U22" s="313"/>
      <c r="V22" s="314"/>
      <c r="W22" s="312"/>
      <c r="X22" s="313"/>
      <c r="Y22" s="313"/>
      <c r="Z22" s="313"/>
      <c r="AA22" s="313"/>
      <c r="AB22" s="313"/>
      <c r="AC22" s="314"/>
      <c r="AD22" s="312"/>
      <c r="AE22" s="313"/>
      <c r="AF22" s="313"/>
      <c r="AG22" s="313"/>
      <c r="AH22" s="313"/>
      <c r="AI22" s="313"/>
      <c r="AJ22" s="314"/>
      <c r="AK22" s="275" t="s">
        <v>581</v>
      </c>
      <c r="AL22" s="276"/>
      <c r="AM22" s="276"/>
      <c r="AN22" s="276"/>
      <c r="AO22" s="276"/>
      <c r="AP22" s="276"/>
      <c r="AQ22" s="277"/>
      <c r="AR22" s="581"/>
      <c r="AS22" s="582"/>
      <c r="AT22" s="582"/>
      <c r="AU22" s="582"/>
      <c r="AV22" s="582"/>
      <c r="AW22" s="582"/>
      <c r="AX22" s="583"/>
      <c r="AY22" s="83">
        <v>1</v>
      </c>
    </row>
    <row r="23" spans="1:51" ht="24" customHeight="1" x14ac:dyDescent="0.15">
      <c r="A23" s="530"/>
      <c r="B23" s="531"/>
      <c r="C23" s="531"/>
      <c r="D23" s="531"/>
      <c r="E23" s="531"/>
      <c r="F23" s="532"/>
      <c r="G23" s="556"/>
      <c r="H23" s="557"/>
      <c r="I23" s="309"/>
      <c r="J23" s="310"/>
      <c r="K23" s="310"/>
      <c r="L23" s="310"/>
      <c r="M23" s="310"/>
      <c r="N23" s="310"/>
      <c r="O23" s="311"/>
      <c r="P23" s="312"/>
      <c r="Q23" s="313"/>
      <c r="R23" s="313"/>
      <c r="S23" s="313"/>
      <c r="T23" s="313"/>
      <c r="U23" s="313"/>
      <c r="V23" s="314"/>
      <c r="W23" s="312"/>
      <c r="X23" s="313"/>
      <c r="Y23" s="313"/>
      <c r="Z23" s="313"/>
      <c r="AA23" s="313"/>
      <c r="AB23" s="313"/>
      <c r="AC23" s="314"/>
      <c r="AD23" s="312"/>
      <c r="AE23" s="313"/>
      <c r="AF23" s="313"/>
      <c r="AG23" s="313"/>
      <c r="AH23" s="313"/>
      <c r="AI23" s="313"/>
      <c r="AJ23" s="314"/>
      <c r="AK23" s="275" t="s">
        <v>581</v>
      </c>
      <c r="AL23" s="276"/>
      <c r="AM23" s="276"/>
      <c r="AN23" s="276"/>
      <c r="AO23" s="276"/>
      <c r="AP23" s="276"/>
      <c r="AQ23" s="277"/>
      <c r="AR23" s="581"/>
      <c r="AS23" s="582"/>
      <c r="AT23" s="582"/>
      <c r="AU23" s="582"/>
      <c r="AV23" s="582"/>
      <c r="AW23" s="582"/>
      <c r="AX23" s="583"/>
      <c r="AY23" s="83">
        <v>1</v>
      </c>
    </row>
    <row r="24" spans="1:51" ht="24" customHeight="1" x14ac:dyDescent="0.15">
      <c r="A24" s="530"/>
      <c r="B24" s="531"/>
      <c r="C24" s="531"/>
      <c r="D24" s="531"/>
      <c r="E24" s="531"/>
      <c r="F24" s="532"/>
      <c r="G24" s="556"/>
      <c r="H24" s="557"/>
      <c r="I24" s="309"/>
      <c r="J24" s="310"/>
      <c r="K24" s="310"/>
      <c r="L24" s="310"/>
      <c r="M24" s="310"/>
      <c r="N24" s="310"/>
      <c r="O24" s="311"/>
      <c r="P24" s="312"/>
      <c r="Q24" s="313"/>
      <c r="R24" s="313"/>
      <c r="S24" s="313"/>
      <c r="T24" s="313"/>
      <c r="U24" s="313"/>
      <c r="V24" s="314"/>
      <c r="W24" s="312"/>
      <c r="X24" s="313"/>
      <c r="Y24" s="313"/>
      <c r="Z24" s="313"/>
      <c r="AA24" s="313"/>
      <c r="AB24" s="313"/>
      <c r="AC24" s="314"/>
      <c r="AD24" s="312"/>
      <c r="AE24" s="313"/>
      <c r="AF24" s="313"/>
      <c r="AG24" s="313"/>
      <c r="AH24" s="313"/>
      <c r="AI24" s="313"/>
      <c r="AJ24" s="314"/>
      <c r="AK24" s="275" t="s">
        <v>581</v>
      </c>
      <c r="AL24" s="276"/>
      <c r="AM24" s="276"/>
      <c r="AN24" s="276"/>
      <c r="AO24" s="276"/>
      <c r="AP24" s="276"/>
      <c r="AQ24" s="277"/>
      <c r="AR24" s="581"/>
      <c r="AS24" s="582"/>
      <c r="AT24" s="582"/>
      <c r="AU24" s="582"/>
      <c r="AV24" s="582"/>
      <c r="AW24" s="582"/>
      <c r="AX24" s="583"/>
      <c r="AY24" s="83">
        <v>1</v>
      </c>
    </row>
    <row r="25" spans="1:51" ht="24" customHeight="1" x14ac:dyDescent="0.15">
      <c r="A25" s="530"/>
      <c r="B25" s="531"/>
      <c r="C25" s="531"/>
      <c r="D25" s="531"/>
      <c r="E25" s="531"/>
      <c r="F25" s="532"/>
      <c r="G25" s="558"/>
      <c r="H25" s="557"/>
      <c r="I25" s="315" t="s">
        <v>469</v>
      </c>
      <c r="J25" s="316"/>
      <c r="K25" s="316"/>
      <c r="L25" s="316"/>
      <c r="M25" s="316"/>
      <c r="N25" s="316"/>
      <c r="O25" s="317"/>
      <c r="P25" s="275" t="s">
        <v>176</v>
      </c>
      <c r="Q25" s="276"/>
      <c r="R25" s="276"/>
      <c r="S25" s="276"/>
      <c r="T25" s="276"/>
      <c r="U25" s="276"/>
      <c r="V25" s="277"/>
      <c r="W25" s="275" t="s">
        <v>176</v>
      </c>
      <c r="X25" s="276"/>
      <c r="Y25" s="276"/>
      <c r="Z25" s="276"/>
      <c r="AA25" s="276"/>
      <c r="AB25" s="276"/>
      <c r="AC25" s="277"/>
      <c r="AD25" s="318">
        <v>49</v>
      </c>
      <c r="AE25" s="319"/>
      <c r="AF25" s="319"/>
      <c r="AG25" s="319"/>
      <c r="AH25" s="319"/>
      <c r="AI25" s="319"/>
      <c r="AJ25" s="320"/>
      <c r="AK25" s="318">
        <v>91</v>
      </c>
      <c r="AL25" s="319"/>
      <c r="AM25" s="319"/>
      <c r="AN25" s="319"/>
      <c r="AO25" s="319"/>
      <c r="AP25" s="319"/>
      <c r="AQ25" s="320"/>
      <c r="AR25" s="275" t="s">
        <v>610</v>
      </c>
      <c r="AS25" s="276"/>
      <c r="AT25" s="276"/>
      <c r="AU25" s="276"/>
      <c r="AV25" s="276"/>
      <c r="AW25" s="276"/>
      <c r="AX25" s="584"/>
      <c r="AY25" s="83">
        <v>1</v>
      </c>
    </row>
    <row r="26" spans="1:51" ht="24" customHeight="1" x14ac:dyDescent="0.15">
      <c r="A26" s="530"/>
      <c r="B26" s="531"/>
      <c r="C26" s="531"/>
      <c r="D26" s="531"/>
      <c r="E26" s="531"/>
      <c r="F26" s="532"/>
      <c r="G26" s="558"/>
      <c r="H26" s="557"/>
      <c r="I26" s="315" t="s">
        <v>470</v>
      </c>
      <c r="J26" s="316"/>
      <c r="K26" s="316"/>
      <c r="L26" s="316"/>
      <c r="M26" s="316"/>
      <c r="N26" s="316"/>
      <c r="O26" s="317"/>
      <c r="P26" s="275" t="s">
        <v>176</v>
      </c>
      <c r="Q26" s="276"/>
      <c r="R26" s="276"/>
      <c r="S26" s="276"/>
      <c r="T26" s="276"/>
      <c r="U26" s="276"/>
      <c r="V26" s="277"/>
      <c r="W26" s="275">
        <v>-49</v>
      </c>
      <c r="X26" s="276"/>
      <c r="Y26" s="276"/>
      <c r="Z26" s="276"/>
      <c r="AA26" s="276"/>
      <c r="AB26" s="276"/>
      <c r="AC26" s="277"/>
      <c r="AD26" s="318">
        <v>-91</v>
      </c>
      <c r="AE26" s="319"/>
      <c r="AF26" s="319"/>
      <c r="AG26" s="319"/>
      <c r="AH26" s="319"/>
      <c r="AI26" s="319"/>
      <c r="AJ26" s="320"/>
      <c r="AK26" s="318" t="s">
        <v>610</v>
      </c>
      <c r="AL26" s="319"/>
      <c r="AM26" s="319"/>
      <c r="AN26" s="319"/>
      <c r="AO26" s="319"/>
      <c r="AP26" s="319"/>
      <c r="AQ26" s="320"/>
      <c r="AR26" s="515"/>
      <c r="AS26" s="516"/>
      <c r="AT26" s="516"/>
      <c r="AU26" s="516"/>
      <c r="AV26" s="516"/>
      <c r="AW26" s="516"/>
      <c r="AX26" s="517"/>
      <c r="AY26" s="83">
        <v>1</v>
      </c>
    </row>
    <row r="27" spans="1:51" ht="24" customHeight="1" x14ac:dyDescent="0.15">
      <c r="A27" s="530"/>
      <c r="B27" s="531"/>
      <c r="C27" s="531"/>
      <c r="D27" s="531"/>
      <c r="E27" s="531"/>
      <c r="F27" s="532"/>
      <c r="G27" s="558"/>
      <c r="H27" s="557"/>
      <c r="I27" s="315" t="s">
        <v>471</v>
      </c>
      <c r="J27" s="552"/>
      <c r="K27" s="552"/>
      <c r="L27" s="552"/>
      <c r="M27" s="552"/>
      <c r="N27" s="552"/>
      <c r="O27" s="553"/>
      <c r="P27" s="275" t="s">
        <v>176</v>
      </c>
      <c r="Q27" s="276"/>
      <c r="R27" s="276"/>
      <c r="S27" s="276"/>
      <c r="T27" s="276"/>
      <c r="U27" s="276"/>
      <c r="V27" s="277"/>
      <c r="W27" s="275" t="s">
        <v>176</v>
      </c>
      <c r="X27" s="276"/>
      <c r="Y27" s="276"/>
      <c r="Z27" s="276"/>
      <c r="AA27" s="276"/>
      <c r="AB27" s="276"/>
      <c r="AC27" s="277"/>
      <c r="AD27" s="275" t="s">
        <v>176</v>
      </c>
      <c r="AE27" s="276"/>
      <c r="AF27" s="276"/>
      <c r="AG27" s="276"/>
      <c r="AH27" s="276"/>
      <c r="AI27" s="276"/>
      <c r="AJ27" s="277"/>
      <c r="AK27" s="275" t="s">
        <v>610</v>
      </c>
      <c r="AL27" s="276"/>
      <c r="AM27" s="276"/>
      <c r="AN27" s="276"/>
      <c r="AO27" s="276"/>
      <c r="AP27" s="276"/>
      <c r="AQ27" s="277"/>
      <c r="AR27" s="515"/>
      <c r="AS27" s="516"/>
      <c r="AT27" s="516"/>
      <c r="AU27" s="516"/>
      <c r="AV27" s="516"/>
      <c r="AW27" s="516"/>
      <c r="AX27" s="517"/>
      <c r="AY27" s="83">
        <v>1</v>
      </c>
    </row>
    <row r="28" spans="1:51" ht="30.75" customHeight="1" x14ac:dyDescent="0.15">
      <c r="A28" s="530"/>
      <c r="B28" s="531"/>
      <c r="C28" s="531"/>
      <c r="D28" s="531"/>
      <c r="E28" s="531"/>
      <c r="F28" s="532"/>
      <c r="G28" s="559"/>
      <c r="H28" s="560"/>
      <c r="I28" s="545" t="s">
        <v>472</v>
      </c>
      <c r="J28" s="546"/>
      <c r="K28" s="546"/>
      <c r="L28" s="546"/>
      <c r="M28" s="546"/>
      <c r="N28" s="546"/>
      <c r="O28" s="547"/>
      <c r="P28" s="548" t="str">
        <f>IF(SUM(P$18:V$19,P$25:V$27)=0,"-",SUM(P$18:V$19,P$25:V$27))</f>
        <v>-</v>
      </c>
      <c r="Q28" s="549"/>
      <c r="R28" s="549"/>
      <c r="S28" s="549"/>
      <c r="T28" s="549"/>
      <c r="U28" s="549"/>
      <c r="V28" s="550"/>
      <c r="W28" s="548" t="str">
        <f>IF(SUM(W$18:AC$19,W$25:AC$27)=0,"-",SUM(W$18:AC$19,W$25:AC$27))</f>
        <v>-</v>
      </c>
      <c r="X28" s="549"/>
      <c r="Y28" s="549"/>
      <c r="Z28" s="549"/>
      <c r="AA28" s="549"/>
      <c r="AB28" s="549"/>
      <c r="AC28" s="550"/>
      <c r="AD28" s="548">
        <f>IF(SUM(AD$18:AJ$19,AD$25:AJ$27)=0,"-",SUM(AD$18:AJ$19,AD$25:AJ$27))</f>
        <v>49</v>
      </c>
      <c r="AE28" s="549"/>
      <c r="AF28" s="549"/>
      <c r="AG28" s="549"/>
      <c r="AH28" s="549"/>
      <c r="AI28" s="549"/>
      <c r="AJ28" s="550"/>
      <c r="AK28" s="548">
        <f>IF(SUM(AK$18:AQ$19,AK$25:AQ$27)=0,"-",SUM(AK$18:AQ$19,AK$25:AQ$27))</f>
        <v>203</v>
      </c>
      <c r="AL28" s="549"/>
      <c r="AM28" s="549"/>
      <c r="AN28" s="549"/>
      <c r="AO28" s="549"/>
      <c r="AP28" s="549"/>
      <c r="AQ28" s="550"/>
      <c r="AR28" s="548">
        <f>IF(SUM(AR$18:AX$19,AR$25:AX$27)=0,"-",SUM(AR$18:AX$19,AR$25:AX$27))</f>
        <v>111</v>
      </c>
      <c r="AS28" s="549"/>
      <c r="AT28" s="549"/>
      <c r="AU28" s="549"/>
      <c r="AV28" s="549"/>
      <c r="AW28" s="549"/>
      <c r="AX28" s="551"/>
      <c r="AY28" s="83">
        <v>1</v>
      </c>
    </row>
    <row r="29" spans="1:51" ht="24" customHeight="1" x14ac:dyDescent="0.15">
      <c r="A29" s="530"/>
      <c r="B29" s="531"/>
      <c r="C29" s="531"/>
      <c r="D29" s="531"/>
      <c r="E29" s="531"/>
      <c r="F29" s="532"/>
      <c r="G29" s="538" t="s">
        <v>473</v>
      </c>
      <c r="H29" s="539"/>
      <c r="I29" s="539"/>
      <c r="J29" s="539"/>
      <c r="K29" s="539"/>
      <c r="L29" s="539"/>
      <c r="M29" s="539"/>
      <c r="N29" s="539"/>
      <c r="O29" s="539"/>
      <c r="P29" s="275" t="s">
        <v>176</v>
      </c>
      <c r="Q29" s="276"/>
      <c r="R29" s="276"/>
      <c r="S29" s="276"/>
      <c r="T29" s="276"/>
      <c r="U29" s="276"/>
      <c r="V29" s="277"/>
      <c r="W29" s="540" t="s">
        <v>176</v>
      </c>
      <c r="X29" s="541"/>
      <c r="Y29" s="541"/>
      <c r="Z29" s="541"/>
      <c r="AA29" s="541"/>
      <c r="AB29" s="541"/>
      <c r="AC29" s="542"/>
      <c r="AD29" s="318">
        <v>49</v>
      </c>
      <c r="AE29" s="319"/>
      <c r="AF29" s="319"/>
      <c r="AG29" s="319"/>
      <c r="AH29" s="319"/>
      <c r="AI29" s="319"/>
      <c r="AJ29" s="320"/>
      <c r="AK29" s="543"/>
      <c r="AL29" s="543"/>
      <c r="AM29" s="543"/>
      <c r="AN29" s="543"/>
      <c r="AO29" s="543"/>
      <c r="AP29" s="543"/>
      <c r="AQ29" s="543"/>
      <c r="AR29" s="543"/>
      <c r="AS29" s="543"/>
      <c r="AT29" s="543"/>
      <c r="AU29" s="543"/>
      <c r="AV29" s="543"/>
      <c r="AW29" s="543"/>
      <c r="AX29" s="544"/>
      <c r="AY29" s="83">
        <v>1</v>
      </c>
    </row>
    <row r="30" spans="1:51" ht="34.5" customHeight="1" x14ac:dyDescent="0.15">
      <c r="A30" s="530"/>
      <c r="B30" s="531"/>
      <c r="C30" s="531"/>
      <c r="D30" s="531"/>
      <c r="E30" s="531"/>
      <c r="F30" s="532"/>
      <c r="G30" s="538" t="s">
        <v>474</v>
      </c>
      <c r="H30" s="539"/>
      <c r="I30" s="539"/>
      <c r="J30" s="539"/>
      <c r="K30" s="539"/>
      <c r="L30" s="539"/>
      <c r="M30" s="539"/>
      <c r="N30" s="539"/>
      <c r="O30" s="539"/>
      <c r="P30" s="681" t="str">
        <f>IFERROR(IF(P28=0, "-", SUM(P29)/P28),"-")</f>
        <v>-</v>
      </c>
      <c r="Q30" s="681"/>
      <c r="R30" s="681"/>
      <c r="S30" s="681"/>
      <c r="T30" s="681"/>
      <c r="U30" s="681"/>
      <c r="V30" s="681"/>
      <c r="W30" s="682" t="str">
        <f>IFERROR(IF(W28=0, "-", SUM(W29)/W28),"-")</f>
        <v>-</v>
      </c>
      <c r="X30" s="683"/>
      <c r="Y30" s="683"/>
      <c r="Z30" s="683"/>
      <c r="AA30" s="683"/>
      <c r="AB30" s="683"/>
      <c r="AC30" s="684"/>
      <c r="AD30" s="681">
        <f>IFERROR(IF(AD28=0, "-", SUM(AD29)/AD28),"-")</f>
        <v>1</v>
      </c>
      <c r="AE30" s="681"/>
      <c r="AF30" s="681"/>
      <c r="AG30" s="681"/>
      <c r="AH30" s="681"/>
      <c r="AI30" s="681"/>
      <c r="AJ30" s="681"/>
      <c r="AK30" s="543"/>
      <c r="AL30" s="543"/>
      <c r="AM30" s="543"/>
      <c r="AN30" s="543"/>
      <c r="AO30" s="543"/>
      <c r="AP30" s="543"/>
      <c r="AQ30" s="685"/>
      <c r="AR30" s="685"/>
      <c r="AS30" s="685"/>
      <c r="AT30" s="685"/>
      <c r="AU30" s="543"/>
      <c r="AV30" s="543"/>
      <c r="AW30" s="543"/>
      <c r="AX30" s="544"/>
      <c r="AY30" s="83">
        <v>1</v>
      </c>
    </row>
    <row r="31" spans="1:51" ht="44.25" customHeight="1" x14ac:dyDescent="0.15">
      <c r="A31" s="533"/>
      <c r="B31" s="534"/>
      <c r="C31" s="534"/>
      <c r="D31" s="534"/>
      <c r="E31" s="534"/>
      <c r="F31" s="535"/>
      <c r="G31" s="538" t="s">
        <v>475</v>
      </c>
      <c r="H31" s="539"/>
      <c r="I31" s="539"/>
      <c r="J31" s="539"/>
      <c r="K31" s="539"/>
      <c r="L31" s="539"/>
      <c r="M31" s="539"/>
      <c r="N31" s="539"/>
      <c r="O31" s="539"/>
      <c r="P31" s="681" t="str">
        <f>IFERROR(IF(P29=0, "-", SUM(P29)/SUM(P18,P19)),"-")</f>
        <v>-</v>
      </c>
      <c r="Q31" s="681"/>
      <c r="R31" s="681"/>
      <c r="S31" s="681"/>
      <c r="T31" s="681"/>
      <c r="U31" s="681"/>
      <c r="V31" s="681"/>
      <c r="W31" s="681">
        <f>IFERROR(IF(W29=0, "-", SUM(W29)/SUM(W18,W19)),"-")</f>
        <v>0</v>
      </c>
      <c r="X31" s="681"/>
      <c r="Y31" s="681"/>
      <c r="Z31" s="681"/>
      <c r="AA31" s="681"/>
      <c r="AB31" s="681"/>
      <c r="AC31" s="681"/>
      <c r="AD31" s="681">
        <f>IFERROR(IF(AD29=0, "-", SUM(AD29)/SUM(AD18,AD19)),"-")</f>
        <v>0.53846153846153844</v>
      </c>
      <c r="AE31" s="681"/>
      <c r="AF31" s="681"/>
      <c r="AG31" s="681"/>
      <c r="AH31" s="681"/>
      <c r="AI31" s="681"/>
      <c r="AJ31" s="681"/>
      <c r="AK31" s="543"/>
      <c r="AL31" s="543"/>
      <c r="AM31" s="543"/>
      <c r="AN31" s="543"/>
      <c r="AO31" s="543"/>
      <c r="AP31" s="543"/>
      <c r="AQ31" s="543"/>
      <c r="AR31" s="543"/>
      <c r="AS31" s="543"/>
      <c r="AT31" s="543"/>
      <c r="AU31" s="543"/>
      <c r="AV31" s="543"/>
      <c r="AW31" s="543"/>
      <c r="AX31" s="544"/>
      <c r="AY31" s="83">
        <v>1</v>
      </c>
    </row>
    <row r="32" spans="1:51" ht="21" customHeight="1" x14ac:dyDescent="0.15">
      <c r="A32" s="662" t="s">
        <v>541</v>
      </c>
      <c r="B32" s="663"/>
      <c r="C32" s="663"/>
      <c r="D32" s="663"/>
      <c r="E32" s="663"/>
      <c r="F32" s="663"/>
      <c r="G32" s="667" t="s">
        <v>463</v>
      </c>
      <c r="H32" s="668"/>
      <c r="I32" s="668"/>
      <c r="J32" s="668"/>
      <c r="K32" s="668"/>
      <c r="L32" s="668"/>
      <c r="M32" s="668"/>
      <c r="N32" s="668"/>
      <c r="O32" s="669"/>
      <c r="P32" s="670" t="s">
        <v>520</v>
      </c>
      <c r="Q32" s="671"/>
      <c r="R32" s="671"/>
      <c r="S32" s="671"/>
      <c r="T32" s="671"/>
      <c r="U32" s="671"/>
      <c r="V32" s="672"/>
      <c r="W32" s="667" t="s">
        <v>521</v>
      </c>
      <c r="X32" s="668"/>
      <c r="Y32" s="668"/>
      <c r="Z32" s="668"/>
      <c r="AA32" s="668"/>
      <c r="AB32" s="668"/>
      <c r="AC32" s="669"/>
      <c r="AD32" s="667" t="s">
        <v>553</v>
      </c>
      <c r="AE32" s="668"/>
      <c r="AF32" s="668"/>
      <c r="AG32" s="668"/>
      <c r="AH32" s="668"/>
      <c r="AI32" s="668"/>
      <c r="AJ32" s="668"/>
      <c r="AK32" s="668"/>
      <c r="AL32" s="668"/>
      <c r="AM32" s="668"/>
      <c r="AN32" s="668"/>
      <c r="AO32" s="668"/>
      <c r="AP32" s="668"/>
      <c r="AQ32" s="668"/>
      <c r="AR32" s="668"/>
      <c r="AS32" s="668"/>
      <c r="AT32" s="668"/>
      <c r="AU32" s="668"/>
      <c r="AV32" s="668"/>
      <c r="AW32" s="668"/>
      <c r="AX32" s="689"/>
      <c r="AY32" s="83">
        <v>1</v>
      </c>
    </row>
    <row r="33" spans="1:51" ht="21" customHeight="1" x14ac:dyDescent="0.15">
      <c r="A33" s="664"/>
      <c r="B33" s="665"/>
      <c r="C33" s="665"/>
      <c r="D33" s="665"/>
      <c r="E33" s="665"/>
      <c r="F33" s="666"/>
      <c r="G33" s="660" t="s">
        <v>465</v>
      </c>
      <c r="H33" s="661"/>
      <c r="I33" s="661" t="s">
        <v>141</v>
      </c>
      <c r="J33" s="661"/>
      <c r="K33" s="686" t="s">
        <v>657</v>
      </c>
      <c r="L33" s="687"/>
      <c r="M33" s="687"/>
      <c r="N33" s="687"/>
      <c r="O33" s="687"/>
      <c r="P33" s="690"/>
      <c r="Q33" s="691"/>
      <c r="R33" s="691"/>
      <c r="S33" s="691"/>
      <c r="T33" s="691"/>
      <c r="U33" s="691"/>
      <c r="V33" s="692"/>
      <c r="W33" s="693"/>
      <c r="X33" s="694"/>
      <c r="Y33" s="694"/>
      <c r="Z33" s="694"/>
      <c r="AA33" s="694"/>
      <c r="AB33" s="694"/>
      <c r="AC33" s="695"/>
      <c r="AD33" s="330" t="s">
        <v>699</v>
      </c>
      <c r="AE33" s="331"/>
      <c r="AF33" s="331"/>
      <c r="AG33" s="331"/>
      <c r="AH33" s="331"/>
      <c r="AI33" s="331"/>
      <c r="AJ33" s="331"/>
      <c r="AK33" s="331"/>
      <c r="AL33" s="331"/>
      <c r="AM33" s="331"/>
      <c r="AN33" s="331"/>
      <c r="AO33" s="331"/>
      <c r="AP33" s="331"/>
      <c r="AQ33" s="331"/>
      <c r="AR33" s="331"/>
      <c r="AS33" s="331"/>
      <c r="AT33" s="331"/>
      <c r="AU33" s="331"/>
      <c r="AV33" s="331"/>
      <c r="AW33" s="331"/>
      <c r="AX33" s="332"/>
      <c r="AY33" s="83">
        <v>1</v>
      </c>
    </row>
    <row r="34" spans="1:51" ht="21" customHeight="1" x14ac:dyDescent="0.15">
      <c r="A34" s="664"/>
      <c r="B34" s="665"/>
      <c r="C34" s="665"/>
      <c r="D34" s="665"/>
      <c r="E34" s="665"/>
      <c r="F34" s="666"/>
      <c r="G34" s="660" t="s">
        <v>522</v>
      </c>
      <c r="H34" s="661"/>
      <c r="I34" s="697" t="s">
        <v>466</v>
      </c>
      <c r="J34" s="697"/>
      <c r="K34" s="698" t="s">
        <v>658</v>
      </c>
      <c r="L34" s="699"/>
      <c r="M34" s="699"/>
      <c r="N34" s="699"/>
      <c r="O34" s="699"/>
      <c r="P34" s="321">
        <v>112</v>
      </c>
      <c r="Q34" s="322"/>
      <c r="R34" s="322"/>
      <c r="S34" s="322"/>
      <c r="T34" s="322"/>
      <c r="U34" s="322"/>
      <c r="V34" s="323"/>
      <c r="W34" s="318">
        <v>111</v>
      </c>
      <c r="X34" s="319"/>
      <c r="Y34" s="319"/>
      <c r="Z34" s="319"/>
      <c r="AA34" s="319"/>
      <c r="AB34" s="319"/>
      <c r="AC34" s="320"/>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83">
        <v>1</v>
      </c>
    </row>
    <row r="35" spans="1:51" ht="21" hidden="1" customHeight="1" x14ac:dyDescent="0.15">
      <c r="A35" s="664"/>
      <c r="B35" s="665"/>
      <c r="C35" s="665"/>
      <c r="D35" s="665"/>
      <c r="E35" s="665"/>
      <c r="F35" s="666"/>
      <c r="G35" s="278"/>
      <c r="H35" s="279"/>
      <c r="I35" s="269"/>
      <c r="J35" s="269"/>
      <c r="K35" s="270"/>
      <c r="L35" s="271"/>
      <c r="M35" s="271"/>
      <c r="N35" s="271"/>
      <c r="O35" s="271"/>
      <c r="P35" s="272"/>
      <c r="Q35" s="273"/>
      <c r="R35" s="273"/>
      <c r="S35" s="273"/>
      <c r="T35" s="273"/>
      <c r="U35" s="273"/>
      <c r="V35" s="274"/>
      <c r="W35" s="275"/>
      <c r="X35" s="276"/>
      <c r="Y35" s="276"/>
      <c r="Z35" s="276"/>
      <c r="AA35" s="276"/>
      <c r="AB35" s="276"/>
      <c r="AC35" s="277"/>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83">
        <f>COUNTA($G35:$AC35)</f>
        <v>0</v>
      </c>
    </row>
    <row r="36" spans="1:51" ht="21" hidden="1" customHeight="1" x14ac:dyDescent="0.15">
      <c r="A36" s="664"/>
      <c r="B36" s="665"/>
      <c r="C36" s="665"/>
      <c r="D36" s="665"/>
      <c r="E36" s="665"/>
      <c r="F36" s="666"/>
      <c r="G36" s="278"/>
      <c r="H36" s="279"/>
      <c r="I36" s="269"/>
      <c r="J36" s="269"/>
      <c r="K36" s="270"/>
      <c r="L36" s="271"/>
      <c r="M36" s="271"/>
      <c r="N36" s="271"/>
      <c r="O36" s="271"/>
      <c r="P36" s="272"/>
      <c r="Q36" s="273"/>
      <c r="R36" s="273"/>
      <c r="S36" s="273"/>
      <c r="T36" s="273"/>
      <c r="U36" s="273"/>
      <c r="V36" s="274"/>
      <c r="W36" s="275"/>
      <c r="X36" s="276"/>
      <c r="Y36" s="276"/>
      <c r="Z36" s="276"/>
      <c r="AA36" s="276"/>
      <c r="AB36" s="276"/>
      <c r="AC36" s="277"/>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83">
        <f t="shared" ref="AY36:AY44" si="0">COUNTA($G36:$AC36)</f>
        <v>0</v>
      </c>
    </row>
    <row r="37" spans="1:51" ht="21" hidden="1" customHeight="1" x14ac:dyDescent="0.15">
      <c r="A37" s="664"/>
      <c r="B37" s="665"/>
      <c r="C37" s="665"/>
      <c r="D37" s="665"/>
      <c r="E37" s="665"/>
      <c r="F37" s="666"/>
      <c r="G37" s="278"/>
      <c r="H37" s="279"/>
      <c r="I37" s="269"/>
      <c r="J37" s="269"/>
      <c r="K37" s="270"/>
      <c r="L37" s="271"/>
      <c r="M37" s="271"/>
      <c r="N37" s="271"/>
      <c r="O37" s="271"/>
      <c r="P37" s="272"/>
      <c r="Q37" s="273"/>
      <c r="R37" s="273"/>
      <c r="S37" s="273"/>
      <c r="T37" s="273"/>
      <c r="U37" s="273"/>
      <c r="V37" s="274"/>
      <c r="W37" s="275"/>
      <c r="X37" s="276"/>
      <c r="Y37" s="276"/>
      <c r="Z37" s="276"/>
      <c r="AA37" s="276"/>
      <c r="AB37" s="276"/>
      <c r="AC37" s="277"/>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83">
        <f t="shared" si="0"/>
        <v>0</v>
      </c>
    </row>
    <row r="38" spans="1:51" ht="21" hidden="1" customHeight="1" x14ac:dyDescent="0.15">
      <c r="A38" s="664"/>
      <c r="B38" s="665"/>
      <c r="C38" s="665"/>
      <c r="D38" s="665"/>
      <c r="E38" s="665"/>
      <c r="F38" s="666"/>
      <c r="G38" s="278"/>
      <c r="H38" s="279"/>
      <c r="I38" s="269"/>
      <c r="J38" s="269"/>
      <c r="K38" s="270"/>
      <c r="L38" s="271"/>
      <c r="M38" s="271"/>
      <c r="N38" s="271"/>
      <c r="O38" s="271"/>
      <c r="P38" s="272"/>
      <c r="Q38" s="273"/>
      <c r="R38" s="273"/>
      <c r="S38" s="273"/>
      <c r="T38" s="273"/>
      <c r="U38" s="273"/>
      <c r="V38" s="274"/>
      <c r="W38" s="275"/>
      <c r="X38" s="276"/>
      <c r="Y38" s="276"/>
      <c r="Z38" s="276"/>
      <c r="AA38" s="276"/>
      <c r="AB38" s="276"/>
      <c r="AC38" s="277"/>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83">
        <f t="shared" si="0"/>
        <v>0</v>
      </c>
    </row>
    <row r="39" spans="1:51" ht="21" hidden="1" customHeight="1" x14ac:dyDescent="0.15">
      <c r="A39" s="664"/>
      <c r="B39" s="665"/>
      <c r="C39" s="665"/>
      <c r="D39" s="665"/>
      <c r="E39" s="665"/>
      <c r="F39" s="666"/>
      <c r="G39" s="278"/>
      <c r="H39" s="279"/>
      <c r="I39" s="269"/>
      <c r="J39" s="269"/>
      <c r="K39" s="270"/>
      <c r="L39" s="271"/>
      <c r="M39" s="271"/>
      <c r="N39" s="271"/>
      <c r="O39" s="271"/>
      <c r="P39" s="272"/>
      <c r="Q39" s="273"/>
      <c r="R39" s="273"/>
      <c r="S39" s="273"/>
      <c r="T39" s="273"/>
      <c r="U39" s="273"/>
      <c r="V39" s="274"/>
      <c r="W39" s="275"/>
      <c r="X39" s="276"/>
      <c r="Y39" s="276"/>
      <c r="Z39" s="276"/>
      <c r="AA39" s="276"/>
      <c r="AB39" s="276"/>
      <c r="AC39" s="277"/>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83">
        <f t="shared" si="0"/>
        <v>0</v>
      </c>
    </row>
    <row r="40" spans="1:51" ht="21" hidden="1" customHeight="1" x14ac:dyDescent="0.15">
      <c r="A40" s="664"/>
      <c r="B40" s="665"/>
      <c r="C40" s="665"/>
      <c r="D40" s="665"/>
      <c r="E40" s="665"/>
      <c r="F40" s="666"/>
      <c r="G40" s="278"/>
      <c r="H40" s="279"/>
      <c r="I40" s="269"/>
      <c r="J40" s="269"/>
      <c r="K40" s="270"/>
      <c r="L40" s="271"/>
      <c r="M40" s="271"/>
      <c r="N40" s="271"/>
      <c r="O40" s="271"/>
      <c r="P40" s="272"/>
      <c r="Q40" s="273"/>
      <c r="R40" s="273"/>
      <c r="S40" s="273"/>
      <c r="T40" s="273"/>
      <c r="U40" s="273"/>
      <c r="V40" s="274"/>
      <c r="W40" s="275"/>
      <c r="X40" s="276"/>
      <c r="Y40" s="276"/>
      <c r="Z40" s="276"/>
      <c r="AA40" s="276"/>
      <c r="AB40" s="276"/>
      <c r="AC40" s="277"/>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83">
        <f t="shared" si="0"/>
        <v>0</v>
      </c>
    </row>
    <row r="41" spans="1:51" ht="21" hidden="1" customHeight="1" x14ac:dyDescent="0.15">
      <c r="A41" s="664"/>
      <c r="B41" s="665"/>
      <c r="C41" s="665"/>
      <c r="D41" s="665"/>
      <c r="E41" s="665"/>
      <c r="F41" s="666"/>
      <c r="G41" s="278"/>
      <c r="H41" s="279"/>
      <c r="I41" s="269"/>
      <c r="J41" s="269"/>
      <c r="K41" s="270"/>
      <c r="L41" s="271"/>
      <c r="M41" s="271"/>
      <c r="N41" s="271"/>
      <c r="O41" s="271"/>
      <c r="P41" s="272"/>
      <c r="Q41" s="273"/>
      <c r="R41" s="273"/>
      <c r="S41" s="273"/>
      <c r="T41" s="273"/>
      <c r="U41" s="273"/>
      <c r="V41" s="274"/>
      <c r="W41" s="275"/>
      <c r="X41" s="276"/>
      <c r="Y41" s="276"/>
      <c r="Z41" s="276"/>
      <c r="AA41" s="276"/>
      <c r="AB41" s="276"/>
      <c r="AC41" s="277"/>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83">
        <f t="shared" si="0"/>
        <v>0</v>
      </c>
    </row>
    <row r="42" spans="1:51" ht="21" hidden="1" customHeight="1" x14ac:dyDescent="0.15">
      <c r="A42" s="664"/>
      <c r="B42" s="665"/>
      <c r="C42" s="665"/>
      <c r="D42" s="665"/>
      <c r="E42" s="665"/>
      <c r="F42" s="666"/>
      <c r="G42" s="278"/>
      <c r="H42" s="279"/>
      <c r="I42" s="269"/>
      <c r="J42" s="269"/>
      <c r="K42" s="270"/>
      <c r="L42" s="271"/>
      <c r="M42" s="271"/>
      <c r="N42" s="271"/>
      <c r="O42" s="271"/>
      <c r="P42" s="272"/>
      <c r="Q42" s="273"/>
      <c r="R42" s="273"/>
      <c r="S42" s="273"/>
      <c r="T42" s="273"/>
      <c r="U42" s="273"/>
      <c r="V42" s="274"/>
      <c r="W42" s="275"/>
      <c r="X42" s="276"/>
      <c r="Y42" s="276"/>
      <c r="Z42" s="276"/>
      <c r="AA42" s="276"/>
      <c r="AB42" s="276"/>
      <c r="AC42" s="277"/>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83">
        <f t="shared" si="0"/>
        <v>0</v>
      </c>
    </row>
    <row r="43" spans="1:51" ht="21" customHeight="1" x14ac:dyDescent="0.15">
      <c r="A43" s="664"/>
      <c r="B43" s="665"/>
      <c r="C43" s="665"/>
      <c r="D43" s="665"/>
      <c r="E43" s="665"/>
      <c r="F43" s="666"/>
      <c r="G43" s="696" t="s">
        <v>522</v>
      </c>
      <c r="H43" s="651"/>
      <c r="I43" s="651"/>
      <c r="J43" s="651"/>
      <c r="K43" s="700" t="s">
        <v>488</v>
      </c>
      <c r="L43" s="701"/>
      <c r="M43" s="701"/>
      <c r="N43" s="701"/>
      <c r="O43" s="702"/>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83">
        <f>IF(AND(P43="-",W43="-"),0,COUNTA($G43:$AC43))</f>
        <v>4</v>
      </c>
    </row>
    <row r="44" spans="1:51" ht="21" customHeight="1" x14ac:dyDescent="0.15">
      <c r="A44" s="664"/>
      <c r="B44" s="665"/>
      <c r="C44" s="665"/>
      <c r="D44" s="665"/>
      <c r="E44" s="665"/>
      <c r="F44" s="666"/>
      <c r="G44" s="673" t="s">
        <v>489</v>
      </c>
      <c r="H44" s="674"/>
      <c r="I44" s="674"/>
      <c r="J44" s="674"/>
      <c r="K44" s="674"/>
      <c r="L44" s="674"/>
      <c r="M44" s="674"/>
      <c r="N44" s="674"/>
      <c r="O44" s="675"/>
      <c r="P44" s="676">
        <f>AK18</f>
        <v>112</v>
      </c>
      <c r="Q44" s="677"/>
      <c r="R44" s="677"/>
      <c r="S44" s="677"/>
      <c r="T44" s="677"/>
      <c r="U44" s="677"/>
      <c r="V44" s="678"/>
      <c r="W44" s="676">
        <f>AR18</f>
        <v>111</v>
      </c>
      <c r="X44" s="677"/>
      <c r="Y44" s="677"/>
      <c r="Z44" s="677"/>
      <c r="AA44" s="677"/>
      <c r="AB44" s="677"/>
      <c r="AC44" s="678"/>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83">
        <f t="shared" si="0"/>
        <v>3</v>
      </c>
    </row>
    <row r="45" spans="1:51" ht="61.5" customHeight="1" x14ac:dyDescent="0.15">
      <c r="A45" s="206" t="s">
        <v>589</v>
      </c>
      <c r="B45" s="207"/>
      <c r="C45" s="207"/>
      <c r="D45" s="207"/>
      <c r="E45" s="207"/>
      <c r="F45" s="208"/>
      <c r="G45" s="710" t="s">
        <v>659</v>
      </c>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2"/>
      <c r="AY45" s="83">
        <f>COUNTA(G45:AX45)</f>
        <v>1</v>
      </c>
    </row>
    <row r="46" spans="1:51" ht="41.25" customHeight="1" x14ac:dyDescent="0.15">
      <c r="A46" s="211" t="s">
        <v>464</v>
      </c>
      <c r="B46" s="212"/>
      <c r="C46" s="212"/>
      <c r="D46" s="212"/>
      <c r="E46" s="212"/>
      <c r="F46" s="213"/>
      <c r="G46" s="88"/>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90"/>
      <c r="AY46" s="83">
        <f>IF(AY$45=0,0,1)</f>
        <v>1</v>
      </c>
    </row>
    <row r="47" spans="1:51" ht="27" customHeight="1" x14ac:dyDescent="0.15">
      <c r="A47" s="214" t="s">
        <v>612</v>
      </c>
      <c r="B47" s="215"/>
      <c r="C47" s="215"/>
      <c r="D47" s="215"/>
      <c r="E47" s="215"/>
      <c r="F47" s="216"/>
      <c r="G47" s="140" t="s">
        <v>454</v>
      </c>
      <c r="H47" s="141"/>
      <c r="I47" s="141"/>
      <c r="J47" s="141"/>
      <c r="K47" s="141"/>
      <c r="L47" s="141"/>
      <c r="M47" s="141"/>
      <c r="N47" s="141"/>
      <c r="O47" s="141"/>
      <c r="P47" s="144" t="s">
        <v>453</v>
      </c>
      <c r="Q47" s="141"/>
      <c r="R47" s="141"/>
      <c r="S47" s="141"/>
      <c r="T47" s="141"/>
      <c r="U47" s="141"/>
      <c r="V47" s="141"/>
      <c r="W47" s="141"/>
      <c r="X47" s="142"/>
      <c r="Y47" s="145"/>
      <c r="Z47" s="146"/>
      <c r="AA47" s="147"/>
      <c r="AB47" s="158" t="s">
        <v>7</v>
      </c>
      <c r="AC47" s="158"/>
      <c r="AD47" s="158"/>
      <c r="AE47" s="154" t="s">
        <v>525</v>
      </c>
      <c r="AF47" s="155"/>
      <c r="AG47" s="155"/>
      <c r="AH47" s="156"/>
      <c r="AI47" s="154" t="s">
        <v>524</v>
      </c>
      <c r="AJ47" s="155"/>
      <c r="AK47" s="155"/>
      <c r="AL47" s="156"/>
      <c r="AM47" s="154" t="s">
        <v>301</v>
      </c>
      <c r="AN47" s="155"/>
      <c r="AO47" s="155"/>
      <c r="AP47" s="156"/>
      <c r="AQ47" s="223" t="s">
        <v>455</v>
      </c>
      <c r="AR47" s="224"/>
      <c r="AS47" s="224"/>
      <c r="AT47" s="225"/>
      <c r="AU47" s="223" t="s">
        <v>523</v>
      </c>
      <c r="AV47" s="224"/>
      <c r="AW47" s="224"/>
      <c r="AX47" s="226"/>
      <c r="AY47" s="83">
        <f t="shared" ref="AY47:AY77" si="1">IF(AY$45=0,0,1)</f>
        <v>1</v>
      </c>
    </row>
    <row r="48" spans="1:51" ht="23.25" customHeight="1" x14ac:dyDescent="0.15">
      <c r="A48" s="217"/>
      <c r="B48" s="218"/>
      <c r="C48" s="218"/>
      <c r="D48" s="218"/>
      <c r="E48" s="218"/>
      <c r="F48" s="219"/>
      <c r="G48" s="679" t="s">
        <v>660</v>
      </c>
      <c r="H48" s="175"/>
      <c r="I48" s="175"/>
      <c r="J48" s="175"/>
      <c r="K48" s="175"/>
      <c r="L48" s="175"/>
      <c r="M48" s="175"/>
      <c r="N48" s="175"/>
      <c r="O48" s="175"/>
      <c r="P48" s="231" t="s">
        <v>661</v>
      </c>
      <c r="Q48" s="175"/>
      <c r="R48" s="175"/>
      <c r="S48" s="175"/>
      <c r="T48" s="175"/>
      <c r="U48" s="175"/>
      <c r="V48" s="175"/>
      <c r="W48" s="175"/>
      <c r="X48" s="176"/>
      <c r="Y48" s="233" t="s">
        <v>26</v>
      </c>
      <c r="Z48" s="234"/>
      <c r="AA48" s="235"/>
      <c r="AB48" s="688" t="s">
        <v>662</v>
      </c>
      <c r="AC48" s="688"/>
      <c r="AD48" s="688"/>
      <c r="AE48" s="280" t="s">
        <v>610</v>
      </c>
      <c r="AF48" s="280"/>
      <c r="AG48" s="280"/>
      <c r="AH48" s="280"/>
      <c r="AI48" s="280" t="s">
        <v>610</v>
      </c>
      <c r="AJ48" s="280"/>
      <c r="AK48" s="280"/>
      <c r="AL48" s="280"/>
      <c r="AM48" s="280">
        <v>28</v>
      </c>
      <c r="AN48" s="280"/>
      <c r="AO48" s="280"/>
      <c r="AP48" s="280"/>
      <c r="AQ48" s="280" t="s">
        <v>610</v>
      </c>
      <c r="AR48" s="280"/>
      <c r="AS48" s="280"/>
      <c r="AT48" s="280"/>
      <c r="AU48" s="280" t="s">
        <v>610</v>
      </c>
      <c r="AV48" s="280"/>
      <c r="AW48" s="280"/>
      <c r="AX48" s="280"/>
      <c r="AY48" s="83">
        <f t="shared" si="1"/>
        <v>1</v>
      </c>
    </row>
    <row r="49" spans="1:51" ht="23.25" customHeight="1" x14ac:dyDescent="0.15">
      <c r="A49" s="220"/>
      <c r="B49" s="221"/>
      <c r="C49" s="221"/>
      <c r="D49" s="221"/>
      <c r="E49" s="221"/>
      <c r="F49" s="222"/>
      <c r="G49" s="680"/>
      <c r="H49" s="179"/>
      <c r="I49" s="179"/>
      <c r="J49" s="179"/>
      <c r="K49" s="179"/>
      <c r="L49" s="179"/>
      <c r="M49" s="179"/>
      <c r="N49" s="179"/>
      <c r="O49" s="179"/>
      <c r="P49" s="232"/>
      <c r="Q49" s="179"/>
      <c r="R49" s="179"/>
      <c r="S49" s="179"/>
      <c r="T49" s="179"/>
      <c r="U49" s="179"/>
      <c r="V49" s="179"/>
      <c r="W49" s="179"/>
      <c r="X49" s="180"/>
      <c r="Y49" s="236" t="s">
        <v>27</v>
      </c>
      <c r="Z49" s="237"/>
      <c r="AA49" s="238"/>
      <c r="AB49" s="688" t="s">
        <v>662</v>
      </c>
      <c r="AC49" s="688"/>
      <c r="AD49" s="688"/>
      <c r="AE49" s="280" t="s">
        <v>610</v>
      </c>
      <c r="AF49" s="280"/>
      <c r="AG49" s="280"/>
      <c r="AH49" s="280"/>
      <c r="AI49" s="280" t="s">
        <v>610</v>
      </c>
      <c r="AJ49" s="280"/>
      <c r="AK49" s="280"/>
      <c r="AL49" s="280"/>
      <c r="AM49" s="280">
        <v>8</v>
      </c>
      <c r="AN49" s="280"/>
      <c r="AO49" s="280"/>
      <c r="AP49" s="280"/>
      <c r="AQ49" s="280">
        <v>28</v>
      </c>
      <c r="AR49" s="280"/>
      <c r="AS49" s="280"/>
      <c r="AT49" s="280"/>
      <c r="AU49" s="280" t="s">
        <v>610</v>
      </c>
      <c r="AV49" s="280"/>
      <c r="AW49" s="280"/>
      <c r="AX49" s="280"/>
      <c r="AY49" s="83">
        <f t="shared" si="1"/>
        <v>1</v>
      </c>
    </row>
    <row r="50" spans="1:51" ht="27" customHeight="1" x14ac:dyDescent="0.15">
      <c r="A50" s="91"/>
      <c r="B50" s="92"/>
      <c r="C50" s="92"/>
      <c r="D50" s="92"/>
      <c r="E50" s="92"/>
      <c r="F50" s="93"/>
      <c r="G50" s="197"/>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9"/>
      <c r="AY50" s="83">
        <f t="shared" si="1"/>
        <v>1</v>
      </c>
    </row>
    <row r="51" spans="1:51" ht="123.75" customHeight="1" x14ac:dyDescent="0.15">
      <c r="A51" s="200" t="s">
        <v>464</v>
      </c>
      <c r="B51" s="201"/>
      <c r="C51" s="202" t="s">
        <v>605</v>
      </c>
      <c r="D51" s="202"/>
      <c r="E51" s="202"/>
      <c r="F51" s="203"/>
      <c r="G51" s="324" t="s">
        <v>663</v>
      </c>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6"/>
      <c r="AY51" s="83">
        <f t="shared" si="1"/>
        <v>1</v>
      </c>
    </row>
    <row r="52" spans="1:51" ht="18.75" customHeight="1" x14ac:dyDescent="0.15">
      <c r="A52" s="127" t="s">
        <v>613</v>
      </c>
      <c r="B52" s="128"/>
      <c r="C52" s="128"/>
      <c r="D52" s="128"/>
      <c r="E52" s="128"/>
      <c r="F52" s="129"/>
      <c r="G52" s="137" t="s">
        <v>486</v>
      </c>
      <c r="H52" s="138"/>
      <c r="I52" s="138"/>
      <c r="J52" s="138"/>
      <c r="K52" s="138"/>
      <c r="L52" s="138"/>
      <c r="M52" s="138"/>
      <c r="N52" s="138"/>
      <c r="O52" s="139"/>
      <c r="P52" s="143" t="s">
        <v>487</v>
      </c>
      <c r="Q52" s="138"/>
      <c r="R52" s="138"/>
      <c r="S52" s="138"/>
      <c r="T52" s="138"/>
      <c r="U52" s="138"/>
      <c r="V52" s="138"/>
      <c r="W52" s="138"/>
      <c r="X52" s="139"/>
      <c r="Y52" s="145"/>
      <c r="Z52" s="146"/>
      <c r="AA52" s="147"/>
      <c r="AB52" s="151" t="s">
        <v>7</v>
      </c>
      <c r="AC52" s="152"/>
      <c r="AD52" s="153"/>
      <c r="AE52" s="151" t="s">
        <v>525</v>
      </c>
      <c r="AF52" s="152"/>
      <c r="AG52" s="152"/>
      <c r="AH52" s="153"/>
      <c r="AI52" s="157" t="s">
        <v>524</v>
      </c>
      <c r="AJ52" s="157"/>
      <c r="AK52" s="157"/>
      <c r="AL52" s="151"/>
      <c r="AM52" s="157" t="s">
        <v>301</v>
      </c>
      <c r="AN52" s="157"/>
      <c r="AO52" s="157"/>
      <c r="AP52" s="151"/>
      <c r="AQ52" s="159" t="s">
        <v>543</v>
      </c>
      <c r="AR52" s="160"/>
      <c r="AS52" s="160"/>
      <c r="AT52" s="160"/>
      <c r="AU52" s="160"/>
      <c r="AV52" s="160"/>
      <c r="AW52" s="160"/>
      <c r="AX52" s="161"/>
      <c r="AY52" s="83">
        <f>IF(AY$45=0,0,COUNTA(G$54))</f>
        <v>1</v>
      </c>
    </row>
    <row r="53" spans="1:51" ht="18.75" customHeight="1" x14ac:dyDescent="0.15">
      <c r="A53" s="130"/>
      <c r="B53" s="131"/>
      <c r="C53" s="131"/>
      <c r="D53" s="131"/>
      <c r="E53" s="131"/>
      <c r="F53" s="132"/>
      <c r="G53" s="140"/>
      <c r="H53" s="141"/>
      <c r="I53" s="141"/>
      <c r="J53" s="141"/>
      <c r="K53" s="141"/>
      <c r="L53" s="141"/>
      <c r="M53" s="141"/>
      <c r="N53" s="141"/>
      <c r="O53" s="142"/>
      <c r="P53" s="144"/>
      <c r="Q53" s="141"/>
      <c r="R53" s="141"/>
      <c r="S53" s="141"/>
      <c r="T53" s="141"/>
      <c r="U53" s="141"/>
      <c r="V53" s="141"/>
      <c r="W53" s="141"/>
      <c r="X53" s="142"/>
      <c r="Y53" s="148"/>
      <c r="Z53" s="149"/>
      <c r="AA53" s="150"/>
      <c r="AB53" s="154"/>
      <c r="AC53" s="155"/>
      <c r="AD53" s="156"/>
      <c r="AE53" s="154"/>
      <c r="AF53" s="155"/>
      <c r="AG53" s="155"/>
      <c r="AH53" s="156"/>
      <c r="AI53" s="158"/>
      <c r="AJ53" s="158"/>
      <c r="AK53" s="158"/>
      <c r="AL53" s="154"/>
      <c r="AM53" s="158"/>
      <c r="AN53" s="158"/>
      <c r="AO53" s="158"/>
      <c r="AP53" s="154"/>
      <c r="AQ53" s="162"/>
      <c r="AR53" s="163"/>
      <c r="AS53" s="163"/>
      <c r="AT53" s="163"/>
      <c r="AU53" s="164">
        <v>5</v>
      </c>
      <c r="AV53" s="164"/>
      <c r="AW53" s="141" t="s">
        <v>103</v>
      </c>
      <c r="AX53" s="165"/>
      <c r="AY53" s="83">
        <f t="shared" ref="AY53:AY59" si="2">IF(AY$45=0,0,COUNTA(G$54))</f>
        <v>1</v>
      </c>
    </row>
    <row r="54" spans="1:51" ht="23.25" customHeight="1" x14ac:dyDescent="0.15">
      <c r="A54" s="133"/>
      <c r="B54" s="131"/>
      <c r="C54" s="131"/>
      <c r="D54" s="131"/>
      <c r="E54" s="131"/>
      <c r="F54" s="132"/>
      <c r="G54" s="166" t="s">
        <v>664</v>
      </c>
      <c r="H54" s="167"/>
      <c r="I54" s="167"/>
      <c r="J54" s="167"/>
      <c r="K54" s="167"/>
      <c r="L54" s="167"/>
      <c r="M54" s="167"/>
      <c r="N54" s="167"/>
      <c r="O54" s="168"/>
      <c r="P54" s="175" t="s">
        <v>665</v>
      </c>
      <c r="Q54" s="175"/>
      <c r="R54" s="175"/>
      <c r="S54" s="175"/>
      <c r="T54" s="175"/>
      <c r="U54" s="175"/>
      <c r="V54" s="175"/>
      <c r="W54" s="175"/>
      <c r="X54" s="176"/>
      <c r="Y54" s="181" t="s">
        <v>8</v>
      </c>
      <c r="Z54" s="182"/>
      <c r="AA54" s="183"/>
      <c r="AB54" s="703" t="s">
        <v>666</v>
      </c>
      <c r="AC54" s="703"/>
      <c r="AD54" s="703"/>
      <c r="AE54" s="302" t="s">
        <v>610</v>
      </c>
      <c r="AF54" s="303"/>
      <c r="AG54" s="303"/>
      <c r="AH54" s="303"/>
      <c r="AI54" s="302" t="s">
        <v>610</v>
      </c>
      <c r="AJ54" s="303"/>
      <c r="AK54" s="303"/>
      <c r="AL54" s="303"/>
      <c r="AM54" s="302">
        <v>1279</v>
      </c>
      <c r="AN54" s="303"/>
      <c r="AO54" s="303"/>
      <c r="AP54" s="303"/>
      <c r="AQ54" s="187" t="s">
        <v>176</v>
      </c>
      <c r="AR54" s="188"/>
      <c r="AS54" s="188"/>
      <c r="AT54" s="188"/>
      <c r="AU54" s="188"/>
      <c r="AV54" s="188"/>
      <c r="AW54" s="188"/>
      <c r="AX54" s="189"/>
      <c r="AY54" s="83">
        <f t="shared" si="2"/>
        <v>1</v>
      </c>
    </row>
    <row r="55" spans="1:51" ht="23.25" customHeight="1" x14ac:dyDescent="0.15">
      <c r="A55" s="134"/>
      <c r="B55" s="135"/>
      <c r="C55" s="135"/>
      <c r="D55" s="135"/>
      <c r="E55" s="135"/>
      <c r="F55" s="136"/>
      <c r="G55" s="169"/>
      <c r="H55" s="652"/>
      <c r="I55" s="652"/>
      <c r="J55" s="652"/>
      <c r="K55" s="652"/>
      <c r="L55" s="652"/>
      <c r="M55" s="652"/>
      <c r="N55" s="652"/>
      <c r="O55" s="171"/>
      <c r="P55" s="656"/>
      <c r="Q55" s="656"/>
      <c r="R55" s="656"/>
      <c r="S55" s="656"/>
      <c r="T55" s="656"/>
      <c r="U55" s="656"/>
      <c r="V55" s="656"/>
      <c r="W55" s="656"/>
      <c r="X55" s="178"/>
      <c r="Y55" s="190" t="s">
        <v>25</v>
      </c>
      <c r="Z55" s="191"/>
      <c r="AA55" s="192"/>
      <c r="AB55" s="304" t="s">
        <v>666</v>
      </c>
      <c r="AC55" s="305"/>
      <c r="AD55" s="306"/>
      <c r="AE55" s="302" t="s">
        <v>176</v>
      </c>
      <c r="AF55" s="303"/>
      <c r="AG55" s="303"/>
      <c r="AH55" s="303"/>
      <c r="AI55" s="302" t="s">
        <v>176</v>
      </c>
      <c r="AJ55" s="303"/>
      <c r="AK55" s="303"/>
      <c r="AL55" s="303"/>
      <c r="AM55" s="302" t="s">
        <v>176</v>
      </c>
      <c r="AN55" s="303"/>
      <c r="AO55" s="303"/>
      <c r="AP55" s="303"/>
      <c r="AQ55" s="187">
        <v>1279</v>
      </c>
      <c r="AR55" s="188"/>
      <c r="AS55" s="188"/>
      <c r="AT55" s="188"/>
      <c r="AU55" s="188"/>
      <c r="AV55" s="188"/>
      <c r="AW55" s="188"/>
      <c r="AX55" s="189"/>
      <c r="AY55" s="83">
        <f t="shared" si="2"/>
        <v>1</v>
      </c>
    </row>
    <row r="56" spans="1:51" ht="23.25" customHeight="1" x14ac:dyDescent="0.15">
      <c r="A56" s="133"/>
      <c r="B56" s="131"/>
      <c r="C56" s="131"/>
      <c r="D56" s="131"/>
      <c r="E56" s="131"/>
      <c r="F56" s="132"/>
      <c r="G56" s="172"/>
      <c r="H56" s="173"/>
      <c r="I56" s="173"/>
      <c r="J56" s="173"/>
      <c r="K56" s="173"/>
      <c r="L56" s="173"/>
      <c r="M56" s="173"/>
      <c r="N56" s="173"/>
      <c r="O56" s="174"/>
      <c r="P56" s="179"/>
      <c r="Q56" s="179"/>
      <c r="R56" s="179"/>
      <c r="S56" s="179"/>
      <c r="T56" s="179"/>
      <c r="U56" s="179"/>
      <c r="V56" s="179"/>
      <c r="W56" s="179"/>
      <c r="X56" s="180"/>
      <c r="Y56" s="190" t="s">
        <v>9</v>
      </c>
      <c r="Z56" s="191"/>
      <c r="AA56" s="192"/>
      <c r="AB56" s="194" t="s">
        <v>10</v>
      </c>
      <c r="AC56" s="194"/>
      <c r="AD56" s="194"/>
      <c r="AE56" s="195" t="str">
        <f>IFERROR(AE54/AE55*100,"-")</f>
        <v>-</v>
      </c>
      <c r="AF56" s="196"/>
      <c r="AG56" s="196"/>
      <c r="AH56" s="196"/>
      <c r="AI56" s="195" t="str">
        <f t="shared" ref="AI56" si="3">IFERROR(AI54/AI55*100,"-")</f>
        <v>-</v>
      </c>
      <c r="AJ56" s="196"/>
      <c r="AK56" s="196"/>
      <c r="AL56" s="196"/>
      <c r="AM56" s="307">
        <v>100</v>
      </c>
      <c r="AN56" s="308"/>
      <c r="AO56" s="308"/>
      <c r="AP56" s="308"/>
      <c r="AQ56" s="187" t="str">
        <f>IFERROR(AQ54/AQ55*100,"-")</f>
        <v>-</v>
      </c>
      <c r="AR56" s="188"/>
      <c r="AS56" s="188"/>
      <c r="AT56" s="188"/>
      <c r="AU56" s="188"/>
      <c r="AV56" s="188"/>
      <c r="AW56" s="188"/>
      <c r="AX56" s="189"/>
      <c r="AY56" s="83">
        <f t="shared" si="2"/>
        <v>1</v>
      </c>
    </row>
    <row r="57" spans="1:51" ht="90" customHeight="1" x14ac:dyDescent="0.15">
      <c r="A57" s="109" t="s">
        <v>635</v>
      </c>
      <c r="B57" s="110"/>
      <c r="C57" s="110"/>
      <c r="D57" s="110"/>
      <c r="E57" s="110"/>
      <c r="F57" s="111"/>
      <c r="G57" s="324" t="s">
        <v>667</v>
      </c>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83">
        <f t="shared" si="2"/>
        <v>1</v>
      </c>
    </row>
    <row r="58" spans="1:51" ht="15" customHeight="1" x14ac:dyDescent="0.15">
      <c r="A58" s="91"/>
      <c r="B58" s="92"/>
      <c r="C58" s="92"/>
      <c r="D58" s="92"/>
      <c r="E58" s="92"/>
      <c r="F58" s="93"/>
      <c r="G58" s="197"/>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9"/>
      <c r="AY58" s="83">
        <f t="shared" si="2"/>
        <v>1</v>
      </c>
    </row>
    <row r="59" spans="1:51" ht="123.75" customHeight="1" x14ac:dyDescent="0.15">
      <c r="A59" s="200" t="s">
        <v>464</v>
      </c>
      <c r="B59" s="201"/>
      <c r="C59" s="202" t="s">
        <v>594</v>
      </c>
      <c r="D59" s="202"/>
      <c r="E59" s="202"/>
      <c r="F59" s="203"/>
      <c r="G59" s="324" t="s">
        <v>689</v>
      </c>
      <c r="H59" s="513"/>
      <c r="I59" s="513"/>
      <c r="J59" s="513"/>
      <c r="K59" s="513"/>
      <c r="L59" s="513"/>
      <c r="M59" s="513"/>
      <c r="N59" s="513"/>
      <c r="O59" s="513"/>
      <c r="P59" s="513"/>
      <c r="Q59" s="513"/>
      <c r="R59" s="513"/>
      <c r="S59" s="513"/>
      <c r="T59" s="513"/>
      <c r="U59" s="513"/>
      <c r="V59" s="513"/>
      <c r="W59" s="513"/>
      <c r="X59" s="513"/>
      <c r="Y59" s="513"/>
      <c r="Z59" s="513"/>
      <c r="AA59" s="513"/>
      <c r="AB59" s="513"/>
      <c r="AC59" s="513"/>
      <c r="AD59" s="513"/>
      <c r="AE59" s="513"/>
      <c r="AF59" s="513"/>
      <c r="AG59" s="513"/>
      <c r="AH59" s="513"/>
      <c r="AI59" s="513"/>
      <c r="AJ59" s="513"/>
      <c r="AK59" s="513"/>
      <c r="AL59" s="513"/>
      <c r="AM59" s="513"/>
      <c r="AN59" s="513"/>
      <c r="AO59" s="513"/>
      <c r="AP59" s="513"/>
      <c r="AQ59" s="513"/>
      <c r="AR59" s="513"/>
      <c r="AS59" s="513"/>
      <c r="AT59" s="513"/>
      <c r="AU59" s="513"/>
      <c r="AV59" s="513"/>
      <c r="AW59" s="513"/>
      <c r="AX59" s="514"/>
      <c r="AY59" s="83">
        <f t="shared" si="2"/>
        <v>1</v>
      </c>
    </row>
    <row r="60" spans="1:51" ht="18.75" hidden="1" customHeight="1" x14ac:dyDescent="0.15">
      <c r="A60" s="127" t="s">
        <v>614</v>
      </c>
      <c r="B60" s="128"/>
      <c r="C60" s="128"/>
      <c r="D60" s="128"/>
      <c r="E60" s="128"/>
      <c r="F60" s="129"/>
      <c r="G60" s="137" t="s">
        <v>486</v>
      </c>
      <c r="H60" s="138"/>
      <c r="I60" s="138"/>
      <c r="J60" s="138"/>
      <c r="K60" s="138"/>
      <c r="L60" s="138"/>
      <c r="M60" s="138"/>
      <c r="N60" s="138"/>
      <c r="O60" s="139"/>
      <c r="P60" s="143" t="s">
        <v>487</v>
      </c>
      <c r="Q60" s="138"/>
      <c r="R60" s="138"/>
      <c r="S60" s="138"/>
      <c r="T60" s="138"/>
      <c r="U60" s="138"/>
      <c r="V60" s="138"/>
      <c r="W60" s="138"/>
      <c r="X60" s="139"/>
      <c r="Y60" s="145"/>
      <c r="Z60" s="146"/>
      <c r="AA60" s="147"/>
      <c r="AB60" s="151" t="s">
        <v>7</v>
      </c>
      <c r="AC60" s="152"/>
      <c r="AD60" s="153"/>
      <c r="AE60" s="151" t="s">
        <v>525</v>
      </c>
      <c r="AF60" s="152"/>
      <c r="AG60" s="152"/>
      <c r="AH60" s="153"/>
      <c r="AI60" s="157" t="s">
        <v>524</v>
      </c>
      <c r="AJ60" s="157"/>
      <c r="AK60" s="157"/>
      <c r="AL60" s="151"/>
      <c r="AM60" s="157" t="s">
        <v>301</v>
      </c>
      <c r="AN60" s="157"/>
      <c r="AO60" s="157"/>
      <c r="AP60" s="151"/>
      <c r="AQ60" s="159" t="s">
        <v>551</v>
      </c>
      <c r="AR60" s="160"/>
      <c r="AS60" s="160"/>
      <c r="AT60" s="160"/>
      <c r="AU60" s="160"/>
      <c r="AV60" s="160"/>
      <c r="AW60" s="160"/>
      <c r="AX60" s="161"/>
      <c r="AY60" s="83">
        <f>IF(AY$45=0,0,COUNTA(G$62))</f>
        <v>0</v>
      </c>
    </row>
    <row r="61" spans="1:51" ht="18.75" hidden="1" customHeight="1" x14ac:dyDescent="0.15">
      <c r="A61" s="130"/>
      <c r="B61" s="131"/>
      <c r="C61" s="131"/>
      <c r="D61" s="131"/>
      <c r="E61" s="131"/>
      <c r="F61" s="132"/>
      <c r="G61" s="140"/>
      <c r="H61" s="141"/>
      <c r="I61" s="141"/>
      <c r="J61" s="141"/>
      <c r="K61" s="141"/>
      <c r="L61" s="141"/>
      <c r="M61" s="141"/>
      <c r="N61" s="141"/>
      <c r="O61" s="142"/>
      <c r="P61" s="144"/>
      <c r="Q61" s="141"/>
      <c r="R61" s="141"/>
      <c r="S61" s="141"/>
      <c r="T61" s="141"/>
      <c r="U61" s="141"/>
      <c r="V61" s="141"/>
      <c r="W61" s="141"/>
      <c r="X61" s="142"/>
      <c r="Y61" s="148"/>
      <c r="Z61" s="149"/>
      <c r="AA61" s="150"/>
      <c r="AB61" s="154"/>
      <c r="AC61" s="155"/>
      <c r="AD61" s="156"/>
      <c r="AE61" s="154"/>
      <c r="AF61" s="155"/>
      <c r="AG61" s="155"/>
      <c r="AH61" s="156"/>
      <c r="AI61" s="158"/>
      <c r="AJ61" s="158"/>
      <c r="AK61" s="158"/>
      <c r="AL61" s="154"/>
      <c r="AM61" s="158"/>
      <c r="AN61" s="158"/>
      <c r="AO61" s="158"/>
      <c r="AP61" s="154"/>
      <c r="AQ61" s="162"/>
      <c r="AR61" s="163"/>
      <c r="AS61" s="163"/>
      <c r="AT61" s="163"/>
      <c r="AU61" s="512"/>
      <c r="AV61" s="512"/>
      <c r="AW61" s="141" t="s">
        <v>103</v>
      </c>
      <c r="AX61" s="165"/>
      <c r="AY61" s="83">
        <f t="shared" ref="AY61:AY66" si="4">IF(AY$45=0,0,COUNTA(G$62))</f>
        <v>0</v>
      </c>
    </row>
    <row r="62" spans="1:51" ht="23.25" hidden="1" customHeight="1" x14ac:dyDescent="0.15">
      <c r="A62" s="133"/>
      <c r="B62" s="131"/>
      <c r="C62" s="131"/>
      <c r="D62" s="131"/>
      <c r="E62" s="131"/>
      <c r="F62" s="132"/>
      <c r="G62" s="166"/>
      <c r="H62" s="167"/>
      <c r="I62" s="167"/>
      <c r="J62" s="167"/>
      <c r="K62" s="167"/>
      <c r="L62" s="167"/>
      <c r="M62" s="167"/>
      <c r="N62" s="167"/>
      <c r="O62" s="168"/>
      <c r="P62" s="175"/>
      <c r="Q62" s="175"/>
      <c r="R62" s="175"/>
      <c r="S62" s="175"/>
      <c r="T62" s="175"/>
      <c r="U62" s="175"/>
      <c r="V62" s="175"/>
      <c r="W62" s="175"/>
      <c r="X62" s="176"/>
      <c r="Y62" s="181" t="s">
        <v>8</v>
      </c>
      <c r="Z62" s="182"/>
      <c r="AA62" s="183"/>
      <c r="AB62" s="184" t="s">
        <v>662</v>
      </c>
      <c r="AC62" s="184"/>
      <c r="AD62" s="184"/>
      <c r="AE62" s="281"/>
      <c r="AF62" s="282"/>
      <c r="AG62" s="282"/>
      <c r="AH62" s="282"/>
      <c r="AI62" s="281"/>
      <c r="AJ62" s="282"/>
      <c r="AK62" s="282"/>
      <c r="AL62" s="282"/>
      <c r="AM62" s="281"/>
      <c r="AN62" s="282"/>
      <c r="AO62" s="282"/>
      <c r="AP62" s="282"/>
      <c r="AQ62" s="187"/>
      <c r="AR62" s="188"/>
      <c r="AS62" s="188"/>
      <c r="AT62" s="188"/>
      <c r="AU62" s="188"/>
      <c r="AV62" s="188"/>
      <c r="AW62" s="188"/>
      <c r="AX62" s="189"/>
      <c r="AY62" s="83">
        <f t="shared" si="4"/>
        <v>0</v>
      </c>
    </row>
    <row r="63" spans="1:51" ht="23.25" hidden="1" customHeight="1" x14ac:dyDescent="0.15">
      <c r="A63" s="134"/>
      <c r="B63" s="135"/>
      <c r="C63" s="135"/>
      <c r="D63" s="135"/>
      <c r="E63" s="135"/>
      <c r="F63" s="136"/>
      <c r="G63" s="169"/>
      <c r="H63" s="652"/>
      <c r="I63" s="652"/>
      <c r="J63" s="652"/>
      <c r="K63" s="652"/>
      <c r="L63" s="652"/>
      <c r="M63" s="652"/>
      <c r="N63" s="652"/>
      <c r="O63" s="171"/>
      <c r="P63" s="656"/>
      <c r="Q63" s="656"/>
      <c r="R63" s="656"/>
      <c r="S63" s="656"/>
      <c r="T63" s="656"/>
      <c r="U63" s="656"/>
      <c r="V63" s="656"/>
      <c r="W63" s="656"/>
      <c r="X63" s="178"/>
      <c r="Y63" s="190" t="s">
        <v>25</v>
      </c>
      <c r="Z63" s="191"/>
      <c r="AA63" s="192"/>
      <c r="AB63" s="653" t="s">
        <v>662</v>
      </c>
      <c r="AC63" s="654"/>
      <c r="AD63" s="655"/>
      <c r="AE63" s="281"/>
      <c r="AF63" s="282"/>
      <c r="AG63" s="282"/>
      <c r="AH63" s="650"/>
      <c r="AI63" s="281"/>
      <c r="AJ63" s="282"/>
      <c r="AK63" s="282"/>
      <c r="AL63" s="650"/>
      <c r="AM63" s="281"/>
      <c r="AN63" s="282"/>
      <c r="AO63" s="282"/>
      <c r="AP63" s="650"/>
      <c r="AQ63" s="187"/>
      <c r="AR63" s="188"/>
      <c r="AS63" s="188"/>
      <c r="AT63" s="188"/>
      <c r="AU63" s="188"/>
      <c r="AV63" s="188"/>
      <c r="AW63" s="188"/>
      <c r="AX63" s="189"/>
      <c r="AY63" s="83">
        <f t="shared" si="4"/>
        <v>0</v>
      </c>
    </row>
    <row r="64" spans="1:51" ht="23.25" hidden="1" customHeight="1" x14ac:dyDescent="0.15">
      <c r="A64" s="133"/>
      <c r="B64" s="131"/>
      <c r="C64" s="131"/>
      <c r="D64" s="131"/>
      <c r="E64" s="131"/>
      <c r="F64" s="132"/>
      <c r="G64" s="172"/>
      <c r="H64" s="173"/>
      <c r="I64" s="173"/>
      <c r="J64" s="173"/>
      <c r="K64" s="173"/>
      <c r="L64" s="173"/>
      <c r="M64" s="173"/>
      <c r="N64" s="173"/>
      <c r="O64" s="174"/>
      <c r="P64" s="179"/>
      <c r="Q64" s="179"/>
      <c r="R64" s="179"/>
      <c r="S64" s="179"/>
      <c r="T64" s="179"/>
      <c r="U64" s="179"/>
      <c r="V64" s="179"/>
      <c r="W64" s="179"/>
      <c r="X64" s="180"/>
      <c r="Y64" s="190" t="s">
        <v>9</v>
      </c>
      <c r="Z64" s="191"/>
      <c r="AA64" s="192"/>
      <c r="AB64" s="194" t="s">
        <v>10</v>
      </c>
      <c r="AC64" s="194"/>
      <c r="AD64" s="194"/>
      <c r="AE64" s="195"/>
      <c r="AF64" s="196"/>
      <c r="AG64" s="196"/>
      <c r="AH64" s="196"/>
      <c r="AI64" s="195"/>
      <c r="AJ64" s="196"/>
      <c r="AK64" s="196"/>
      <c r="AL64" s="196"/>
      <c r="AM64" s="195"/>
      <c r="AN64" s="196"/>
      <c r="AO64" s="196"/>
      <c r="AP64" s="196"/>
      <c r="AQ64" s="187"/>
      <c r="AR64" s="188"/>
      <c r="AS64" s="188"/>
      <c r="AT64" s="188"/>
      <c r="AU64" s="188"/>
      <c r="AV64" s="188"/>
      <c r="AW64" s="188"/>
      <c r="AX64" s="189"/>
      <c r="AY64" s="83">
        <f t="shared" si="4"/>
        <v>0</v>
      </c>
    </row>
    <row r="65" spans="1:51" ht="90" hidden="1" customHeight="1" x14ac:dyDescent="0.15">
      <c r="A65" s="109" t="s">
        <v>632</v>
      </c>
      <c r="B65" s="110"/>
      <c r="C65" s="110"/>
      <c r="D65" s="110"/>
      <c r="E65" s="110"/>
      <c r="F65" s="111"/>
      <c r="G65" s="324"/>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4"/>
      <c r="AY65" s="83">
        <f t="shared" si="4"/>
        <v>0</v>
      </c>
    </row>
    <row r="66" spans="1:51" ht="15" hidden="1" customHeight="1" x14ac:dyDescent="0.15">
      <c r="A66" s="91"/>
      <c r="B66" s="92"/>
      <c r="C66" s="92"/>
      <c r="D66" s="92"/>
      <c r="E66" s="92"/>
      <c r="F66" s="93"/>
      <c r="G66" s="197"/>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198"/>
      <c r="AW66" s="198"/>
      <c r="AX66" s="199"/>
      <c r="AY66" s="83">
        <f t="shared" si="4"/>
        <v>0</v>
      </c>
    </row>
    <row r="67" spans="1:51" ht="123.75" hidden="1" customHeight="1" x14ac:dyDescent="0.15">
      <c r="A67" s="200" t="s">
        <v>464</v>
      </c>
      <c r="B67" s="201"/>
      <c r="C67" s="202" t="s">
        <v>599</v>
      </c>
      <c r="D67" s="202"/>
      <c r="E67" s="202"/>
      <c r="F67" s="203"/>
      <c r="G67" s="112"/>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4"/>
      <c r="AY67" s="83">
        <f>IF(AY$45=0,0,COUNTA(G$62))</f>
        <v>0</v>
      </c>
    </row>
    <row r="68" spans="1:51" ht="18.75" customHeight="1" x14ac:dyDescent="0.15">
      <c r="A68" s="127" t="s">
        <v>615</v>
      </c>
      <c r="B68" s="128"/>
      <c r="C68" s="128"/>
      <c r="D68" s="128"/>
      <c r="E68" s="128"/>
      <c r="F68" s="129"/>
      <c r="G68" s="137" t="s">
        <v>486</v>
      </c>
      <c r="H68" s="138"/>
      <c r="I68" s="138"/>
      <c r="J68" s="138"/>
      <c r="K68" s="138"/>
      <c r="L68" s="138"/>
      <c r="M68" s="138"/>
      <c r="N68" s="138"/>
      <c r="O68" s="139"/>
      <c r="P68" s="143" t="s">
        <v>487</v>
      </c>
      <c r="Q68" s="138"/>
      <c r="R68" s="138"/>
      <c r="S68" s="138"/>
      <c r="T68" s="138"/>
      <c r="U68" s="138"/>
      <c r="V68" s="138"/>
      <c r="W68" s="138"/>
      <c r="X68" s="139"/>
      <c r="Y68" s="145"/>
      <c r="Z68" s="146"/>
      <c r="AA68" s="147"/>
      <c r="AB68" s="151" t="s">
        <v>7</v>
      </c>
      <c r="AC68" s="152"/>
      <c r="AD68" s="153"/>
      <c r="AE68" s="151" t="s">
        <v>525</v>
      </c>
      <c r="AF68" s="152"/>
      <c r="AG68" s="152"/>
      <c r="AH68" s="153"/>
      <c r="AI68" s="157" t="s">
        <v>524</v>
      </c>
      <c r="AJ68" s="157"/>
      <c r="AK68" s="157"/>
      <c r="AL68" s="151"/>
      <c r="AM68" s="157" t="s">
        <v>301</v>
      </c>
      <c r="AN68" s="157"/>
      <c r="AO68" s="157"/>
      <c r="AP68" s="151"/>
      <c r="AQ68" s="159" t="s">
        <v>542</v>
      </c>
      <c r="AR68" s="160"/>
      <c r="AS68" s="160"/>
      <c r="AT68" s="160"/>
      <c r="AU68" s="160"/>
      <c r="AV68" s="160"/>
      <c r="AW68" s="160"/>
      <c r="AX68" s="161"/>
      <c r="AY68" s="83">
        <f t="shared" si="1"/>
        <v>1</v>
      </c>
    </row>
    <row r="69" spans="1:51" ht="18.75" customHeight="1" x14ac:dyDescent="0.15">
      <c r="A69" s="130"/>
      <c r="B69" s="131"/>
      <c r="C69" s="131"/>
      <c r="D69" s="131"/>
      <c r="E69" s="131"/>
      <c r="F69" s="132"/>
      <c r="G69" s="140"/>
      <c r="H69" s="141"/>
      <c r="I69" s="141"/>
      <c r="J69" s="141"/>
      <c r="K69" s="141"/>
      <c r="L69" s="141"/>
      <c r="M69" s="141"/>
      <c r="N69" s="141"/>
      <c r="O69" s="142"/>
      <c r="P69" s="144"/>
      <c r="Q69" s="141"/>
      <c r="R69" s="141"/>
      <c r="S69" s="141"/>
      <c r="T69" s="141"/>
      <c r="U69" s="141"/>
      <c r="V69" s="141"/>
      <c r="W69" s="141"/>
      <c r="X69" s="142"/>
      <c r="Y69" s="148"/>
      <c r="Z69" s="149"/>
      <c r="AA69" s="150"/>
      <c r="AB69" s="154"/>
      <c r="AC69" s="155"/>
      <c r="AD69" s="156"/>
      <c r="AE69" s="154"/>
      <c r="AF69" s="155"/>
      <c r="AG69" s="155"/>
      <c r="AH69" s="156"/>
      <c r="AI69" s="158"/>
      <c r="AJ69" s="158"/>
      <c r="AK69" s="158"/>
      <c r="AL69" s="154"/>
      <c r="AM69" s="158"/>
      <c r="AN69" s="158"/>
      <c r="AO69" s="158"/>
      <c r="AP69" s="154"/>
      <c r="AQ69" s="162"/>
      <c r="AR69" s="163"/>
      <c r="AS69" s="163"/>
      <c r="AT69" s="163"/>
      <c r="AU69" s="512">
        <v>5</v>
      </c>
      <c r="AV69" s="512"/>
      <c r="AW69" s="141" t="s">
        <v>103</v>
      </c>
      <c r="AX69" s="165"/>
      <c r="AY69" s="83">
        <f t="shared" si="1"/>
        <v>1</v>
      </c>
    </row>
    <row r="70" spans="1:51" ht="23.25" customHeight="1" x14ac:dyDescent="0.15">
      <c r="A70" s="133"/>
      <c r="B70" s="131"/>
      <c r="C70" s="131"/>
      <c r="D70" s="131"/>
      <c r="E70" s="131"/>
      <c r="F70" s="132"/>
      <c r="G70" s="166" t="s">
        <v>668</v>
      </c>
      <c r="H70" s="167"/>
      <c r="I70" s="167"/>
      <c r="J70" s="167"/>
      <c r="K70" s="167"/>
      <c r="L70" s="167"/>
      <c r="M70" s="167"/>
      <c r="N70" s="167"/>
      <c r="O70" s="168"/>
      <c r="P70" s="175" t="s">
        <v>669</v>
      </c>
      <c r="Q70" s="175"/>
      <c r="R70" s="175"/>
      <c r="S70" s="175"/>
      <c r="T70" s="175"/>
      <c r="U70" s="175"/>
      <c r="V70" s="175"/>
      <c r="W70" s="175"/>
      <c r="X70" s="176"/>
      <c r="Y70" s="181" t="s">
        <v>8</v>
      </c>
      <c r="Z70" s="182"/>
      <c r="AA70" s="183"/>
      <c r="AB70" s="184" t="s">
        <v>662</v>
      </c>
      <c r="AC70" s="184"/>
      <c r="AD70" s="184"/>
      <c r="AE70" s="281" t="s">
        <v>176</v>
      </c>
      <c r="AF70" s="282"/>
      <c r="AG70" s="282"/>
      <c r="AH70" s="282"/>
      <c r="AI70" s="281" t="s">
        <v>176</v>
      </c>
      <c r="AJ70" s="282"/>
      <c r="AK70" s="282"/>
      <c r="AL70" s="282"/>
      <c r="AM70" s="281">
        <v>25</v>
      </c>
      <c r="AN70" s="282"/>
      <c r="AO70" s="282"/>
      <c r="AP70" s="282"/>
      <c r="AQ70" s="187" t="s">
        <v>176</v>
      </c>
      <c r="AR70" s="188"/>
      <c r="AS70" s="188"/>
      <c r="AT70" s="188"/>
      <c r="AU70" s="188"/>
      <c r="AV70" s="188"/>
      <c r="AW70" s="188"/>
      <c r="AX70" s="189"/>
      <c r="AY70" s="83">
        <f t="shared" si="1"/>
        <v>1</v>
      </c>
    </row>
    <row r="71" spans="1:51" ht="23.25" customHeight="1" x14ac:dyDescent="0.15">
      <c r="A71" s="134"/>
      <c r="B71" s="135"/>
      <c r="C71" s="135"/>
      <c r="D71" s="135"/>
      <c r="E71" s="135"/>
      <c r="F71" s="136"/>
      <c r="G71" s="169"/>
      <c r="H71" s="652"/>
      <c r="I71" s="652"/>
      <c r="J71" s="652"/>
      <c r="K71" s="652"/>
      <c r="L71" s="652"/>
      <c r="M71" s="652"/>
      <c r="N71" s="652"/>
      <c r="O71" s="171"/>
      <c r="P71" s="656"/>
      <c r="Q71" s="656"/>
      <c r="R71" s="656"/>
      <c r="S71" s="656"/>
      <c r="T71" s="656"/>
      <c r="U71" s="656"/>
      <c r="V71" s="656"/>
      <c r="W71" s="656"/>
      <c r="X71" s="178"/>
      <c r="Y71" s="190" t="s">
        <v>25</v>
      </c>
      <c r="Z71" s="191"/>
      <c r="AA71" s="192"/>
      <c r="AB71" s="653" t="s">
        <v>662</v>
      </c>
      <c r="AC71" s="654"/>
      <c r="AD71" s="655"/>
      <c r="AE71" s="281" t="s">
        <v>176</v>
      </c>
      <c r="AF71" s="282"/>
      <c r="AG71" s="282"/>
      <c r="AH71" s="650"/>
      <c r="AI71" s="281" t="s">
        <v>176</v>
      </c>
      <c r="AJ71" s="282"/>
      <c r="AK71" s="282"/>
      <c r="AL71" s="650"/>
      <c r="AM71" s="281" t="s">
        <v>176</v>
      </c>
      <c r="AN71" s="282"/>
      <c r="AO71" s="282"/>
      <c r="AP71" s="650"/>
      <c r="AQ71" s="187">
        <v>25</v>
      </c>
      <c r="AR71" s="188"/>
      <c r="AS71" s="188"/>
      <c r="AT71" s="188"/>
      <c r="AU71" s="188"/>
      <c r="AV71" s="188"/>
      <c r="AW71" s="188"/>
      <c r="AX71" s="189"/>
      <c r="AY71" s="83">
        <f t="shared" si="1"/>
        <v>1</v>
      </c>
    </row>
    <row r="72" spans="1:51" ht="23.25" customHeight="1" x14ac:dyDescent="0.15">
      <c r="A72" s="133"/>
      <c r="B72" s="131"/>
      <c r="C72" s="131"/>
      <c r="D72" s="131"/>
      <c r="E72" s="131"/>
      <c r="F72" s="132"/>
      <c r="G72" s="172"/>
      <c r="H72" s="173"/>
      <c r="I72" s="173"/>
      <c r="J72" s="173"/>
      <c r="K72" s="173"/>
      <c r="L72" s="173"/>
      <c r="M72" s="173"/>
      <c r="N72" s="173"/>
      <c r="O72" s="174"/>
      <c r="P72" s="179"/>
      <c r="Q72" s="179"/>
      <c r="R72" s="179"/>
      <c r="S72" s="179"/>
      <c r="T72" s="179"/>
      <c r="U72" s="179"/>
      <c r="V72" s="179"/>
      <c r="W72" s="179"/>
      <c r="X72" s="180"/>
      <c r="Y72" s="190" t="s">
        <v>9</v>
      </c>
      <c r="Z72" s="191"/>
      <c r="AA72" s="192"/>
      <c r="AB72" s="194" t="s">
        <v>10</v>
      </c>
      <c r="AC72" s="194"/>
      <c r="AD72" s="194"/>
      <c r="AE72" s="195" t="str">
        <f t="shared" ref="AE72" si="5">IFERROR(AE70/AE71*100,"-")</f>
        <v>-</v>
      </c>
      <c r="AF72" s="196"/>
      <c r="AG72" s="196"/>
      <c r="AH72" s="196"/>
      <c r="AI72" s="195" t="str">
        <f t="shared" ref="AI72" si="6">IFERROR(AI70/AI71*100,"-")</f>
        <v>-</v>
      </c>
      <c r="AJ72" s="196"/>
      <c r="AK72" s="196"/>
      <c r="AL72" s="196"/>
      <c r="AM72" s="195" t="str">
        <f t="shared" ref="AM72" si="7">IFERROR(AM70/AM71*100,"-")</f>
        <v>-</v>
      </c>
      <c r="AN72" s="196"/>
      <c r="AO72" s="196"/>
      <c r="AP72" s="196"/>
      <c r="AQ72" s="187" t="str">
        <f>IFERROR(AQ70/AQ71*100,"-")</f>
        <v>-</v>
      </c>
      <c r="AR72" s="188"/>
      <c r="AS72" s="188"/>
      <c r="AT72" s="188"/>
      <c r="AU72" s="188"/>
      <c r="AV72" s="188"/>
      <c r="AW72" s="188"/>
      <c r="AX72" s="189"/>
      <c r="AY72" s="83">
        <f t="shared" si="1"/>
        <v>1</v>
      </c>
    </row>
    <row r="73" spans="1:51" ht="90" customHeight="1" x14ac:dyDescent="0.15">
      <c r="A73" s="109" t="s">
        <v>632</v>
      </c>
      <c r="B73" s="110"/>
      <c r="C73" s="110"/>
      <c r="D73" s="110"/>
      <c r="E73" s="110"/>
      <c r="F73" s="111"/>
      <c r="G73" s="324" t="s">
        <v>667</v>
      </c>
      <c r="H73" s="513"/>
      <c r="I73" s="513"/>
      <c r="J73" s="513"/>
      <c r="K73" s="513"/>
      <c r="L73" s="513"/>
      <c r="M73" s="513"/>
      <c r="N73" s="513"/>
      <c r="O73" s="513"/>
      <c r="P73" s="513"/>
      <c r="Q73" s="513"/>
      <c r="R73" s="513"/>
      <c r="S73" s="513"/>
      <c r="T73" s="513"/>
      <c r="U73" s="513"/>
      <c r="V73" s="513"/>
      <c r="W73" s="513"/>
      <c r="X73" s="513"/>
      <c r="Y73" s="513"/>
      <c r="Z73" s="513"/>
      <c r="AA73" s="513"/>
      <c r="AB73" s="513"/>
      <c r="AC73" s="513"/>
      <c r="AD73" s="513"/>
      <c r="AE73" s="513"/>
      <c r="AF73" s="513"/>
      <c r="AG73" s="513"/>
      <c r="AH73" s="513"/>
      <c r="AI73" s="513"/>
      <c r="AJ73" s="513"/>
      <c r="AK73" s="513"/>
      <c r="AL73" s="513"/>
      <c r="AM73" s="513"/>
      <c r="AN73" s="513"/>
      <c r="AO73" s="513"/>
      <c r="AP73" s="513"/>
      <c r="AQ73" s="513"/>
      <c r="AR73" s="513"/>
      <c r="AS73" s="513"/>
      <c r="AT73" s="513"/>
      <c r="AU73" s="513"/>
      <c r="AV73" s="513"/>
      <c r="AW73" s="513"/>
      <c r="AX73" s="514"/>
      <c r="AY73" s="83">
        <f t="shared" si="1"/>
        <v>1</v>
      </c>
    </row>
    <row r="74" spans="1:51" ht="22.5" customHeight="1" x14ac:dyDescent="0.15">
      <c r="A74" s="215" t="s">
        <v>539</v>
      </c>
      <c r="B74" s="215"/>
      <c r="C74" s="215"/>
      <c r="D74" s="215"/>
      <c r="E74" s="215"/>
      <c r="F74" s="216"/>
      <c r="G74" s="121" t="s">
        <v>540</v>
      </c>
      <c r="H74" s="122"/>
      <c r="I74" s="122"/>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3"/>
      <c r="AY74" s="83">
        <f t="shared" si="1"/>
        <v>1</v>
      </c>
    </row>
    <row r="75" spans="1:51" ht="61.5" customHeight="1" x14ac:dyDescent="0.15">
      <c r="A75" s="218"/>
      <c r="B75" s="218"/>
      <c r="C75" s="218"/>
      <c r="D75" s="218"/>
      <c r="E75" s="218"/>
      <c r="F75" s="219"/>
      <c r="G75" s="124" t="s">
        <v>176</v>
      </c>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6"/>
      <c r="AY75" s="83">
        <f t="shared" si="1"/>
        <v>1</v>
      </c>
    </row>
    <row r="76" spans="1:51" ht="22.5" customHeight="1" x14ac:dyDescent="0.15">
      <c r="A76" s="218"/>
      <c r="B76" s="218"/>
      <c r="C76" s="218"/>
      <c r="D76" s="218"/>
      <c r="E76" s="218"/>
      <c r="F76" s="219"/>
      <c r="G76" s="121" t="s">
        <v>638</v>
      </c>
      <c r="H76" s="122"/>
      <c r="I76" s="122"/>
      <c r="J76" s="122"/>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3"/>
      <c r="AY76" s="83">
        <f t="shared" si="1"/>
        <v>1</v>
      </c>
    </row>
    <row r="77" spans="1:51" ht="59.25" customHeight="1" x14ac:dyDescent="0.15">
      <c r="A77" s="221"/>
      <c r="B77" s="221"/>
      <c r="C77" s="221"/>
      <c r="D77" s="221"/>
      <c r="E77" s="221"/>
      <c r="F77" s="222"/>
      <c r="G77" s="124" t="s">
        <v>176</v>
      </c>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6"/>
      <c r="AY77" s="83">
        <f t="shared" si="1"/>
        <v>1</v>
      </c>
    </row>
    <row r="78" spans="1:51" ht="61.5" hidden="1" customHeight="1" x14ac:dyDescent="0.15">
      <c r="A78" s="206" t="s">
        <v>590</v>
      </c>
      <c r="B78" s="207"/>
      <c r="C78" s="207"/>
      <c r="D78" s="207"/>
      <c r="E78" s="207"/>
      <c r="F78" s="208"/>
      <c r="G78" s="209"/>
      <c r="H78" s="209"/>
      <c r="I78" s="209"/>
      <c r="J78" s="209"/>
      <c r="K78" s="209"/>
      <c r="L78" s="209"/>
      <c r="M78" s="209"/>
      <c r="N78" s="209"/>
      <c r="O78" s="209"/>
      <c r="P78" s="209"/>
      <c r="Q78" s="209"/>
      <c r="R78" s="209"/>
      <c r="S78" s="209"/>
      <c r="T78" s="209"/>
      <c r="U78" s="209"/>
      <c r="V78" s="209"/>
      <c r="W78" s="209"/>
      <c r="X78" s="209"/>
      <c r="Y78" s="209"/>
      <c r="Z78" s="209"/>
      <c r="AA78" s="209"/>
      <c r="AB78" s="209"/>
      <c r="AC78" s="209"/>
      <c r="AD78" s="209"/>
      <c r="AE78" s="209"/>
      <c r="AF78" s="209"/>
      <c r="AG78" s="209"/>
      <c r="AH78" s="209"/>
      <c r="AI78" s="209"/>
      <c r="AJ78" s="209"/>
      <c r="AK78" s="209"/>
      <c r="AL78" s="209"/>
      <c r="AM78" s="209"/>
      <c r="AN78" s="209"/>
      <c r="AO78" s="209"/>
      <c r="AP78" s="209"/>
      <c r="AQ78" s="209"/>
      <c r="AR78" s="209"/>
      <c r="AS78" s="209"/>
      <c r="AT78" s="209"/>
      <c r="AU78" s="209"/>
      <c r="AV78" s="209"/>
      <c r="AW78" s="209"/>
      <c r="AX78" s="210"/>
      <c r="AY78" s="83">
        <f>COUNTA(G$78)</f>
        <v>0</v>
      </c>
    </row>
    <row r="79" spans="1:51" ht="41.25" hidden="1" customHeight="1" x14ac:dyDescent="0.15">
      <c r="A79" s="211" t="s">
        <v>464</v>
      </c>
      <c r="B79" s="212"/>
      <c r="C79" s="212"/>
      <c r="D79" s="212"/>
      <c r="E79" s="212"/>
      <c r="F79" s="213"/>
      <c r="G79" s="88"/>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90"/>
      <c r="AY79" s="83">
        <f>IF(AY$78=0,0,1)</f>
        <v>0</v>
      </c>
    </row>
    <row r="80" spans="1:51" ht="27" hidden="1" customHeight="1" x14ac:dyDescent="0.15">
      <c r="A80" s="214" t="s">
        <v>616</v>
      </c>
      <c r="B80" s="215"/>
      <c r="C80" s="215"/>
      <c r="D80" s="215"/>
      <c r="E80" s="215"/>
      <c r="F80" s="216"/>
      <c r="G80" s="140" t="s">
        <v>454</v>
      </c>
      <c r="H80" s="141"/>
      <c r="I80" s="141"/>
      <c r="J80" s="141"/>
      <c r="K80" s="141"/>
      <c r="L80" s="141"/>
      <c r="M80" s="141"/>
      <c r="N80" s="141"/>
      <c r="O80" s="141"/>
      <c r="P80" s="144" t="s">
        <v>453</v>
      </c>
      <c r="Q80" s="141"/>
      <c r="R80" s="141"/>
      <c r="S80" s="141"/>
      <c r="T80" s="141"/>
      <c r="U80" s="141"/>
      <c r="V80" s="141"/>
      <c r="W80" s="141"/>
      <c r="X80" s="142"/>
      <c r="Y80" s="145"/>
      <c r="Z80" s="146"/>
      <c r="AA80" s="147"/>
      <c r="AB80" s="158" t="s">
        <v>7</v>
      </c>
      <c r="AC80" s="158"/>
      <c r="AD80" s="158"/>
      <c r="AE80" s="154" t="s">
        <v>525</v>
      </c>
      <c r="AF80" s="155"/>
      <c r="AG80" s="155"/>
      <c r="AH80" s="156"/>
      <c r="AI80" s="154" t="s">
        <v>524</v>
      </c>
      <c r="AJ80" s="155"/>
      <c r="AK80" s="155"/>
      <c r="AL80" s="156"/>
      <c r="AM80" s="154" t="s">
        <v>301</v>
      </c>
      <c r="AN80" s="155"/>
      <c r="AO80" s="155"/>
      <c r="AP80" s="156"/>
      <c r="AQ80" s="223" t="s">
        <v>455</v>
      </c>
      <c r="AR80" s="224"/>
      <c r="AS80" s="224"/>
      <c r="AT80" s="225"/>
      <c r="AU80" s="223" t="s">
        <v>523</v>
      </c>
      <c r="AV80" s="224"/>
      <c r="AW80" s="224"/>
      <c r="AX80" s="226"/>
      <c r="AY80" s="83">
        <f t="shared" ref="AY80:AY110" si="8">IF(AY$78=0,0,1)</f>
        <v>0</v>
      </c>
    </row>
    <row r="81" spans="1:51" ht="23.25" hidden="1" customHeight="1" x14ac:dyDescent="0.15">
      <c r="A81" s="217"/>
      <c r="B81" s="218"/>
      <c r="C81" s="218"/>
      <c r="D81" s="218"/>
      <c r="E81" s="218"/>
      <c r="F81" s="219"/>
      <c r="G81" s="227"/>
      <c r="H81" s="228"/>
      <c r="I81" s="228"/>
      <c r="J81" s="228"/>
      <c r="K81" s="228"/>
      <c r="L81" s="228"/>
      <c r="M81" s="228"/>
      <c r="N81" s="228"/>
      <c r="O81" s="228"/>
      <c r="P81" s="231"/>
      <c r="Q81" s="175"/>
      <c r="R81" s="175"/>
      <c r="S81" s="175"/>
      <c r="T81" s="175"/>
      <c r="U81" s="175"/>
      <c r="V81" s="175"/>
      <c r="W81" s="175"/>
      <c r="X81" s="176"/>
      <c r="Y81" s="233" t="s">
        <v>26</v>
      </c>
      <c r="Z81" s="234"/>
      <c r="AA81" s="235"/>
      <c r="AB81" s="184"/>
      <c r="AC81" s="184"/>
      <c r="AD81" s="184"/>
      <c r="AE81" s="204"/>
      <c r="AF81" s="204"/>
      <c r="AG81" s="204"/>
      <c r="AH81" s="204"/>
      <c r="AI81" s="204"/>
      <c r="AJ81" s="204"/>
      <c r="AK81" s="204"/>
      <c r="AL81" s="204"/>
      <c r="AM81" s="204"/>
      <c r="AN81" s="204"/>
      <c r="AO81" s="204"/>
      <c r="AP81" s="204"/>
      <c r="AQ81" s="204"/>
      <c r="AR81" s="204"/>
      <c r="AS81" s="204"/>
      <c r="AT81" s="204"/>
      <c r="AU81" s="185"/>
      <c r="AV81" s="186"/>
      <c r="AW81" s="186"/>
      <c r="AX81" s="205"/>
      <c r="AY81" s="83">
        <f t="shared" si="8"/>
        <v>0</v>
      </c>
    </row>
    <row r="82" spans="1:51" ht="23.25" hidden="1" customHeight="1" x14ac:dyDescent="0.15">
      <c r="A82" s="220"/>
      <c r="B82" s="221"/>
      <c r="C82" s="221"/>
      <c r="D82" s="221"/>
      <c r="E82" s="221"/>
      <c r="F82" s="222"/>
      <c r="G82" s="229"/>
      <c r="H82" s="230"/>
      <c r="I82" s="230"/>
      <c r="J82" s="230"/>
      <c r="K82" s="230"/>
      <c r="L82" s="230"/>
      <c r="M82" s="230"/>
      <c r="N82" s="230"/>
      <c r="O82" s="230"/>
      <c r="P82" s="232"/>
      <c r="Q82" s="179"/>
      <c r="R82" s="179"/>
      <c r="S82" s="179"/>
      <c r="T82" s="179"/>
      <c r="U82" s="179"/>
      <c r="V82" s="179"/>
      <c r="W82" s="179"/>
      <c r="X82" s="180"/>
      <c r="Y82" s="236" t="s">
        <v>27</v>
      </c>
      <c r="Z82" s="237"/>
      <c r="AA82" s="238"/>
      <c r="AB82" s="184"/>
      <c r="AC82" s="184"/>
      <c r="AD82" s="184"/>
      <c r="AE82" s="204"/>
      <c r="AF82" s="204"/>
      <c r="AG82" s="204"/>
      <c r="AH82" s="204"/>
      <c r="AI82" s="204"/>
      <c r="AJ82" s="204"/>
      <c r="AK82" s="204"/>
      <c r="AL82" s="204"/>
      <c r="AM82" s="204"/>
      <c r="AN82" s="204"/>
      <c r="AO82" s="204"/>
      <c r="AP82" s="204"/>
      <c r="AQ82" s="204"/>
      <c r="AR82" s="204"/>
      <c r="AS82" s="204"/>
      <c r="AT82" s="204"/>
      <c r="AU82" s="185"/>
      <c r="AV82" s="186"/>
      <c r="AW82" s="186"/>
      <c r="AX82" s="205"/>
      <c r="AY82" s="83">
        <f t="shared" si="8"/>
        <v>0</v>
      </c>
    </row>
    <row r="83" spans="1:51" ht="27" hidden="1" customHeight="1" x14ac:dyDescent="0.15">
      <c r="A83" s="91"/>
      <c r="B83" s="92"/>
      <c r="C83" s="92"/>
      <c r="D83" s="92"/>
      <c r="E83" s="92"/>
      <c r="F83" s="93"/>
      <c r="G83" s="197"/>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198"/>
      <c r="AW83" s="198"/>
      <c r="AX83" s="199"/>
      <c r="AY83" s="83">
        <f t="shared" si="8"/>
        <v>0</v>
      </c>
    </row>
    <row r="84" spans="1:51" ht="123.75" hidden="1" customHeight="1" x14ac:dyDescent="0.15">
      <c r="A84" s="200" t="s">
        <v>464</v>
      </c>
      <c r="B84" s="201"/>
      <c r="C84" s="202" t="s">
        <v>604</v>
      </c>
      <c r="D84" s="202"/>
      <c r="E84" s="202"/>
      <c r="F84" s="203"/>
      <c r="G84" s="112"/>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3"/>
      <c r="AL84" s="113"/>
      <c r="AM84" s="113"/>
      <c r="AN84" s="113"/>
      <c r="AO84" s="113"/>
      <c r="AP84" s="113"/>
      <c r="AQ84" s="113"/>
      <c r="AR84" s="113"/>
      <c r="AS84" s="113"/>
      <c r="AT84" s="113"/>
      <c r="AU84" s="113"/>
      <c r="AV84" s="113"/>
      <c r="AW84" s="113"/>
      <c r="AX84" s="114"/>
      <c r="AY84" s="83">
        <f t="shared" si="8"/>
        <v>0</v>
      </c>
    </row>
    <row r="85" spans="1:51" ht="18.75" hidden="1" customHeight="1" x14ac:dyDescent="0.15">
      <c r="A85" s="127" t="s">
        <v>617</v>
      </c>
      <c r="B85" s="128"/>
      <c r="C85" s="128"/>
      <c r="D85" s="128"/>
      <c r="E85" s="128"/>
      <c r="F85" s="129"/>
      <c r="G85" s="137" t="s">
        <v>486</v>
      </c>
      <c r="H85" s="138"/>
      <c r="I85" s="138"/>
      <c r="J85" s="138"/>
      <c r="K85" s="138"/>
      <c r="L85" s="138"/>
      <c r="M85" s="138"/>
      <c r="N85" s="138"/>
      <c r="O85" s="139"/>
      <c r="P85" s="143" t="s">
        <v>487</v>
      </c>
      <c r="Q85" s="138"/>
      <c r="R85" s="138"/>
      <c r="S85" s="138"/>
      <c r="T85" s="138"/>
      <c r="U85" s="138"/>
      <c r="V85" s="138"/>
      <c r="W85" s="138"/>
      <c r="X85" s="139"/>
      <c r="Y85" s="145"/>
      <c r="Z85" s="146"/>
      <c r="AA85" s="147"/>
      <c r="AB85" s="151" t="s">
        <v>7</v>
      </c>
      <c r="AC85" s="152"/>
      <c r="AD85" s="153"/>
      <c r="AE85" s="151" t="s">
        <v>525</v>
      </c>
      <c r="AF85" s="152"/>
      <c r="AG85" s="152"/>
      <c r="AH85" s="153"/>
      <c r="AI85" s="157" t="s">
        <v>524</v>
      </c>
      <c r="AJ85" s="157"/>
      <c r="AK85" s="157"/>
      <c r="AL85" s="151"/>
      <c r="AM85" s="157" t="s">
        <v>301</v>
      </c>
      <c r="AN85" s="157"/>
      <c r="AO85" s="157"/>
      <c r="AP85" s="151"/>
      <c r="AQ85" s="159" t="s">
        <v>543</v>
      </c>
      <c r="AR85" s="160"/>
      <c r="AS85" s="160"/>
      <c r="AT85" s="160"/>
      <c r="AU85" s="160"/>
      <c r="AV85" s="160"/>
      <c r="AW85" s="160"/>
      <c r="AX85" s="161"/>
      <c r="AY85" s="83">
        <f>IF(AY$78=0,0,COUNTA(G$87))</f>
        <v>0</v>
      </c>
    </row>
    <row r="86" spans="1:51" ht="18.75" hidden="1" customHeight="1" x14ac:dyDescent="0.15">
      <c r="A86" s="130"/>
      <c r="B86" s="131"/>
      <c r="C86" s="131"/>
      <c r="D86" s="131"/>
      <c r="E86" s="131"/>
      <c r="F86" s="132"/>
      <c r="G86" s="140"/>
      <c r="H86" s="141"/>
      <c r="I86" s="141"/>
      <c r="J86" s="141"/>
      <c r="K86" s="141"/>
      <c r="L86" s="141"/>
      <c r="M86" s="141"/>
      <c r="N86" s="141"/>
      <c r="O86" s="142"/>
      <c r="P86" s="144"/>
      <c r="Q86" s="141"/>
      <c r="R86" s="141"/>
      <c r="S86" s="141"/>
      <c r="T86" s="141"/>
      <c r="U86" s="141"/>
      <c r="V86" s="141"/>
      <c r="W86" s="141"/>
      <c r="X86" s="142"/>
      <c r="Y86" s="148"/>
      <c r="Z86" s="149"/>
      <c r="AA86" s="150"/>
      <c r="AB86" s="154"/>
      <c r="AC86" s="155"/>
      <c r="AD86" s="156"/>
      <c r="AE86" s="154"/>
      <c r="AF86" s="155"/>
      <c r="AG86" s="155"/>
      <c r="AH86" s="156"/>
      <c r="AI86" s="158"/>
      <c r="AJ86" s="158"/>
      <c r="AK86" s="158"/>
      <c r="AL86" s="154"/>
      <c r="AM86" s="158"/>
      <c r="AN86" s="158"/>
      <c r="AO86" s="158"/>
      <c r="AP86" s="154"/>
      <c r="AQ86" s="162"/>
      <c r="AR86" s="163"/>
      <c r="AS86" s="163"/>
      <c r="AT86" s="163"/>
      <c r="AU86" s="164"/>
      <c r="AV86" s="164"/>
      <c r="AW86" s="141" t="s">
        <v>103</v>
      </c>
      <c r="AX86" s="165"/>
      <c r="AY86" s="83">
        <f t="shared" ref="AY86:AY92" si="9">IF(AY$78=0,0,COUNTA(G$87))</f>
        <v>0</v>
      </c>
    </row>
    <row r="87" spans="1:51" ht="23.25" hidden="1" customHeight="1" x14ac:dyDescent="0.15">
      <c r="A87" s="133"/>
      <c r="B87" s="131"/>
      <c r="C87" s="131"/>
      <c r="D87" s="131"/>
      <c r="E87" s="131"/>
      <c r="F87" s="132"/>
      <c r="G87" s="166"/>
      <c r="H87" s="167"/>
      <c r="I87" s="167"/>
      <c r="J87" s="167"/>
      <c r="K87" s="167"/>
      <c r="L87" s="167"/>
      <c r="M87" s="167"/>
      <c r="N87" s="167"/>
      <c r="O87" s="168"/>
      <c r="P87" s="175"/>
      <c r="Q87" s="175"/>
      <c r="R87" s="175"/>
      <c r="S87" s="175"/>
      <c r="T87" s="175"/>
      <c r="U87" s="175"/>
      <c r="V87" s="175"/>
      <c r="W87" s="175"/>
      <c r="X87" s="176"/>
      <c r="Y87" s="181" t="s">
        <v>8</v>
      </c>
      <c r="Z87" s="182"/>
      <c r="AA87" s="183"/>
      <c r="AB87" s="184"/>
      <c r="AC87" s="184"/>
      <c r="AD87" s="184"/>
      <c r="AE87" s="185"/>
      <c r="AF87" s="186"/>
      <c r="AG87" s="186"/>
      <c r="AH87" s="186"/>
      <c r="AI87" s="185"/>
      <c r="AJ87" s="186"/>
      <c r="AK87" s="186"/>
      <c r="AL87" s="186"/>
      <c r="AM87" s="185"/>
      <c r="AN87" s="186"/>
      <c r="AO87" s="186"/>
      <c r="AP87" s="186"/>
      <c r="AQ87" s="187"/>
      <c r="AR87" s="188"/>
      <c r="AS87" s="188"/>
      <c r="AT87" s="188"/>
      <c r="AU87" s="188"/>
      <c r="AV87" s="188"/>
      <c r="AW87" s="188"/>
      <c r="AX87" s="189"/>
      <c r="AY87" s="83">
        <f t="shared" si="9"/>
        <v>0</v>
      </c>
    </row>
    <row r="88" spans="1:51" ht="23.25" hidden="1" customHeight="1" x14ac:dyDescent="0.15">
      <c r="A88" s="134"/>
      <c r="B88" s="135"/>
      <c r="C88" s="135"/>
      <c r="D88" s="135"/>
      <c r="E88" s="135"/>
      <c r="F88" s="136"/>
      <c r="G88" s="169"/>
      <c r="H88" s="170"/>
      <c r="I88" s="170"/>
      <c r="J88" s="170"/>
      <c r="K88" s="170"/>
      <c r="L88" s="170"/>
      <c r="M88" s="170"/>
      <c r="N88" s="170"/>
      <c r="O88" s="171"/>
      <c r="P88" s="177"/>
      <c r="Q88" s="177"/>
      <c r="R88" s="177"/>
      <c r="S88" s="177"/>
      <c r="T88" s="177"/>
      <c r="U88" s="177"/>
      <c r="V88" s="177"/>
      <c r="W88" s="177"/>
      <c r="X88" s="178"/>
      <c r="Y88" s="190" t="s">
        <v>25</v>
      </c>
      <c r="Z88" s="191"/>
      <c r="AA88" s="192"/>
      <c r="AB88" s="193"/>
      <c r="AC88" s="193"/>
      <c r="AD88" s="193"/>
      <c r="AE88" s="185"/>
      <c r="AF88" s="186"/>
      <c r="AG88" s="186"/>
      <c r="AH88" s="186"/>
      <c r="AI88" s="185"/>
      <c r="AJ88" s="186"/>
      <c r="AK88" s="186"/>
      <c r="AL88" s="186"/>
      <c r="AM88" s="185"/>
      <c r="AN88" s="186"/>
      <c r="AO88" s="186"/>
      <c r="AP88" s="186"/>
      <c r="AQ88" s="187"/>
      <c r="AR88" s="188"/>
      <c r="AS88" s="188"/>
      <c r="AT88" s="188"/>
      <c r="AU88" s="188"/>
      <c r="AV88" s="188"/>
      <c r="AW88" s="188"/>
      <c r="AX88" s="189"/>
      <c r="AY88" s="83">
        <f t="shared" si="9"/>
        <v>0</v>
      </c>
    </row>
    <row r="89" spans="1:51" ht="23.25" hidden="1" customHeight="1" x14ac:dyDescent="0.15">
      <c r="A89" s="133"/>
      <c r="B89" s="131"/>
      <c r="C89" s="131"/>
      <c r="D89" s="131"/>
      <c r="E89" s="131"/>
      <c r="F89" s="132"/>
      <c r="G89" s="172"/>
      <c r="H89" s="173"/>
      <c r="I89" s="173"/>
      <c r="J89" s="173"/>
      <c r="K89" s="173"/>
      <c r="L89" s="173"/>
      <c r="M89" s="173"/>
      <c r="N89" s="173"/>
      <c r="O89" s="174"/>
      <c r="P89" s="179"/>
      <c r="Q89" s="179"/>
      <c r="R89" s="179"/>
      <c r="S89" s="179"/>
      <c r="T89" s="179"/>
      <c r="U89" s="179"/>
      <c r="V89" s="179"/>
      <c r="W89" s="179"/>
      <c r="X89" s="180"/>
      <c r="Y89" s="190" t="s">
        <v>9</v>
      </c>
      <c r="Z89" s="191"/>
      <c r="AA89" s="192"/>
      <c r="AB89" s="714" t="s">
        <v>10</v>
      </c>
      <c r="AC89" s="714"/>
      <c r="AD89" s="714"/>
      <c r="AE89" s="195" t="str">
        <f t="shared" ref="AE89" si="10">IFERROR(AE87/AE88*100,"-")</f>
        <v>-</v>
      </c>
      <c r="AF89" s="196"/>
      <c r="AG89" s="196"/>
      <c r="AH89" s="196"/>
      <c r="AI89" s="195" t="str">
        <f t="shared" ref="AI89" si="11">IFERROR(AI87/AI88*100,"-")</f>
        <v>-</v>
      </c>
      <c r="AJ89" s="196"/>
      <c r="AK89" s="196"/>
      <c r="AL89" s="196"/>
      <c r="AM89" s="195" t="str">
        <f t="shared" ref="AM89" si="12">IFERROR(AM87/AM88*100,"-")</f>
        <v>-</v>
      </c>
      <c r="AN89" s="196"/>
      <c r="AO89" s="196"/>
      <c r="AP89" s="196"/>
      <c r="AQ89" s="187" t="str">
        <f>IFERROR(AQ87/AQ88*100,"-")</f>
        <v>-</v>
      </c>
      <c r="AR89" s="188"/>
      <c r="AS89" s="188"/>
      <c r="AT89" s="188"/>
      <c r="AU89" s="188"/>
      <c r="AV89" s="188"/>
      <c r="AW89" s="188"/>
      <c r="AX89" s="189"/>
      <c r="AY89" s="83">
        <f t="shared" si="9"/>
        <v>0</v>
      </c>
    </row>
    <row r="90" spans="1:51" ht="90" hidden="1" customHeight="1" x14ac:dyDescent="0.15">
      <c r="A90" s="109" t="s">
        <v>632</v>
      </c>
      <c r="B90" s="110"/>
      <c r="C90" s="110"/>
      <c r="D90" s="110"/>
      <c r="E90" s="110"/>
      <c r="F90" s="111"/>
      <c r="G90" s="112"/>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4"/>
      <c r="AY90" s="83">
        <f t="shared" si="9"/>
        <v>0</v>
      </c>
    </row>
    <row r="91" spans="1:51" ht="15" hidden="1" customHeight="1" x14ac:dyDescent="0.15">
      <c r="A91" s="91"/>
      <c r="B91" s="92"/>
      <c r="C91" s="92"/>
      <c r="D91" s="92"/>
      <c r="E91" s="92"/>
      <c r="F91" s="93"/>
      <c r="G91" s="197"/>
      <c r="H91" s="198"/>
      <c r="I91" s="198"/>
      <c r="J91" s="198"/>
      <c r="K91" s="198"/>
      <c r="L91" s="198"/>
      <c r="M91" s="198"/>
      <c r="N91" s="198"/>
      <c r="O91" s="198"/>
      <c r="P91" s="198"/>
      <c r="Q91" s="198"/>
      <c r="R91" s="198"/>
      <c r="S91" s="198"/>
      <c r="T91" s="198"/>
      <c r="U91" s="198"/>
      <c r="V91" s="198"/>
      <c r="W91" s="198"/>
      <c r="X91" s="198"/>
      <c r="Y91" s="198"/>
      <c r="Z91" s="198"/>
      <c r="AA91" s="198"/>
      <c r="AB91" s="198"/>
      <c r="AC91" s="198"/>
      <c r="AD91" s="198"/>
      <c r="AE91" s="198"/>
      <c r="AF91" s="198"/>
      <c r="AG91" s="198"/>
      <c r="AH91" s="198"/>
      <c r="AI91" s="198"/>
      <c r="AJ91" s="198"/>
      <c r="AK91" s="198"/>
      <c r="AL91" s="198"/>
      <c r="AM91" s="198"/>
      <c r="AN91" s="198"/>
      <c r="AO91" s="198"/>
      <c r="AP91" s="198"/>
      <c r="AQ91" s="198"/>
      <c r="AR91" s="198"/>
      <c r="AS91" s="198"/>
      <c r="AT91" s="198"/>
      <c r="AU91" s="198"/>
      <c r="AV91" s="198"/>
      <c r="AW91" s="198"/>
      <c r="AX91" s="199"/>
      <c r="AY91" s="83">
        <f t="shared" si="9"/>
        <v>0</v>
      </c>
    </row>
    <row r="92" spans="1:51" ht="123.75" hidden="1" customHeight="1" x14ac:dyDescent="0.15">
      <c r="A92" s="200" t="s">
        <v>464</v>
      </c>
      <c r="B92" s="201"/>
      <c r="C92" s="202" t="s">
        <v>595</v>
      </c>
      <c r="D92" s="202"/>
      <c r="E92" s="202"/>
      <c r="F92" s="203"/>
      <c r="G92" s="112"/>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4"/>
      <c r="AY92" s="83">
        <f t="shared" si="9"/>
        <v>0</v>
      </c>
    </row>
    <row r="93" spans="1:51" ht="18.75" hidden="1" customHeight="1" x14ac:dyDescent="0.15">
      <c r="A93" s="127" t="s">
        <v>618</v>
      </c>
      <c r="B93" s="128"/>
      <c r="C93" s="128"/>
      <c r="D93" s="128"/>
      <c r="E93" s="128"/>
      <c r="F93" s="129"/>
      <c r="G93" s="137" t="s">
        <v>486</v>
      </c>
      <c r="H93" s="138"/>
      <c r="I93" s="138"/>
      <c r="J93" s="138"/>
      <c r="K93" s="138"/>
      <c r="L93" s="138"/>
      <c r="M93" s="138"/>
      <c r="N93" s="138"/>
      <c r="O93" s="139"/>
      <c r="P93" s="143" t="s">
        <v>487</v>
      </c>
      <c r="Q93" s="138"/>
      <c r="R93" s="138"/>
      <c r="S93" s="138"/>
      <c r="T93" s="138"/>
      <c r="U93" s="138"/>
      <c r="V93" s="138"/>
      <c r="W93" s="138"/>
      <c r="X93" s="139"/>
      <c r="Y93" s="145"/>
      <c r="Z93" s="146"/>
      <c r="AA93" s="147"/>
      <c r="AB93" s="151" t="s">
        <v>7</v>
      </c>
      <c r="AC93" s="152"/>
      <c r="AD93" s="153"/>
      <c r="AE93" s="151" t="s">
        <v>525</v>
      </c>
      <c r="AF93" s="152"/>
      <c r="AG93" s="152"/>
      <c r="AH93" s="153"/>
      <c r="AI93" s="157" t="s">
        <v>524</v>
      </c>
      <c r="AJ93" s="157"/>
      <c r="AK93" s="157"/>
      <c r="AL93" s="151"/>
      <c r="AM93" s="157" t="s">
        <v>301</v>
      </c>
      <c r="AN93" s="157"/>
      <c r="AO93" s="157"/>
      <c r="AP93" s="151"/>
      <c r="AQ93" s="159" t="s">
        <v>551</v>
      </c>
      <c r="AR93" s="160"/>
      <c r="AS93" s="160"/>
      <c r="AT93" s="160"/>
      <c r="AU93" s="160"/>
      <c r="AV93" s="160"/>
      <c r="AW93" s="160"/>
      <c r="AX93" s="161"/>
      <c r="AY93" s="83">
        <f>IF(AY$78=0,0,COUNTA(G$95))</f>
        <v>0</v>
      </c>
    </row>
    <row r="94" spans="1:51" ht="18.75" hidden="1" customHeight="1" x14ac:dyDescent="0.15">
      <c r="A94" s="130"/>
      <c r="B94" s="131"/>
      <c r="C94" s="131"/>
      <c r="D94" s="131"/>
      <c r="E94" s="131"/>
      <c r="F94" s="132"/>
      <c r="G94" s="140"/>
      <c r="H94" s="141"/>
      <c r="I94" s="141"/>
      <c r="J94" s="141"/>
      <c r="K94" s="141"/>
      <c r="L94" s="141"/>
      <c r="M94" s="141"/>
      <c r="N94" s="141"/>
      <c r="O94" s="142"/>
      <c r="P94" s="144"/>
      <c r="Q94" s="141"/>
      <c r="R94" s="141"/>
      <c r="S94" s="141"/>
      <c r="T94" s="141"/>
      <c r="U94" s="141"/>
      <c r="V94" s="141"/>
      <c r="W94" s="141"/>
      <c r="X94" s="142"/>
      <c r="Y94" s="148"/>
      <c r="Z94" s="149"/>
      <c r="AA94" s="150"/>
      <c r="AB94" s="154"/>
      <c r="AC94" s="155"/>
      <c r="AD94" s="156"/>
      <c r="AE94" s="154"/>
      <c r="AF94" s="155"/>
      <c r="AG94" s="155"/>
      <c r="AH94" s="156"/>
      <c r="AI94" s="158"/>
      <c r="AJ94" s="158"/>
      <c r="AK94" s="158"/>
      <c r="AL94" s="154"/>
      <c r="AM94" s="158"/>
      <c r="AN94" s="158"/>
      <c r="AO94" s="158"/>
      <c r="AP94" s="154"/>
      <c r="AQ94" s="162"/>
      <c r="AR94" s="163"/>
      <c r="AS94" s="163"/>
      <c r="AT94" s="163"/>
      <c r="AU94" s="164"/>
      <c r="AV94" s="164"/>
      <c r="AW94" s="141" t="s">
        <v>103</v>
      </c>
      <c r="AX94" s="165"/>
      <c r="AY94" s="83">
        <f t="shared" ref="AY94:AY100" si="13">IF(AY$78=0,0,COUNTA(G$95))</f>
        <v>0</v>
      </c>
    </row>
    <row r="95" spans="1:51" ht="23.25" hidden="1" customHeight="1" x14ac:dyDescent="0.15">
      <c r="A95" s="133"/>
      <c r="B95" s="131"/>
      <c r="C95" s="131"/>
      <c r="D95" s="131"/>
      <c r="E95" s="131"/>
      <c r="F95" s="132"/>
      <c r="G95" s="166"/>
      <c r="H95" s="167"/>
      <c r="I95" s="167"/>
      <c r="J95" s="167"/>
      <c r="K95" s="167"/>
      <c r="L95" s="167"/>
      <c r="M95" s="167"/>
      <c r="N95" s="167"/>
      <c r="O95" s="168"/>
      <c r="P95" s="175"/>
      <c r="Q95" s="175"/>
      <c r="R95" s="175"/>
      <c r="S95" s="175"/>
      <c r="T95" s="175"/>
      <c r="U95" s="175"/>
      <c r="V95" s="175"/>
      <c r="W95" s="175"/>
      <c r="X95" s="176"/>
      <c r="Y95" s="181" t="s">
        <v>8</v>
      </c>
      <c r="Z95" s="182"/>
      <c r="AA95" s="183"/>
      <c r="AB95" s="184"/>
      <c r="AC95" s="184"/>
      <c r="AD95" s="184"/>
      <c r="AE95" s="185"/>
      <c r="AF95" s="186"/>
      <c r="AG95" s="186"/>
      <c r="AH95" s="186"/>
      <c r="AI95" s="185"/>
      <c r="AJ95" s="186"/>
      <c r="AK95" s="186"/>
      <c r="AL95" s="186"/>
      <c r="AM95" s="185"/>
      <c r="AN95" s="186"/>
      <c r="AO95" s="186"/>
      <c r="AP95" s="186"/>
      <c r="AQ95" s="187"/>
      <c r="AR95" s="188"/>
      <c r="AS95" s="188"/>
      <c r="AT95" s="188"/>
      <c r="AU95" s="188"/>
      <c r="AV95" s="188"/>
      <c r="AW95" s="188"/>
      <c r="AX95" s="189"/>
      <c r="AY95" s="83">
        <f t="shared" si="13"/>
        <v>0</v>
      </c>
    </row>
    <row r="96" spans="1:51" ht="23.25" hidden="1" customHeight="1" x14ac:dyDescent="0.15">
      <c r="A96" s="134"/>
      <c r="B96" s="135"/>
      <c r="C96" s="135"/>
      <c r="D96" s="135"/>
      <c r="E96" s="135"/>
      <c r="F96" s="136"/>
      <c r="G96" s="169"/>
      <c r="H96" s="170"/>
      <c r="I96" s="170"/>
      <c r="J96" s="170"/>
      <c r="K96" s="170"/>
      <c r="L96" s="170"/>
      <c r="M96" s="170"/>
      <c r="N96" s="170"/>
      <c r="O96" s="171"/>
      <c r="P96" s="177"/>
      <c r="Q96" s="177"/>
      <c r="R96" s="177"/>
      <c r="S96" s="177"/>
      <c r="T96" s="177"/>
      <c r="U96" s="177"/>
      <c r="V96" s="177"/>
      <c r="W96" s="177"/>
      <c r="X96" s="178"/>
      <c r="Y96" s="190" t="s">
        <v>25</v>
      </c>
      <c r="Z96" s="191"/>
      <c r="AA96" s="192"/>
      <c r="AB96" s="193"/>
      <c r="AC96" s="193"/>
      <c r="AD96" s="193"/>
      <c r="AE96" s="185"/>
      <c r="AF96" s="186"/>
      <c r="AG96" s="186"/>
      <c r="AH96" s="186"/>
      <c r="AI96" s="185"/>
      <c r="AJ96" s="186"/>
      <c r="AK96" s="186"/>
      <c r="AL96" s="186"/>
      <c r="AM96" s="185"/>
      <c r="AN96" s="186"/>
      <c r="AO96" s="186"/>
      <c r="AP96" s="186"/>
      <c r="AQ96" s="187"/>
      <c r="AR96" s="188"/>
      <c r="AS96" s="188"/>
      <c r="AT96" s="188"/>
      <c r="AU96" s="188"/>
      <c r="AV96" s="188"/>
      <c r="AW96" s="188"/>
      <c r="AX96" s="189"/>
      <c r="AY96" s="83">
        <f t="shared" si="13"/>
        <v>0</v>
      </c>
    </row>
    <row r="97" spans="1:51" ht="23.25" hidden="1" customHeight="1" x14ac:dyDescent="0.15">
      <c r="A97" s="133"/>
      <c r="B97" s="131"/>
      <c r="C97" s="131"/>
      <c r="D97" s="131"/>
      <c r="E97" s="131"/>
      <c r="F97" s="132"/>
      <c r="G97" s="172"/>
      <c r="H97" s="173"/>
      <c r="I97" s="173"/>
      <c r="J97" s="173"/>
      <c r="K97" s="173"/>
      <c r="L97" s="173"/>
      <c r="M97" s="173"/>
      <c r="N97" s="173"/>
      <c r="O97" s="174"/>
      <c r="P97" s="179"/>
      <c r="Q97" s="179"/>
      <c r="R97" s="179"/>
      <c r="S97" s="179"/>
      <c r="T97" s="179"/>
      <c r="U97" s="179"/>
      <c r="V97" s="179"/>
      <c r="W97" s="179"/>
      <c r="X97" s="180"/>
      <c r="Y97" s="190" t="s">
        <v>9</v>
      </c>
      <c r="Z97" s="191"/>
      <c r="AA97" s="192"/>
      <c r="AB97" s="194" t="s">
        <v>10</v>
      </c>
      <c r="AC97" s="194"/>
      <c r="AD97" s="194"/>
      <c r="AE97" s="195" t="str">
        <f t="shared" ref="AE97" si="14">IFERROR(AE95/AE96*100,"-")</f>
        <v>-</v>
      </c>
      <c r="AF97" s="196"/>
      <c r="AG97" s="196"/>
      <c r="AH97" s="196"/>
      <c r="AI97" s="195" t="str">
        <f t="shared" ref="AI97" si="15">IFERROR(AI95/AI96*100,"-")</f>
        <v>-</v>
      </c>
      <c r="AJ97" s="196"/>
      <c r="AK97" s="196"/>
      <c r="AL97" s="196"/>
      <c r="AM97" s="195" t="str">
        <f t="shared" ref="AM97" si="16">IFERROR(AM95/AM96*100,"-")</f>
        <v>-</v>
      </c>
      <c r="AN97" s="196"/>
      <c r="AO97" s="196"/>
      <c r="AP97" s="196"/>
      <c r="AQ97" s="187" t="str">
        <f>IFERROR(AQ95/AQ96*100,"-")</f>
        <v>-</v>
      </c>
      <c r="AR97" s="188"/>
      <c r="AS97" s="188"/>
      <c r="AT97" s="188"/>
      <c r="AU97" s="188"/>
      <c r="AV97" s="188"/>
      <c r="AW97" s="188"/>
      <c r="AX97" s="189"/>
      <c r="AY97" s="83">
        <f t="shared" si="13"/>
        <v>0</v>
      </c>
    </row>
    <row r="98" spans="1:51" ht="90" hidden="1" customHeight="1" x14ac:dyDescent="0.15">
      <c r="A98" s="109" t="s">
        <v>632</v>
      </c>
      <c r="B98" s="110"/>
      <c r="C98" s="110"/>
      <c r="D98" s="110"/>
      <c r="E98" s="110"/>
      <c r="F98" s="111"/>
      <c r="G98" s="112"/>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4"/>
      <c r="AY98" s="83">
        <f t="shared" si="13"/>
        <v>0</v>
      </c>
    </row>
    <row r="99" spans="1:51" ht="15" hidden="1" customHeight="1" x14ac:dyDescent="0.15">
      <c r="A99" s="91"/>
      <c r="B99" s="92"/>
      <c r="C99" s="92"/>
      <c r="D99" s="92"/>
      <c r="E99" s="92"/>
      <c r="F99" s="93"/>
      <c r="G99" s="197"/>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8"/>
      <c r="AI99" s="198"/>
      <c r="AJ99" s="198"/>
      <c r="AK99" s="198"/>
      <c r="AL99" s="198"/>
      <c r="AM99" s="198"/>
      <c r="AN99" s="198"/>
      <c r="AO99" s="198"/>
      <c r="AP99" s="198"/>
      <c r="AQ99" s="198"/>
      <c r="AR99" s="198"/>
      <c r="AS99" s="198"/>
      <c r="AT99" s="198"/>
      <c r="AU99" s="198"/>
      <c r="AV99" s="198"/>
      <c r="AW99" s="198"/>
      <c r="AX99" s="199"/>
      <c r="AY99" s="83">
        <f t="shared" si="13"/>
        <v>0</v>
      </c>
    </row>
    <row r="100" spans="1:51" ht="123.75" hidden="1" customHeight="1" x14ac:dyDescent="0.15">
      <c r="A100" s="200" t="s">
        <v>464</v>
      </c>
      <c r="B100" s="201"/>
      <c r="C100" s="202" t="s">
        <v>600</v>
      </c>
      <c r="D100" s="202"/>
      <c r="E100" s="202"/>
      <c r="F100" s="203"/>
      <c r="G100" s="112"/>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4"/>
      <c r="AY100" s="83">
        <f t="shared" si="13"/>
        <v>0</v>
      </c>
    </row>
    <row r="101" spans="1:51" ht="18.75" hidden="1" customHeight="1" x14ac:dyDescent="0.15">
      <c r="A101" s="127" t="s">
        <v>619</v>
      </c>
      <c r="B101" s="128"/>
      <c r="C101" s="128"/>
      <c r="D101" s="128"/>
      <c r="E101" s="128"/>
      <c r="F101" s="129"/>
      <c r="G101" s="137" t="s">
        <v>486</v>
      </c>
      <c r="H101" s="138"/>
      <c r="I101" s="138"/>
      <c r="J101" s="138"/>
      <c r="K101" s="138"/>
      <c r="L101" s="138"/>
      <c r="M101" s="138"/>
      <c r="N101" s="138"/>
      <c r="O101" s="139"/>
      <c r="P101" s="143" t="s">
        <v>487</v>
      </c>
      <c r="Q101" s="138"/>
      <c r="R101" s="138"/>
      <c r="S101" s="138"/>
      <c r="T101" s="138"/>
      <c r="U101" s="138"/>
      <c r="V101" s="138"/>
      <c r="W101" s="138"/>
      <c r="X101" s="139"/>
      <c r="Y101" s="145"/>
      <c r="Z101" s="146"/>
      <c r="AA101" s="147"/>
      <c r="AB101" s="151" t="s">
        <v>7</v>
      </c>
      <c r="AC101" s="152"/>
      <c r="AD101" s="153"/>
      <c r="AE101" s="151" t="s">
        <v>525</v>
      </c>
      <c r="AF101" s="152"/>
      <c r="AG101" s="152"/>
      <c r="AH101" s="153"/>
      <c r="AI101" s="157" t="s">
        <v>524</v>
      </c>
      <c r="AJ101" s="157"/>
      <c r="AK101" s="157"/>
      <c r="AL101" s="151"/>
      <c r="AM101" s="157" t="s">
        <v>301</v>
      </c>
      <c r="AN101" s="157"/>
      <c r="AO101" s="157"/>
      <c r="AP101" s="151"/>
      <c r="AQ101" s="159" t="s">
        <v>72</v>
      </c>
      <c r="AR101" s="160"/>
      <c r="AS101" s="160"/>
      <c r="AT101" s="160"/>
      <c r="AU101" s="160"/>
      <c r="AV101" s="160"/>
      <c r="AW101" s="160"/>
      <c r="AX101" s="161"/>
      <c r="AY101" s="83">
        <f>IF(AY$78=0,0,1)</f>
        <v>0</v>
      </c>
    </row>
    <row r="102" spans="1:51" ht="18.75" hidden="1" customHeight="1" x14ac:dyDescent="0.15">
      <c r="A102" s="130"/>
      <c r="B102" s="131"/>
      <c r="C102" s="131"/>
      <c r="D102" s="131"/>
      <c r="E102" s="131"/>
      <c r="F102" s="132"/>
      <c r="G102" s="140"/>
      <c r="H102" s="141"/>
      <c r="I102" s="141"/>
      <c r="J102" s="141"/>
      <c r="K102" s="141"/>
      <c r="L102" s="141"/>
      <c r="M102" s="141"/>
      <c r="N102" s="141"/>
      <c r="O102" s="142"/>
      <c r="P102" s="144"/>
      <c r="Q102" s="141"/>
      <c r="R102" s="141"/>
      <c r="S102" s="141"/>
      <c r="T102" s="141"/>
      <c r="U102" s="141"/>
      <c r="V102" s="141"/>
      <c r="W102" s="141"/>
      <c r="X102" s="142"/>
      <c r="Y102" s="148"/>
      <c r="Z102" s="149"/>
      <c r="AA102" s="150"/>
      <c r="AB102" s="154"/>
      <c r="AC102" s="155"/>
      <c r="AD102" s="156"/>
      <c r="AE102" s="154"/>
      <c r="AF102" s="155"/>
      <c r="AG102" s="155"/>
      <c r="AH102" s="156"/>
      <c r="AI102" s="158"/>
      <c r="AJ102" s="158"/>
      <c r="AK102" s="158"/>
      <c r="AL102" s="154"/>
      <c r="AM102" s="158"/>
      <c r="AN102" s="158"/>
      <c r="AO102" s="158"/>
      <c r="AP102" s="154"/>
      <c r="AQ102" s="162"/>
      <c r="AR102" s="163"/>
      <c r="AS102" s="163"/>
      <c r="AT102" s="163"/>
      <c r="AU102" s="164"/>
      <c r="AV102" s="164"/>
      <c r="AW102" s="141" t="s">
        <v>103</v>
      </c>
      <c r="AX102" s="165"/>
      <c r="AY102" s="83">
        <f t="shared" ref="AY102:AY106" si="17">IF(AY$78=0,0,1)</f>
        <v>0</v>
      </c>
    </row>
    <row r="103" spans="1:51" ht="23.25" hidden="1" customHeight="1" x14ac:dyDescent="0.15">
      <c r="A103" s="133"/>
      <c r="B103" s="131"/>
      <c r="C103" s="131"/>
      <c r="D103" s="131"/>
      <c r="E103" s="131"/>
      <c r="F103" s="132"/>
      <c r="G103" s="166"/>
      <c r="H103" s="167"/>
      <c r="I103" s="167"/>
      <c r="J103" s="167"/>
      <c r="K103" s="167"/>
      <c r="L103" s="167"/>
      <c r="M103" s="167"/>
      <c r="N103" s="167"/>
      <c r="O103" s="168"/>
      <c r="P103" s="175"/>
      <c r="Q103" s="175"/>
      <c r="R103" s="175"/>
      <c r="S103" s="175"/>
      <c r="T103" s="175"/>
      <c r="U103" s="175"/>
      <c r="V103" s="175"/>
      <c r="W103" s="175"/>
      <c r="X103" s="176"/>
      <c r="Y103" s="181" t="s">
        <v>8</v>
      </c>
      <c r="Z103" s="182"/>
      <c r="AA103" s="183"/>
      <c r="AB103" s="184"/>
      <c r="AC103" s="184"/>
      <c r="AD103" s="184"/>
      <c r="AE103" s="185"/>
      <c r="AF103" s="186"/>
      <c r="AG103" s="186"/>
      <c r="AH103" s="186"/>
      <c r="AI103" s="185"/>
      <c r="AJ103" s="186"/>
      <c r="AK103" s="186"/>
      <c r="AL103" s="186"/>
      <c r="AM103" s="185"/>
      <c r="AN103" s="186"/>
      <c r="AO103" s="186"/>
      <c r="AP103" s="186"/>
      <c r="AQ103" s="187"/>
      <c r="AR103" s="188"/>
      <c r="AS103" s="188"/>
      <c r="AT103" s="188"/>
      <c r="AU103" s="188"/>
      <c r="AV103" s="188"/>
      <c r="AW103" s="188"/>
      <c r="AX103" s="189"/>
      <c r="AY103" s="83">
        <f t="shared" si="17"/>
        <v>0</v>
      </c>
    </row>
    <row r="104" spans="1:51" ht="23.25" hidden="1" customHeight="1" x14ac:dyDescent="0.15">
      <c r="A104" s="134"/>
      <c r="B104" s="135"/>
      <c r="C104" s="135"/>
      <c r="D104" s="135"/>
      <c r="E104" s="135"/>
      <c r="F104" s="136"/>
      <c r="G104" s="169"/>
      <c r="H104" s="170"/>
      <c r="I104" s="170"/>
      <c r="J104" s="170"/>
      <c r="K104" s="170"/>
      <c r="L104" s="170"/>
      <c r="M104" s="170"/>
      <c r="N104" s="170"/>
      <c r="O104" s="171"/>
      <c r="P104" s="177"/>
      <c r="Q104" s="177"/>
      <c r="R104" s="177"/>
      <c r="S104" s="177"/>
      <c r="T104" s="177"/>
      <c r="U104" s="177"/>
      <c r="V104" s="177"/>
      <c r="W104" s="177"/>
      <c r="X104" s="178"/>
      <c r="Y104" s="190" t="s">
        <v>25</v>
      </c>
      <c r="Z104" s="191"/>
      <c r="AA104" s="192"/>
      <c r="AB104" s="193"/>
      <c r="AC104" s="193"/>
      <c r="AD104" s="193"/>
      <c r="AE104" s="185"/>
      <c r="AF104" s="186"/>
      <c r="AG104" s="186"/>
      <c r="AH104" s="186"/>
      <c r="AI104" s="185"/>
      <c r="AJ104" s="186"/>
      <c r="AK104" s="186"/>
      <c r="AL104" s="186"/>
      <c r="AM104" s="185"/>
      <c r="AN104" s="186"/>
      <c r="AO104" s="186"/>
      <c r="AP104" s="186"/>
      <c r="AQ104" s="187"/>
      <c r="AR104" s="188"/>
      <c r="AS104" s="188"/>
      <c r="AT104" s="188"/>
      <c r="AU104" s="188"/>
      <c r="AV104" s="188"/>
      <c r="AW104" s="188"/>
      <c r="AX104" s="189"/>
      <c r="AY104" s="83">
        <f t="shared" si="17"/>
        <v>0</v>
      </c>
    </row>
    <row r="105" spans="1:51" ht="23.25" hidden="1" customHeight="1" x14ac:dyDescent="0.15">
      <c r="A105" s="133"/>
      <c r="B105" s="131"/>
      <c r="C105" s="131"/>
      <c r="D105" s="131"/>
      <c r="E105" s="131"/>
      <c r="F105" s="132"/>
      <c r="G105" s="172"/>
      <c r="H105" s="173"/>
      <c r="I105" s="173"/>
      <c r="J105" s="173"/>
      <c r="K105" s="173"/>
      <c r="L105" s="173"/>
      <c r="M105" s="173"/>
      <c r="N105" s="173"/>
      <c r="O105" s="174"/>
      <c r="P105" s="179"/>
      <c r="Q105" s="179"/>
      <c r="R105" s="179"/>
      <c r="S105" s="179"/>
      <c r="T105" s="179"/>
      <c r="U105" s="179"/>
      <c r="V105" s="179"/>
      <c r="W105" s="179"/>
      <c r="X105" s="180"/>
      <c r="Y105" s="190" t="s">
        <v>9</v>
      </c>
      <c r="Z105" s="191"/>
      <c r="AA105" s="192"/>
      <c r="AB105" s="194" t="s">
        <v>10</v>
      </c>
      <c r="AC105" s="194"/>
      <c r="AD105" s="194"/>
      <c r="AE105" s="195" t="str">
        <f t="shared" ref="AE105" si="18">IFERROR(AE103/AE104*100,"-")</f>
        <v>-</v>
      </c>
      <c r="AF105" s="196"/>
      <c r="AG105" s="196"/>
      <c r="AH105" s="196"/>
      <c r="AI105" s="195" t="str">
        <f t="shared" ref="AI105" si="19">IFERROR(AI103/AI104*100,"-")</f>
        <v>-</v>
      </c>
      <c r="AJ105" s="196"/>
      <c r="AK105" s="196"/>
      <c r="AL105" s="196"/>
      <c r="AM105" s="195" t="str">
        <f t="shared" ref="AM105" si="20">IFERROR(AM103/AM104*100,"-")</f>
        <v>-</v>
      </c>
      <c r="AN105" s="196"/>
      <c r="AO105" s="196"/>
      <c r="AP105" s="196"/>
      <c r="AQ105" s="187" t="str">
        <f>IFERROR(AQ103/AQ104*100,"-")</f>
        <v>-</v>
      </c>
      <c r="AR105" s="188"/>
      <c r="AS105" s="188"/>
      <c r="AT105" s="188"/>
      <c r="AU105" s="188"/>
      <c r="AV105" s="188"/>
      <c r="AW105" s="188"/>
      <c r="AX105" s="189"/>
      <c r="AY105" s="83">
        <f t="shared" si="17"/>
        <v>0</v>
      </c>
    </row>
    <row r="106" spans="1:51" ht="90" hidden="1" customHeight="1" x14ac:dyDescent="0.15">
      <c r="A106" s="109" t="s">
        <v>632</v>
      </c>
      <c r="B106" s="110"/>
      <c r="C106" s="110"/>
      <c r="D106" s="110"/>
      <c r="E106" s="110"/>
      <c r="F106" s="111"/>
      <c r="G106" s="112"/>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4"/>
      <c r="AY106" s="83">
        <f t="shared" si="17"/>
        <v>0</v>
      </c>
    </row>
    <row r="107" spans="1:51" ht="22.5" hidden="1" customHeight="1" x14ac:dyDescent="0.15">
      <c r="A107" s="115" t="s">
        <v>539</v>
      </c>
      <c r="B107" s="115"/>
      <c r="C107" s="115"/>
      <c r="D107" s="115"/>
      <c r="E107" s="115"/>
      <c r="F107" s="116"/>
      <c r="G107" s="121" t="s">
        <v>544</v>
      </c>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2"/>
      <c r="AP107" s="122"/>
      <c r="AQ107" s="122"/>
      <c r="AR107" s="122"/>
      <c r="AS107" s="122"/>
      <c r="AT107" s="122"/>
      <c r="AU107" s="122"/>
      <c r="AV107" s="122"/>
      <c r="AW107" s="122"/>
      <c r="AX107" s="123"/>
      <c r="AY107" s="83">
        <f t="shared" si="8"/>
        <v>0</v>
      </c>
    </row>
    <row r="108" spans="1:51" ht="61.5" hidden="1" customHeight="1" x14ac:dyDescent="0.15">
      <c r="A108" s="117"/>
      <c r="B108" s="117"/>
      <c r="C108" s="117"/>
      <c r="D108" s="117"/>
      <c r="E108" s="117"/>
      <c r="F108" s="118"/>
      <c r="G108" s="124"/>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6"/>
      <c r="AY108" s="83">
        <f t="shared" si="8"/>
        <v>0</v>
      </c>
    </row>
    <row r="109" spans="1:51" ht="22.5" hidden="1" customHeight="1" x14ac:dyDescent="0.15">
      <c r="A109" s="117"/>
      <c r="B109" s="117"/>
      <c r="C109" s="117"/>
      <c r="D109" s="117"/>
      <c r="E109" s="117"/>
      <c r="F109" s="118"/>
      <c r="G109" s="121" t="s">
        <v>639</v>
      </c>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3"/>
      <c r="AY109" s="83">
        <f t="shared" si="8"/>
        <v>0</v>
      </c>
    </row>
    <row r="110" spans="1:51" ht="59.25" hidden="1" customHeight="1" x14ac:dyDescent="0.15">
      <c r="A110" s="119"/>
      <c r="B110" s="119"/>
      <c r="C110" s="119"/>
      <c r="D110" s="119"/>
      <c r="E110" s="119"/>
      <c r="F110" s="120"/>
      <c r="G110" s="124"/>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6"/>
      <c r="AY110" s="83">
        <f t="shared" si="8"/>
        <v>0</v>
      </c>
    </row>
    <row r="111" spans="1:51" ht="61.5" hidden="1" customHeight="1" x14ac:dyDescent="0.15">
      <c r="A111" s="206" t="s">
        <v>591</v>
      </c>
      <c r="B111" s="207"/>
      <c r="C111" s="207"/>
      <c r="D111" s="207"/>
      <c r="E111" s="207"/>
      <c r="F111" s="208"/>
      <c r="G111" s="209"/>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s="83">
        <f>COUNTA(G111)</f>
        <v>0</v>
      </c>
    </row>
    <row r="112" spans="1:51" ht="41.25" hidden="1" customHeight="1" x14ac:dyDescent="0.15">
      <c r="A112" s="211" t="s">
        <v>464</v>
      </c>
      <c r="B112" s="212"/>
      <c r="C112" s="212"/>
      <c r="D112" s="212"/>
      <c r="E112" s="212"/>
      <c r="F112" s="213"/>
      <c r="G112" s="88"/>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90"/>
      <c r="AY112" s="83">
        <f>IF(AY$111=0,0,1)</f>
        <v>0</v>
      </c>
    </row>
    <row r="113" spans="1:51" ht="27" hidden="1" customHeight="1" x14ac:dyDescent="0.15">
      <c r="A113" s="214" t="s">
        <v>620</v>
      </c>
      <c r="B113" s="215"/>
      <c r="C113" s="215"/>
      <c r="D113" s="215"/>
      <c r="E113" s="215"/>
      <c r="F113" s="216"/>
      <c r="G113" s="140" t="s">
        <v>454</v>
      </c>
      <c r="H113" s="141"/>
      <c r="I113" s="141"/>
      <c r="J113" s="141"/>
      <c r="K113" s="141"/>
      <c r="L113" s="141"/>
      <c r="M113" s="141"/>
      <c r="N113" s="141"/>
      <c r="O113" s="141"/>
      <c r="P113" s="144" t="s">
        <v>453</v>
      </c>
      <c r="Q113" s="141"/>
      <c r="R113" s="141"/>
      <c r="S113" s="141"/>
      <c r="T113" s="141"/>
      <c r="U113" s="141"/>
      <c r="V113" s="141"/>
      <c r="W113" s="141"/>
      <c r="X113" s="142"/>
      <c r="Y113" s="145"/>
      <c r="Z113" s="146"/>
      <c r="AA113" s="147"/>
      <c r="AB113" s="158" t="s">
        <v>7</v>
      </c>
      <c r="AC113" s="158"/>
      <c r="AD113" s="158"/>
      <c r="AE113" s="154" t="s">
        <v>525</v>
      </c>
      <c r="AF113" s="155"/>
      <c r="AG113" s="155"/>
      <c r="AH113" s="156"/>
      <c r="AI113" s="154" t="s">
        <v>524</v>
      </c>
      <c r="AJ113" s="155"/>
      <c r="AK113" s="155"/>
      <c r="AL113" s="156"/>
      <c r="AM113" s="154" t="s">
        <v>301</v>
      </c>
      <c r="AN113" s="155"/>
      <c r="AO113" s="155"/>
      <c r="AP113" s="156"/>
      <c r="AQ113" s="223" t="s">
        <v>455</v>
      </c>
      <c r="AR113" s="224"/>
      <c r="AS113" s="224"/>
      <c r="AT113" s="225"/>
      <c r="AU113" s="223" t="s">
        <v>523</v>
      </c>
      <c r="AV113" s="224"/>
      <c r="AW113" s="224"/>
      <c r="AX113" s="226"/>
      <c r="AY113" s="83">
        <f t="shared" ref="AY113:AY143" si="21">IF(AY$111=0,0,1)</f>
        <v>0</v>
      </c>
    </row>
    <row r="114" spans="1:51" ht="23.25" hidden="1" customHeight="1" x14ac:dyDescent="0.15">
      <c r="A114" s="217"/>
      <c r="B114" s="218"/>
      <c r="C114" s="218"/>
      <c r="D114" s="218"/>
      <c r="E114" s="218"/>
      <c r="F114" s="219"/>
      <c r="G114" s="227"/>
      <c r="H114" s="228"/>
      <c r="I114" s="228"/>
      <c r="J114" s="228"/>
      <c r="K114" s="228"/>
      <c r="L114" s="228"/>
      <c r="M114" s="228"/>
      <c r="N114" s="228"/>
      <c r="O114" s="228"/>
      <c r="P114" s="231"/>
      <c r="Q114" s="175"/>
      <c r="R114" s="175"/>
      <c r="S114" s="175"/>
      <c r="T114" s="175"/>
      <c r="U114" s="175"/>
      <c r="V114" s="175"/>
      <c r="W114" s="175"/>
      <c r="X114" s="176"/>
      <c r="Y114" s="233" t="s">
        <v>26</v>
      </c>
      <c r="Z114" s="234"/>
      <c r="AA114" s="235"/>
      <c r="AB114" s="184"/>
      <c r="AC114" s="184"/>
      <c r="AD114" s="184"/>
      <c r="AE114" s="204"/>
      <c r="AF114" s="204"/>
      <c r="AG114" s="204"/>
      <c r="AH114" s="204"/>
      <c r="AI114" s="204"/>
      <c r="AJ114" s="204"/>
      <c r="AK114" s="204"/>
      <c r="AL114" s="204"/>
      <c r="AM114" s="204"/>
      <c r="AN114" s="204"/>
      <c r="AO114" s="204"/>
      <c r="AP114" s="204"/>
      <c r="AQ114" s="204"/>
      <c r="AR114" s="204"/>
      <c r="AS114" s="204"/>
      <c r="AT114" s="204"/>
      <c r="AU114" s="185"/>
      <c r="AV114" s="186"/>
      <c r="AW114" s="186"/>
      <c r="AX114" s="205"/>
      <c r="AY114" s="83">
        <f t="shared" si="21"/>
        <v>0</v>
      </c>
    </row>
    <row r="115" spans="1:51" ht="23.25" hidden="1" customHeight="1" x14ac:dyDescent="0.15">
      <c r="A115" s="220"/>
      <c r="B115" s="221"/>
      <c r="C115" s="221"/>
      <c r="D115" s="221"/>
      <c r="E115" s="221"/>
      <c r="F115" s="222"/>
      <c r="G115" s="229"/>
      <c r="H115" s="230"/>
      <c r="I115" s="230"/>
      <c r="J115" s="230"/>
      <c r="K115" s="230"/>
      <c r="L115" s="230"/>
      <c r="M115" s="230"/>
      <c r="N115" s="230"/>
      <c r="O115" s="230"/>
      <c r="P115" s="232"/>
      <c r="Q115" s="179"/>
      <c r="R115" s="179"/>
      <c r="S115" s="179"/>
      <c r="T115" s="179"/>
      <c r="U115" s="179"/>
      <c r="V115" s="179"/>
      <c r="W115" s="179"/>
      <c r="X115" s="180"/>
      <c r="Y115" s="236" t="s">
        <v>27</v>
      </c>
      <c r="Z115" s="237"/>
      <c r="AA115" s="238"/>
      <c r="AB115" s="184"/>
      <c r="AC115" s="184"/>
      <c r="AD115" s="184"/>
      <c r="AE115" s="204"/>
      <c r="AF115" s="204"/>
      <c r="AG115" s="204"/>
      <c r="AH115" s="204"/>
      <c r="AI115" s="204"/>
      <c r="AJ115" s="204"/>
      <c r="AK115" s="204"/>
      <c r="AL115" s="204"/>
      <c r="AM115" s="204"/>
      <c r="AN115" s="204"/>
      <c r="AO115" s="204"/>
      <c r="AP115" s="204"/>
      <c r="AQ115" s="204"/>
      <c r="AR115" s="204"/>
      <c r="AS115" s="204"/>
      <c r="AT115" s="204"/>
      <c r="AU115" s="185"/>
      <c r="AV115" s="186"/>
      <c r="AW115" s="186"/>
      <c r="AX115" s="205"/>
      <c r="AY115" s="83">
        <f t="shared" si="21"/>
        <v>0</v>
      </c>
    </row>
    <row r="116" spans="1:51" ht="27" hidden="1" customHeight="1" x14ac:dyDescent="0.15">
      <c r="A116" s="91"/>
      <c r="B116" s="92"/>
      <c r="C116" s="92"/>
      <c r="D116" s="92"/>
      <c r="E116" s="92"/>
      <c r="F116" s="93"/>
      <c r="G116" s="197"/>
      <c r="H116" s="198"/>
      <c r="I116" s="198"/>
      <c r="J116" s="198"/>
      <c r="K116" s="198"/>
      <c r="L116" s="198"/>
      <c r="M116" s="198"/>
      <c r="N116" s="198"/>
      <c r="O116" s="198"/>
      <c r="P116" s="198"/>
      <c r="Q116" s="198"/>
      <c r="R116" s="198"/>
      <c r="S116" s="198"/>
      <c r="T116" s="198"/>
      <c r="U116" s="198"/>
      <c r="V116" s="198"/>
      <c r="W116" s="198"/>
      <c r="X116" s="198"/>
      <c r="Y116" s="198"/>
      <c r="Z116" s="198"/>
      <c r="AA116" s="198"/>
      <c r="AB116" s="198"/>
      <c r="AC116" s="198"/>
      <c r="AD116" s="198"/>
      <c r="AE116" s="198"/>
      <c r="AF116" s="198"/>
      <c r="AG116" s="198"/>
      <c r="AH116" s="198"/>
      <c r="AI116" s="198"/>
      <c r="AJ116" s="198"/>
      <c r="AK116" s="198"/>
      <c r="AL116" s="198"/>
      <c r="AM116" s="198"/>
      <c r="AN116" s="198"/>
      <c r="AO116" s="198"/>
      <c r="AP116" s="198"/>
      <c r="AQ116" s="198"/>
      <c r="AR116" s="198"/>
      <c r="AS116" s="198"/>
      <c r="AT116" s="198"/>
      <c r="AU116" s="198"/>
      <c r="AV116" s="198"/>
      <c r="AW116" s="198"/>
      <c r="AX116" s="199"/>
      <c r="AY116" s="83">
        <f t="shared" si="21"/>
        <v>0</v>
      </c>
    </row>
    <row r="117" spans="1:51" ht="123.75" hidden="1" customHeight="1" x14ac:dyDescent="0.15">
      <c r="A117" s="200" t="s">
        <v>464</v>
      </c>
      <c r="B117" s="201"/>
      <c r="C117" s="202" t="s">
        <v>606</v>
      </c>
      <c r="D117" s="202"/>
      <c r="E117" s="202"/>
      <c r="F117" s="203"/>
      <c r="G117" s="112"/>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4"/>
      <c r="AY117" s="83">
        <f t="shared" si="21"/>
        <v>0</v>
      </c>
    </row>
    <row r="118" spans="1:51" ht="18.75" hidden="1" customHeight="1" x14ac:dyDescent="0.15">
      <c r="A118" s="127" t="s">
        <v>621</v>
      </c>
      <c r="B118" s="128"/>
      <c r="C118" s="128"/>
      <c r="D118" s="128"/>
      <c r="E118" s="128"/>
      <c r="F118" s="129"/>
      <c r="G118" s="137" t="s">
        <v>486</v>
      </c>
      <c r="H118" s="138"/>
      <c r="I118" s="138"/>
      <c r="J118" s="138"/>
      <c r="K118" s="138"/>
      <c r="L118" s="138"/>
      <c r="M118" s="138"/>
      <c r="N118" s="138"/>
      <c r="O118" s="139"/>
      <c r="P118" s="143" t="s">
        <v>487</v>
      </c>
      <c r="Q118" s="138"/>
      <c r="R118" s="138"/>
      <c r="S118" s="138"/>
      <c r="T118" s="138"/>
      <c r="U118" s="138"/>
      <c r="V118" s="138"/>
      <c r="W118" s="138"/>
      <c r="X118" s="139"/>
      <c r="Y118" s="145"/>
      <c r="Z118" s="146"/>
      <c r="AA118" s="147"/>
      <c r="AB118" s="151" t="s">
        <v>7</v>
      </c>
      <c r="AC118" s="152"/>
      <c r="AD118" s="153"/>
      <c r="AE118" s="151" t="s">
        <v>525</v>
      </c>
      <c r="AF118" s="152"/>
      <c r="AG118" s="152"/>
      <c r="AH118" s="153"/>
      <c r="AI118" s="157" t="s">
        <v>524</v>
      </c>
      <c r="AJ118" s="157"/>
      <c r="AK118" s="157"/>
      <c r="AL118" s="151"/>
      <c r="AM118" s="157" t="s">
        <v>301</v>
      </c>
      <c r="AN118" s="157"/>
      <c r="AO118" s="157"/>
      <c r="AP118" s="151"/>
      <c r="AQ118" s="159" t="s">
        <v>543</v>
      </c>
      <c r="AR118" s="160"/>
      <c r="AS118" s="160"/>
      <c r="AT118" s="160"/>
      <c r="AU118" s="160"/>
      <c r="AV118" s="160"/>
      <c r="AW118" s="160"/>
      <c r="AX118" s="161"/>
      <c r="AY118" s="83">
        <f>IF(AY$111=0,0,COUNTA(G$120))</f>
        <v>0</v>
      </c>
    </row>
    <row r="119" spans="1:51" ht="18.75" hidden="1" customHeight="1" x14ac:dyDescent="0.15">
      <c r="A119" s="130"/>
      <c r="B119" s="131"/>
      <c r="C119" s="131"/>
      <c r="D119" s="131"/>
      <c r="E119" s="131"/>
      <c r="F119" s="132"/>
      <c r="G119" s="140"/>
      <c r="H119" s="141"/>
      <c r="I119" s="141"/>
      <c r="J119" s="141"/>
      <c r="K119" s="141"/>
      <c r="L119" s="141"/>
      <c r="M119" s="141"/>
      <c r="N119" s="141"/>
      <c r="O119" s="142"/>
      <c r="P119" s="144"/>
      <c r="Q119" s="141"/>
      <c r="R119" s="141"/>
      <c r="S119" s="141"/>
      <c r="T119" s="141"/>
      <c r="U119" s="141"/>
      <c r="V119" s="141"/>
      <c r="W119" s="141"/>
      <c r="X119" s="142"/>
      <c r="Y119" s="148"/>
      <c r="Z119" s="149"/>
      <c r="AA119" s="150"/>
      <c r="AB119" s="154"/>
      <c r="AC119" s="155"/>
      <c r="AD119" s="156"/>
      <c r="AE119" s="154"/>
      <c r="AF119" s="155"/>
      <c r="AG119" s="155"/>
      <c r="AH119" s="156"/>
      <c r="AI119" s="158"/>
      <c r="AJ119" s="158"/>
      <c r="AK119" s="158"/>
      <c r="AL119" s="154"/>
      <c r="AM119" s="158"/>
      <c r="AN119" s="158"/>
      <c r="AO119" s="158"/>
      <c r="AP119" s="154"/>
      <c r="AQ119" s="162"/>
      <c r="AR119" s="163"/>
      <c r="AS119" s="163"/>
      <c r="AT119" s="163"/>
      <c r="AU119" s="164"/>
      <c r="AV119" s="164"/>
      <c r="AW119" s="141" t="s">
        <v>103</v>
      </c>
      <c r="AX119" s="165"/>
      <c r="AY119" s="83">
        <f t="shared" ref="AY119:AY125" si="22">IF(AY$111=0,0,COUNTA(G$120))</f>
        <v>0</v>
      </c>
    </row>
    <row r="120" spans="1:51" ht="23.25" hidden="1" customHeight="1" x14ac:dyDescent="0.15">
      <c r="A120" s="133"/>
      <c r="B120" s="131"/>
      <c r="C120" s="131"/>
      <c r="D120" s="131"/>
      <c r="E120" s="131"/>
      <c r="F120" s="132"/>
      <c r="G120" s="166"/>
      <c r="H120" s="167"/>
      <c r="I120" s="167"/>
      <c r="J120" s="167"/>
      <c r="K120" s="167"/>
      <c r="L120" s="167"/>
      <c r="M120" s="167"/>
      <c r="N120" s="167"/>
      <c r="O120" s="168"/>
      <c r="P120" s="175"/>
      <c r="Q120" s="175"/>
      <c r="R120" s="175"/>
      <c r="S120" s="175"/>
      <c r="T120" s="175"/>
      <c r="U120" s="175"/>
      <c r="V120" s="175"/>
      <c r="W120" s="175"/>
      <c r="X120" s="176"/>
      <c r="Y120" s="181" t="s">
        <v>8</v>
      </c>
      <c r="Z120" s="182"/>
      <c r="AA120" s="183"/>
      <c r="AB120" s="184"/>
      <c r="AC120" s="184"/>
      <c r="AD120" s="184"/>
      <c r="AE120" s="185"/>
      <c r="AF120" s="186"/>
      <c r="AG120" s="186"/>
      <c r="AH120" s="186"/>
      <c r="AI120" s="185"/>
      <c r="AJ120" s="186"/>
      <c r="AK120" s="186"/>
      <c r="AL120" s="186"/>
      <c r="AM120" s="185"/>
      <c r="AN120" s="186"/>
      <c r="AO120" s="186"/>
      <c r="AP120" s="186"/>
      <c r="AQ120" s="187"/>
      <c r="AR120" s="188"/>
      <c r="AS120" s="188"/>
      <c r="AT120" s="188"/>
      <c r="AU120" s="188"/>
      <c r="AV120" s="188"/>
      <c r="AW120" s="188"/>
      <c r="AX120" s="189"/>
      <c r="AY120" s="83">
        <f t="shared" si="22"/>
        <v>0</v>
      </c>
    </row>
    <row r="121" spans="1:51" ht="23.25" hidden="1" customHeight="1" x14ac:dyDescent="0.15">
      <c r="A121" s="134"/>
      <c r="B121" s="135"/>
      <c r="C121" s="135"/>
      <c r="D121" s="135"/>
      <c r="E121" s="135"/>
      <c r="F121" s="136"/>
      <c r="G121" s="169"/>
      <c r="H121" s="170"/>
      <c r="I121" s="170"/>
      <c r="J121" s="170"/>
      <c r="K121" s="170"/>
      <c r="L121" s="170"/>
      <c r="M121" s="170"/>
      <c r="N121" s="170"/>
      <c r="O121" s="171"/>
      <c r="P121" s="177"/>
      <c r="Q121" s="177"/>
      <c r="R121" s="177"/>
      <c r="S121" s="177"/>
      <c r="T121" s="177"/>
      <c r="U121" s="177"/>
      <c r="V121" s="177"/>
      <c r="W121" s="177"/>
      <c r="X121" s="178"/>
      <c r="Y121" s="190" t="s">
        <v>25</v>
      </c>
      <c r="Z121" s="191"/>
      <c r="AA121" s="192"/>
      <c r="AB121" s="193"/>
      <c r="AC121" s="193"/>
      <c r="AD121" s="193"/>
      <c r="AE121" s="185"/>
      <c r="AF121" s="186"/>
      <c r="AG121" s="186"/>
      <c r="AH121" s="186"/>
      <c r="AI121" s="185"/>
      <c r="AJ121" s="186"/>
      <c r="AK121" s="186"/>
      <c r="AL121" s="186"/>
      <c r="AM121" s="185"/>
      <c r="AN121" s="186"/>
      <c r="AO121" s="186"/>
      <c r="AP121" s="186"/>
      <c r="AQ121" s="187"/>
      <c r="AR121" s="188"/>
      <c r="AS121" s="188"/>
      <c r="AT121" s="188"/>
      <c r="AU121" s="188"/>
      <c r="AV121" s="188"/>
      <c r="AW121" s="188"/>
      <c r="AX121" s="189"/>
      <c r="AY121" s="83">
        <f t="shared" si="22"/>
        <v>0</v>
      </c>
    </row>
    <row r="122" spans="1:51" ht="23.25" hidden="1" customHeight="1" x14ac:dyDescent="0.15">
      <c r="A122" s="133"/>
      <c r="B122" s="131"/>
      <c r="C122" s="131"/>
      <c r="D122" s="131"/>
      <c r="E122" s="131"/>
      <c r="F122" s="132"/>
      <c r="G122" s="172"/>
      <c r="H122" s="173"/>
      <c r="I122" s="173"/>
      <c r="J122" s="173"/>
      <c r="K122" s="173"/>
      <c r="L122" s="173"/>
      <c r="M122" s="173"/>
      <c r="N122" s="173"/>
      <c r="O122" s="174"/>
      <c r="P122" s="179"/>
      <c r="Q122" s="179"/>
      <c r="R122" s="179"/>
      <c r="S122" s="179"/>
      <c r="T122" s="179"/>
      <c r="U122" s="179"/>
      <c r="V122" s="179"/>
      <c r="W122" s="179"/>
      <c r="X122" s="180"/>
      <c r="Y122" s="190" t="s">
        <v>9</v>
      </c>
      <c r="Z122" s="191"/>
      <c r="AA122" s="192"/>
      <c r="AB122" s="714" t="s">
        <v>10</v>
      </c>
      <c r="AC122" s="714"/>
      <c r="AD122" s="714"/>
      <c r="AE122" s="195" t="str">
        <f t="shared" ref="AE122" si="23">IFERROR(AE120/AE121*100,"-")</f>
        <v>-</v>
      </c>
      <c r="AF122" s="196"/>
      <c r="AG122" s="196"/>
      <c r="AH122" s="196"/>
      <c r="AI122" s="195" t="str">
        <f t="shared" ref="AI122" si="24">IFERROR(AI120/AI121*100,"-")</f>
        <v>-</v>
      </c>
      <c r="AJ122" s="196"/>
      <c r="AK122" s="196"/>
      <c r="AL122" s="196"/>
      <c r="AM122" s="195" t="str">
        <f t="shared" ref="AM122" si="25">IFERROR(AM120/AM121*100,"-")</f>
        <v>-</v>
      </c>
      <c r="AN122" s="196"/>
      <c r="AO122" s="196"/>
      <c r="AP122" s="196"/>
      <c r="AQ122" s="187" t="str">
        <f>IFERROR(AQ120/AQ121*100,"-")</f>
        <v>-</v>
      </c>
      <c r="AR122" s="188"/>
      <c r="AS122" s="188"/>
      <c r="AT122" s="188"/>
      <c r="AU122" s="188"/>
      <c r="AV122" s="188"/>
      <c r="AW122" s="188"/>
      <c r="AX122" s="189"/>
      <c r="AY122" s="83">
        <f t="shared" si="22"/>
        <v>0</v>
      </c>
    </row>
    <row r="123" spans="1:51" ht="90" hidden="1" customHeight="1" x14ac:dyDescent="0.15">
      <c r="A123" s="109" t="s">
        <v>632</v>
      </c>
      <c r="B123" s="110"/>
      <c r="C123" s="110"/>
      <c r="D123" s="110"/>
      <c r="E123" s="110"/>
      <c r="F123" s="111"/>
      <c r="G123" s="112"/>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4"/>
      <c r="AY123" s="83">
        <f t="shared" si="22"/>
        <v>0</v>
      </c>
    </row>
    <row r="124" spans="1:51" ht="15" hidden="1" customHeight="1" x14ac:dyDescent="0.15">
      <c r="A124" s="91"/>
      <c r="B124" s="92"/>
      <c r="C124" s="92"/>
      <c r="D124" s="92"/>
      <c r="E124" s="92"/>
      <c r="F124" s="93"/>
      <c r="G124" s="197"/>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c r="AG124" s="198"/>
      <c r="AH124" s="198"/>
      <c r="AI124" s="198"/>
      <c r="AJ124" s="198"/>
      <c r="AK124" s="198"/>
      <c r="AL124" s="198"/>
      <c r="AM124" s="198"/>
      <c r="AN124" s="198"/>
      <c r="AO124" s="198"/>
      <c r="AP124" s="198"/>
      <c r="AQ124" s="198"/>
      <c r="AR124" s="198"/>
      <c r="AS124" s="198"/>
      <c r="AT124" s="198"/>
      <c r="AU124" s="198"/>
      <c r="AV124" s="198"/>
      <c r="AW124" s="198"/>
      <c r="AX124" s="199"/>
      <c r="AY124" s="83">
        <f t="shared" si="22"/>
        <v>0</v>
      </c>
    </row>
    <row r="125" spans="1:51" ht="123.75" hidden="1" customHeight="1" x14ac:dyDescent="0.15">
      <c r="A125" s="200" t="s">
        <v>464</v>
      </c>
      <c r="B125" s="201"/>
      <c r="C125" s="202" t="s">
        <v>596</v>
      </c>
      <c r="D125" s="202"/>
      <c r="E125" s="202"/>
      <c r="F125" s="203"/>
      <c r="G125" s="112"/>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3"/>
      <c r="AL125" s="113"/>
      <c r="AM125" s="113"/>
      <c r="AN125" s="113"/>
      <c r="AO125" s="113"/>
      <c r="AP125" s="113"/>
      <c r="AQ125" s="113"/>
      <c r="AR125" s="113"/>
      <c r="AS125" s="113"/>
      <c r="AT125" s="113"/>
      <c r="AU125" s="113"/>
      <c r="AV125" s="113"/>
      <c r="AW125" s="113"/>
      <c r="AX125" s="114"/>
      <c r="AY125" s="83">
        <f t="shared" si="22"/>
        <v>0</v>
      </c>
    </row>
    <row r="126" spans="1:51" ht="18.75" hidden="1" customHeight="1" x14ac:dyDescent="0.15">
      <c r="A126" s="127" t="s">
        <v>622</v>
      </c>
      <c r="B126" s="128"/>
      <c r="C126" s="128"/>
      <c r="D126" s="128"/>
      <c r="E126" s="128"/>
      <c r="F126" s="129"/>
      <c r="G126" s="137" t="s">
        <v>486</v>
      </c>
      <c r="H126" s="138"/>
      <c r="I126" s="138"/>
      <c r="J126" s="138"/>
      <c r="K126" s="138"/>
      <c r="L126" s="138"/>
      <c r="M126" s="138"/>
      <c r="N126" s="138"/>
      <c r="O126" s="139"/>
      <c r="P126" s="143" t="s">
        <v>487</v>
      </c>
      <c r="Q126" s="138"/>
      <c r="R126" s="138"/>
      <c r="S126" s="138"/>
      <c r="T126" s="138"/>
      <c r="U126" s="138"/>
      <c r="V126" s="138"/>
      <c r="W126" s="138"/>
      <c r="X126" s="139"/>
      <c r="Y126" s="145"/>
      <c r="Z126" s="146"/>
      <c r="AA126" s="147"/>
      <c r="AB126" s="151" t="s">
        <v>7</v>
      </c>
      <c r="AC126" s="152"/>
      <c r="AD126" s="153"/>
      <c r="AE126" s="151" t="s">
        <v>525</v>
      </c>
      <c r="AF126" s="152"/>
      <c r="AG126" s="152"/>
      <c r="AH126" s="153"/>
      <c r="AI126" s="157" t="s">
        <v>524</v>
      </c>
      <c r="AJ126" s="157"/>
      <c r="AK126" s="157"/>
      <c r="AL126" s="151"/>
      <c r="AM126" s="157" t="s">
        <v>301</v>
      </c>
      <c r="AN126" s="157"/>
      <c r="AO126" s="157"/>
      <c r="AP126" s="151"/>
      <c r="AQ126" s="159" t="s">
        <v>552</v>
      </c>
      <c r="AR126" s="160"/>
      <c r="AS126" s="160"/>
      <c r="AT126" s="160"/>
      <c r="AU126" s="160"/>
      <c r="AV126" s="160"/>
      <c r="AW126" s="160"/>
      <c r="AX126" s="161"/>
      <c r="AY126" s="83">
        <f>IF(AY$111=0,0,COUNTA(G$128))</f>
        <v>0</v>
      </c>
    </row>
    <row r="127" spans="1:51" ht="18.75" hidden="1" customHeight="1" x14ac:dyDescent="0.15">
      <c r="A127" s="130"/>
      <c r="B127" s="131"/>
      <c r="C127" s="131"/>
      <c r="D127" s="131"/>
      <c r="E127" s="131"/>
      <c r="F127" s="132"/>
      <c r="G127" s="140"/>
      <c r="H127" s="141"/>
      <c r="I127" s="141"/>
      <c r="J127" s="141"/>
      <c r="K127" s="141"/>
      <c r="L127" s="141"/>
      <c r="M127" s="141"/>
      <c r="N127" s="141"/>
      <c r="O127" s="142"/>
      <c r="P127" s="144"/>
      <c r="Q127" s="141"/>
      <c r="R127" s="141"/>
      <c r="S127" s="141"/>
      <c r="T127" s="141"/>
      <c r="U127" s="141"/>
      <c r="V127" s="141"/>
      <c r="W127" s="141"/>
      <c r="X127" s="142"/>
      <c r="Y127" s="148"/>
      <c r="Z127" s="149"/>
      <c r="AA127" s="150"/>
      <c r="AB127" s="154"/>
      <c r="AC127" s="155"/>
      <c r="AD127" s="156"/>
      <c r="AE127" s="154"/>
      <c r="AF127" s="155"/>
      <c r="AG127" s="155"/>
      <c r="AH127" s="156"/>
      <c r="AI127" s="158"/>
      <c r="AJ127" s="158"/>
      <c r="AK127" s="158"/>
      <c r="AL127" s="154"/>
      <c r="AM127" s="158"/>
      <c r="AN127" s="158"/>
      <c r="AO127" s="158"/>
      <c r="AP127" s="154"/>
      <c r="AQ127" s="162"/>
      <c r="AR127" s="163"/>
      <c r="AS127" s="163"/>
      <c r="AT127" s="163"/>
      <c r="AU127" s="164"/>
      <c r="AV127" s="164"/>
      <c r="AW127" s="141" t="s">
        <v>103</v>
      </c>
      <c r="AX127" s="165"/>
      <c r="AY127" s="83">
        <f t="shared" ref="AY127:AY133" si="26">IF(AY$111=0,0,COUNTA(G$128))</f>
        <v>0</v>
      </c>
    </row>
    <row r="128" spans="1:51" ht="23.25" hidden="1" customHeight="1" x14ac:dyDescent="0.15">
      <c r="A128" s="133"/>
      <c r="B128" s="131"/>
      <c r="C128" s="131"/>
      <c r="D128" s="131"/>
      <c r="E128" s="131"/>
      <c r="F128" s="132"/>
      <c r="G128" s="166"/>
      <c r="H128" s="167"/>
      <c r="I128" s="167"/>
      <c r="J128" s="167"/>
      <c r="K128" s="167"/>
      <c r="L128" s="167"/>
      <c r="M128" s="167"/>
      <c r="N128" s="167"/>
      <c r="O128" s="168"/>
      <c r="P128" s="175"/>
      <c r="Q128" s="175"/>
      <c r="R128" s="175"/>
      <c r="S128" s="175"/>
      <c r="T128" s="175"/>
      <c r="U128" s="175"/>
      <c r="V128" s="175"/>
      <c r="W128" s="175"/>
      <c r="X128" s="176"/>
      <c r="Y128" s="181" t="s">
        <v>8</v>
      </c>
      <c r="Z128" s="182"/>
      <c r="AA128" s="183"/>
      <c r="AB128" s="184"/>
      <c r="AC128" s="184"/>
      <c r="AD128" s="184"/>
      <c r="AE128" s="185"/>
      <c r="AF128" s="186"/>
      <c r="AG128" s="186"/>
      <c r="AH128" s="186"/>
      <c r="AI128" s="185"/>
      <c r="AJ128" s="186"/>
      <c r="AK128" s="186"/>
      <c r="AL128" s="186"/>
      <c r="AM128" s="185"/>
      <c r="AN128" s="186"/>
      <c r="AO128" s="186"/>
      <c r="AP128" s="186"/>
      <c r="AQ128" s="187"/>
      <c r="AR128" s="188"/>
      <c r="AS128" s="188"/>
      <c r="AT128" s="188"/>
      <c r="AU128" s="188"/>
      <c r="AV128" s="188"/>
      <c r="AW128" s="188"/>
      <c r="AX128" s="189"/>
      <c r="AY128" s="83">
        <f t="shared" si="26"/>
        <v>0</v>
      </c>
    </row>
    <row r="129" spans="1:51" ht="23.25" hidden="1" customHeight="1" x14ac:dyDescent="0.15">
      <c r="A129" s="134"/>
      <c r="B129" s="135"/>
      <c r="C129" s="135"/>
      <c r="D129" s="135"/>
      <c r="E129" s="135"/>
      <c r="F129" s="136"/>
      <c r="G129" s="169"/>
      <c r="H129" s="170"/>
      <c r="I129" s="170"/>
      <c r="J129" s="170"/>
      <c r="K129" s="170"/>
      <c r="L129" s="170"/>
      <c r="M129" s="170"/>
      <c r="N129" s="170"/>
      <c r="O129" s="171"/>
      <c r="P129" s="177"/>
      <c r="Q129" s="177"/>
      <c r="R129" s="177"/>
      <c r="S129" s="177"/>
      <c r="T129" s="177"/>
      <c r="U129" s="177"/>
      <c r="V129" s="177"/>
      <c r="W129" s="177"/>
      <c r="X129" s="178"/>
      <c r="Y129" s="190" t="s">
        <v>25</v>
      </c>
      <c r="Z129" s="191"/>
      <c r="AA129" s="192"/>
      <c r="AB129" s="193"/>
      <c r="AC129" s="193"/>
      <c r="AD129" s="193"/>
      <c r="AE129" s="185"/>
      <c r="AF129" s="186"/>
      <c r="AG129" s="186"/>
      <c r="AH129" s="186"/>
      <c r="AI129" s="185"/>
      <c r="AJ129" s="186"/>
      <c r="AK129" s="186"/>
      <c r="AL129" s="186"/>
      <c r="AM129" s="185"/>
      <c r="AN129" s="186"/>
      <c r="AO129" s="186"/>
      <c r="AP129" s="186"/>
      <c r="AQ129" s="187"/>
      <c r="AR129" s="188"/>
      <c r="AS129" s="188"/>
      <c r="AT129" s="188"/>
      <c r="AU129" s="188"/>
      <c r="AV129" s="188"/>
      <c r="AW129" s="188"/>
      <c r="AX129" s="189"/>
      <c r="AY129" s="83">
        <f t="shared" si="26"/>
        <v>0</v>
      </c>
    </row>
    <row r="130" spans="1:51" ht="23.25" hidden="1" customHeight="1" x14ac:dyDescent="0.15">
      <c r="A130" s="133"/>
      <c r="B130" s="131"/>
      <c r="C130" s="131"/>
      <c r="D130" s="131"/>
      <c r="E130" s="131"/>
      <c r="F130" s="132"/>
      <c r="G130" s="172"/>
      <c r="H130" s="173"/>
      <c r="I130" s="173"/>
      <c r="J130" s="173"/>
      <c r="K130" s="173"/>
      <c r="L130" s="173"/>
      <c r="M130" s="173"/>
      <c r="N130" s="173"/>
      <c r="O130" s="174"/>
      <c r="P130" s="179"/>
      <c r="Q130" s="179"/>
      <c r="R130" s="179"/>
      <c r="S130" s="179"/>
      <c r="T130" s="179"/>
      <c r="U130" s="179"/>
      <c r="V130" s="179"/>
      <c r="W130" s="179"/>
      <c r="X130" s="180"/>
      <c r="Y130" s="190" t="s">
        <v>9</v>
      </c>
      <c r="Z130" s="191"/>
      <c r="AA130" s="192"/>
      <c r="AB130" s="194" t="s">
        <v>10</v>
      </c>
      <c r="AC130" s="194"/>
      <c r="AD130" s="194"/>
      <c r="AE130" s="195" t="str">
        <f t="shared" ref="AE130" si="27">IFERROR(AE128/AE129*100,"-")</f>
        <v>-</v>
      </c>
      <c r="AF130" s="196"/>
      <c r="AG130" s="196"/>
      <c r="AH130" s="196"/>
      <c r="AI130" s="195" t="str">
        <f t="shared" ref="AI130" si="28">IFERROR(AI128/AI129*100,"-")</f>
        <v>-</v>
      </c>
      <c r="AJ130" s="196"/>
      <c r="AK130" s="196"/>
      <c r="AL130" s="196"/>
      <c r="AM130" s="195" t="str">
        <f t="shared" ref="AM130" si="29">IFERROR(AM128/AM129*100,"-")</f>
        <v>-</v>
      </c>
      <c r="AN130" s="196"/>
      <c r="AO130" s="196"/>
      <c r="AP130" s="196"/>
      <c r="AQ130" s="187" t="str">
        <f>IFERROR(AQ128/AQ129*100,"-")</f>
        <v>-</v>
      </c>
      <c r="AR130" s="188"/>
      <c r="AS130" s="188"/>
      <c r="AT130" s="188"/>
      <c r="AU130" s="188"/>
      <c r="AV130" s="188"/>
      <c r="AW130" s="188"/>
      <c r="AX130" s="189"/>
      <c r="AY130" s="83">
        <f t="shared" si="26"/>
        <v>0</v>
      </c>
    </row>
    <row r="131" spans="1:51" ht="90" hidden="1" customHeight="1" x14ac:dyDescent="0.15">
      <c r="A131" s="109" t="s">
        <v>632</v>
      </c>
      <c r="B131" s="110"/>
      <c r="C131" s="110"/>
      <c r="D131" s="110"/>
      <c r="E131" s="110"/>
      <c r="F131" s="111"/>
      <c r="G131" s="112"/>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4"/>
      <c r="AY131" s="83">
        <f t="shared" si="26"/>
        <v>0</v>
      </c>
    </row>
    <row r="132" spans="1:51" ht="15" hidden="1" customHeight="1" x14ac:dyDescent="0.15">
      <c r="A132" s="91"/>
      <c r="B132" s="92"/>
      <c r="C132" s="92"/>
      <c r="D132" s="92"/>
      <c r="E132" s="92"/>
      <c r="F132" s="93"/>
      <c r="G132" s="197"/>
      <c r="H132" s="198"/>
      <c r="I132" s="198"/>
      <c r="J132" s="198"/>
      <c r="K132" s="198"/>
      <c r="L132" s="198"/>
      <c r="M132" s="198"/>
      <c r="N132" s="198"/>
      <c r="O132" s="198"/>
      <c r="P132" s="198"/>
      <c r="Q132" s="198"/>
      <c r="R132" s="198"/>
      <c r="S132" s="198"/>
      <c r="T132" s="198"/>
      <c r="U132" s="198"/>
      <c r="V132" s="198"/>
      <c r="W132" s="198"/>
      <c r="X132" s="198"/>
      <c r="Y132" s="198"/>
      <c r="Z132" s="198"/>
      <c r="AA132" s="198"/>
      <c r="AB132" s="198"/>
      <c r="AC132" s="198"/>
      <c r="AD132" s="198"/>
      <c r="AE132" s="198"/>
      <c r="AF132" s="198"/>
      <c r="AG132" s="198"/>
      <c r="AH132" s="198"/>
      <c r="AI132" s="198"/>
      <c r="AJ132" s="198"/>
      <c r="AK132" s="198"/>
      <c r="AL132" s="198"/>
      <c r="AM132" s="198"/>
      <c r="AN132" s="198"/>
      <c r="AO132" s="198"/>
      <c r="AP132" s="198"/>
      <c r="AQ132" s="198"/>
      <c r="AR132" s="198"/>
      <c r="AS132" s="198"/>
      <c r="AT132" s="198"/>
      <c r="AU132" s="198"/>
      <c r="AV132" s="198"/>
      <c r="AW132" s="198"/>
      <c r="AX132" s="199"/>
      <c r="AY132" s="83">
        <f t="shared" si="26"/>
        <v>0</v>
      </c>
    </row>
    <row r="133" spans="1:51" ht="123.75" hidden="1" customHeight="1" x14ac:dyDescent="0.15">
      <c r="A133" s="200" t="s">
        <v>464</v>
      </c>
      <c r="B133" s="201"/>
      <c r="C133" s="202" t="s">
        <v>601</v>
      </c>
      <c r="D133" s="202"/>
      <c r="E133" s="202"/>
      <c r="F133" s="203"/>
      <c r="G133" s="112"/>
      <c r="H133" s="113"/>
      <c r="I133" s="113"/>
      <c r="J133" s="113"/>
      <c r="K133" s="113"/>
      <c r="L133" s="113"/>
      <c r="M133" s="113"/>
      <c r="N133" s="113"/>
      <c r="O133" s="113"/>
      <c r="P133" s="113"/>
      <c r="Q133" s="113"/>
      <c r="R133" s="113"/>
      <c r="S133" s="113"/>
      <c r="T133" s="113"/>
      <c r="U133" s="113"/>
      <c r="V133" s="113"/>
      <c r="W133" s="113"/>
      <c r="X133" s="113"/>
      <c r="Y133" s="113"/>
      <c r="Z133" s="113"/>
      <c r="AA133" s="113"/>
      <c r="AB133" s="113"/>
      <c r="AC133" s="113"/>
      <c r="AD133" s="113"/>
      <c r="AE133" s="113"/>
      <c r="AF133" s="113"/>
      <c r="AG133" s="113"/>
      <c r="AH133" s="113"/>
      <c r="AI133" s="113"/>
      <c r="AJ133" s="113"/>
      <c r="AK133" s="113"/>
      <c r="AL133" s="113"/>
      <c r="AM133" s="113"/>
      <c r="AN133" s="113"/>
      <c r="AO133" s="113"/>
      <c r="AP133" s="113"/>
      <c r="AQ133" s="113"/>
      <c r="AR133" s="113"/>
      <c r="AS133" s="113"/>
      <c r="AT133" s="113"/>
      <c r="AU133" s="113"/>
      <c r="AV133" s="113"/>
      <c r="AW133" s="113"/>
      <c r="AX133" s="114"/>
      <c r="AY133" s="83">
        <f t="shared" si="26"/>
        <v>0</v>
      </c>
    </row>
    <row r="134" spans="1:51" ht="18.75" hidden="1" customHeight="1" x14ac:dyDescent="0.15">
      <c r="A134" s="127" t="s">
        <v>623</v>
      </c>
      <c r="B134" s="128"/>
      <c r="C134" s="128"/>
      <c r="D134" s="128"/>
      <c r="E134" s="128"/>
      <c r="F134" s="129"/>
      <c r="G134" s="137" t="s">
        <v>486</v>
      </c>
      <c r="H134" s="138"/>
      <c r="I134" s="138"/>
      <c r="J134" s="138"/>
      <c r="K134" s="138"/>
      <c r="L134" s="138"/>
      <c r="M134" s="138"/>
      <c r="N134" s="138"/>
      <c r="O134" s="139"/>
      <c r="P134" s="143" t="s">
        <v>487</v>
      </c>
      <c r="Q134" s="138"/>
      <c r="R134" s="138"/>
      <c r="S134" s="138"/>
      <c r="T134" s="138"/>
      <c r="U134" s="138"/>
      <c r="V134" s="138"/>
      <c r="W134" s="138"/>
      <c r="X134" s="139"/>
      <c r="Y134" s="145"/>
      <c r="Z134" s="146"/>
      <c r="AA134" s="147"/>
      <c r="AB134" s="151" t="s">
        <v>7</v>
      </c>
      <c r="AC134" s="152"/>
      <c r="AD134" s="153"/>
      <c r="AE134" s="151" t="s">
        <v>525</v>
      </c>
      <c r="AF134" s="152"/>
      <c r="AG134" s="152"/>
      <c r="AH134" s="153"/>
      <c r="AI134" s="157" t="s">
        <v>524</v>
      </c>
      <c r="AJ134" s="157"/>
      <c r="AK134" s="157"/>
      <c r="AL134" s="151"/>
      <c r="AM134" s="157" t="s">
        <v>301</v>
      </c>
      <c r="AN134" s="157"/>
      <c r="AO134" s="157"/>
      <c r="AP134" s="151"/>
      <c r="AQ134" s="159" t="s">
        <v>72</v>
      </c>
      <c r="AR134" s="160"/>
      <c r="AS134" s="160"/>
      <c r="AT134" s="160"/>
      <c r="AU134" s="160"/>
      <c r="AV134" s="160"/>
      <c r="AW134" s="160"/>
      <c r="AX134" s="161"/>
      <c r="AY134" s="83">
        <f t="shared" si="21"/>
        <v>0</v>
      </c>
    </row>
    <row r="135" spans="1:51" ht="18.75" hidden="1" customHeight="1" x14ac:dyDescent="0.15">
      <c r="A135" s="130"/>
      <c r="B135" s="131"/>
      <c r="C135" s="131"/>
      <c r="D135" s="131"/>
      <c r="E135" s="131"/>
      <c r="F135" s="132"/>
      <c r="G135" s="140"/>
      <c r="H135" s="141"/>
      <c r="I135" s="141"/>
      <c r="J135" s="141"/>
      <c r="K135" s="141"/>
      <c r="L135" s="141"/>
      <c r="M135" s="141"/>
      <c r="N135" s="141"/>
      <c r="O135" s="142"/>
      <c r="P135" s="144"/>
      <c r="Q135" s="141"/>
      <c r="R135" s="141"/>
      <c r="S135" s="141"/>
      <c r="T135" s="141"/>
      <c r="U135" s="141"/>
      <c r="V135" s="141"/>
      <c r="W135" s="141"/>
      <c r="X135" s="142"/>
      <c r="Y135" s="148"/>
      <c r="Z135" s="149"/>
      <c r="AA135" s="150"/>
      <c r="AB135" s="154"/>
      <c r="AC135" s="155"/>
      <c r="AD135" s="156"/>
      <c r="AE135" s="154"/>
      <c r="AF135" s="155"/>
      <c r="AG135" s="155"/>
      <c r="AH135" s="156"/>
      <c r="AI135" s="158"/>
      <c r="AJ135" s="158"/>
      <c r="AK135" s="158"/>
      <c r="AL135" s="154"/>
      <c r="AM135" s="158"/>
      <c r="AN135" s="158"/>
      <c r="AO135" s="158"/>
      <c r="AP135" s="154"/>
      <c r="AQ135" s="162"/>
      <c r="AR135" s="163"/>
      <c r="AS135" s="163"/>
      <c r="AT135" s="163"/>
      <c r="AU135" s="164"/>
      <c r="AV135" s="164"/>
      <c r="AW135" s="141" t="s">
        <v>103</v>
      </c>
      <c r="AX135" s="165"/>
      <c r="AY135" s="83">
        <f t="shared" si="21"/>
        <v>0</v>
      </c>
    </row>
    <row r="136" spans="1:51" ht="23.25" hidden="1" customHeight="1" x14ac:dyDescent="0.15">
      <c r="A136" s="133"/>
      <c r="B136" s="131"/>
      <c r="C136" s="131"/>
      <c r="D136" s="131"/>
      <c r="E136" s="131"/>
      <c r="F136" s="132"/>
      <c r="G136" s="166"/>
      <c r="H136" s="167"/>
      <c r="I136" s="167"/>
      <c r="J136" s="167"/>
      <c r="K136" s="167"/>
      <c r="L136" s="167"/>
      <c r="M136" s="167"/>
      <c r="N136" s="167"/>
      <c r="O136" s="168"/>
      <c r="P136" s="175"/>
      <c r="Q136" s="175"/>
      <c r="R136" s="175"/>
      <c r="S136" s="175"/>
      <c r="T136" s="175"/>
      <c r="U136" s="175"/>
      <c r="V136" s="175"/>
      <c r="W136" s="175"/>
      <c r="X136" s="176"/>
      <c r="Y136" s="181" t="s">
        <v>8</v>
      </c>
      <c r="Z136" s="182"/>
      <c r="AA136" s="183"/>
      <c r="AB136" s="184"/>
      <c r="AC136" s="184"/>
      <c r="AD136" s="184"/>
      <c r="AE136" s="185"/>
      <c r="AF136" s="186"/>
      <c r="AG136" s="186"/>
      <c r="AH136" s="186"/>
      <c r="AI136" s="185"/>
      <c r="AJ136" s="186"/>
      <c r="AK136" s="186"/>
      <c r="AL136" s="186"/>
      <c r="AM136" s="185"/>
      <c r="AN136" s="186"/>
      <c r="AO136" s="186"/>
      <c r="AP136" s="186"/>
      <c r="AQ136" s="187"/>
      <c r="AR136" s="188"/>
      <c r="AS136" s="188"/>
      <c r="AT136" s="188"/>
      <c r="AU136" s="188"/>
      <c r="AV136" s="188"/>
      <c r="AW136" s="188"/>
      <c r="AX136" s="189"/>
      <c r="AY136" s="83">
        <f t="shared" si="21"/>
        <v>0</v>
      </c>
    </row>
    <row r="137" spans="1:51" ht="23.25" hidden="1" customHeight="1" x14ac:dyDescent="0.15">
      <c r="A137" s="134"/>
      <c r="B137" s="135"/>
      <c r="C137" s="135"/>
      <c r="D137" s="135"/>
      <c r="E137" s="135"/>
      <c r="F137" s="136"/>
      <c r="G137" s="169"/>
      <c r="H137" s="170"/>
      <c r="I137" s="170"/>
      <c r="J137" s="170"/>
      <c r="K137" s="170"/>
      <c r="L137" s="170"/>
      <c r="M137" s="170"/>
      <c r="N137" s="170"/>
      <c r="O137" s="171"/>
      <c r="P137" s="177"/>
      <c r="Q137" s="177"/>
      <c r="R137" s="177"/>
      <c r="S137" s="177"/>
      <c r="T137" s="177"/>
      <c r="U137" s="177"/>
      <c r="V137" s="177"/>
      <c r="W137" s="177"/>
      <c r="X137" s="178"/>
      <c r="Y137" s="190" t="s">
        <v>25</v>
      </c>
      <c r="Z137" s="191"/>
      <c r="AA137" s="192"/>
      <c r="AB137" s="193"/>
      <c r="AC137" s="193"/>
      <c r="AD137" s="193"/>
      <c r="AE137" s="185"/>
      <c r="AF137" s="186"/>
      <c r="AG137" s="186"/>
      <c r="AH137" s="186"/>
      <c r="AI137" s="185"/>
      <c r="AJ137" s="186"/>
      <c r="AK137" s="186"/>
      <c r="AL137" s="186"/>
      <c r="AM137" s="185"/>
      <c r="AN137" s="186"/>
      <c r="AO137" s="186"/>
      <c r="AP137" s="186"/>
      <c r="AQ137" s="187"/>
      <c r="AR137" s="188"/>
      <c r="AS137" s="188"/>
      <c r="AT137" s="188"/>
      <c r="AU137" s="188"/>
      <c r="AV137" s="188"/>
      <c r="AW137" s="188"/>
      <c r="AX137" s="189"/>
      <c r="AY137" s="83">
        <f t="shared" si="21"/>
        <v>0</v>
      </c>
    </row>
    <row r="138" spans="1:51" ht="23.25" hidden="1" customHeight="1" x14ac:dyDescent="0.15">
      <c r="A138" s="133"/>
      <c r="B138" s="131"/>
      <c r="C138" s="131"/>
      <c r="D138" s="131"/>
      <c r="E138" s="131"/>
      <c r="F138" s="132"/>
      <c r="G138" s="172"/>
      <c r="H138" s="173"/>
      <c r="I138" s="173"/>
      <c r="J138" s="173"/>
      <c r="K138" s="173"/>
      <c r="L138" s="173"/>
      <c r="M138" s="173"/>
      <c r="N138" s="173"/>
      <c r="O138" s="174"/>
      <c r="P138" s="179"/>
      <c r="Q138" s="179"/>
      <c r="R138" s="179"/>
      <c r="S138" s="179"/>
      <c r="T138" s="179"/>
      <c r="U138" s="179"/>
      <c r="V138" s="179"/>
      <c r="W138" s="179"/>
      <c r="X138" s="180"/>
      <c r="Y138" s="190" t="s">
        <v>9</v>
      </c>
      <c r="Z138" s="191"/>
      <c r="AA138" s="192"/>
      <c r="AB138" s="194" t="s">
        <v>10</v>
      </c>
      <c r="AC138" s="194"/>
      <c r="AD138" s="194"/>
      <c r="AE138" s="195" t="str">
        <f t="shared" ref="AE138" si="30">IFERROR(AE136/AE137*100,"-")</f>
        <v>-</v>
      </c>
      <c r="AF138" s="196"/>
      <c r="AG138" s="196"/>
      <c r="AH138" s="196"/>
      <c r="AI138" s="195" t="str">
        <f t="shared" ref="AI138" si="31">IFERROR(AI136/AI137*100,"-")</f>
        <v>-</v>
      </c>
      <c r="AJ138" s="196"/>
      <c r="AK138" s="196"/>
      <c r="AL138" s="196"/>
      <c r="AM138" s="195" t="str">
        <f t="shared" ref="AM138" si="32">IFERROR(AM136/AM137*100,"-")</f>
        <v>-</v>
      </c>
      <c r="AN138" s="196"/>
      <c r="AO138" s="196"/>
      <c r="AP138" s="196"/>
      <c r="AQ138" s="187" t="str">
        <f>IFERROR(AQ136/AQ137*100,"-")</f>
        <v>-</v>
      </c>
      <c r="AR138" s="188"/>
      <c r="AS138" s="188"/>
      <c r="AT138" s="188"/>
      <c r="AU138" s="188"/>
      <c r="AV138" s="188"/>
      <c r="AW138" s="188"/>
      <c r="AX138" s="189"/>
      <c r="AY138" s="83">
        <f t="shared" si="21"/>
        <v>0</v>
      </c>
    </row>
    <row r="139" spans="1:51" ht="90" hidden="1" customHeight="1" x14ac:dyDescent="0.15">
      <c r="A139" s="109" t="s">
        <v>632</v>
      </c>
      <c r="B139" s="110"/>
      <c r="C139" s="110"/>
      <c r="D139" s="110"/>
      <c r="E139" s="110"/>
      <c r="F139" s="111"/>
      <c r="G139" s="112"/>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4"/>
      <c r="AY139" s="83">
        <f t="shared" si="21"/>
        <v>0</v>
      </c>
    </row>
    <row r="140" spans="1:51" ht="22.5" hidden="1" customHeight="1" x14ac:dyDescent="0.15">
      <c r="A140" s="115" t="s">
        <v>539</v>
      </c>
      <c r="B140" s="115"/>
      <c r="C140" s="115"/>
      <c r="D140" s="115"/>
      <c r="E140" s="115"/>
      <c r="F140" s="116"/>
      <c r="G140" s="121" t="s">
        <v>545</v>
      </c>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c r="AP140" s="122"/>
      <c r="AQ140" s="122"/>
      <c r="AR140" s="122"/>
      <c r="AS140" s="122"/>
      <c r="AT140" s="122"/>
      <c r="AU140" s="122"/>
      <c r="AV140" s="122"/>
      <c r="AW140" s="122"/>
      <c r="AX140" s="123"/>
      <c r="AY140" s="83">
        <f t="shared" si="21"/>
        <v>0</v>
      </c>
    </row>
    <row r="141" spans="1:51" ht="61.5" hidden="1" customHeight="1" x14ac:dyDescent="0.15">
      <c r="A141" s="117"/>
      <c r="B141" s="117"/>
      <c r="C141" s="117"/>
      <c r="D141" s="117"/>
      <c r="E141" s="117"/>
      <c r="F141" s="118"/>
      <c r="G141" s="124"/>
      <c r="H141" s="125"/>
      <c r="I141" s="125"/>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25"/>
      <c r="AH141" s="125"/>
      <c r="AI141" s="125"/>
      <c r="AJ141" s="125"/>
      <c r="AK141" s="125"/>
      <c r="AL141" s="125"/>
      <c r="AM141" s="125"/>
      <c r="AN141" s="125"/>
      <c r="AO141" s="125"/>
      <c r="AP141" s="125"/>
      <c r="AQ141" s="125"/>
      <c r="AR141" s="125"/>
      <c r="AS141" s="125"/>
      <c r="AT141" s="125"/>
      <c r="AU141" s="125"/>
      <c r="AV141" s="125"/>
      <c r="AW141" s="125"/>
      <c r="AX141" s="126"/>
      <c r="AY141" s="83">
        <f t="shared" si="21"/>
        <v>0</v>
      </c>
    </row>
    <row r="142" spans="1:51" ht="22.5" hidden="1" customHeight="1" x14ac:dyDescent="0.15">
      <c r="A142" s="117"/>
      <c r="B142" s="117"/>
      <c r="C142" s="117"/>
      <c r="D142" s="117"/>
      <c r="E142" s="117"/>
      <c r="F142" s="118"/>
      <c r="G142" s="121" t="s">
        <v>640</v>
      </c>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c r="AY142" s="83">
        <f t="shared" si="21"/>
        <v>0</v>
      </c>
    </row>
    <row r="143" spans="1:51" ht="59.25" hidden="1" customHeight="1" x14ac:dyDescent="0.15">
      <c r="A143" s="119"/>
      <c r="B143" s="119"/>
      <c r="C143" s="119"/>
      <c r="D143" s="119"/>
      <c r="E143" s="119"/>
      <c r="F143" s="120"/>
      <c r="G143" s="124"/>
      <c r="H143" s="125"/>
      <c r="I143" s="125"/>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25"/>
      <c r="AH143" s="125"/>
      <c r="AI143" s="125"/>
      <c r="AJ143" s="125"/>
      <c r="AK143" s="125"/>
      <c r="AL143" s="125"/>
      <c r="AM143" s="125"/>
      <c r="AN143" s="125"/>
      <c r="AO143" s="125"/>
      <c r="AP143" s="125"/>
      <c r="AQ143" s="125"/>
      <c r="AR143" s="125"/>
      <c r="AS143" s="125"/>
      <c r="AT143" s="125"/>
      <c r="AU143" s="125"/>
      <c r="AV143" s="125"/>
      <c r="AW143" s="125"/>
      <c r="AX143" s="126"/>
      <c r="AY143" s="83">
        <f t="shared" si="21"/>
        <v>0</v>
      </c>
    </row>
    <row r="144" spans="1:51" ht="61.5" hidden="1" customHeight="1" collapsed="1" x14ac:dyDescent="0.15">
      <c r="A144" s="206" t="s">
        <v>592</v>
      </c>
      <c r="B144" s="207"/>
      <c r="C144" s="207"/>
      <c r="D144" s="207"/>
      <c r="E144" s="207"/>
      <c r="F144" s="208"/>
      <c r="G144" s="209"/>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s="83">
        <f>COUNTA(G144)</f>
        <v>0</v>
      </c>
    </row>
    <row r="145" spans="1:51" ht="41.25" hidden="1" customHeight="1" x14ac:dyDescent="0.15">
      <c r="A145" s="211" t="s">
        <v>464</v>
      </c>
      <c r="B145" s="212"/>
      <c r="C145" s="212"/>
      <c r="D145" s="212"/>
      <c r="E145" s="212"/>
      <c r="F145" s="213"/>
      <c r="G145" s="88"/>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90"/>
      <c r="AY145" s="83">
        <f>IF(AY$144=0,0,1)</f>
        <v>0</v>
      </c>
    </row>
    <row r="146" spans="1:51" ht="27" hidden="1" customHeight="1" x14ac:dyDescent="0.15">
      <c r="A146" s="214" t="s">
        <v>624</v>
      </c>
      <c r="B146" s="215"/>
      <c r="C146" s="215"/>
      <c r="D146" s="215"/>
      <c r="E146" s="215"/>
      <c r="F146" s="216"/>
      <c r="G146" s="140" t="s">
        <v>454</v>
      </c>
      <c r="H146" s="141"/>
      <c r="I146" s="141"/>
      <c r="J146" s="141"/>
      <c r="K146" s="141"/>
      <c r="L146" s="141"/>
      <c r="M146" s="141"/>
      <c r="N146" s="141"/>
      <c r="O146" s="141"/>
      <c r="P146" s="144" t="s">
        <v>453</v>
      </c>
      <c r="Q146" s="141"/>
      <c r="R146" s="141"/>
      <c r="S146" s="141"/>
      <c r="T146" s="141"/>
      <c r="U146" s="141"/>
      <c r="V146" s="141"/>
      <c r="W146" s="141"/>
      <c r="X146" s="142"/>
      <c r="Y146" s="145"/>
      <c r="Z146" s="146"/>
      <c r="AA146" s="147"/>
      <c r="AB146" s="158" t="s">
        <v>7</v>
      </c>
      <c r="AC146" s="158"/>
      <c r="AD146" s="158"/>
      <c r="AE146" s="154" t="s">
        <v>525</v>
      </c>
      <c r="AF146" s="155"/>
      <c r="AG146" s="155"/>
      <c r="AH146" s="156"/>
      <c r="AI146" s="154" t="s">
        <v>524</v>
      </c>
      <c r="AJ146" s="155"/>
      <c r="AK146" s="155"/>
      <c r="AL146" s="156"/>
      <c r="AM146" s="154" t="s">
        <v>301</v>
      </c>
      <c r="AN146" s="155"/>
      <c r="AO146" s="155"/>
      <c r="AP146" s="156"/>
      <c r="AQ146" s="223" t="s">
        <v>455</v>
      </c>
      <c r="AR146" s="224"/>
      <c r="AS146" s="224"/>
      <c r="AT146" s="225"/>
      <c r="AU146" s="223" t="s">
        <v>523</v>
      </c>
      <c r="AV146" s="224"/>
      <c r="AW146" s="224"/>
      <c r="AX146" s="226"/>
      <c r="AY146" s="83">
        <f t="shared" ref="AY146:AY176" si="33">IF(AY$144=0,0,1)</f>
        <v>0</v>
      </c>
    </row>
    <row r="147" spans="1:51" ht="23.25" hidden="1" customHeight="1" x14ac:dyDescent="0.15">
      <c r="A147" s="217"/>
      <c r="B147" s="218"/>
      <c r="C147" s="218"/>
      <c r="D147" s="218"/>
      <c r="E147" s="218"/>
      <c r="F147" s="219"/>
      <c r="G147" s="227"/>
      <c r="H147" s="228"/>
      <c r="I147" s="228"/>
      <c r="J147" s="228"/>
      <c r="K147" s="228"/>
      <c r="L147" s="228"/>
      <c r="M147" s="228"/>
      <c r="N147" s="228"/>
      <c r="O147" s="228"/>
      <c r="P147" s="231"/>
      <c r="Q147" s="175"/>
      <c r="R147" s="175"/>
      <c r="S147" s="175"/>
      <c r="T147" s="175"/>
      <c r="U147" s="175"/>
      <c r="V147" s="175"/>
      <c r="W147" s="175"/>
      <c r="X147" s="176"/>
      <c r="Y147" s="233" t="s">
        <v>26</v>
      </c>
      <c r="Z147" s="234"/>
      <c r="AA147" s="235"/>
      <c r="AB147" s="184"/>
      <c r="AC147" s="184"/>
      <c r="AD147" s="184"/>
      <c r="AE147" s="204"/>
      <c r="AF147" s="204"/>
      <c r="AG147" s="204"/>
      <c r="AH147" s="204"/>
      <c r="AI147" s="204"/>
      <c r="AJ147" s="204"/>
      <c r="AK147" s="204"/>
      <c r="AL147" s="204"/>
      <c r="AM147" s="204"/>
      <c r="AN147" s="204"/>
      <c r="AO147" s="204"/>
      <c r="AP147" s="204"/>
      <c r="AQ147" s="204"/>
      <c r="AR147" s="204"/>
      <c r="AS147" s="204"/>
      <c r="AT147" s="204"/>
      <c r="AU147" s="185"/>
      <c r="AV147" s="186"/>
      <c r="AW147" s="186"/>
      <c r="AX147" s="205"/>
      <c r="AY147" s="83">
        <f t="shared" si="33"/>
        <v>0</v>
      </c>
    </row>
    <row r="148" spans="1:51" ht="23.25" hidden="1" customHeight="1" x14ac:dyDescent="0.15">
      <c r="A148" s="220"/>
      <c r="B148" s="221"/>
      <c r="C148" s="221"/>
      <c r="D148" s="221"/>
      <c r="E148" s="221"/>
      <c r="F148" s="222"/>
      <c r="G148" s="229"/>
      <c r="H148" s="230"/>
      <c r="I148" s="230"/>
      <c r="J148" s="230"/>
      <c r="K148" s="230"/>
      <c r="L148" s="230"/>
      <c r="M148" s="230"/>
      <c r="N148" s="230"/>
      <c r="O148" s="230"/>
      <c r="P148" s="232"/>
      <c r="Q148" s="179"/>
      <c r="R148" s="179"/>
      <c r="S148" s="179"/>
      <c r="T148" s="179"/>
      <c r="U148" s="179"/>
      <c r="V148" s="179"/>
      <c r="W148" s="179"/>
      <c r="X148" s="180"/>
      <c r="Y148" s="236" t="s">
        <v>27</v>
      </c>
      <c r="Z148" s="237"/>
      <c r="AA148" s="238"/>
      <c r="AB148" s="184"/>
      <c r="AC148" s="184"/>
      <c r="AD148" s="184"/>
      <c r="AE148" s="204"/>
      <c r="AF148" s="204"/>
      <c r="AG148" s="204"/>
      <c r="AH148" s="204"/>
      <c r="AI148" s="204"/>
      <c r="AJ148" s="204"/>
      <c r="AK148" s="204"/>
      <c r="AL148" s="204"/>
      <c r="AM148" s="204"/>
      <c r="AN148" s="204"/>
      <c r="AO148" s="204"/>
      <c r="AP148" s="204"/>
      <c r="AQ148" s="204"/>
      <c r="AR148" s="204"/>
      <c r="AS148" s="204"/>
      <c r="AT148" s="204"/>
      <c r="AU148" s="185"/>
      <c r="AV148" s="186"/>
      <c r="AW148" s="186"/>
      <c r="AX148" s="205"/>
      <c r="AY148" s="83">
        <f t="shared" si="33"/>
        <v>0</v>
      </c>
    </row>
    <row r="149" spans="1:51" ht="27" hidden="1" customHeight="1" x14ac:dyDescent="0.15">
      <c r="A149" s="91"/>
      <c r="B149" s="92"/>
      <c r="C149" s="92"/>
      <c r="D149" s="92"/>
      <c r="E149" s="92"/>
      <c r="F149" s="93"/>
      <c r="G149" s="197"/>
      <c r="H149" s="198"/>
      <c r="I149" s="198"/>
      <c r="J149" s="198"/>
      <c r="K149" s="198"/>
      <c r="L149" s="198"/>
      <c r="M149" s="198"/>
      <c r="N149" s="198"/>
      <c r="O149" s="198"/>
      <c r="P149" s="198"/>
      <c r="Q149" s="198"/>
      <c r="R149" s="198"/>
      <c r="S149" s="198"/>
      <c r="T149" s="198"/>
      <c r="U149" s="198"/>
      <c r="V149" s="198"/>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9"/>
      <c r="AY149" s="83">
        <f t="shared" si="33"/>
        <v>0</v>
      </c>
    </row>
    <row r="150" spans="1:51" ht="123.75" hidden="1" customHeight="1" x14ac:dyDescent="0.15">
      <c r="A150" s="200" t="s">
        <v>464</v>
      </c>
      <c r="B150" s="201"/>
      <c r="C150" s="202" t="s">
        <v>607</v>
      </c>
      <c r="D150" s="202"/>
      <c r="E150" s="202"/>
      <c r="F150" s="203"/>
      <c r="G150" s="112"/>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3"/>
      <c r="AL150" s="113"/>
      <c r="AM150" s="113"/>
      <c r="AN150" s="113"/>
      <c r="AO150" s="113"/>
      <c r="AP150" s="113"/>
      <c r="AQ150" s="113"/>
      <c r="AR150" s="113"/>
      <c r="AS150" s="113"/>
      <c r="AT150" s="113"/>
      <c r="AU150" s="113"/>
      <c r="AV150" s="113"/>
      <c r="AW150" s="113"/>
      <c r="AX150" s="114"/>
      <c r="AY150" s="83">
        <f t="shared" si="33"/>
        <v>0</v>
      </c>
    </row>
    <row r="151" spans="1:51" ht="18.75" hidden="1" customHeight="1" x14ac:dyDescent="0.15">
      <c r="A151" s="127" t="s">
        <v>625</v>
      </c>
      <c r="B151" s="128"/>
      <c r="C151" s="128"/>
      <c r="D151" s="128"/>
      <c r="E151" s="128"/>
      <c r="F151" s="129"/>
      <c r="G151" s="137" t="s">
        <v>486</v>
      </c>
      <c r="H151" s="138"/>
      <c r="I151" s="138"/>
      <c r="J151" s="138"/>
      <c r="K151" s="138"/>
      <c r="L151" s="138"/>
      <c r="M151" s="138"/>
      <c r="N151" s="138"/>
      <c r="O151" s="139"/>
      <c r="P151" s="143" t="s">
        <v>487</v>
      </c>
      <c r="Q151" s="138"/>
      <c r="R151" s="138"/>
      <c r="S151" s="138"/>
      <c r="T151" s="138"/>
      <c r="U151" s="138"/>
      <c r="V151" s="138"/>
      <c r="W151" s="138"/>
      <c r="X151" s="139"/>
      <c r="Y151" s="145"/>
      <c r="Z151" s="146"/>
      <c r="AA151" s="147"/>
      <c r="AB151" s="151" t="s">
        <v>7</v>
      </c>
      <c r="AC151" s="152"/>
      <c r="AD151" s="153"/>
      <c r="AE151" s="151" t="s">
        <v>525</v>
      </c>
      <c r="AF151" s="152"/>
      <c r="AG151" s="152"/>
      <c r="AH151" s="153"/>
      <c r="AI151" s="157" t="s">
        <v>524</v>
      </c>
      <c r="AJ151" s="157"/>
      <c r="AK151" s="157"/>
      <c r="AL151" s="151"/>
      <c r="AM151" s="157" t="s">
        <v>301</v>
      </c>
      <c r="AN151" s="157"/>
      <c r="AO151" s="157"/>
      <c r="AP151" s="151"/>
      <c r="AQ151" s="159" t="s">
        <v>543</v>
      </c>
      <c r="AR151" s="160"/>
      <c r="AS151" s="160"/>
      <c r="AT151" s="160"/>
      <c r="AU151" s="160"/>
      <c r="AV151" s="160"/>
      <c r="AW151" s="160"/>
      <c r="AX151" s="161"/>
      <c r="AY151" s="83">
        <f>IF(AY$144=0,0,COUNTA(G$153))</f>
        <v>0</v>
      </c>
    </row>
    <row r="152" spans="1:51" ht="18.75" hidden="1" customHeight="1" x14ac:dyDescent="0.15">
      <c r="A152" s="130"/>
      <c r="B152" s="131"/>
      <c r="C152" s="131"/>
      <c r="D152" s="131"/>
      <c r="E152" s="131"/>
      <c r="F152" s="132"/>
      <c r="G152" s="140"/>
      <c r="H152" s="141"/>
      <c r="I152" s="141"/>
      <c r="J152" s="141"/>
      <c r="K152" s="141"/>
      <c r="L152" s="141"/>
      <c r="M152" s="141"/>
      <c r="N152" s="141"/>
      <c r="O152" s="142"/>
      <c r="P152" s="144"/>
      <c r="Q152" s="141"/>
      <c r="R152" s="141"/>
      <c r="S152" s="141"/>
      <c r="T152" s="141"/>
      <c r="U152" s="141"/>
      <c r="V152" s="141"/>
      <c r="W152" s="141"/>
      <c r="X152" s="142"/>
      <c r="Y152" s="148"/>
      <c r="Z152" s="149"/>
      <c r="AA152" s="150"/>
      <c r="AB152" s="154"/>
      <c r="AC152" s="155"/>
      <c r="AD152" s="156"/>
      <c r="AE152" s="154"/>
      <c r="AF152" s="155"/>
      <c r="AG152" s="155"/>
      <c r="AH152" s="156"/>
      <c r="AI152" s="158"/>
      <c r="AJ152" s="158"/>
      <c r="AK152" s="158"/>
      <c r="AL152" s="154"/>
      <c r="AM152" s="158"/>
      <c r="AN152" s="158"/>
      <c r="AO152" s="158"/>
      <c r="AP152" s="154"/>
      <c r="AQ152" s="162"/>
      <c r="AR152" s="163"/>
      <c r="AS152" s="163"/>
      <c r="AT152" s="163"/>
      <c r="AU152" s="164"/>
      <c r="AV152" s="164"/>
      <c r="AW152" s="141" t="s">
        <v>103</v>
      </c>
      <c r="AX152" s="165"/>
      <c r="AY152" s="83">
        <f t="shared" ref="AY152:AY158" si="34">IF(AY$144=0,0,COUNTA(G$153))</f>
        <v>0</v>
      </c>
    </row>
    <row r="153" spans="1:51" ht="23.25" hidden="1" customHeight="1" x14ac:dyDescent="0.15">
      <c r="A153" s="133"/>
      <c r="B153" s="131"/>
      <c r="C153" s="131"/>
      <c r="D153" s="131"/>
      <c r="E153" s="131"/>
      <c r="F153" s="132"/>
      <c r="G153" s="166"/>
      <c r="H153" s="167"/>
      <c r="I153" s="167"/>
      <c r="J153" s="167"/>
      <c r="K153" s="167"/>
      <c r="L153" s="167"/>
      <c r="M153" s="167"/>
      <c r="N153" s="167"/>
      <c r="O153" s="168"/>
      <c r="P153" s="175"/>
      <c r="Q153" s="175"/>
      <c r="R153" s="175"/>
      <c r="S153" s="175"/>
      <c r="T153" s="175"/>
      <c r="U153" s="175"/>
      <c r="V153" s="175"/>
      <c r="W153" s="175"/>
      <c r="X153" s="176"/>
      <c r="Y153" s="181" t="s">
        <v>8</v>
      </c>
      <c r="Z153" s="182"/>
      <c r="AA153" s="183"/>
      <c r="AB153" s="184"/>
      <c r="AC153" s="184"/>
      <c r="AD153" s="184"/>
      <c r="AE153" s="185"/>
      <c r="AF153" s="186"/>
      <c r="AG153" s="186"/>
      <c r="AH153" s="186"/>
      <c r="AI153" s="185"/>
      <c r="AJ153" s="186"/>
      <c r="AK153" s="186"/>
      <c r="AL153" s="186"/>
      <c r="AM153" s="185"/>
      <c r="AN153" s="186"/>
      <c r="AO153" s="186"/>
      <c r="AP153" s="186"/>
      <c r="AQ153" s="187"/>
      <c r="AR153" s="188"/>
      <c r="AS153" s="188"/>
      <c r="AT153" s="188"/>
      <c r="AU153" s="188"/>
      <c r="AV153" s="188"/>
      <c r="AW153" s="188"/>
      <c r="AX153" s="189"/>
      <c r="AY153" s="83">
        <f t="shared" si="34"/>
        <v>0</v>
      </c>
    </row>
    <row r="154" spans="1:51" ht="23.25" hidden="1" customHeight="1" x14ac:dyDescent="0.15">
      <c r="A154" s="134"/>
      <c r="B154" s="135"/>
      <c r="C154" s="135"/>
      <c r="D154" s="135"/>
      <c r="E154" s="135"/>
      <c r="F154" s="136"/>
      <c r="G154" s="169"/>
      <c r="H154" s="170"/>
      <c r="I154" s="170"/>
      <c r="J154" s="170"/>
      <c r="K154" s="170"/>
      <c r="L154" s="170"/>
      <c r="M154" s="170"/>
      <c r="N154" s="170"/>
      <c r="O154" s="171"/>
      <c r="P154" s="177"/>
      <c r="Q154" s="177"/>
      <c r="R154" s="177"/>
      <c r="S154" s="177"/>
      <c r="T154" s="177"/>
      <c r="U154" s="177"/>
      <c r="V154" s="177"/>
      <c r="W154" s="177"/>
      <c r="X154" s="178"/>
      <c r="Y154" s="190" t="s">
        <v>25</v>
      </c>
      <c r="Z154" s="191"/>
      <c r="AA154" s="192"/>
      <c r="AB154" s="193"/>
      <c r="AC154" s="193"/>
      <c r="AD154" s="193"/>
      <c r="AE154" s="185"/>
      <c r="AF154" s="186"/>
      <c r="AG154" s="186"/>
      <c r="AH154" s="186"/>
      <c r="AI154" s="185"/>
      <c r="AJ154" s="186"/>
      <c r="AK154" s="186"/>
      <c r="AL154" s="186"/>
      <c r="AM154" s="185"/>
      <c r="AN154" s="186"/>
      <c r="AO154" s="186"/>
      <c r="AP154" s="186"/>
      <c r="AQ154" s="187"/>
      <c r="AR154" s="188"/>
      <c r="AS154" s="188"/>
      <c r="AT154" s="188"/>
      <c r="AU154" s="188"/>
      <c r="AV154" s="188"/>
      <c r="AW154" s="188"/>
      <c r="AX154" s="189"/>
      <c r="AY154" s="83">
        <f t="shared" si="34"/>
        <v>0</v>
      </c>
    </row>
    <row r="155" spans="1:51" ht="23.25" hidden="1" customHeight="1" x14ac:dyDescent="0.15">
      <c r="A155" s="133"/>
      <c r="B155" s="131"/>
      <c r="C155" s="131"/>
      <c r="D155" s="131"/>
      <c r="E155" s="131"/>
      <c r="F155" s="132"/>
      <c r="G155" s="172"/>
      <c r="H155" s="173"/>
      <c r="I155" s="173"/>
      <c r="J155" s="173"/>
      <c r="K155" s="173"/>
      <c r="L155" s="173"/>
      <c r="M155" s="173"/>
      <c r="N155" s="173"/>
      <c r="O155" s="174"/>
      <c r="P155" s="179"/>
      <c r="Q155" s="179"/>
      <c r="R155" s="179"/>
      <c r="S155" s="179"/>
      <c r="T155" s="179"/>
      <c r="U155" s="179"/>
      <c r="V155" s="179"/>
      <c r="W155" s="179"/>
      <c r="X155" s="180"/>
      <c r="Y155" s="190" t="s">
        <v>9</v>
      </c>
      <c r="Z155" s="191"/>
      <c r="AA155" s="192"/>
      <c r="AB155" s="194" t="s">
        <v>10</v>
      </c>
      <c r="AC155" s="194"/>
      <c r="AD155" s="194"/>
      <c r="AE155" s="195" t="str">
        <f t="shared" ref="AE155" si="35">IFERROR(AE153/AE154*100,"-")</f>
        <v>-</v>
      </c>
      <c r="AF155" s="196"/>
      <c r="AG155" s="196"/>
      <c r="AH155" s="196"/>
      <c r="AI155" s="195" t="str">
        <f t="shared" ref="AI155" si="36">IFERROR(AI153/AI154*100,"-")</f>
        <v>-</v>
      </c>
      <c r="AJ155" s="196"/>
      <c r="AK155" s="196"/>
      <c r="AL155" s="196"/>
      <c r="AM155" s="195" t="str">
        <f t="shared" ref="AM155" si="37">IFERROR(AM153/AM154*100,"-")</f>
        <v>-</v>
      </c>
      <c r="AN155" s="196"/>
      <c r="AO155" s="196"/>
      <c r="AP155" s="196"/>
      <c r="AQ155" s="187" t="str">
        <f>IFERROR(AQ153/AQ154*100,"-")</f>
        <v>-</v>
      </c>
      <c r="AR155" s="188"/>
      <c r="AS155" s="188"/>
      <c r="AT155" s="188"/>
      <c r="AU155" s="188"/>
      <c r="AV155" s="188"/>
      <c r="AW155" s="188"/>
      <c r="AX155" s="189"/>
      <c r="AY155" s="83">
        <f t="shared" si="34"/>
        <v>0</v>
      </c>
    </row>
    <row r="156" spans="1:51" ht="90" hidden="1" customHeight="1" x14ac:dyDescent="0.15">
      <c r="A156" s="109" t="s">
        <v>632</v>
      </c>
      <c r="B156" s="110"/>
      <c r="C156" s="110"/>
      <c r="D156" s="110"/>
      <c r="E156" s="110"/>
      <c r="F156" s="111"/>
      <c r="G156" s="112"/>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3"/>
      <c r="AL156" s="113"/>
      <c r="AM156" s="113"/>
      <c r="AN156" s="113"/>
      <c r="AO156" s="113"/>
      <c r="AP156" s="113"/>
      <c r="AQ156" s="113"/>
      <c r="AR156" s="113"/>
      <c r="AS156" s="113"/>
      <c r="AT156" s="113"/>
      <c r="AU156" s="113"/>
      <c r="AV156" s="113"/>
      <c r="AW156" s="113"/>
      <c r="AX156" s="114"/>
      <c r="AY156" s="83">
        <f t="shared" si="34"/>
        <v>0</v>
      </c>
    </row>
    <row r="157" spans="1:51" ht="15" hidden="1" customHeight="1" x14ac:dyDescent="0.15">
      <c r="A157" s="91"/>
      <c r="B157" s="92"/>
      <c r="C157" s="92"/>
      <c r="D157" s="92"/>
      <c r="E157" s="92"/>
      <c r="F157" s="93"/>
      <c r="G157" s="197"/>
      <c r="H157" s="198"/>
      <c r="I157" s="198"/>
      <c r="J157" s="198"/>
      <c r="K157" s="198"/>
      <c r="L157" s="198"/>
      <c r="M157" s="198"/>
      <c r="N157" s="198"/>
      <c r="O157" s="198"/>
      <c r="P157" s="198"/>
      <c r="Q157" s="198"/>
      <c r="R157" s="198"/>
      <c r="S157" s="198"/>
      <c r="T157" s="198"/>
      <c r="U157" s="198"/>
      <c r="V157" s="198"/>
      <c r="W157" s="198"/>
      <c r="X157" s="198"/>
      <c r="Y157" s="198"/>
      <c r="Z157" s="198"/>
      <c r="AA157" s="198"/>
      <c r="AB157" s="198"/>
      <c r="AC157" s="198"/>
      <c r="AD157" s="198"/>
      <c r="AE157" s="198"/>
      <c r="AF157" s="198"/>
      <c r="AG157" s="198"/>
      <c r="AH157" s="198"/>
      <c r="AI157" s="198"/>
      <c r="AJ157" s="198"/>
      <c r="AK157" s="198"/>
      <c r="AL157" s="198"/>
      <c r="AM157" s="198"/>
      <c r="AN157" s="198"/>
      <c r="AO157" s="198"/>
      <c r="AP157" s="198"/>
      <c r="AQ157" s="198"/>
      <c r="AR157" s="198"/>
      <c r="AS157" s="198"/>
      <c r="AT157" s="198"/>
      <c r="AU157" s="198"/>
      <c r="AV157" s="198"/>
      <c r="AW157" s="198"/>
      <c r="AX157" s="199"/>
      <c r="AY157" s="83">
        <f t="shared" si="34"/>
        <v>0</v>
      </c>
    </row>
    <row r="158" spans="1:51" ht="123.75" hidden="1" customHeight="1" x14ac:dyDescent="0.15">
      <c r="A158" s="200" t="s">
        <v>464</v>
      </c>
      <c r="B158" s="201"/>
      <c r="C158" s="202" t="s">
        <v>597</v>
      </c>
      <c r="D158" s="202"/>
      <c r="E158" s="202"/>
      <c r="F158" s="203"/>
      <c r="G158" s="112"/>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3"/>
      <c r="AL158" s="113"/>
      <c r="AM158" s="113"/>
      <c r="AN158" s="113"/>
      <c r="AO158" s="113"/>
      <c r="AP158" s="113"/>
      <c r="AQ158" s="113"/>
      <c r="AR158" s="113"/>
      <c r="AS158" s="113"/>
      <c r="AT158" s="113"/>
      <c r="AU158" s="113"/>
      <c r="AV158" s="113"/>
      <c r="AW158" s="113"/>
      <c r="AX158" s="114"/>
      <c r="AY158" s="83">
        <f t="shared" si="34"/>
        <v>0</v>
      </c>
    </row>
    <row r="159" spans="1:51" ht="18.75" hidden="1" customHeight="1" x14ac:dyDescent="0.15">
      <c r="A159" s="127" t="s">
        <v>626</v>
      </c>
      <c r="B159" s="128"/>
      <c r="C159" s="128"/>
      <c r="D159" s="128"/>
      <c r="E159" s="128"/>
      <c r="F159" s="129"/>
      <c r="G159" s="137" t="s">
        <v>486</v>
      </c>
      <c r="H159" s="138"/>
      <c r="I159" s="138"/>
      <c r="J159" s="138"/>
      <c r="K159" s="138"/>
      <c r="L159" s="138"/>
      <c r="M159" s="138"/>
      <c r="N159" s="138"/>
      <c r="O159" s="139"/>
      <c r="P159" s="143" t="s">
        <v>487</v>
      </c>
      <c r="Q159" s="138"/>
      <c r="R159" s="138"/>
      <c r="S159" s="138"/>
      <c r="T159" s="138"/>
      <c r="U159" s="138"/>
      <c r="V159" s="138"/>
      <c r="W159" s="138"/>
      <c r="X159" s="139"/>
      <c r="Y159" s="145"/>
      <c r="Z159" s="146"/>
      <c r="AA159" s="147"/>
      <c r="AB159" s="151" t="s">
        <v>7</v>
      </c>
      <c r="AC159" s="152"/>
      <c r="AD159" s="153"/>
      <c r="AE159" s="151" t="s">
        <v>525</v>
      </c>
      <c r="AF159" s="152"/>
      <c r="AG159" s="152"/>
      <c r="AH159" s="153"/>
      <c r="AI159" s="157" t="s">
        <v>524</v>
      </c>
      <c r="AJ159" s="157"/>
      <c r="AK159" s="157"/>
      <c r="AL159" s="151"/>
      <c r="AM159" s="157" t="s">
        <v>301</v>
      </c>
      <c r="AN159" s="157"/>
      <c r="AO159" s="157"/>
      <c r="AP159" s="151"/>
      <c r="AQ159" s="159" t="s">
        <v>552</v>
      </c>
      <c r="AR159" s="160"/>
      <c r="AS159" s="160"/>
      <c r="AT159" s="160"/>
      <c r="AU159" s="160"/>
      <c r="AV159" s="160"/>
      <c r="AW159" s="160"/>
      <c r="AX159" s="161"/>
      <c r="AY159" s="83">
        <f>IF(AY$144=0,0,COUNTA(G$161))</f>
        <v>0</v>
      </c>
    </row>
    <row r="160" spans="1:51" ht="18.75" hidden="1" customHeight="1" x14ac:dyDescent="0.15">
      <c r="A160" s="130"/>
      <c r="B160" s="131"/>
      <c r="C160" s="131"/>
      <c r="D160" s="131"/>
      <c r="E160" s="131"/>
      <c r="F160" s="132"/>
      <c r="G160" s="140"/>
      <c r="H160" s="141"/>
      <c r="I160" s="141"/>
      <c r="J160" s="141"/>
      <c r="K160" s="141"/>
      <c r="L160" s="141"/>
      <c r="M160" s="141"/>
      <c r="N160" s="141"/>
      <c r="O160" s="142"/>
      <c r="P160" s="144"/>
      <c r="Q160" s="141"/>
      <c r="R160" s="141"/>
      <c r="S160" s="141"/>
      <c r="T160" s="141"/>
      <c r="U160" s="141"/>
      <c r="V160" s="141"/>
      <c r="W160" s="141"/>
      <c r="X160" s="142"/>
      <c r="Y160" s="148"/>
      <c r="Z160" s="149"/>
      <c r="AA160" s="150"/>
      <c r="AB160" s="154"/>
      <c r="AC160" s="155"/>
      <c r="AD160" s="156"/>
      <c r="AE160" s="154"/>
      <c r="AF160" s="155"/>
      <c r="AG160" s="155"/>
      <c r="AH160" s="156"/>
      <c r="AI160" s="158"/>
      <c r="AJ160" s="158"/>
      <c r="AK160" s="158"/>
      <c r="AL160" s="154"/>
      <c r="AM160" s="158"/>
      <c r="AN160" s="158"/>
      <c r="AO160" s="158"/>
      <c r="AP160" s="154"/>
      <c r="AQ160" s="162"/>
      <c r="AR160" s="163"/>
      <c r="AS160" s="163"/>
      <c r="AT160" s="163"/>
      <c r="AU160" s="164"/>
      <c r="AV160" s="164"/>
      <c r="AW160" s="141" t="s">
        <v>103</v>
      </c>
      <c r="AX160" s="165"/>
      <c r="AY160" s="83">
        <f t="shared" ref="AY160:AY166" si="38">IF(AY$144=0,0,COUNTA(G$161))</f>
        <v>0</v>
      </c>
    </row>
    <row r="161" spans="1:51" ht="23.25" hidden="1" customHeight="1" x14ac:dyDescent="0.15">
      <c r="A161" s="133"/>
      <c r="B161" s="131"/>
      <c r="C161" s="131"/>
      <c r="D161" s="131"/>
      <c r="E161" s="131"/>
      <c r="F161" s="132"/>
      <c r="G161" s="166"/>
      <c r="H161" s="167"/>
      <c r="I161" s="167"/>
      <c r="J161" s="167"/>
      <c r="K161" s="167"/>
      <c r="L161" s="167"/>
      <c r="M161" s="167"/>
      <c r="N161" s="167"/>
      <c r="O161" s="168"/>
      <c r="P161" s="175"/>
      <c r="Q161" s="175"/>
      <c r="R161" s="175"/>
      <c r="S161" s="175"/>
      <c r="T161" s="175"/>
      <c r="U161" s="175"/>
      <c r="V161" s="175"/>
      <c r="W161" s="175"/>
      <c r="X161" s="176"/>
      <c r="Y161" s="181" t="s">
        <v>8</v>
      </c>
      <c r="Z161" s="182"/>
      <c r="AA161" s="183"/>
      <c r="AB161" s="184"/>
      <c r="AC161" s="184"/>
      <c r="AD161" s="184"/>
      <c r="AE161" s="185"/>
      <c r="AF161" s="186"/>
      <c r="AG161" s="186"/>
      <c r="AH161" s="186"/>
      <c r="AI161" s="185"/>
      <c r="AJ161" s="186"/>
      <c r="AK161" s="186"/>
      <c r="AL161" s="186"/>
      <c r="AM161" s="185"/>
      <c r="AN161" s="186"/>
      <c r="AO161" s="186"/>
      <c r="AP161" s="186"/>
      <c r="AQ161" s="187"/>
      <c r="AR161" s="188"/>
      <c r="AS161" s="188"/>
      <c r="AT161" s="188"/>
      <c r="AU161" s="188"/>
      <c r="AV161" s="188"/>
      <c r="AW161" s="188"/>
      <c r="AX161" s="189"/>
      <c r="AY161" s="83">
        <f t="shared" si="38"/>
        <v>0</v>
      </c>
    </row>
    <row r="162" spans="1:51" ht="23.25" hidden="1" customHeight="1" x14ac:dyDescent="0.15">
      <c r="A162" s="134"/>
      <c r="B162" s="135"/>
      <c r="C162" s="135"/>
      <c r="D162" s="135"/>
      <c r="E162" s="135"/>
      <c r="F162" s="136"/>
      <c r="G162" s="169"/>
      <c r="H162" s="170"/>
      <c r="I162" s="170"/>
      <c r="J162" s="170"/>
      <c r="K162" s="170"/>
      <c r="L162" s="170"/>
      <c r="M162" s="170"/>
      <c r="N162" s="170"/>
      <c r="O162" s="171"/>
      <c r="P162" s="177"/>
      <c r="Q162" s="177"/>
      <c r="R162" s="177"/>
      <c r="S162" s="177"/>
      <c r="T162" s="177"/>
      <c r="U162" s="177"/>
      <c r="V162" s="177"/>
      <c r="W162" s="177"/>
      <c r="X162" s="178"/>
      <c r="Y162" s="190" t="s">
        <v>25</v>
      </c>
      <c r="Z162" s="191"/>
      <c r="AA162" s="192"/>
      <c r="AB162" s="193"/>
      <c r="AC162" s="193"/>
      <c r="AD162" s="193"/>
      <c r="AE162" s="185"/>
      <c r="AF162" s="186"/>
      <c r="AG162" s="186"/>
      <c r="AH162" s="186"/>
      <c r="AI162" s="185"/>
      <c r="AJ162" s="186"/>
      <c r="AK162" s="186"/>
      <c r="AL162" s="186"/>
      <c r="AM162" s="185"/>
      <c r="AN162" s="186"/>
      <c r="AO162" s="186"/>
      <c r="AP162" s="186"/>
      <c r="AQ162" s="187"/>
      <c r="AR162" s="188"/>
      <c r="AS162" s="188"/>
      <c r="AT162" s="188"/>
      <c r="AU162" s="188"/>
      <c r="AV162" s="188"/>
      <c r="AW162" s="188"/>
      <c r="AX162" s="189"/>
      <c r="AY162" s="83">
        <f t="shared" si="38"/>
        <v>0</v>
      </c>
    </row>
    <row r="163" spans="1:51" ht="23.25" hidden="1" customHeight="1" x14ac:dyDescent="0.15">
      <c r="A163" s="133"/>
      <c r="B163" s="131"/>
      <c r="C163" s="131"/>
      <c r="D163" s="131"/>
      <c r="E163" s="131"/>
      <c r="F163" s="132"/>
      <c r="G163" s="172"/>
      <c r="H163" s="173"/>
      <c r="I163" s="173"/>
      <c r="J163" s="173"/>
      <c r="K163" s="173"/>
      <c r="L163" s="173"/>
      <c r="M163" s="173"/>
      <c r="N163" s="173"/>
      <c r="O163" s="174"/>
      <c r="P163" s="179"/>
      <c r="Q163" s="179"/>
      <c r="R163" s="179"/>
      <c r="S163" s="179"/>
      <c r="T163" s="179"/>
      <c r="U163" s="179"/>
      <c r="V163" s="179"/>
      <c r="W163" s="179"/>
      <c r="X163" s="180"/>
      <c r="Y163" s="190" t="s">
        <v>9</v>
      </c>
      <c r="Z163" s="191"/>
      <c r="AA163" s="192"/>
      <c r="AB163" s="194" t="s">
        <v>10</v>
      </c>
      <c r="AC163" s="194"/>
      <c r="AD163" s="194"/>
      <c r="AE163" s="195" t="str">
        <f>IFERROR(AE161/AE162*100,"-")</f>
        <v>-</v>
      </c>
      <c r="AF163" s="196"/>
      <c r="AG163" s="196"/>
      <c r="AH163" s="196"/>
      <c r="AI163" s="195" t="str">
        <f t="shared" ref="AI163" si="39">IFERROR(AI161/AI162*100,"-")</f>
        <v>-</v>
      </c>
      <c r="AJ163" s="196"/>
      <c r="AK163" s="196"/>
      <c r="AL163" s="196"/>
      <c r="AM163" s="195" t="str">
        <f t="shared" ref="AM163" si="40">IFERROR(AM161/AM162*100,"-")</f>
        <v>-</v>
      </c>
      <c r="AN163" s="196"/>
      <c r="AO163" s="196"/>
      <c r="AP163" s="196"/>
      <c r="AQ163" s="187" t="str">
        <f>IFERROR(AQ161/AQ162*100,"-")</f>
        <v>-</v>
      </c>
      <c r="AR163" s="188"/>
      <c r="AS163" s="188"/>
      <c r="AT163" s="188"/>
      <c r="AU163" s="188"/>
      <c r="AV163" s="188"/>
      <c r="AW163" s="188"/>
      <c r="AX163" s="189"/>
      <c r="AY163" s="83">
        <f t="shared" si="38"/>
        <v>0</v>
      </c>
    </row>
    <row r="164" spans="1:51" ht="90" hidden="1" customHeight="1" x14ac:dyDescent="0.15">
      <c r="A164" s="109" t="s">
        <v>632</v>
      </c>
      <c r="B164" s="110"/>
      <c r="C164" s="110"/>
      <c r="D164" s="110"/>
      <c r="E164" s="110"/>
      <c r="F164" s="111"/>
      <c r="G164" s="112"/>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3"/>
      <c r="AL164" s="113"/>
      <c r="AM164" s="113"/>
      <c r="AN164" s="113"/>
      <c r="AO164" s="113"/>
      <c r="AP164" s="113"/>
      <c r="AQ164" s="113"/>
      <c r="AR164" s="113"/>
      <c r="AS164" s="113"/>
      <c r="AT164" s="113"/>
      <c r="AU164" s="113"/>
      <c r="AV164" s="113"/>
      <c r="AW164" s="113"/>
      <c r="AX164" s="114"/>
      <c r="AY164" s="83">
        <f t="shared" si="38"/>
        <v>0</v>
      </c>
    </row>
    <row r="165" spans="1:51" ht="15" hidden="1" customHeight="1" x14ac:dyDescent="0.15">
      <c r="A165" s="91"/>
      <c r="B165" s="92"/>
      <c r="C165" s="92"/>
      <c r="D165" s="92"/>
      <c r="E165" s="92"/>
      <c r="F165" s="93"/>
      <c r="G165" s="197"/>
      <c r="H165" s="198"/>
      <c r="I165" s="198"/>
      <c r="J165" s="198"/>
      <c r="K165" s="198"/>
      <c r="L165" s="198"/>
      <c r="M165" s="198"/>
      <c r="N165" s="198"/>
      <c r="O165" s="198"/>
      <c r="P165" s="198"/>
      <c r="Q165" s="198"/>
      <c r="R165" s="198"/>
      <c r="S165" s="198"/>
      <c r="T165" s="198"/>
      <c r="U165" s="198"/>
      <c r="V165" s="198"/>
      <c r="W165" s="198"/>
      <c r="X165" s="198"/>
      <c r="Y165" s="198"/>
      <c r="Z165" s="198"/>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198"/>
      <c r="AW165" s="198"/>
      <c r="AX165" s="199"/>
      <c r="AY165" s="83">
        <f t="shared" si="38"/>
        <v>0</v>
      </c>
    </row>
    <row r="166" spans="1:51" ht="123.75" hidden="1" customHeight="1" x14ac:dyDescent="0.15">
      <c r="A166" s="200" t="s">
        <v>464</v>
      </c>
      <c r="B166" s="201"/>
      <c r="C166" s="202" t="s">
        <v>602</v>
      </c>
      <c r="D166" s="202"/>
      <c r="E166" s="202"/>
      <c r="F166" s="203"/>
      <c r="G166" s="112"/>
      <c r="H166" s="113"/>
      <c r="I166" s="113"/>
      <c r="J166" s="113"/>
      <c r="K166" s="113"/>
      <c r="L166" s="113"/>
      <c r="M166" s="113"/>
      <c r="N166" s="113"/>
      <c r="O166" s="113"/>
      <c r="P166" s="113"/>
      <c r="Q166" s="113"/>
      <c r="R166" s="113"/>
      <c r="S166" s="113"/>
      <c r="T166" s="113"/>
      <c r="U166" s="113"/>
      <c r="V166" s="113"/>
      <c r="W166" s="113"/>
      <c r="X166" s="113"/>
      <c r="Y166" s="113"/>
      <c r="Z166" s="113"/>
      <c r="AA166" s="113"/>
      <c r="AB166" s="113"/>
      <c r="AC166" s="113"/>
      <c r="AD166" s="113"/>
      <c r="AE166" s="113"/>
      <c r="AF166" s="113"/>
      <c r="AG166" s="113"/>
      <c r="AH166" s="113"/>
      <c r="AI166" s="113"/>
      <c r="AJ166" s="113"/>
      <c r="AK166" s="113"/>
      <c r="AL166" s="113"/>
      <c r="AM166" s="113"/>
      <c r="AN166" s="113"/>
      <c r="AO166" s="113"/>
      <c r="AP166" s="113"/>
      <c r="AQ166" s="113"/>
      <c r="AR166" s="113"/>
      <c r="AS166" s="113"/>
      <c r="AT166" s="113"/>
      <c r="AU166" s="113"/>
      <c r="AV166" s="113"/>
      <c r="AW166" s="113"/>
      <c r="AX166" s="114"/>
      <c r="AY166" s="83">
        <f t="shared" si="38"/>
        <v>0</v>
      </c>
    </row>
    <row r="167" spans="1:51" ht="18.75" hidden="1" customHeight="1" x14ac:dyDescent="0.15">
      <c r="A167" s="127" t="s">
        <v>627</v>
      </c>
      <c r="B167" s="128"/>
      <c r="C167" s="128"/>
      <c r="D167" s="128"/>
      <c r="E167" s="128"/>
      <c r="F167" s="129"/>
      <c r="G167" s="137" t="s">
        <v>486</v>
      </c>
      <c r="H167" s="138"/>
      <c r="I167" s="138"/>
      <c r="J167" s="138"/>
      <c r="K167" s="138"/>
      <c r="L167" s="138"/>
      <c r="M167" s="138"/>
      <c r="N167" s="138"/>
      <c r="O167" s="139"/>
      <c r="P167" s="143" t="s">
        <v>487</v>
      </c>
      <c r="Q167" s="138"/>
      <c r="R167" s="138"/>
      <c r="S167" s="138"/>
      <c r="T167" s="138"/>
      <c r="U167" s="138"/>
      <c r="V167" s="138"/>
      <c r="W167" s="138"/>
      <c r="X167" s="139"/>
      <c r="Y167" s="145"/>
      <c r="Z167" s="146"/>
      <c r="AA167" s="147"/>
      <c r="AB167" s="151" t="s">
        <v>7</v>
      </c>
      <c r="AC167" s="152"/>
      <c r="AD167" s="153"/>
      <c r="AE167" s="151" t="s">
        <v>525</v>
      </c>
      <c r="AF167" s="152"/>
      <c r="AG167" s="152"/>
      <c r="AH167" s="153"/>
      <c r="AI167" s="157" t="s">
        <v>524</v>
      </c>
      <c r="AJ167" s="157"/>
      <c r="AK167" s="157"/>
      <c r="AL167" s="151"/>
      <c r="AM167" s="157" t="s">
        <v>301</v>
      </c>
      <c r="AN167" s="157"/>
      <c r="AO167" s="157"/>
      <c r="AP167" s="151"/>
      <c r="AQ167" s="159" t="s">
        <v>72</v>
      </c>
      <c r="AR167" s="160"/>
      <c r="AS167" s="160"/>
      <c r="AT167" s="160"/>
      <c r="AU167" s="160"/>
      <c r="AV167" s="160"/>
      <c r="AW167" s="160"/>
      <c r="AX167" s="161"/>
      <c r="AY167" s="83">
        <f t="shared" si="33"/>
        <v>0</v>
      </c>
    </row>
    <row r="168" spans="1:51" ht="18.75" hidden="1" customHeight="1" x14ac:dyDescent="0.15">
      <c r="A168" s="130"/>
      <c r="B168" s="131"/>
      <c r="C168" s="131"/>
      <c r="D168" s="131"/>
      <c r="E168" s="131"/>
      <c r="F168" s="132"/>
      <c r="G168" s="140"/>
      <c r="H168" s="141"/>
      <c r="I168" s="141"/>
      <c r="J168" s="141"/>
      <c r="K168" s="141"/>
      <c r="L168" s="141"/>
      <c r="M168" s="141"/>
      <c r="N168" s="141"/>
      <c r="O168" s="142"/>
      <c r="P168" s="144"/>
      <c r="Q168" s="141"/>
      <c r="R168" s="141"/>
      <c r="S168" s="141"/>
      <c r="T168" s="141"/>
      <c r="U168" s="141"/>
      <c r="V168" s="141"/>
      <c r="W168" s="141"/>
      <c r="X168" s="142"/>
      <c r="Y168" s="148"/>
      <c r="Z168" s="149"/>
      <c r="AA168" s="150"/>
      <c r="AB168" s="154"/>
      <c r="AC168" s="155"/>
      <c r="AD168" s="156"/>
      <c r="AE168" s="154"/>
      <c r="AF168" s="155"/>
      <c r="AG168" s="155"/>
      <c r="AH168" s="156"/>
      <c r="AI168" s="158"/>
      <c r="AJ168" s="158"/>
      <c r="AK168" s="158"/>
      <c r="AL168" s="154"/>
      <c r="AM168" s="158"/>
      <c r="AN168" s="158"/>
      <c r="AO168" s="158"/>
      <c r="AP168" s="154"/>
      <c r="AQ168" s="162"/>
      <c r="AR168" s="163"/>
      <c r="AS168" s="163"/>
      <c r="AT168" s="163"/>
      <c r="AU168" s="164"/>
      <c r="AV168" s="164"/>
      <c r="AW168" s="141" t="s">
        <v>103</v>
      </c>
      <c r="AX168" s="165"/>
      <c r="AY168" s="83">
        <f t="shared" si="33"/>
        <v>0</v>
      </c>
    </row>
    <row r="169" spans="1:51" ht="23.25" hidden="1" customHeight="1" x14ac:dyDescent="0.15">
      <c r="A169" s="133"/>
      <c r="B169" s="131"/>
      <c r="C169" s="131"/>
      <c r="D169" s="131"/>
      <c r="E169" s="131"/>
      <c r="F169" s="132"/>
      <c r="G169" s="166"/>
      <c r="H169" s="167"/>
      <c r="I169" s="167"/>
      <c r="J169" s="167"/>
      <c r="K169" s="167"/>
      <c r="L169" s="167"/>
      <c r="M169" s="167"/>
      <c r="N169" s="167"/>
      <c r="O169" s="168"/>
      <c r="P169" s="175"/>
      <c r="Q169" s="175"/>
      <c r="R169" s="175"/>
      <c r="S169" s="175"/>
      <c r="T169" s="175"/>
      <c r="U169" s="175"/>
      <c r="V169" s="175"/>
      <c r="W169" s="175"/>
      <c r="X169" s="176"/>
      <c r="Y169" s="181" t="s">
        <v>8</v>
      </c>
      <c r="Z169" s="182"/>
      <c r="AA169" s="183"/>
      <c r="AB169" s="184"/>
      <c r="AC169" s="184"/>
      <c r="AD169" s="184"/>
      <c r="AE169" s="185"/>
      <c r="AF169" s="186"/>
      <c r="AG169" s="186"/>
      <c r="AH169" s="186"/>
      <c r="AI169" s="185"/>
      <c r="AJ169" s="186"/>
      <c r="AK169" s="186"/>
      <c r="AL169" s="186"/>
      <c r="AM169" s="185"/>
      <c r="AN169" s="186"/>
      <c r="AO169" s="186"/>
      <c r="AP169" s="186"/>
      <c r="AQ169" s="187"/>
      <c r="AR169" s="188"/>
      <c r="AS169" s="188"/>
      <c r="AT169" s="188"/>
      <c r="AU169" s="188"/>
      <c r="AV169" s="188"/>
      <c r="AW169" s="188"/>
      <c r="AX169" s="189"/>
      <c r="AY169" s="83">
        <f t="shared" si="33"/>
        <v>0</v>
      </c>
    </row>
    <row r="170" spans="1:51" ht="23.25" hidden="1" customHeight="1" x14ac:dyDescent="0.15">
      <c r="A170" s="134"/>
      <c r="B170" s="135"/>
      <c r="C170" s="135"/>
      <c r="D170" s="135"/>
      <c r="E170" s="135"/>
      <c r="F170" s="136"/>
      <c r="G170" s="169"/>
      <c r="H170" s="170"/>
      <c r="I170" s="170"/>
      <c r="J170" s="170"/>
      <c r="K170" s="170"/>
      <c r="L170" s="170"/>
      <c r="M170" s="170"/>
      <c r="N170" s="170"/>
      <c r="O170" s="171"/>
      <c r="P170" s="177"/>
      <c r="Q170" s="177"/>
      <c r="R170" s="177"/>
      <c r="S170" s="177"/>
      <c r="T170" s="177"/>
      <c r="U170" s="177"/>
      <c r="V170" s="177"/>
      <c r="W170" s="177"/>
      <c r="X170" s="178"/>
      <c r="Y170" s="190" t="s">
        <v>25</v>
      </c>
      <c r="Z170" s="191"/>
      <c r="AA170" s="192"/>
      <c r="AB170" s="193"/>
      <c r="AC170" s="193"/>
      <c r="AD170" s="193"/>
      <c r="AE170" s="185"/>
      <c r="AF170" s="186"/>
      <c r="AG170" s="186"/>
      <c r="AH170" s="186"/>
      <c r="AI170" s="185"/>
      <c r="AJ170" s="186"/>
      <c r="AK170" s="186"/>
      <c r="AL170" s="186"/>
      <c r="AM170" s="185"/>
      <c r="AN170" s="186"/>
      <c r="AO170" s="186"/>
      <c r="AP170" s="186"/>
      <c r="AQ170" s="187"/>
      <c r="AR170" s="188"/>
      <c r="AS170" s="188"/>
      <c r="AT170" s="188"/>
      <c r="AU170" s="188"/>
      <c r="AV170" s="188"/>
      <c r="AW170" s="188"/>
      <c r="AX170" s="189"/>
      <c r="AY170" s="83">
        <f t="shared" si="33"/>
        <v>0</v>
      </c>
    </row>
    <row r="171" spans="1:51" ht="23.25" hidden="1" customHeight="1" x14ac:dyDescent="0.15">
      <c r="A171" s="133"/>
      <c r="B171" s="131"/>
      <c r="C171" s="131"/>
      <c r="D171" s="131"/>
      <c r="E171" s="131"/>
      <c r="F171" s="132"/>
      <c r="G171" s="172"/>
      <c r="H171" s="173"/>
      <c r="I171" s="173"/>
      <c r="J171" s="173"/>
      <c r="K171" s="173"/>
      <c r="L171" s="173"/>
      <c r="M171" s="173"/>
      <c r="N171" s="173"/>
      <c r="O171" s="174"/>
      <c r="P171" s="179"/>
      <c r="Q171" s="179"/>
      <c r="R171" s="179"/>
      <c r="S171" s="179"/>
      <c r="T171" s="179"/>
      <c r="U171" s="179"/>
      <c r="V171" s="179"/>
      <c r="W171" s="179"/>
      <c r="X171" s="180"/>
      <c r="Y171" s="190" t="s">
        <v>9</v>
      </c>
      <c r="Z171" s="191"/>
      <c r="AA171" s="192"/>
      <c r="AB171" s="194" t="s">
        <v>10</v>
      </c>
      <c r="AC171" s="194"/>
      <c r="AD171" s="194"/>
      <c r="AE171" s="195" t="str">
        <f t="shared" ref="AE171" si="41">IFERROR(AE169/AE170*100,"-")</f>
        <v>-</v>
      </c>
      <c r="AF171" s="196"/>
      <c r="AG171" s="196"/>
      <c r="AH171" s="196"/>
      <c r="AI171" s="195" t="str">
        <f t="shared" ref="AI171" si="42">IFERROR(AI169/AI170*100,"-")</f>
        <v>-</v>
      </c>
      <c r="AJ171" s="196"/>
      <c r="AK171" s="196"/>
      <c r="AL171" s="196"/>
      <c r="AM171" s="195" t="str">
        <f t="shared" ref="AM171" si="43">IFERROR(AM169/AM170*100,"-")</f>
        <v>-</v>
      </c>
      <c r="AN171" s="196"/>
      <c r="AO171" s="196"/>
      <c r="AP171" s="196"/>
      <c r="AQ171" s="187" t="str">
        <f>IFERROR(AQ169/AQ170*100,"-")</f>
        <v>-</v>
      </c>
      <c r="AR171" s="188"/>
      <c r="AS171" s="188"/>
      <c r="AT171" s="188"/>
      <c r="AU171" s="188"/>
      <c r="AV171" s="188"/>
      <c r="AW171" s="188"/>
      <c r="AX171" s="189"/>
      <c r="AY171" s="83">
        <f t="shared" si="33"/>
        <v>0</v>
      </c>
    </row>
    <row r="172" spans="1:51" ht="90" hidden="1" customHeight="1" x14ac:dyDescent="0.15">
      <c r="A172" s="109" t="s">
        <v>632</v>
      </c>
      <c r="B172" s="110"/>
      <c r="C172" s="110"/>
      <c r="D172" s="110"/>
      <c r="E172" s="110"/>
      <c r="F172" s="111"/>
      <c r="G172" s="112"/>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3"/>
      <c r="AL172" s="113"/>
      <c r="AM172" s="113"/>
      <c r="AN172" s="113"/>
      <c r="AO172" s="113"/>
      <c r="AP172" s="113"/>
      <c r="AQ172" s="113"/>
      <c r="AR172" s="113"/>
      <c r="AS172" s="113"/>
      <c r="AT172" s="113"/>
      <c r="AU172" s="113"/>
      <c r="AV172" s="113"/>
      <c r="AW172" s="113"/>
      <c r="AX172" s="114"/>
      <c r="AY172" s="83">
        <f t="shared" si="33"/>
        <v>0</v>
      </c>
    </row>
    <row r="173" spans="1:51" ht="22.5" hidden="1" customHeight="1" x14ac:dyDescent="0.15">
      <c r="A173" s="115" t="s">
        <v>539</v>
      </c>
      <c r="B173" s="115"/>
      <c r="C173" s="115"/>
      <c r="D173" s="115"/>
      <c r="E173" s="115"/>
      <c r="F173" s="116"/>
      <c r="G173" s="121" t="s">
        <v>546</v>
      </c>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c r="AD173" s="122"/>
      <c r="AE173" s="122"/>
      <c r="AF173" s="122"/>
      <c r="AG173" s="122"/>
      <c r="AH173" s="122"/>
      <c r="AI173" s="122"/>
      <c r="AJ173" s="122"/>
      <c r="AK173" s="122"/>
      <c r="AL173" s="122"/>
      <c r="AM173" s="122"/>
      <c r="AN173" s="122"/>
      <c r="AO173" s="122"/>
      <c r="AP173" s="122"/>
      <c r="AQ173" s="122"/>
      <c r="AR173" s="122"/>
      <c r="AS173" s="122"/>
      <c r="AT173" s="122"/>
      <c r="AU173" s="122"/>
      <c r="AV173" s="122"/>
      <c r="AW173" s="122"/>
      <c r="AX173" s="123"/>
      <c r="AY173" s="83">
        <f t="shared" si="33"/>
        <v>0</v>
      </c>
    </row>
    <row r="174" spans="1:51" ht="61.5" hidden="1" customHeight="1" x14ac:dyDescent="0.15">
      <c r="A174" s="117"/>
      <c r="B174" s="117"/>
      <c r="C174" s="117"/>
      <c r="D174" s="117"/>
      <c r="E174" s="117"/>
      <c r="F174" s="118"/>
      <c r="G174" s="124"/>
      <c r="H174" s="125"/>
      <c r="I174" s="125"/>
      <c r="J174" s="125"/>
      <c r="K174" s="125"/>
      <c r="L174" s="125"/>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5"/>
      <c r="AK174" s="125"/>
      <c r="AL174" s="125"/>
      <c r="AM174" s="125"/>
      <c r="AN174" s="125"/>
      <c r="AO174" s="125"/>
      <c r="AP174" s="125"/>
      <c r="AQ174" s="125"/>
      <c r="AR174" s="125"/>
      <c r="AS174" s="125"/>
      <c r="AT174" s="125"/>
      <c r="AU174" s="125"/>
      <c r="AV174" s="125"/>
      <c r="AW174" s="125"/>
      <c r="AX174" s="126"/>
      <c r="AY174" s="83">
        <f t="shared" si="33"/>
        <v>0</v>
      </c>
    </row>
    <row r="175" spans="1:51" ht="22.5" hidden="1" customHeight="1" x14ac:dyDescent="0.15">
      <c r="A175" s="117"/>
      <c r="B175" s="117"/>
      <c r="C175" s="117"/>
      <c r="D175" s="117"/>
      <c r="E175" s="117"/>
      <c r="F175" s="118"/>
      <c r="G175" s="121" t="s">
        <v>641</v>
      </c>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2"/>
      <c r="AH175" s="122"/>
      <c r="AI175" s="122"/>
      <c r="AJ175" s="122"/>
      <c r="AK175" s="122"/>
      <c r="AL175" s="122"/>
      <c r="AM175" s="122"/>
      <c r="AN175" s="122"/>
      <c r="AO175" s="122"/>
      <c r="AP175" s="122"/>
      <c r="AQ175" s="122"/>
      <c r="AR175" s="122"/>
      <c r="AS175" s="122"/>
      <c r="AT175" s="122"/>
      <c r="AU175" s="122"/>
      <c r="AV175" s="122"/>
      <c r="AW175" s="122"/>
      <c r="AX175" s="123"/>
      <c r="AY175" s="83">
        <f t="shared" si="33"/>
        <v>0</v>
      </c>
    </row>
    <row r="176" spans="1:51" ht="59.25" hidden="1" customHeight="1" x14ac:dyDescent="0.15">
      <c r="A176" s="119"/>
      <c r="B176" s="119"/>
      <c r="C176" s="119"/>
      <c r="D176" s="119"/>
      <c r="E176" s="119"/>
      <c r="F176" s="120"/>
      <c r="G176" s="124"/>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5"/>
      <c r="AL176" s="125"/>
      <c r="AM176" s="125"/>
      <c r="AN176" s="125"/>
      <c r="AO176" s="125"/>
      <c r="AP176" s="125"/>
      <c r="AQ176" s="125"/>
      <c r="AR176" s="125"/>
      <c r="AS176" s="125"/>
      <c r="AT176" s="125"/>
      <c r="AU176" s="125"/>
      <c r="AV176" s="125"/>
      <c r="AW176" s="125"/>
      <c r="AX176" s="126"/>
      <c r="AY176" s="83">
        <f t="shared" si="33"/>
        <v>0</v>
      </c>
    </row>
    <row r="177" spans="1:51" ht="61.5" hidden="1" customHeight="1" x14ac:dyDescent="0.15">
      <c r="A177" s="206" t="s">
        <v>593</v>
      </c>
      <c r="B177" s="207"/>
      <c r="C177" s="207"/>
      <c r="D177" s="207"/>
      <c r="E177" s="207"/>
      <c r="F177" s="208"/>
      <c r="G177" s="209"/>
      <c r="H177" s="209"/>
      <c r="I177" s="209"/>
      <c r="J177" s="209"/>
      <c r="K177" s="209"/>
      <c r="L177" s="209"/>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10"/>
      <c r="AY177" s="83">
        <f>COUNTA(G177)</f>
        <v>0</v>
      </c>
    </row>
    <row r="178" spans="1:51" ht="41.25" hidden="1" customHeight="1" x14ac:dyDescent="0.15">
      <c r="A178" s="211" t="s">
        <v>464</v>
      </c>
      <c r="B178" s="212"/>
      <c r="C178" s="212"/>
      <c r="D178" s="212"/>
      <c r="E178" s="212"/>
      <c r="F178" s="213"/>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c r="AY178" s="83">
        <f>IF(AY$177=0,0,1)</f>
        <v>0</v>
      </c>
    </row>
    <row r="179" spans="1:51" ht="27" hidden="1" customHeight="1" x14ac:dyDescent="0.15">
      <c r="A179" s="214" t="s">
        <v>628</v>
      </c>
      <c r="B179" s="215"/>
      <c r="C179" s="215"/>
      <c r="D179" s="215"/>
      <c r="E179" s="215"/>
      <c r="F179" s="216"/>
      <c r="G179" s="140" t="s">
        <v>454</v>
      </c>
      <c r="H179" s="141"/>
      <c r="I179" s="141"/>
      <c r="J179" s="141"/>
      <c r="K179" s="141"/>
      <c r="L179" s="141"/>
      <c r="M179" s="141"/>
      <c r="N179" s="141"/>
      <c r="O179" s="141"/>
      <c r="P179" s="144" t="s">
        <v>453</v>
      </c>
      <c r="Q179" s="141"/>
      <c r="R179" s="141"/>
      <c r="S179" s="141"/>
      <c r="T179" s="141"/>
      <c r="U179" s="141"/>
      <c r="V179" s="141"/>
      <c r="W179" s="141"/>
      <c r="X179" s="142"/>
      <c r="Y179" s="145"/>
      <c r="Z179" s="146"/>
      <c r="AA179" s="147"/>
      <c r="AB179" s="158" t="s">
        <v>7</v>
      </c>
      <c r="AC179" s="158"/>
      <c r="AD179" s="158"/>
      <c r="AE179" s="154" t="s">
        <v>525</v>
      </c>
      <c r="AF179" s="155"/>
      <c r="AG179" s="155"/>
      <c r="AH179" s="156"/>
      <c r="AI179" s="154" t="s">
        <v>524</v>
      </c>
      <c r="AJ179" s="155"/>
      <c r="AK179" s="155"/>
      <c r="AL179" s="156"/>
      <c r="AM179" s="154" t="s">
        <v>301</v>
      </c>
      <c r="AN179" s="155"/>
      <c r="AO179" s="155"/>
      <c r="AP179" s="156"/>
      <c r="AQ179" s="223" t="s">
        <v>455</v>
      </c>
      <c r="AR179" s="224"/>
      <c r="AS179" s="224"/>
      <c r="AT179" s="225"/>
      <c r="AU179" s="223" t="s">
        <v>523</v>
      </c>
      <c r="AV179" s="224"/>
      <c r="AW179" s="224"/>
      <c r="AX179" s="226"/>
      <c r="AY179" s="83">
        <f t="shared" ref="AY179:AY209" si="44">IF(AY$177=0,0,1)</f>
        <v>0</v>
      </c>
    </row>
    <row r="180" spans="1:51" ht="23.25" hidden="1" customHeight="1" x14ac:dyDescent="0.15">
      <c r="A180" s="217"/>
      <c r="B180" s="218"/>
      <c r="C180" s="218"/>
      <c r="D180" s="218"/>
      <c r="E180" s="218"/>
      <c r="F180" s="219"/>
      <c r="G180" s="227"/>
      <c r="H180" s="228"/>
      <c r="I180" s="228"/>
      <c r="J180" s="228"/>
      <c r="K180" s="228"/>
      <c r="L180" s="228"/>
      <c r="M180" s="228"/>
      <c r="N180" s="228"/>
      <c r="O180" s="228"/>
      <c r="P180" s="231"/>
      <c r="Q180" s="175"/>
      <c r="R180" s="175"/>
      <c r="S180" s="175"/>
      <c r="T180" s="175"/>
      <c r="U180" s="175"/>
      <c r="V180" s="175"/>
      <c r="W180" s="175"/>
      <c r="X180" s="176"/>
      <c r="Y180" s="233" t="s">
        <v>26</v>
      </c>
      <c r="Z180" s="234"/>
      <c r="AA180" s="235"/>
      <c r="AB180" s="184"/>
      <c r="AC180" s="184"/>
      <c r="AD180" s="184"/>
      <c r="AE180" s="204"/>
      <c r="AF180" s="204"/>
      <c r="AG180" s="204"/>
      <c r="AH180" s="204"/>
      <c r="AI180" s="204"/>
      <c r="AJ180" s="204"/>
      <c r="AK180" s="204"/>
      <c r="AL180" s="204"/>
      <c r="AM180" s="204"/>
      <c r="AN180" s="204"/>
      <c r="AO180" s="204"/>
      <c r="AP180" s="204"/>
      <c r="AQ180" s="204"/>
      <c r="AR180" s="204"/>
      <c r="AS180" s="204"/>
      <c r="AT180" s="204"/>
      <c r="AU180" s="185"/>
      <c r="AV180" s="186"/>
      <c r="AW180" s="186"/>
      <c r="AX180" s="205"/>
      <c r="AY180" s="83">
        <f t="shared" si="44"/>
        <v>0</v>
      </c>
    </row>
    <row r="181" spans="1:51" ht="23.25" hidden="1" customHeight="1" x14ac:dyDescent="0.15">
      <c r="A181" s="220"/>
      <c r="B181" s="221"/>
      <c r="C181" s="221"/>
      <c r="D181" s="221"/>
      <c r="E181" s="221"/>
      <c r="F181" s="222"/>
      <c r="G181" s="229"/>
      <c r="H181" s="230"/>
      <c r="I181" s="230"/>
      <c r="J181" s="230"/>
      <c r="K181" s="230"/>
      <c r="L181" s="230"/>
      <c r="M181" s="230"/>
      <c r="N181" s="230"/>
      <c r="O181" s="230"/>
      <c r="P181" s="232"/>
      <c r="Q181" s="179"/>
      <c r="R181" s="179"/>
      <c r="S181" s="179"/>
      <c r="T181" s="179"/>
      <c r="U181" s="179"/>
      <c r="V181" s="179"/>
      <c r="W181" s="179"/>
      <c r="X181" s="180"/>
      <c r="Y181" s="236" t="s">
        <v>27</v>
      </c>
      <c r="Z181" s="237"/>
      <c r="AA181" s="238"/>
      <c r="AB181" s="184"/>
      <c r="AC181" s="184"/>
      <c r="AD181" s="184"/>
      <c r="AE181" s="204"/>
      <c r="AF181" s="204"/>
      <c r="AG181" s="204"/>
      <c r="AH181" s="204"/>
      <c r="AI181" s="204"/>
      <c r="AJ181" s="204"/>
      <c r="AK181" s="204"/>
      <c r="AL181" s="204"/>
      <c r="AM181" s="204"/>
      <c r="AN181" s="204"/>
      <c r="AO181" s="204"/>
      <c r="AP181" s="204"/>
      <c r="AQ181" s="204"/>
      <c r="AR181" s="204"/>
      <c r="AS181" s="204"/>
      <c r="AT181" s="204"/>
      <c r="AU181" s="185"/>
      <c r="AV181" s="186"/>
      <c r="AW181" s="186"/>
      <c r="AX181" s="205"/>
      <c r="AY181" s="83">
        <f t="shared" si="44"/>
        <v>0</v>
      </c>
    </row>
    <row r="182" spans="1:51" ht="27" hidden="1" customHeight="1" x14ac:dyDescent="0.15">
      <c r="A182" s="91"/>
      <c r="B182" s="92"/>
      <c r="C182" s="92"/>
      <c r="D182" s="92"/>
      <c r="E182" s="92"/>
      <c r="F182" s="93"/>
      <c r="G182" s="197"/>
      <c r="H182" s="198"/>
      <c r="I182" s="198"/>
      <c r="J182" s="198"/>
      <c r="K182" s="198"/>
      <c r="L182" s="198"/>
      <c r="M182" s="198"/>
      <c r="N182" s="198"/>
      <c r="O182" s="198"/>
      <c r="P182" s="198"/>
      <c r="Q182" s="198"/>
      <c r="R182" s="198"/>
      <c r="S182" s="198"/>
      <c r="T182" s="198"/>
      <c r="U182" s="198"/>
      <c r="V182" s="198"/>
      <c r="W182" s="198"/>
      <c r="X182" s="198"/>
      <c r="Y182" s="198"/>
      <c r="Z182" s="198"/>
      <c r="AA182" s="198"/>
      <c r="AB182" s="198"/>
      <c r="AC182" s="198"/>
      <c r="AD182" s="198"/>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c r="AY182" s="83">
        <f t="shared" si="44"/>
        <v>0</v>
      </c>
    </row>
    <row r="183" spans="1:51" ht="123.75" hidden="1" customHeight="1" x14ac:dyDescent="0.15">
      <c r="A183" s="200" t="s">
        <v>464</v>
      </c>
      <c r="B183" s="201"/>
      <c r="C183" s="202" t="s">
        <v>608</v>
      </c>
      <c r="D183" s="202"/>
      <c r="E183" s="202"/>
      <c r="F183" s="203"/>
      <c r="G183" s="112"/>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3"/>
      <c r="AL183" s="113"/>
      <c r="AM183" s="113"/>
      <c r="AN183" s="113"/>
      <c r="AO183" s="113"/>
      <c r="AP183" s="113"/>
      <c r="AQ183" s="113"/>
      <c r="AR183" s="113"/>
      <c r="AS183" s="113"/>
      <c r="AT183" s="113"/>
      <c r="AU183" s="113"/>
      <c r="AV183" s="113"/>
      <c r="AW183" s="113"/>
      <c r="AX183" s="114"/>
      <c r="AY183" s="83">
        <f t="shared" si="44"/>
        <v>0</v>
      </c>
    </row>
    <row r="184" spans="1:51" ht="18.75" hidden="1" customHeight="1" x14ac:dyDescent="0.15">
      <c r="A184" s="127" t="s">
        <v>629</v>
      </c>
      <c r="B184" s="128"/>
      <c r="C184" s="128"/>
      <c r="D184" s="128"/>
      <c r="E184" s="128"/>
      <c r="F184" s="129"/>
      <c r="G184" s="137" t="s">
        <v>486</v>
      </c>
      <c r="H184" s="138"/>
      <c r="I184" s="138"/>
      <c r="J184" s="138"/>
      <c r="K184" s="138"/>
      <c r="L184" s="138"/>
      <c r="M184" s="138"/>
      <c r="N184" s="138"/>
      <c r="O184" s="139"/>
      <c r="P184" s="143" t="s">
        <v>487</v>
      </c>
      <c r="Q184" s="138"/>
      <c r="R184" s="138"/>
      <c r="S184" s="138"/>
      <c r="T184" s="138"/>
      <c r="U184" s="138"/>
      <c r="V184" s="138"/>
      <c r="W184" s="138"/>
      <c r="X184" s="139"/>
      <c r="Y184" s="145"/>
      <c r="Z184" s="146"/>
      <c r="AA184" s="147"/>
      <c r="AB184" s="151" t="s">
        <v>7</v>
      </c>
      <c r="AC184" s="152"/>
      <c r="AD184" s="153"/>
      <c r="AE184" s="151" t="s">
        <v>525</v>
      </c>
      <c r="AF184" s="152"/>
      <c r="AG184" s="152"/>
      <c r="AH184" s="153"/>
      <c r="AI184" s="157" t="s">
        <v>524</v>
      </c>
      <c r="AJ184" s="157"/>
      <c r="AK184" s="157"/>
      <c r="AL184" s="151"/>
      <c r="AM184" s="157" t="s">
        <v>301</v>
      </c>
      <c r="AN184" s="157"/>
      <c r="AO184" s="157"/>
      <c r="AP184" s="151"/>
      <c r="AQ184" s="159" t="s">
        <v>543</v>
      </c>
      <c r="AR184" s="160"/>
      <c r="AS184" s="160"/>
      <c r="AT184" s="160"/>
      <c r="AU184" s="160"/>
      <c r="AV184" s="160"/>
      <c r="AW184" s="160"/>
      <c r="AX184" s="161"/>
      <c r="AY184" s="83">
        <f>IF(AY$177=0,0,COUNTA(G$186))</f>
        <v>0</v>
      </c>
    </row>
    <row r="185" spans="1:51" ht="18.75" hidden="1" customHeight="1" x14ac:dyDescent="0.15">
      <c r="A185" s="130"/>
      <c r="B185" s="131"/>
      <c r="C185" s="131"/>
      <c r="D185" s="131"/>
      <c r="E185" s="131"/>
      <c r="F185" s="132"/>
      <c r="G185" s="140"/>
      <c r="H185" s="141"/>
      <c r="I185" s="141"/>
      <c r="J185" s="141"/>
      <c r="K185" s="141"/>
      <c r="L185" s="141"/>
      <c r="M185" s="141"/>
      <c r="N185" s="141"/>
      <c r="O185" s="142"/>
      <c r="P185" s="144"/>
      <c r="Q185" s="141"/>
      <c r="R185" s="141"/>
      <c r="S185" s="141"/>
      <c r="T185" s="141"/>
      <c r="U185" s="141"/>
      <c r="V185" s="141"/>
      <c r="W185" s="141"/>
      <c r="X185" s="142"/>
      <c r="Y185" s="148"/>
      <c r="Z185" s="149"/>
      <c r="AA185" s="150"/>
      <c r="AB185" s="154"/>
      <c r="AC185" s="155"/>
      <c r="AD185" s="156"/>
      <c r="AE185" s="154"/>
      <c r="AF185" s="155"/>
      <c r="AG185" s="155"/>
      <c r="AH185" s="156"/>
      <c r="AI185" s="158"/>
      <c r="AJ185" s="158"/>
      <c r="AK185" s="158"/>
      <c r="AL185" s="154"/>
      <c r="AM185" s="158"/>
      <c r="AN185" s="158"/>
      <c r="AO185" s="158"/>
      <c r="AP185" s="154"/>
      <c r="AQ185" s="162"/>
      <c r="AR185" s="163"/>
      <c r="AS185" s="163"/>
      <c r="AT185" s="163"/>
      <c r="AU185" s="164"/>
      <c r="AV185" s="164"/>
      <c r="AW185" s="141" t="s">
        <v>103</v>
      </c>
      <c r="AX185" s="165"/>
      <c r="AY185" s="83">
        <f t="shared" ref="AY185:AY191" si="45">IF(AY$177=0,0,COUNTA(G$186))</f>
        <v>0</v>
      </c>
    </row>
    <row r="186" spans="1:51" ht="23.25" hidden="1" customHeight="1" x14ac:dyDescent="0.15">
      <c r="A186" s="133"/>
      <c r="B186" s="131"/>
      <c r="C186" s="131"/>
      <c r="D186" s="131"/>
      <c r="E186" s="131"/>
      <c r="F186" s="132"/>
      <c r="G186" s="166"/>
      <c r="H186" s="167"/>
      <c r="I186" s="167"/>
      <c r="J186" s="167"/>
      <c r="K186" s="167"/>
      <c r="L186" s="167"/>
      <c r="M186" s="167"/>
      <c r="N186" s="167"/>
      <c r="O186" s="168"/>
      <c r="P186" s="175"/>
      <c r="Q186" s="175"/>
      <c r="R186" s="175"/>
      <c r="S186" s="175"/>
      <c r="T186" s="175"/>
      <c r="U186" s="175"/>
      <c r="V186" s="175"/>
      <c r="W186" s="175"/>
      <c r="X186" s="176"/>
      <c r="Y186" s="181" t="s">
        <v>8</v>
      </c>
      <c r="Z186" s="182"/>
      <c r="AA186" s="183"/>
      <c r="AB186" s="184"/>
      <c r="AC186" s="184"/>
      <c r="AD186" s="184"/>
      <c r="AE186" s="185"/>
      <c r="AF186" s="186"/>
      <c r="AG186" s="186"/>
      <c r="AH186" s="186"/>
      <c r="AI186" s="185"/>
      <c r="AJ186" s="186"/>
      <c r="AK186" s="186"/>
      <c r="AL186" s="186"/>
      <c r="AM186" s="185"/>
      <c r="AN186" s="186"/>
      <c r="AO186" s="186"/>
      <c r="AP186" s="186"/>
      <c r="AQ186" s="187"/>
      <c r="AR186" s="188"/>
      <c r="AS186" s="188"/>
      <c r="AT186" s="188"/>
      <c r="AU186" s="188"/>
      <c r="AV186" s="188"/>
      <c r="AW186" s="188"/>
      <c r="AX186" s="189"/>
      <c r="AY186" s="83">
        <f t="shared" si="45"/>
        <v>0</v>
      </c>
    </row>
    <row r="187" spans="1:51" ht="23.25" hidden="1" customHeight="1" x14ac:dyDescent="0.15">
      <c r="A187" s="134"/>
      <c r="B187" s="135"/>
      <c r="C187" s="135"/>
      <c r="D187" s="135"/>
      <c r="E187" s="135"/>
      <c r="F187" s="136"/>
      <c r="G187" s="169"/>
      <c r="H187" s="170"/>
      <c r="I187" s="170"/>
      <c r="J187" s="170"/>
      <c r="K187" s="170"/>
      <c r="L187" s="170"/>
      <c r="M187" s="170"/>
      <c r="N187" s="170"/>
      <c r="O187" s="171"/>
      <c r="P187" s="177"/>
      <c r="Q187" s="177"/>
      <c r="R187" s="177"/>
      <c r="S187" s="177"/>
      <c r="T187" s="177"/>
      <c r="U187" s="177"/>
      <c r="V187" s="177"/>
      <c r="W187" s="177"/>
      <c r="X187" s="178"/>
      <c r="Y187" s="190" t="s">
        <v>25</v>
      </c>
      <c r="Z187" s="191"/>
      <c r="AA187" s="192"/>
      <c r="AB187" s="193"/>
      <c r="AC187" s="193"/>
      <c r="AD187" s="193"/>
      <c r="AE187" s="185"/>
      <c r="AF187" s="186"/>
      <c r="AG187" s="186"/>
      <c r="AH187" s="186"/>
      <c r="AI187" s="185"/>
      <c r="AJ187" s="186"/>
      <c r="AK187" s="186"/>
      <c r="AL187" s="186"/>
      <c r="AM187" s="185"/>
      <c r="AN187" s="186"/>
      <c r="AO187" s="186"/>
      <c r="AP187" s="186"/>
      <c r="AQ187" s="187"/>
      <c r="AR187" s="188"/>
      <c r="AS187" s="188"/>
      <c r="AT187" s="188"/>
      <c r="AU187" s="188"/>
      <c r="AV187" s="188"/>
      <c r="AW187" s="188"/>
      <c r="AX187" s="189"/>
      <c r="AY187" s="83">
        <f t="shared" si="45"/>
        <v>0</v>
      </c>
    </row>
    <row r="188" spans="1:51" ht="23.25" hidden="1" customHeight="1" x14ac:dyDescent="0.15">
      <c r="A188" s="133"/>
      <c r="B188" s="131"/>
      <c r="C188" s="131"/>
      <c r="D188" s="131"/>
      <c r="E188" s="131"/>
      <c r="F188" s="132"/>
      <c r="G188" s="172"/>
      <c r="H188" s="173"/>
      <c r="I188" s="173"/>
      <c r="J188" s="173"/>
      <c r="K188" s="173"/>
      <c r="L188" s="173"/>
      <c r="M188" s="173"/>
      <c r="N188" s="173"/>
      <c r="O188" s="174"/>
      <c r="P188" s="179"/>
      <c r="Q188" s="179"/>
      <c r="R188" s="179"/>
      <c r="S188" s="179"/>
      <c r="T188" s="179"/>
      <c r="U188" s="179"/>
      <c r="V188" s="179"/>
      <c r="W188" s="179"/>
      <c r="X188" s="180"/>
      <c r="Y188" s="190" t="s">
        <v>9</v>
      </c>
      <c r="Z188" s="191"/>
      <c r="AA188" s="192"/>
      <c r="AB188" s="194" t="s">
        <v>10</v>
      </c>
      <c r="AC188" s="194"/>
      <c r="AD188" s="194"/>
      <c r="AE188" s="195" t="str">
        <f t="shared" ref="AE188" si="46">IFERROR(AE186/AE187*100,"-")</f>
        <v>-</v>
      </c>
      <c r="AF188" s="196"/>
      <c r="AG188" s="196"/>
      <c r="AH188" s="196"/>
      <c r="AI188" s="195" t="str">
        <f t="shared" ref="AI188" si="47">IFERROR(AI186/AI187*100,"-")</f>
        <v>-</v>
      </c>
      <c r="AJ188" s="196"/>
      <c r="AK188" s="196"/>
      <c r="AL188" s="196"/>
      <c r="AM188" s="195" t="str">
        <f t="shared" ref="AM188" si="48">IFERROR(AM186/AM187*100,"-")</f>
        <v>-</v>
      </c>
      <c r="AN188" s="196"/>
      <c r="AO188" s="196"/>
      <c r="AP188" s="196"/>
      <c r="AQ188" s="187" t="str">
        <f>IFERROR(AQ186/AQ187*100,"-")</f>
        <v>-</v>
      </c>
      <c r="AR188" s="188"/>
      <c r="AS188" s="188"/>
      <c r="AT188" s="188"/>
      <c r="AU188" s="188"/>
      <c r="AV188" s="188"/>
      <c r="AW188" s="188"/>
      <c r="AX188" s="189"/>
      <c r="AY188" s="83">
        <f t="shared" si="45"/>
        <v>0</v>
      </c>
    </row>
    <row r="189" spans="1:51" ht="90" hidden="1" customHeight="1" x14ac:dyDescent="0.15">
      <c r="A189" s="109" t="s">
        <v>634</v>
      </c>
      <c r="B189" s="110"/>
      <c r="C189" s="110"/>
      <c r="D189" s="110"/>
      <c r="E189" s="110"/>
      <c r="F189" s="111"/>
      <c r="G189" s="112"/>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14"/>
      <c r="AY189" s="83">
        <f t="shared" si="45"/>
        <v>0</v>
      </c>
    </row>
    <row r="190" spans="1:51" ht="15" hidden="1" customHeight="1" x14ac:dyDescent="0.15">
      <c r="A190" s="91"/>
      <c r="B190" s="92"/>
      <c r="C190" s="92"/>
      <c r="D190" s="92"/>
      <c r="E190" s="92"/>
      <c r="F190" s="93"/>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c r="AY190" s="83">
        <f t="shared" si="45"/>
        <v>0</v>
      </c>
    </row>
    <row r="191" spans="1:51" ht="123.75" hidden="1" customHeight="1" x14ac:dyDescent="0.15">
      <c r="A191" s="200" t="s">
        <v>464</v>
      </c>
      <c r="B191" s="201"/>
      <c r="C191" s="202" t="s">
        <v>598</v>
      </c>
      <c r="D191" s="202"/>
      <c r="E191" s="202"/>
      <c r="F191" s="203"/>
      <c r="G191" s="112"/>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3"/>
      <c r="AL191" s="113"/>
      <c r="AM191" s="113"/>
      <c r="AN191" s="113"/>
      <c r="AO191" s="113"/>
      <c r="AP191" s="113"/>
      <c r="AQ191" s="113"/>
      <c r="AR191" s="113"/>
      <c r="AS191" s="113"/>
      <c r="AT191" s="113"/>
      <c r="AU191" s="113"/>
      <c r="AV191" s="113"/>
      <c r="AW191" s="113"/>
      <c r="AX191" s="114"/>
      <c r="AY191" s="83">
        <f t="shared" si="45"/>
        <v>0</v>
      </c>
    </row>
    <row r="192" spans="1:51" ht="18.75" hidden="1" customHeight="1" x14ac:dyDescent="0.15">
      <c r="A192" s="127" t="s">
        <v>630</v>
      </c>
      <c r="B192" s="128"/>
      <c r="C192" s="128"/>
      <c r="D192" s="128"/>
      <c r="E192" s="128"/>
      <c r="F192" s="129"/>
      <c r="G192" s="137" t="s">
        <v>486</v>
      </c>
      <c r="H192" s="138"/>
      <c r="I192" s="138"/>
      <c r="J192" s="138"/>
      <c r="K192" s="138"/>
      <c r="L192" s="138"/>
      <c r="M192" s="138"/>
      <c r="N192" s="138"/>
      <c r="O192" s="139"/>
      <c r="P192" s="143" t="s">
        <v>487</v>
      </c>
      <c r="Q192" s="138"/>
      <c r="R192" s="138"/>
      <c r="S192" s="138"/>
      <c r="T192" s="138"/>
      <c r="U192" s="138"/>
      <c r="V192" s="138"/>
      <c r="W192" s="138"/>
      <c r="X192" s="139"/>
      <c r="Y192" s="145"/>
      <c r="Z192" s="146"/>
      <c r="AA192" s="147"/>
      <c r="AB192" s="151" t="s">
        <v>7</v>
      </c>
      <c r="AC192" s="152"/>
      <c r="AD192" s="153"/>
      <c r="AE192" s="151" t="s">
        <v>525</v>
      </c>
      <c r="AF192" s="152"/>
      <c r="AG192" s="152"/>
      <c r="AH192" s="153"/>
      <c r="AI192" s="157" t="s">
        <v>524</v>
      </c>
      <c r="AJ192" s="157"/>
      <c r="AK192" s="157"/>
      <c r="AL192" s="151"/>
      <c r="AM192" s="157" t="s">
        <v>301</v>
      </c>
      <c r="AN192" s="157"/>
      <c r="AO192" s="157"/>
      <c r="AP192" s="151"/>
      <c r="AQ192" s="159" t="s">
        <v>552</v>
      </c>
      <c r="AR192" s="160"/>
      <c r="AS192" s="160"/>
      <c r="AT192" s="160"/>
      <c r="AU192" s="160"/>
      <c r="AV192" s="160"/>
      <c r="AW192" s="160"/>
      <c r="AX192" s="161"/>
      <c r="AY192" s="83">
        <f>IF(AY$177=0,0,COUNTA(G$194))</f>
        <v>0</v>
      </c>
    </row>
    <row r="193" spans="1:51" ht="18.75" hidden="1" customHeight="1" x14ac:dyDescent="0.15">
      <c r="A193" s="130"/>
      <c r="B193" s="131"/>
      <c r="C193" s="131"/>
      <c r="D193" s="131"/>
      <c r="E193" s="131"/>
      <c r="F193" s="132"/>
      <c r="G193" s="140"/>
      <c r="H193" s="141"/>
      <c r="I193" s="141"/>
      <c r="J193" s="141"/>
      <c r="K193" s="141"/>
      <c r="L193" s="141"/>
      <c r="M193" s="141"/>
      <c r="N193" s="141"/>
      <c r="O193" s="142"/>
      <c r="P193" s="144"/>
      <c r="Q193" s="141"/>
      <c r="R193" s="141"/>
      <c r="S193" s="141"/>
      <c r="T193" s="141"/>
      <c r="U193" s="141"/>
      <c r="V193" s="141"/>
      <c r="W193" s="141"/>
      <c r="X193" s="142"/>
      <c r="Y193" s="148"/>
      <c r="Z193" s="149"/>
      <c r="AA193" s="150"/>
      <c r="AB193" s="154"/>
      <c r="AC193" s="155"/>
      <c r="AD193" s="156"/>
      <c r="AE193" s="154"/>
      <c r="AF193" s="155"/>
      <c r="AG193" s="155"/>
      <c r="AH193" s="156"/>
      <c r="AI193" s="158"/>
      <c r="AJ193" s="158"/>
      <c r="AK193" s="158"/>
      <c r="AL193" s="154"/>
      <c r="AM193" s="158"/>
      <c r="AN193" s="158"/>
      <c r="AO193" s="158"/>
      <c r="AP193" s="154"/>
      <c r="AQ193" s="162"/>
      <c r="AR193" s="163"/>
      <c r="AS193" s="163"/>
      <c r="AT193" s="163"/>
      <c r="AU193" s="164"/>
      <c r="AV193" s="164"/>
      <c r="AW193" s="141" t="s">
        <v>103</v>
      </c>
      <c r="AX193" s="165"/>
      <c r="AY193" s="83">
        <f t="shared" ref="AY193:AY199" si="49">IF(AY$177=0,0,COUNTA(G$194))</f>
        <v>0</v>
      </c>
    </row>
    <row r="194" spans="1:51" ht="23.25" hidden="1" customHeight="1" x14ac:dyDescent="0.15">
      <c r="A194" s="133"/>
      <c r="B194" s="131"/>
      <c r="C194" s="131"/>
      <c r="D194" s="131"/>
      <c r="E194" s="131"/>
      <c r="F194" s="132"/>
      <c r="G194" s="166"/>
      <c r="H194" s="167"/>
      <c r="I194" s="167"/>
      <c r="J194" s="167"/>
      <c r="K194" s="167"/>
      <c r="L194" s="167"/>
      <c r="M194" s="167"/>
      <c r="N194" s="167"/>
      <c r="O194" s="168"/>
      <c r="P194" s="175"/>
      <c r="Q194" s="175"/>
      <c r="R194" s="175"/>
      <c r="S194" s="175"/>
      <c r="T194" s="175"/>
      <c r="U194" s="175"/>
      <c r="V194" s="175"/>
      <c r="W194" s="175"/>
      <c r="X194" s="176"/>
      <c r="Y194" s="181" t="s">
        <v>8</v>
      </c>
      <c r="Z194" s="182"/>
      <c r="AA194" s="183"/>
      <c r="AB194" s="184"/>
      <c r="AC194" s="184"/>
      <c r="AD194" s="184"/>
      <c r="AE194" s="185"/>
      <c r="AF194" s="186"/>
      <c r="AG194" s="186"/>
      <c r="AH194" s="186"/>
      <c r="AI194" s="185"/>
      <c r="AJ194" s="186"/>
      <c r="AK194" s="186"/>
      <c r="AL194" s="186"/>
      <c r="AM194" s="185"/>
      <c r="AN194" s="186"/>
      <c r="AO194" s="186"/>
      <c r="AP194" s="186"/>
      <c r="AQ194" s="187"/>
      <c r="AR194" s="188"/>
      <c r="AS194" s="188"/>
      <c r="AT194" s="188"/>
      <c r="AU194" s="188"/>
      <c r="AV194" s="188"/>
      <c r="AW194" s="188"/>
      <c r="AX194" s="189"/>
      <c r="AY194" s="83">
        <f t="shared" si="49"/>
        <v>0</v>
      </c>
    </row>
    <row r="195" spans="1:51" ht="23.25" hidden="1" customHeight="1" x14ac:dyDescent="0.15">
      <c r="A195" s="134"/>
      <c r="B195" s="135"/>
      <c r="C195" s="135"/>
      <c r="D195" s="135"/>
      <c r="E195" s="135"/>
      <c r="F195" s="136"/>
      <c r="G195" s="169"/>
      <c r="H195" s="170"/>
      <c r="I195" s="170"/>
      <c r="J195" s="170"/>
      <c r="K195" s="170"/>
      <c r="L195" s="170"/>
      <c r="M195" s="170"/>
      <c r="N195" s="170"/>
      <c r="O195" s="171"/>
      <c r="P195" s="177"/>
      <c r="Q195" s="177"/>
      <c r="R195" s="177"/>
      <c r="S195" s="177"/>
      <c r="T195" s="177"/>
      <c r="U195" s="177"/>
      <c r="V195" s="177"/>
      <c r="W195" s="177"/>
      <c r="X195" s="178"/>
      <c r="Y195" s="190" t="s">
        <v>25</v>
      </c>
      <c r="Z195" s="191"/>
      <c r="AA195" s="192"/>
      <c r="AB195" s="193"/>
      <c r="AC195" s="193"/>
      <c r="AD195" s="193"/>
      <c r="AE195" s="185"/>
      <c r="AF195" s="186"/>
      <c r="AG195" s="186"/>
      <c r="AH195" s="186"/>
      <c r="AI195" s="185"/>
      <c r="AJ195" s="186"/>
      <c r="AK195" s="186"/>
      <c r="AL195" s="186"/>
      <c r="AM195" s="185"/>
      <c r="AN195" s="186"/>
      <c r="AO195" s="186"/>
      <c r="AP195" s="186"/>
      <c r="AQ195" s="187"/>
      <c r="AR195" s="188"/>
      <c r="AS195" s="188"/>
      <c r="AT195" s="188"/>
      <c r="AU195" s="188"/>
      <c r="AV195" s="188"/>
      <c r="AW195" s="188"/>
      <c r="AX195" s="189"/>
      <c r="AY195" s="83">
        <f t="shared" si="49"/>
        <v>0</v>
      </c>
    </row>
    <row r="196" spans="1:51" ht="23.25" hidden="1" customHeight="1" x14ac:dyDescent="0.15">
      <c r="A196" s="133"/>
      <c r="B196" s="131"/>
      <c r="C196" s="131"/>
      <c r="D196" s="131"/>
      <c r="E196" s="131"/>
      <c r="F196" s="132"/>
      <c r="G196" s="172"/>
      <c r="H196" s="173"/>
      <c r="I196" s="173"/>
      <c r="J196" s="173"/>
      <c r="K196" s="173"/>
      <c r="L196" s="173"/>
      <c r="M196" s="173"/>
      <c r="N196" s="173"/>
      <c r="O196" s="174"/>
      <c r="P196" s="179"/>
      <c r="Q196" s="179"/>
      <c r="R196" s="179"/>
      <c r="S196" s="179"/>
      <c r="T196" s="179"/>
      <c r="U196" s="179"/>
      <c r="V196" s="179"/>
      <c r="W196" s="179"/>
      <c r="X196" s="180"/>
      <c r="Y196" s="190" t="s">
        <v>9</v>
      </c>
      <c r="Z196" s="191"/>
      <c r="AA196" s="192"/>
      <c r="AB196" s="194" t="s">
        <v>10</v>
      </c>
      <c r="AC196" s="194"/>
      <c r="AD196" s="194"/>
      <c r="AE196" s="195" t="str">
        <f t="shared" ref="AE196" si="50">IFERROR(AE194/AE195*100,"-")</f>
        <v>-</v>
      </c>
      <c r="AF196" s="196"/>
      <c r="AG196" s="196"/>
      <c r="AH196" s="196"/>
      <c r="AI196" s="195" t="str">
        <f t="shared" ref="AI196" si="51">IFERROR(AI194/AI195*100,"-")</f>
        <v>-</v>
      </c>
      <c r="AJ196" s="196"/>
      <c r="AK196" s="196"/>
      <c r="AL196" s="196"/>
      <c r="AM196" s="195" t="str">
        <f t="shared" ref="AM196" si="52">IFERROR(AM194/AM195*100,"-")</f>
        <v>-</v>
      </c>
      <c r="AN196" s="196"/>
      <c r="AO196" s="196"/>
      <c r="AP196" s="196"/>
      <c r="AQ196" s="187" t="str">
        <f>IFERROR(AQ194/AQ195*100,"-")</f>
        <v>-</v>
      </c>
      <c r="AR196" s="188"/>
      <c r="AS196" s="188"/>
      <c r="AT196" s="188"/>
      <c r="AU196" s="188"/>
      <c r="AV196" s="188"/>
      <c r="AW196" s="188"/>
      <c r="AX196" s="189"/>
      <c r="AY196" s="83">
        <f t="shared" si="49"/>
        <v>0</v>
      </c>
    </row>
    <row r="197" spans="1:51" ht="90" hidden="1" customHeight="1" x14ac:dyDescent="0.15">
      <c r="A197" s="109" t="s">
        <v>637</v>
      </c>
      <c r="B197" s="110"/>
      <c r="C197" s="110"/>
      <c r="D197" s="110"/>
      <c r="E197" s="110"/>
      <c r="F197" s="111"/>
      <c r="G197" s="112"/>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3"/>
      <c r="AL197" s="113"/>
      <c r="AM197" s="113"/>
      <c r="AN197" s="113"/>
      <c r="AO197" s="113"/>
      <c r="AP197" s="113"/>
      <c r="AQ197" s="113"/>
      <c r="AR197" s="113"/>
      <c r="AS197" s="113"/>
      <c r="AT197" s="113"/>
      <c r="AU197" s="113"/>
      <c r="AV197" s="113"/>
      <c r="AW197" s="113"/>
      <c r="AX197" s="114"/>
      <c r="AY197" s="83">
        <f t="shared" si="49"/>
        <v>0</v>
      </c>
    </row>
    <row r="198" spans="1:51" ht="15" hidden="1" customHeight="1" x14ac:dyDescent="0.15">
      <c r="A198" s="91"/>
      <c r="B198" s="92"/>
      <c r="C198" s="92"/>
      <c r="D198" s="92"/>
      <c r="E198" s="92"/>
      <c r="F198" s="93"/>
      <c r="G198" s="197"/>
      <c r="H198" s="198"/>
      <c r="I198" s="198"/>
      <c r="J198" s="198"/>
      <c r="K198" s="198"/>
      <c r="L198" s="198"/>
      <c r="M198" s="198"/>
      <c r="N198" s="198"/>
      <c r="O198" s="198"/>
      <c r="P198" s="198"/>
      <c r="Q198" s="198"/>
      <c r="R198" s="198"/>
      <c r="S198" s="198"/>
      <c r="T198" s="198"/>
      <c r="U198" s="198"/>
      <c r="V198" s="198"/>
      <c r="W198" s="198"/>
      <c r="X198" s="198"/>
      <c r="Y198" s="198"/>
      <c r="Z198" s="198"/>
      <c r="AA198" s="198"/>
      <c r="AB198" s="198"/>
      <c r="AC198" s="198"/>
      <c r="AD198" s="198"/>
      <c r="AE198" s="198"/>
      <c r="AF198" s="198"/>
      <c r="AG198" s="198"/>
      <c r="AH198" s="198"/>
      <c r="AI198" s="198"/>
      <c r="AJ198" s="198"/>
      <c r="AK198" s="198"/>
      <c r="AL198" s="198"/>
      <c r="AM198" s="198"/>
      <c r="AN198" s="198"/>
      <c r="AO198" s="198"/>
      <c r="AP198" s="198"/>
      <c r="AQ198" s="198"/>
      <c r="AR198" s="198"/>
      <c r="AS198" s="198"/>
      <c r="AT198" s="198"/>
      <c r="AU198" s="198"/>
      <c r="AV198" s="198"/>
      <c r="AW198" s="198"/>
      <c r="AX198" s="199"/>
      <c r="AY198" s="83">
        <f t="shared" si="49"/>
        <v>0</v>
      </c>
    </row>
    <row r="199" spans="1:51" ht="123.75" hidden="1" customHeight="1" x14ac:dyDescent="0.15">
      <c r="A199" s="200" t="s">
        <v>464</v>
      </c>
      <c r="B199" s="201"/>
      <c r="C199" s="202" t="s">
        <v>603</v>
      </c>
      <c r="D199" s="202"/>
      <c r="E199" s="202"/>
      <c r="F199" s="203"/>
      <c r="G199" s="112"/>
      <c r="H199" s="113"/>
      <c r="I199" s="113"/>
      <c r="J199" s="113"/>
      <c r="K199" s="113"/>
      <c r="L199" s="113"/>
      <c r="M199" s="113"/>
      <c r="N199" s="113"/>
      <c r="O199" s="113"/>
      <c r="P199" s="113"/>
      <c r="Q199" s="113"/>
      <c r="R199" s="113"/>
      <c r="S199" s="113"/>
      <c r="T199" s="113"/>
      <c r="U199" s="113"/>
      <c r="V199" s="113"/>
      <c r="W199" s="113"/>
      <c r="X199" s="113"/>
      <c r="Y199" s="113"/>
      <c r="Z199" s="113"/>
      <c r="AA199" s="113"/>
      <c r="AB199" s="113"/>
      <c r="AC199" s="113"/>
      <c r="AD199" s="113"/>
      <c r="AE199" s="113"/>
      <c r="AF199" s="113"/>
      <c r="AG199" s="113"/>
      <c r="AH199" s="113"/>
      <c r="AI199" s="113"/>
      <c r="AJ199" s="113"/>
      <c r="AK199" s="113"/>
      <c r="AL199" s="113"/>
      <c r="AM199" s="113"/>
      <c r="AN199" s="113"/>
      <c r="AO199" s="113"/>
      <c r="AP199" s="113"/>
      <c r="AQ199" s="113"/>
      <c r="AR199" s="113"/>
      <c r="AS199" s="113"/>
      <c r="AT199" s="113"/>
      <c r="AU199" s="113"/>
      <c r="AV199" s="113"/>
      <c r="AW199" s="113"/>
      <c r="AX199" s="114"/>
      <c r="AY199" s="83">
        <f t="shared" si="49"/>
        <v>0</v>
      </c>
    </row>
    <row r="200" spans="1:51" ht="18.75" hidden="1" customHeight="1" x14ac:dyDescent="0.15">
      <c r="A200" s="127" t="s">
        <v>631</v>
      </c>
      <c r="B200" s="128"/>
      <c r="C200" s="128"/>
      <c r="D200" s="128"/>
      <c r="E200" s="128"/>
      <c r="F200" s="129"/>
      <c r="G200" s="137" t="s">
        <v>486</v>
      </c>
      <c r="H200" s="138"/>
      <c r="I200" s="138"/>
      <c r="J200" s="138"/>
      <c r="K200" s="138"/>
      <c r="L200" s="138"/>
      <c r="M200" s="138"/>
      <c r="N200" s="138"/>
      <c r="O200" s="139"/>
      <c r="P200" s="143" t="s">
        <v>487</v>
      </c>
      <c r="Q200" s="138"/>
      <c r="R200" s="138"/>
      <c r="S200" s="138"/>
      <c r="T200" s="138"/>
      <c r="U200" s="138"/>
      <c r="V200" s="138"/>
      <c r="W200" s="138"/>
      <c r="X200" s="139"/>
      <c r="Y200" s="145"/>
      <c r="Z200" s="146"/>
      <c r="AA200" s="147"/>
      <c r="AB200" s="151" t="s">
        <v>7</v>
      </c>
      <c r="AC200" s="152"/>
      <c r="AD200" s="153"/>
      <c r="AE200" s="151" t="s">
        <v>525</v>
      </c>
      <c r="AF200" s="152"/>
      <c r="AG200" s="152"/>
      <c r="AH200" s="153"/>
      <c r="AI200" s="157" t="s">
        <v>524</v>
      </c>
      <c r="AJ200" s="157"/>
      <c r="AK200" s="157"/>
      <c r="AL200" s="151"/>
      <c r="AM200" s="157" t="s">
        <v>301</v>
      </c>
      <c r="AN200" s="157"/>
      <c r="AO200" s="157"/>
      <c r="AP200" s="151"/>
      <c r="AQ200" s="159" t="s">
        <v>72</v>
      </c>
      <c r="AR200" s="160"/>
      <c r="AS200" s="160"/>
      <c r="AT200" s="160"/>
      <c r="AU200" s="160"/>
      <c r="AV200" s="160"/>
      <c r="AW200" s="160"/>
      <c r="AX200" s="161"/>
      <c r="AY200" s="83">
        <f t="shared" si="44"/>
        <v>0</v>
      </c>
    </row>
    <row r="201" spans="1:51" ht="18.75" hidden="1" customHeight="1" x14ac:dyDescent="0.15">
      <c r="A201" s="130"/>
      <c r="B201" s="131"/>
      <c r="C201" s="131"/>
      <c r="D201" s="131"/>
      <c r="E201" s="131"/>
      <c r="F201" s="132"/>
      <c r="G201" s="140"/>
      <c r="H201" s="141"/>
      <c r="I201" s="141"/>
      <c r="J201" s="141"/>
      <c r="K201" s="141"/>
      <c r="L201" s="141"/>
      <c r="M201" s="141"/>
      <c r="N201" s="141"/>
      <c r="O201" s="142"/>
      <c r="P201" s="144"/>
      <c r="Q201" s="141"/>
      <c r="R201" s="141"/>
      <c r="S201" s="141"/>
      <c r="T201" s="141"/>
      <c r="U201" s="141"/>
      <c r="V201" s="141"/>
      <c r="W201" s="141"/>
      <c r="X201" s="142"/>
      <c r="Y201" s="148"/>
      <c r="Z201" s="149"/>
      <c r="AA201" s="150"/>
      <c r="AB201" s="154"/>
      <c r="AC201" s="155"/>
      <c r="AD201" s="156"/>
      <c r="AE201" s="154"/>
      <c r="AF201" s="155"/>
      <c r="AG201" s="155"/>
      <c r="AH201" s="156"/>
      <c r="AI201" s="158"/>
      <c r="AJ201" s="158"/>
      <c r="AK201" s="158"/>
      <c r="AL201" s="154"/>
      <c r="AM201" s="158"/>
      <c r="AN201" s="158"/>
      <c r="AO201" s="158"/>
      <c r="AP201" s="154"/>
      <c r="AQ201" s="162"/>
      <c r="AR201" s="163"/>
      <c r="AS201" s="163"/>
      <c r="AT201" s="163"/>
      <c r="AU201" s="164"/>
      <c r="AV201" s="164"/>
      <c r="AW201" s="141" t="s">
        <v>103</v>
      </c>
      <c r="AX201" s="165"/>
      <c r="AY201" s="83">
        <f t="shared" si="44"/>
        <v>0</v>
      </c>
    </row>
    <row r="202" spans="1:51" ht="23.25" hidden="1" customHeight="1" x14ac:dyDescent="0.15">
      <c r="A202" s="133"/>
      <c r="B202" s="131"/>
      <c r="C202" s="131"/>
      <c r="D202" s="131"/>
      <c r="E202" s="131"/>
      <c r="F202" s="132"/>
      <c r="G202" s="166"/>
      <c r="H202" s="167"/>
      <c r="I202" s="167"/>
      <c r="J202" s="167"/>
      <c r="K202" s="167"/>
      <c r="L202" s="167"/>
      <c r="M202" s="167"/>
      <c r="N202" s="167"/>
      <c r="O202" s="168"/>
      <c r="P202" s="175"/>
      <c r="Q202" s="175"/>
      <c r="R202" s="175"/>
      <c r="S202" s="175"/>
      <c r="T202" s="175"/>
      <c r="U202" s="175"/>
      <c r="V202" s="175"/>
      <c r="W202" s="175"/>
      <c r="X202" s="176"/>
      <c r="Y202" s="181" t="s">
        <v>8</v>
      </c>
      <c r="Z202" s="182"/>
      <c r="AA202" s="183"/>
      <c r="AB202" s="184"/>
      <c r="AC202" s="184"/>
      <c r="AD202" s="184"/>
      <c r="AE202" s="185"/>
      <c r="AF202" s="186"/>
      <c r="AG202" s="186"/>
      <c r="AH202" s="186"/>
      <c r="AI202" s="185"/>
      <c r="AJ202" s="186"/>
      <c r="AK202" s="186"/>
      <c r="AL202" s="186"/>
      <c r="AM202" s="185"/>
      <c r="AN202" s="186"/>
      <c r="AO202" s="186"/>
      <c r="AP202" s="186"/>
      <c r="AQ202" s="187"/>
      <c r="AR202" s="188"/>
      <c r="AS202" s="188"/>
      <c r="AT202" s="188"/>
      <c r="AU202" s="188"/>
      <c r="AV202" s="188"/>
      <c r="AW202" s="188"/>
      <c r="AX202" s="189"/>
      <c r="AY202" s="83">
        <f t="shared" si="44"/>
        <v>0</v>
      </c>
    </row>
    <row r="203" spans="1:51" ht="23.25" hidden="1" customHeight="1" x14ac:dyDescent="0.15">
      <c r="A203" s="134"/>
      <c r="B203" s="135"/>
      <c r="C203" s="135"/>
      <c r="D203" s="135"/>
      <c r="E203" s="135"/>
      <c r="F203" s="136"/>
      <c r="G203" s="169"/>
      <c r="H203" s="170"/>
      <c r="I203" s="170"/>
      <c r="J203" s="170"/>
      <c r="K203" s="170"/>
      <c r="L203" s="170"/>
      <c r="M203" s="170"/>
      <c r="N203" s="170"/>
      <c r="O203" s="171"/>
      <c r="P203" s="177"/>
      <c r="Q203" s="177"/>
      <c r="R203" s="177"/>
      <c r="S203" s="177"/>
      <c r="T203" s="177"/>
      <c r="U203" s="177"/>
      <c r="V203" s="177"/>
      <c r="W203" s="177"/>
      <c r="X203" s="178"/>
      <c r="Y203" s="190" t="s">
        <v>25</v>
      </c>
      <c r="Z203" s="191"/>
      <c r="AA203" s="192"/>
      <c r="AB203" s="193"/>
      <c r="AC203" s="193"/>
      <c r="AD203" s="193"/>
      <c r="AE203" s="185"/>
      <c r="AF203" s="186"/>
      <c r="AG203" s="186"/>
      <c r="AH203" s="186"/>
      <c r="AI203" s="185"/>
      <c r="AJ203" s="186"/>
      <c r="AK203" s="186"/>
      <c r="AL203" s="186"/>
      <c r="AM203" s="185"/>
      <c r="AN203" s="186"/>
      <c r="AO203" s="186"/>
      <c r="AP203" s="186"/>
      <c r="AQ203" s="187"/>
      <c r="AR203" s="188"/>
      <c r="AS203" s="188"/>
      <c r="AT203" s="188"/>
      <c r="AU203" s="188"/>
      <c r="AV203" s="188"/>
      <c r="AW203" s="188"/>
      <c r="AX203" s="189"/>
      <c r="AY203" s="83">
        <f t="shared" si="44"/>
        <v>0</v>
      </c>
    </row>
    <row r="204" spans="1:51" ht="23.25" hidden="1" customHeight="1" x14ac:dyDescent="0.15">
      <c r="A204" s="133"/>
      <c r="B204" s="131"/>
      <c r="C204" s="131"/>
      <c r="D204" s="131"/>
      <c r="E204" s="131"/>
      <c r="F204" s="132"/>
      <c r="G204" s="172"/>
      <c r="H204" s="173"/>
      <c r="I204" s="173"/>
      <c r="J204" s="173"/>
      <c r="K204" s="173"/>
      <c r="L204" s="173"/>
      <c r="M204" s="173"/>
      <c r="N204" s="173"/>
      <c r="O204" s="174"/>
      <c r="P204" s="179"/>
      <c r="Q204" s="179"/>
      <c r="R204" s="179"/>
      <c r="S204" s="179"/>
      <c r="T204" s="179"/>
      <c r="U204" s="179"/>
      <c r="V204" s="179"/>
      <c r="W204" s="179"/>
      <c r="X204" s="180"/>
      <c r="Y204" s="190" t="s">
        <v>9</v>
      </c>
      <c r="Z204" s="191"/>
      <c r="AA204" s="192"/>
      <c r="AB204" s="194" t="s">
        <v>10</v>
      </c>
      <c r="AC204" s="194"/>
      <c r="AD204" s="194"/>
      <c r="AE204" s="195" t="str">
        <f t="shared" ref="AE204" si="53">IFERROR(AE202/AE203*100,"-")</f>
        <v>-</v>
      </c>
      <c r="AF204" s="196"/>
      <c r="AG204" s="196"/>
      <c r="AH204" s="196"/>
      <c r="AI204" s="195" t="str">
        <f t="shared" ref="AI204" si="54">IFERROR(AI202/AI203*100,"-")</f>
        <v>-</v>
      </c>
      <c r="AJ204" s="196"/>
      <c r="AK204" s="196"/>
      <c r="AL204" s="196"/>
      <c r="AM204" s="195" t="str">
        <f t="shared" ref="AM204" si="55">IFERROR(AM202/AM203*100,"-")</f>
        <v>-</v>
      </c>
      <c r="AN204" s="196"/>
      <c r="AO204" s="196"/>
      <c r="AP204" s="196"/>
      <c r="AQ204" s="187" t="str">
        <f>IFERROR(AQ202/AQ203*100,"-")</f>
        <v>-</v>
      </c>
      <c r="AR204" s="188"/>
      <c r="AS204" s="188"/>
      <c r="AT204" s="188"/>
      <c r="AU204" s="188"/>
      <c r="AV204" s="188"/>
      <c r="AW204" s="188"/>
      <c r="AX204" s="189"/>
      <c r="AY204" s="83">
        <f t="shared" si="44"/>
        <v>0</v>
      </c>
    </row>
    <row r="205" spans="1:51" ht="90" hidden="1" customHeight="1" x14ac:dyDescent="0.15">
      <c r="A205" s="109" t="s">
        <v>632</v>
      </c>
      <c r="B205" s="110"/>
      <c r="C205" s="110"/>
      <c r="D205" s="110"/>
      <c r="E205" s="110"/>
      <c r="F205" s="111"/>
      <c r="G205" s="112"/>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3"/>
      <c r="AL205" s="113"/>
      <c r="AM205" s="113"/>
      <c r="AN205" s="113"/>
      <c r="AO205" s="113"/>
      <c r="AP205" s="113"/>
      <c r="AQ205" s="113"/>
      <c r="AR205" s="113"/>
      <c r="AS205" s="113"/>
      <c r="AT205" s="113"/>
      <c r="AU205" s="113"/>
      <c r="AV205" s="113"/>
      <c r="AW205" s="113"/>
      <c r="AX205" s="114"/>
      <c r="AY205" s="83">
        <f t="shared" si="44"/>
        <v>0</v>
      </c>
    </row>
    <row r="206" spans="1:51" ht="22.5" hidden="1" customHeight="1" x14ac:dyDescent="0.15">
      <c r="A206" s="115" t="s">
        <v>539</v>
      </c>
      <c r="B206" s="115"/>
      <c r="C206" s="115"/>
      <c r="D206" s="115"/>
      <c r="E206" s="115"/>
      <c r="F206" s="116"/>
      <c r="G206" s="121" t="s">
        <v>547</v>
      </c>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c r="AV206" s="122"/>
      <c r="AW206" s="122"/>
      <c r="AX206" s="123"/>
      <c r="AY206" s="83">
        <f t="shared" si="44"/>
        <v>0</v>
      </c>
    </row>
    <row r="207" spans="1:51" ht="61.5" hidden="1" customHeight="1" x14ac:dyDescent="0.15">
      <c r="A207" s="117"/>
      <c r="B207" s="117"/>
      <c r="C207" s="117"/>
      <c r="D207" s="117"/>
      <c r="E207" s="117"/>
      <c r="F207" s="118"/>
      <c r="G207" s="124" t="s">
        <v>176</v>
      </c>
      <c r="H207" s="125"/>
      <c r="I207" s="125"/>
      <c r="J207" s="125"/>
      <c r="K207" s="125"/>
      <c r="L207" s="125"/>
      <c r="M207" s="125"/>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5"/>
      <c r="AL207" s="125"/>
      <c r="AM207" s="125"/>
      <c r="AN207" s="125"/>
      <c r="AO207" s="125"/>
      <c r="AP207" s="125"/>
      <c r="AQ207" s="125"/>
      <c r="AR207" s="125"/>
      <c r="AS207" s="125"/>
      <c r="AT207" s="125"/>
      <c r="AU207" s="125"/>
      <c r="AV207" s="125"/>
      <c r="AW207" s="125"/>
      <c r="AX207" s="126"/>
      <c r="AY207" s="83">
        <f t="shared" si="44"/>
        <v>0</v>
      </c>
    </row>
    <row r="208" spans="1:51" ht="22.5" hidden="1" customHeight="1" x14ac:dyDescent="0.15">
      <c r="A208" s="117"/>
      <c r="B208" s="117"/>
      <c r="C208" s="117"/>
      <c r="D208" s="117"/>
      <c r="E208" s="117"/>
      <c r="F208" s="118"/>
      <c r="G208" s="121" t="s">
        <v>642</v>
      </c>
      <c r="H208" s="122"/>
      <c r="I208" s="122"/>
      <c r="J208" s="122"/>
      <c r="K208" s="122"/>
      <c r="L208" s="122"/>
      <c r="M208" s="122"/>
      <c r="N208" s="122"/>
      <c r="O208" s="122"/>
      <c r="P208" s="122"/>
      <c r="Q208" s="122"/>
      <c r="R208" s="122"/>
      <c r="S208" s="122"/>
      <c r="T208" s="122"/>
      <c r="U208" s="122"/>
      <c r="V208" s="122"/>
      <c r="W208" s="122"/>
      <c r="X208" s="122"/>
      <c r="Y208" s="122"/>
      <c r="Z208" s="122"/>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c r="AV208" s="122"/>
      <c r="AW208" s="122"/>
      <c r="AX208" s="123"/>
      <c r="AY208" s="83">
        <f t="shared" si="44"/>
        <v>0</v>
      </c>
    </row>
    <row r="209" spans="1:58" ht="59.25" hidden="1" customHeight="1" x14ac:dyDescent="0.15">
      <c r="A209" s="119"/>
      <c r="B209" s="119"/>
      <c r="C209" s="119"/>
      <c r="D209" s="119"/>
      <c r="E209" s="119"/>
      <c r="F209" s="120"/>
      <c r="G209" s="124" t="s">
        <v>176</v>
      </c>
      <c r="H209" s="125"/>
      <c r="I209" s="125"/>
      <c r="J209" s="125"/>
      <c r="K209" s="125"/>
      <c r="L209" s="125"/>
      <c r="M209" s="125"/>
      <c r="N209" s="125"/>
      <c r="O209" s="125"/>
      <c r="P209" s="125"/>
      <c r="Q209" s="125"/>
      <c r="R209" s="125"/>
      <c r="S209" s="125"/>
      <c r="T209" s="125"/>
      <c r="U209" s="125"/>
      <c r="V209" s="125"/>
      <c r="W209" s="125"/>
      <c r="X209" s="125"/>
      <c r="Y209" s="125"/>
      <c r="Z209" s="125"/>
      <c r="AA209" s="125"/>
      <c r="AB209" s="125"/>
      <c r="AC209" s="125"/>
      <c r="AD209" s="125"/>
      <c r="AE209" s="125"/>
      <c r="AF209" s="125"/>
      <c r="AG209" s="125"/>
      <c r="AH209" s="125"/>
      <c r="AI209" s="125"/>
      <c r="AJ209" s="125"/>
      <c r="AK209" s="125"/>
      <c r="AL209" s="125"/>
      <c r="AM209" s="125"/>
      <c r="AN209" s="125"/>
      <c r="AO209" s="125"/>
      <c r="AP209" s="125"/>
      <c r="AQ209" s="125"/>
      <c r="AR209" s="125"/>
      <c r="AS209" s="125"/>
      <c r="AT209" s="125"/>
      <c r="AU209" s="125"/>
      <c r="AV209" s="125"/>
      <c r="AW209" s="125"/>
      <c r="AX209" s="126"/>
      <c r="AY209" s="83">
        <f t="shared" si="44"/>
        <v>0</v>
      </c>
    </row>
    <row r="210" spans="1:58" ht="38.25" hidden="1" customHeight="1" x14ac:dyDescent="0.15">
      <c r="A210" s="103"/>
      <c r="B210" s="103"/>
      <c r="C210" s="103"/>
      <c r="D210" s="103"/>
      <c r="E210" s="103"/>
      <c r="F210" s="103"/>
      <c r="G210" s="103"/>
      <c r="H210" s="103"/>
      <c r="I210" s="103"/>
      <c r="J210" s="103"/>
      <c r="K210" s="103"/>
      <c r="L210" s="103"/>
      <c r="M210" s="103"/>
      <c r="N210" s="103"/>
      <c r="O210" s="103"/>
      <c r="P210" s="103"/>
      <c r="Q210" s="103"/>
      <c r="R210" s="103"/>
      <c r="S210" s="103"/>
      <c r="T210" s="103"/>
      <c r="U210" s="103"/>
      <c r="V210" s="103"/>
      <c r="W210" s="103"/>
      <c r="X210" s="103"/>
      <c r="Y210" s="103"/>
      <c r="Z210" s="103"/>
      <c r="AA210" s="103"/>
      <c r="AB210" s="103"/>
      <c r="AC210" s="103"/>
      <c r="AD210" s="103"/>
      <c r="AE210" s="103"/>
      <c r="AF210" s="103"/>
      <c r="AG210" s="103"/>
      <c r="AH210" s="103"/>
      <c r="AI210" s="103"/>
      <c r="AJ210" s="103"/>
      <c r="AK210" s="103"/>
      <c r="AL210" s="103"/>
      <c r="AM210" s="103"/>
      <c r="AN210" s="103"/>
      <c r="AO210" s="103"/>
      <c r="AP210" s="103"/>
      <c r="AQ210" s="103"/>
      <c r="AR210" s="103"/>
      <c r="AS210" s="103"/>
      <c r="AT210" s="103"/>
      <c r="AU210" s="103"/>
      <c r="AV210" s="103"/>
      <c r="AW210" s="103"/>
      <c r="AX210" s="103"/>
      <c r="AY210" s="83">
        <f>IF(AR$211=0,0,1)</f>
        <v>0</v>
      </c>
    </row>
    <row r="211" spans="1:58" ht="18.75" hidden="1" customHeight="1" x14ac:dyDescent="0.15">
      <c r="A211" s="69"/>
      <c r="B211" s="68"/>
      <c r="C211" s="68"/>
      <c r="D211" s="68"/>
      <c r="E211" s="68"/>
      <c r="F211" s="68"/>
      <c r="G211" s="378" t="s">
        <v>530</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60" t="s">
        <v>142</v>
      </c>
      <c r="AP211" s="261"/>
      <c r="AQ211" s="261"/>
      <c r="AR211" s="56"/>
      <c r="AS211" s="260"/>
      <c r="AT211" s="261"/>
      <c r="AU211" s="261"/>
      <c r="AV211" s="261"/>
      <c r="AW211" s="261"/>
      <c r="AX211" s="262"/>
      <c r="AY211" s="83">
        <f>IF(AR$211=0,0,1)</f>
        <v>0</v>
      </c>
    </row>
    <row r="212" spans="1:58" ht="30.75" customHeight="1" x14ac:dyDescent="0.15">
      <c r="A212" s="497" t="s">
        <v>531</v>
      </c>
      <c r="B212" s="498"/>
      <c r="C212" s="498"/>
      <c r="D212" s="499"/>
      <c r="E212" s="503" t="s">
        <v>532</v>
      </c>
      <c r="F212" s="504"/>
      <c r="G212" s="252" t="s">
        <v>176</v>
      </c>
      <c r="H212" s="253"/>
      <c r="I212" s="253"/>
      <c r="J212" s="253"/>
      <c r="K212" s="253"/>
      <c r="L212" s="253"/>
      <c r="M212" s="253"/>
      <c r="N212" s="253"/>
      <c r="O212" s="253"/>
      <c r="P212" s="253"/>
      <c r="Q212" s="253"/>
      <c r="R212" s="253"/>
      <c r="S212" s="253"/>
      <c r="T212" s="253"/>
      <c r="U212" s="253"/>
      <c r="V212" s="253"/>
      <c r="W212" s="253"/>
      <c r="X212" s="253"/>
      <c r="Y212" s="253"/>
      <c r="Z212" s="253"/>
      <c r="AA212" s="253"/>
      <c r="AB212" s="253"/>
      <c r="AC212" s="253"/>
      <c r="AD212" s="253"/>
      <c r="AE212" s="253"/>
      <c r="AF212" s="253"/>
      <c r="AG212" s="253"/>
      <c r="AH212" s="253"/>
      <c r="AI212" s="253"/>
      <c r="AJ212" s="253"/>
      <c r="AK212" s="253"/>
      <c r="AL212" s="253"/>
      <c r="AM212" s="253"/>
      <c r="AN212" s="253"/>
      <c r="AO212" s="253"/>
      <c r="AP212" s="253"/>
      <c r="AQ212" s="253"/>
      <c r="AR212" s="253"/>
      <c r="AS212" s="253"/>
      <c r="AT212" s="253"/>
      <c r="AU212" s="253"/>
      <c r="AV212" s="253"/>
      <c r="AW212" s="253"/>
      <c r="AX212" s="254"/>
      <c r="AY212" s="40">
        <v>1</v>
      </c>
      <c r="BD212" s="72"/>
      <c r="BE212" s="75"/>
      <c r="BF212" s="75"/>
    </row>
    <row r="213" spans="1:58" ht="30.75" customHeight="1" x14ac:dyDescent="0.15">
      <c r="A213" s="500"/>
      <c r="B213" s="501"/>
      <c r="C213" s="501"/>
      <c r="D213" s="502"/>
      <c r="E213" s="505" t="s">
        <v>533</v>
      </c>
      <c r="F213" s="506"/>
      <c r="G213" s="255" t="s">
        <v>176</v>
      </c>
      <c r="H213" s="256"/>
      <c r="I213" s="256"/>
      <c r="J213" s="256"/>
      <c r="K213" s="256"/>
      <c r="L213" s="256"/>
      <c r="M213" s="256"/>
      <c r="N213" s="256"/>
      <c r="O213" s="256"/>
      <c r="P213" s="256"/>
      <c r="Q213" s="256"/>
      <c r="R213" s="256"/>
      <c r="S213" s="256"/>
      <c r="T213" s="256"/>
      <c r="U213" s="256"/>
      <c r="V213" s="256"/>
      <c r="W213" s="256"/>
      <c r="X213" s="256"/>
      <c r="Y213" s="256"/>
      <c r="Z213" s="256"/>
      <c r="AA213" s="256"/>
      <c r="AB213" s="256"/>
      <c r="AC213" s="256"/>
      <c r="AD213" s="256"/>
      <c r="AE213" s="256"/>
      <c r="AF213" s="256"/>
      <c r="AG213" s="256"/>
      <c r="AH213" s="256"/>
      <c r="AI213" s="256"/>
      <c r="AJ213" s="256"/>
      <c r="AK213" s="256"/>
      <c r="AL213" s="256"/>
      <c r="AM213" s="256"/>
      <c r="AN213" s="256"/>
      <c r="AO213" s="256"/>
      <c r="AP213" s="256"/>
      <c r="AQ213" s="256"/>
      <c r="AR213" s="256"/>
      <c r="AS213" s="256"/>
      <c r="AT213" s="256"/>
      <c r="AU213" s="256"/>
      <c r="AV213" s="256"/>
      <c r="AW213" s="256"/>
      <c r="AX213" s="257"/>
      <c r="AY213" s="40">
        <v>1</v>
      </c>
      <c r="BD213" s="72"/>
      <c r="BE213" s="75"/>
      <c r="BF213" s="75"/>
    </row>
    <row r="214" spans="1:58" ht="30.75" customHeight="1" thickBot="1" x14ac:dyDescent="0.2">
      <c r="A214" s="500"/>
      <c r="B214" s="501"/>
      <c r="C214" s="501"/>
      <c r="D214" s="502"/>
      <c r="E214" s="507" t="s">
        <v>534</v>
      </c>
      <c r="F214" s="508"/>
      <c r="G214" s="255" t="s">
        <v>176</v>
      </c>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c r="AY214" s="40">
        <v>1</v>
      </c>
      <c r="BD214" s="72"/>
      <c r="BE214" s="75"/>
      <c r="BF214" s="75"/>
    </row>
    <row r="215" spans="1:58" ht="27" customHeight="1" x14ac:dyDescent="0.15">
      <c r="A215" s="707" t="s">
        <v>643</v>
      </c>
      <c r="B215" s="708"/>
      <c r="C215" s="708"/>
      <c r="D215" s="708"/>
      <c r="E215" s="708"/>
      <c r="F215" s="708"/>
      <c r="G215" s="708"/>
      <c r="H215" s="708"/>
      <c r="I215" s="708"/>
      <c r="J215" s="708"/>
      <c r="K215" s="708"/>
      <c r="L215" s="708"/>
      <c r="M215" s="708"/>
      <c r="N215" s="708"/>
      <c r="O215" s="708"/>
      <c r="P215" s="708"/>
      <c r="Q215" s="708"/>
      <c r="R215" s="708"/>
      <c r="S215" s="708"/>
      <c r="T215" s="708"/>
      <c r="U215" s="708"/>
      <c r="V215" s="708"/>
      <c r="W215" s="708"/>
      <c r="X215" s="708"/>
      <c r="Y215" s="708"/>
      <c r="Z215" s="708"/>
      <c r="AA215" s="708"/>
      <c r="AB215" s="708"/>
      <c r="AC215" s="708"/>
      <c r="AD215" s="708"/>
      <c r="AE215" s="708"/>
      <c r="AF215" s="708"/>
      <c r="AG215" s="708"/>
      <c r="AH215" s="708"/>
      <c r="AI215" s="708"/>
      <c r="AJ215" s="708"/>
      <c r="AK215" s="708"/>
      <c r="AL215" s="708"/>
      <c r="AM215" s="708"/>
      <c r="AN215" s="708"/>
      <c r="AO215" s="708"/>
      <c r="AP215" s="708"/>
      <c r="AQ215" s="708"/>
      <c r="AR215" s="708"/>
      <c r="AS215" s="708"/>
      <c r="AT215" s="708"/>
      <c r="AU215" s="708"/>
      <c r="AV215" s="708"/>
      <c r="AW215" s="708"/>
      <c r="AX215" s="709"/>
      <c r="AY215" s="40">
        <v>1</v>
      </c>
      <c r="BD215" s="72"/>
      <c r="BE215" s="75"/>
      <c r="BF215" s="75"/>
    </row>
    <row r="216" spans="1:58" ht="35.25" customHeight="1" x14ac:dyDescent="0.15">
      <c r="A216" s="245" t="s">
        <v>24</v>
      </c>
      <c r="B216" s="246"/>
      <c r="C216" s="246"/>
      <c r="D216" s="246"/>
      <c r="E216" s="246"/>
      <c r="F216" s="247"/>
      <c r="G216" s="248" t="s">
        <v>690</v>
      </c>
      <c r="H216" s="249"/>
      <c r="I216" s="249"/>
      <c r="J216" s="249"/>
      <c r="K216" s="249"/>
      <c r="L216" s="249"/>
      <c r="M216" s="249"/>
      <c r="N216" s="249"/>
      <c r="O216" s="249"/>
      <c r="P216" s="249"/>
      <c r="Q216" s="249"/>
      <c r="R216" s="249"/>
      <c r="S216" s="249"/>
      <c r="T216" s="249"/>
      <c r="U216" s="249"/>
      <c r="V216" s="249"/>
      <c r="W216" s="249"/>
      <c r="X216" s="249"/>
      <c r="Y216" s="249"/>
      <c r="Z216" s="249"/>
      <c r="AA216" s="249"/>
      <c r="AB216" s="249"/>
      <c r="AC216" s="249"/>
      <c r="AD216" s="249"/>
      <c r="AE216" s="239" t="str">
        <f>"目標年度"&amp;"における効果測定に関する評価"&amp;入力規則等!R102</f>
        <v>目標年度における効果測定に関する評価（令和○年度実施）</v>
      </c>
      <c r="AF216" s="240"/>
      <c r="AG216" s="240"/>
      <c r="AH216" s="240"/>
      <c r="AI216" s="240"/>
      <c r="AJ216" s="240"/>
      <c r="AK216" s="240"/>
      <c r="AL216" s="240"/>
      <c r="AM216" s="240"/>
      <c r="AN216" s="240"/>
      <c r="AO216" s="240"/>
      <c r="AP216" s="240"/>
      <c r="AQ216" s="240"/>
      <c r="AR216" s="240"/>
      <c r="AS216" s="240"/>
      <c r="AT216" s="240"/>
      <c r="AU216" s="240"/>
      <c r="AV216" s="240"/>
      <c r="AW216" s="240"/>
      <c r="AX216" s="241"/>
      <c r="AY216" s="40">
        <v>1</v>
      </c>
      <c r="BD216" s="72"/>
      <c r="BE216" s="75"/>
      <c r="BF216" s="75"/>
    </row>
    <row r="217" spans="1:58" ht="136.5" customHeight="1" x14ac:dyDescent="0.15">
      <c r="A217" s="245"/>
      <c r="B217" s="246"/>
      <c r="C217" s="246"/>
      <c r="D217" s="246"/>
      <c r="E217" s="246"/>
      <c r="F217" s="247"/>
      <c r="G217" s="250"/>
      <c r="H217" s="251"/>
      <c r="I217" s="251"/>
      <c r="J217" s="251"/>
      <c r="K217" s="251"/>
      <c r="L217" s="251"/>
      <c r="M217" s="251"/>
      <c r="N217" s="251"/>
      <c r="O217" s="251"/>
      <c r="P217" s="251"/>
      <c r="Q217" s="251"/>
      <c r="R217" s="251"/>
      <c r="S217" s="251"/>
      <c r="T217" s="251"/>
      <c r="U217" s="251"/>
      <c r="V217" s="251"/>
      <c r="W217" s="251"/>
      <c r="X217" s="251"/>
      <c r="Y217" s="251"/>
      <c r="Z217" s="251"/>
      <c r="AA217" s="251"/>
      <c r="AB217" s="251"/>
      <c r="AC217" s="251"/>
      <c r="AD217" s="251"/>
      <c r="AE217" s="242" t="s">
        <v>176</v>
      </c>
      <c r="AF217" s="243"/>
      <c r="AG217" s="243"/>
      <c r="AH217" s="243"/>
      <c r="AI217" s="243"/>
      <c r="AJ217" s="243"/>
      <c r="AK217" s="243"/>
      <c r="AL217" s="243"/>
      <c r="AM217" s="243"/>
      <c r="AN217" s="243"/>
      <c r="AO217" s="243"/>
      <c r="AP217" s="243"/>
      <c r="AQ217" s="243"/>
      <c r="AR217" s="243"/>
      <c r="AS217" s="243"/>
      <c r="AT217" s="243"/>
      <c r="AU217" s="243"/>
      <c r="AV217" s="243"/>
      <c r="AW217" s="243"/>
      <c r="AX217" s="244"/>
      <c r="AY217" s="40">
        <v>1</v>
      </c>
      <c r="BD217" s="71"/>
    </row>
    <row r="218" spans="1:58" ht="69" customHeight="1" thickBot="1" x14ac:dyDescent="0.2">
      <c r="A218" s="704" t="s">
        <v>28</v>
      </c>
      <c r="B218" s="705"/>
      <c r="C218" s="705"/>
      <c r="D218" s="705"/>
      <c r="E218" s="705"/>
      <c r="F218" s="706"/>
      <c r="G218" s="481" t="s">
        <v>670</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40">
        <v>1</v>
      </c>
    </row>
    <row r="219" spans="1:58" ht="24" customHeight="1" x14ac:dyDescent="0.15">
      <c r="A219" s="263" t="s">
        <v>20</v>
      </c>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64"/>
      <c r="AN219" s="264"/>
      <c r="AO219" s="264"/>
      <c r="AP219" s="264"/>
      <c r="AQ219" s="264"/>
      <c r="AR219" s="264"/>
      <c r="AS219" s="264"/>
      <c r="AT219" s="264"/>
      <c r="AU219" s="264"/>
      <c r="AV219" s="264"/>
      <c r="AW219" s="264"/>
      <c r="AX219" s="265"/>
      <c r="AY219" s="40">
        <v>1</v>
      </c>
    </row>
    <row r="220" spans="1:58" ht="27.75" customHeight="1" thickBot="1" x14ac:dyDescent="0.2">
      <c r="A220" s="266" t="s">
        <v>694</v>
      </c>
      <c r="B220" s="267"/>
      <c r="C220" s="267"/>
      <c r="D220" s="267"/>
      <c r="E220" s="267"/>
      <c r="F220" s="267"/>
      <c r="G220" s="267"/>
      <c r="H220" s="267"/>
      <c r="I220" s="267"/>
      <c r="J220" s="267"/>
      <c r="K220" s="267"/>
      <c r="L220" s="267"/>
      <c r="M220" s="267"/>
      <c r="N220" s="267"/>
      <c r="O220" s="267"/>
      <c r="P220" s="267"/>
      <c r="Q220" s="267"/>
      <c r="R220" s="267"/>
      <c r="S220" s="267"/>
      <c r="T220" s="267"/>
      <c r="U220" s="267"/>
      <c r="V220" s="267"/>
      <c r="W220" s="267"/>
      <c r="X220" s="267"/>
      <c r="Y220" s="267"/>
      <c r="Z220" s="267"/>
      <c r="AA220" s="267"/>
      <c r="AB220" s="267"/>
      <c r="AC220" s="267"/>
      <c r="AD220" s="267"/>
      <c r="AE220" s="267"/>
      <c r="AF220" s="267"/>
      <c r="AG220" s="267"/>
      <c r="AH220" s="267"/>
      <c r="AI220" s="267"/>
      <c r="AJ220" s="267"/>
      <c r="AK220" s="267"/>
      <c r="AL220" s="267"/>
      <c r="AM220" s="267"/>
      <c r="AN220" s="267"/>
      <c r="AO220" s="267"/>
      <c r="AP220" s="267"/>
      <c r="AQ220" s="267"/>
      <c r="AR220" s="267"/>
      <c r="AS220" s="267"/>
      <c r="AT220" s="267"/>
      <c r="AU220" s="267"/>
      <c r="AV220" s="267"/>
      <c r="AW220" s="267"/>
      <c r="AX220" s="268"/>
      <c r="AY220" s="40">
        <v>1</v>
      </c>
    </row>
    <row r="221" spans="1:58" ht="24.75" customHeight="1" x14ac:dyDescent="0.15">
      <c r="A221" s="263" t="s">
        <v>554</v>
      </c>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s="40">
        <v>1</v>
      </c>
    </row>
    <row r="222" spans="1:58" ht="35.25" customHeight="1" thickBot="1" x14ac:dyDescent="0.2">
      <c r="A222" s="491" t="s">
        <v>75</v>
      </c>
      <c r="B222" s="492"/>
      <c r="C222" s="492"/>
      <c r="D222" s="492"/>
      <c r="E222" s="492"/>
      <c r="F222" s="493"/>
      <c r="G222" s="258" t="s">
        <v>695</v>
      </c>
      <c r="H222" s="258"/>
      <c r="I222" s="258"/>
      <c r="J222" s="258"/>
      <c r="K222" s="258"/>
      <c r="L222" s="258"/>
      <c r="M222" s="258"/>
      <c r="N222" s="258"/>
      <c r="O222" s="258"/>
      <c r="P222" s="258"/>
      <c r="Q222" s="258"/>
      <c r="R222" s="258"/>
      <c r="S222" s="258"/>
      <c r="T222" s="258"/>
      <c r="U222" s="258"/>
      <c r="V222" s="258"/>
      <c r="W222" s="258"/>
      <c r="X222" s="258"/>
      <c r="Y222" s="258"/>
      <c r="Z222" s="258"/>
      <c r="AA222" s="258"/>
      <c r="AB222" s="258"/>
      <c r="AC222" s="258"/>
      <c r="AD222" s="258"/>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c r="AY222" s="40">
        <v>1</v>
      </c>
    </row>
    <row r="223" spans="1:58" ht="24.75" customHeight="1" x14ac:dyDescent="0.15">
      <c r="A223" s="66"/>
      <c r="B223" s="67"/>
      <c r="C223" s="67"/>
      <c r="D223" s="67"/>
      <c r="E223" s="67"/>
      <c r="F223" s="67"/>
      <c r="G223" s="264" t="s">
        <v>526</v>
      </c>
      <c r="H223" s="264"/>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64"/>
      <c r="AN223" s="264"/>
      <c r="AO223" s="264"/>
      <c r="AP223" s="264"/>
      <c r="AQ223" s="264"/>
      <c r="AR223" s="264"/>
      <c r="AS223" s="264"/>
      <c r="AT223" s="264"/>
      <c r="AU223" s="264"/>
      <c r="AV223" s="264"/>
      <c r="AW223" s="264"/>
      <c r="AX223" s="265"/>
      <c r="AY223" s="40">
        <v>1</v>
      </c>
    </row>
    <row r="224" spans="1:58" ht="30" customHeight="1" thickBot="1" x14ac:dyDescent="0.2">
      <c r="A224" s="491" t="s">
        <v>163</v>
      </c>
      <c r="B224" s="492"/>
      <c r="C224" s="492"/>
      <c r="D224" s="492"/>
      <c r="E224" s="492"/>
      <c r="F224" s="493"/>
      <c r="G224" s="490" t="s">
        <v>700</v>
      </c>
      <c r="H224" s="258"/>
      <c r="I224" s="258"/>
      <c r="J224" s="258"/>
      <c r="K224" s="258"/>
      <c r="L224" s="258"/>
      <c r="M224" s="258"/>
      <c r="N224" s="258"/>
      <c r="O224" s="258"/>
      <c r="P224" s="258"/>
      <c r="Q224" s="258"/>
      <c r="R224" s="258"/>
      <c r="S224" s="258"/>
      <c r="T224" s="258"/>
      <c r="U224" s="258"/>
      <c r="V224" s="258"/>
      <c r="W224" s="258"/>
      <c r="X224" s="258"/>
      <c r="Y224" s="258"/>
      <c r="Z224" s="258"/>
      <c r="AA224" s="258"/>
      <c r="AB224" s="258"/>
      <c r="AC224" s="258"/>
      <c r="AD224" s="258"/>
      <c r="AE224" s="258"/>
      <c r="AF224" s="258"/>
      <c r="AG224" s="258"/>
      <c r="AH224" s="258"/>
      <c r="AI224" s="258"/>
      <c r="AJ224" s="258"/>
      <c r="AK224" s="258"/>
      <c r="AL224" s="258"/>
      <c r="AM224" s="258"/>
      <c r="AN224" s="258"/>
      <c r="AO224" s="258"/>
      <c r="AP224" s="258"/>
      <c r="AQ224" s="258"/>
      <c r="AR224" s="258"/>
      <c r="AS224" s="258"/>
      <c r="AT224" s="258"/>
      <c r="AU224" s="258"/>
      <c r="AV224" s="258"/>
      <c r="AW224" s="258"/>
      <c r="AX224" s="259"/>
      <c r="AY224" s="40">
        <v>1</v>
      </c>
    </row>
    <row r="225" spans="1:51" ht="30.75" customHeight="1" x14ac:dyDescent="0.15">
      <c r="A225" s="291" t="s">
        <v>490</v>
      </c>
      <c r="B225" s="292"/>
      <c r="C225" s="292"/>
      <c r="D225" s="292"/>
      <c r="E225" s="292"/>
      <c r="F225" s="292"/>
      <c r="G225" s="263" t="s">
        <v>529</v>
      </c>
      <c r="H225" s="264"/>
      <c r="I225" s="264"/>
      <c r="J225" s="264"/>
      <c r="K225" s="264"/>
      <c r="L225" s="264"/>
      <c r="M225" s="264"/>
      <c r="N225" s="264"/>
      <c r="O225" s="264"/>
      <c r="P225" s="264"/>
      <c r="Q225" s="264"/>
      <c r="R225" s="264"/>
      <c r="S225" s="264"/>
      <c r="T225" s="264"/>
      <c r="U225" s="264"/>
      <c r="V225" s="264"/>
      <c r="W225" s="264"/>
      <c r="X225" s="264"/>
      <c r="Y225" s="264"/>
      <c r="Z225" s="264"/>
      <c r="AA225" s="264"/>
      <c r="AB225" s="264"/>
      <c r="AC225" s="264"/>
      <c r="AD225" s="264"/>
      <c r="AE225" s="264"/>
      <c r="AF225" s="264"/>
      <c r="AG225" s="264"/>
      <c r="AH225" s="264"/>
      <c r="AI225" s="264"/>
      <c r="AJ225" s="264"/>
      <c r="AK225" s="264"/>
      <c r="AL225" s="264"/>
      <c r="AM225" s="264"/>
      <c r="AN225" s="264"/>
      <c r="AO225" s="264"/>
      <c r="AP225" s="264"/>
      <c r="AQ225" s="264"/>
      <c r="AR225" s="264"/>
      <c r="AS225" s="78"/>
      <c r="AT225" s="78"/>
      <c r="AU225" s="78"/>
      <c r="AV225" s="78"/>
      <c r="AW225" s="78"/>
      <c r="AX225" s="79"/>
      <c r="AY225" s="40">
        <v>1</v>
      </c>
    </row>
    <row r="226" spans="1:51" ht="140.25" customHeight="1" x14ac:dyDescent="0.15">
      <c r="A226" s="293"/>
      <c r="B226" s="294"/>
      <c r="C226" s="294"/>
      <c r="D226" s="294"/>
      <c r="E226" s="294"/>
      <c r="F226" s="294"/>
      <c r="G226" s="299" t="s">
        <v>176</v>
      </c>
      <c r="H226" s="300"/>
      <c r="I226" s="300"/>
      <c r="J226" s="300"/>
      <c r="K226" s="300"/>
      <c r="L226" s="300"/>
      <c r="M226" s="300"/>
      <c r="N226" s="300"/>
      <c r="O226" s="300"/>
      <c r="P226" s="300"/>
      <c r="Q226" s="300"/>
      <c r="R226" s="300"/>
      <c r="S226" s="300"/>
      <c r="T226" s="300"/>
      <c r="U226" s="300"/>
      <c r="V226" s="300"/>
      <c r="W226" s="300"/>
      <c r="X226" s="300"/>
      <c r="Y226" s="300"/>
      <c r="Z226" s="300"/>
      <c r="AA226" s="300"/>
      <c r="AB226" s="300"/>
      <c r="AC226" s="300"/>
      <c r="AD226" s="300"/>
      <c r="AE226" s="300"/>
      <c r="AF226" s="300"/>
      <c r="AG226" s="300"/>
      <c r="AH226" s="300"/>
      <c r="AI226" s="300"/>
      <c r="AJ226" s="300"/>
      <c r="AK226" s="300"/>
      <c r="AL226" s="300"/>
      <c r="AM226" s="300"/>
      <c r="AN226" s="300"/>
      <c r="AO226" s="300"/>
      <c r="AP226" s="300"/>
      <c r="AQ226" s="300"/>
      <c r="AR226" s="300"/>
      <c r="AS226" s="300"/>
      <c r="AT226" s="300"/>
      <c r="AU226" s="300"/>
      <c r="AV226" s="300"/>
      <c r="AW226" s="300"/>
      <c r="AX226" s="301"/>
      <c r="AY226" s="40">
        <v>1</v>
      </c>
    </row>
    <row r="227" spans="1:51" ht="30.75" customHeight="1" x14ac:dyDescent="0.15">
      <c r="A227" s="293"/>
      <c r="B227" s="294"/>
      <c r="C227" s="294"/>
      <c r="D227" s="294"/>
      <c r="E227" s="294"/>
      <c r="F227" s="294"/>
      <c r="G227" s="288" t="s">
        <v>535</v>
      </c>
      <c r="H227" s="289"/>
      <c r="I227" s="289"/>
      <c r="J227" s="289"/>
      <c r="K227" s="289"/>
      <c r="L227" s="289"/>
      <c r="M227" s="289"/>
      <c r="N227" s="289"/>
      <c r="O227" s="289"/>
      <c r="P227" s="289"/>
      <c r="Q227" s="289"/>
      <c r="R227" s="289"/>
      <c r="S227" s="289"/>
      <c r="T227" s="289"/>
      <c r="U227" s="289"/>
      <c r="V227" s="289"/>
      <c r="W227" s="289"/>
      <c r="X227" s="289"/>
      <c r="Y227" s="289"/>
      <c r="Z227" s="289"/>
      <c r="AA227" s="289"/>
      <c r="AB227" s="289"/>
      <c r="AC227" s="289"/>
      <c r="AD227" s="289"/>
      <c r="AE227" s="289"/>
      <c r="AF227" s="289"/>
      <c r="AG227" s="289"/>
      <c r="AH227" s="289"/>
      <c r="AI227" s="289"/>
      <c r="AJ227" s="289"/>
      <c r="AK227" s="289"/>
      <c r="AL227" s="289"/>
      <c r="AM227" s="289"/>
      <c r="AN227" s="289"/>
      <c r="AO227" s="289"/>
      <c r="AP227" s="289"/>
      <c r="AQ227" s="289"/>
      <c r="AR227" s="289"/>
      <c r="AS227" s="80"/>
      <c r="AT227" s="80"/>
      <c r="AU227" s="80"/>
      <c r="AV227" s="80"/>
      <c r="AW227" s="80"/>
      <c r="AX227" s="70"/>
      <c r="AY227" s="40">
        <v>1</v>
      </c>
    </row>
    <row r="228" spans="1:51" ht="77.25" customHeight="1" thickBot="1" x14ac:dyDescent="0.2">
      <c r="A228" s="293"/>
      <c r="B228" s="294"/>
      <c r="C228" s="294"/>
      <c r="D228" s="294"/>
      <c r="E228" s="294"/>
      <c r="F228" s="294"/>
      <c r="G228" s="290" t="s">
        <v>176</v>
      </c>
      <c r="H228" s="258"/>
      <c r="I228" s="258"/>
      <c r="J228" s="258"/>
      <c r="K228" s="258"/>
      <c r="L228" s="258"/>
      <c r="M228" s="258"/>
      <c r="N228" s="258"/>
      <c r="O228" s="258"/>
      <c r="P228" s="258"/>
      <c r="Q228" s="258"/>
      <c r="R228" s="258"/>
      <c r="S228" s="258"/>
      <c r="T228" s="258"/>
      <c r="U228" s="258"/>
      <c r="V228" s="258"/>
      <c r="W228" s="258"/>
      <c r="X228" s="258"/>
      <c r="Y228" s="258"/>
      <c r="Z228" s="258"/>
      <c r="AA228" s="258"/>
      <c r="AB228" s="258"/>
      <c r="AC228" s="258"/>
      <c r="AD228" s="258"/>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c r="AY228" s="40">
        <v>1</v>
      </c>
    </row>
    <row r="229" spans="1:51" ht="24" customHeight="1" x14ac:dyDescent="0.15">
      <c r="A229" s="293"/>
      <c r="B229" s="294"/>
      <c r="C229" s="294"/>
      <c r="D229" s="294"/>
      <c r="E229" s="294"/>
      <c r="F229" s="294"/>
      <c r="G229" s="263" t="s">
        <v>536</v>
      </c>
      <c r="H229" s="264"/>
      <c r="I229" s="264"/>
      <c r="J229" s="264"/>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264"/>
      <c r="AO229" s="264"/>
      <c r="AP229" s="264"/>
      <c r="AQ229" s="264"/>
      <c r="AR229" s="264"/>
      <c r="AS229" s="78"/>
      <c r="AT229" s="78"/>
      <c r="AU229" s="78"/>
      <c r="AV229" s="78"/>
      <c r="AW229" s="78"/>
      <c r="AX229" s="79"/>
      <c r="AY229" s="40">
        <v>1</v>
      </c>
    </row>
    <row r="230" spans="1:51" ht="109.5" customHeight="1" x14ac:dyDescent="0.15">
      <c r="A230" s="293"/>
      <c r="B230" s="294"/>
      <c r="C230" s="294"/>
      <c r="D230" s="294"/>
      <c r="E230" s="294"/>
      <c r="F230" s="294"/>
      <c r="G230" s="299" t="s">
        <v>176</v>
      </c>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300"/>
      <c r="AE230" s="300"/>
      <c r="AF230" s="300"/>
      <c r="AG230" s="300"/>
      <c r="AH230" s="300"/>
      <c r="AI230" s="300"/>
      <c r="AJ230" s="300"/>
      <c r="AK230" s="300"/>
      <c r="AL230" s="300"/>
      <c r="AM230" s="300"/>
      <c r="AN230" s="300"/>
      <c r="AO230" s="300"/>
      <c r="AP230" s="300"/>
      <c r="AQ230" s="300"/>
      <c r="AR230" s="300"/>
      <c r="AS230" s="300"/>
      <c r="AT230" s="300"/>
      <c r="AU230" s="300"/>
      <c r="AV230" s="300"/>
      <c r="AW230" s="300"/>
      <c r="AX230" s="301"/>
      <c r="AY230" s="40">
        <v>1</v>
      </c>
    </row>
    <row r="231" spans="1:51" ht="30.75" customHeight="1" x14ac:dyDescent="0.15">
      <c r="A231" s="293"/>
      <c r="B231" s="294"/>
      <c r="C231" s="294"/>
      <c r="D231" s="294"/>
      <c r="E231" s="294"/>
      <c r="F231" s="294"/>
      <c r="G231" s="288" t="s">
        <v>535</v>
      </c>
      <c r="H231" s="289"/>
      <c r="I231" s="289"/>
      <c r="J231" s="289"/>
      <c r="K231" s="289"/>
      <c r="L231" s="289"/>
      <c r="M231" s="289"/>
      <c r="N231" s="289"/>
      <c r="O231" s="289"/>
      <c r="P231" s="289"/>
      <c r="Q231" s="289"/>
      <c r="R231" s="289"/>
      <c r="S231" s="289"/>
      <c r="T231" s="289"/>
      <c r="U231" s="289"/>
      <c r="V231" s="289"/>
      <c r="W231" s="289"/>
      <c r="X231" s="289"/>
      <c r="Y231" s="289"/>
      <c r="Z231" s="289"/>
      <c r="AA231" s="289"/>
      <c r="AB231" s="289"/>
      <c r="AC231" s="289"/>
      <c r="AD231" s="289"/>
      <c r="AE231" s="289"/>
      <c r="AF231" s="289"/>
      <c r="AG231" s="289"/>
      <c r="AH231" s="289"/>
      <c r="AI231" s="289"/>
      <c r="AJ231" s="289"/>
      <c r="AK231" s="289"/>
      <c r="AL231" s="289"/>
      <c r="AM231" s="289"/>
      <c r="AN231" s="289"/>
      <c r="AO231" s="289"/>
      <c r="AP231" s="289"/>
      <c r="AQ231" s="289"/>
      <c r="AR231" s="289"/>
      <c r="AS231" s="80"/>
      <c r="AT231" s="80"/>
      <c r="AU231" s="80"/>
      <c r="AV231" s="80"/>
      <c r="AW231" s="80"/>
      <c r="AX231" s="70"/>
      <c r="AY231" s="40">
        <v>1</v>
      </c>
    </row>
    <row r="232" spans="1:51" ht="92.25" customHeight="1" thickBot="1" x14ac:dyDescent="0.2">
      <c r="A232" s="295"/>
      <c r="B232" s="296"/>
      <c r="C232" s="296"/>
      <c r="D232" s="296"/>
      <c r="E232" s="296"/>
      <c r="F232" s="296"/>
      <c r="G232" s="290" t="s">
        <v>176</v>
      </c>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c r="AY232" s="40">
        <v>1</v>
      </c>
    </row>
    <row r="233" spans="1:51" ht="24.75" customHeight="1" x14ac:dyDescent="0.15">
      <c r="A233" s="509" t="s">
        <v>22</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0">
        <v>1</v>
      </c>
    </row>
    <row r="234" spans="1:51" ht="27.75" customHeight="1" thickBot="1" x14ac:dyDescent="0.2">
      <c r="A234" s="484" t="s">
        <v>176</v>
      </c>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s="40">
        <v>1</v>
      </c>
    </row>
    <row r="235" spans="1:51" ht="24.75" customHeight="1" x14ac:dyDescent="0.15">
      <c r="A235" s="487" t="s">
        <v>143</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s="40">
        <v>1</v>
      </c>
    </row>
    <row r="236" spans="1:51" ht="24.75" customHeight="1" x14ac:dyDescent="0.15">
      <c r="A236" s="494" t="s">
        <v>174</v>
      </c>
      <c r="B236" s="495"/>
      <c r="C236" s="495"/>
      <c r="D236" s="496"/>
      <c r="E236" s="104" t="s">
        <v>610</v>
      </c>
      <c r="F236" s="104"/>
      <c r="G236" s="104"/>
      <c r="H236" s="104"/>
      <c r="I236" s="104"/>
      <c r="J236" s="104"/>
      <c r="K236" s="104"/>
      <c r="L236" s="104"/>
      <c r="M236" s="104"/>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4"/>
      <c r="AL236" s="104"/>
      <c r="AM236" s="104"/>
      <c r="AN236" s="104"/>
      <c r="AO236" s="104"/>
      <c r="AP236" s="104"/>
      <c r="AQ236" s="104"/>
      <c r="AR236" s="104"/>
      <c r="AS236" s="104"/>
      <c r="AT236" s="104"/>
      <c r="AU236" s="104"/>
      <c r="AV236" s="104"/>
      <c r="AW236" s="104"/>
      <c r="AX236" s="105"/>
      <c r="AY236" s="40">
        <v>1</v>
      </c>
    </row>
    <row r="237" spans="1:51" ht="24.75" customHeight="1" x14ac:dyDescent="0.15">
      <c r="A237" s="398" t="s">
        <v>173</v>
      </c>
      <c r="B237" s="398"/>
      <c r="C237" s="398"/>
      <c r="D237" s="398"/>
      <c r="E237" s="104" t="s">
        <v>610</v>
      </c>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4"/>
      <c r="AL237" s="104"/>
      <c r="AM237" s="104"/>
      <c r="AN237" s="104"/>
      <c r="AO237" s="104"/>
      <c r="AP237" s="104"/>
      <c r="AQ237" s="104"/>
      <c r="AR237" s="104"/>
      <c r="AS237" s="104"/>
      <c r="AT237" s="104"/>
      <c r="AU237" s="104"/>
      <c r="AV237" s="104"/>
      <c r="AW237" s="104"/>
      <c r="AX237" s="105"/>
      <c r="AY237" s="40">
        <v>1</v>
      </c>
    </row>
    <row r="238" spans="1:51" ht="24.75" customHeight="1" x14ac:dyDescent="0.15">
      <c r="A238" s="398" t="s">
        <v>172</v>
      </c>
      <c r="B238" s="398"/>
      <c r="C238" s="398"/>
      <c r="D238" s="398"/>
      <c r="E238" s="104" t="s">
        <v>610</v>
      </c>
      <c r="F238" s="104"/>
      <c r="G238" s="104"/>
      <c r="H238" s="104"/>
      <c r="I238" s="104"/>
      <c r="J238" s="104"/>
      <c r="K238" s="104"/>
      <c r="L238" s="104"/>
      <c r="M238" s="104"/>
      <c r="N238" s="104"/>
      <c r="O238" s="104"/>
      <c r="P238" s="104"/>
      <c r="Q238" s="104"/>
      <c r="R238" s="104"/>
      <c r="S238" s="104"/>
      <c r="T238" s="104"/>
      <c r="U238" s="104"/>
      <c r="V238" s="104"/>
      <c r="W238" s="104"/>
      <c r="X238" s="104"/>
      <c r="Y238" s="104"/>
      <c r="Z238" s="104"/>
      <c r="AA238" s="104"/>
      <c r="AB238" s="104"/>
      <c r="AC238" s="104"/>
      <c r="AD238" s="104"/>
      <c r="AE238" s="104"/>
      <c r="AF238" s="104"/>
      <c r="AG238" s="104"/>
      <c r="AH238" s="104"/>
      <c r="AI238" s="104"/>
      <c r="AJ238" s="104"/>
      <c r="AK238" s="104"/>
      <c r="AL238" s="104"/>
      <c r="AM238" s="104"/>
      <c r="AN238" s="104"/>
      <c r="AO238" s="104"/>
      <c r="AP238" s="104"/>
      <c r="AQ238" s="104"/>
      <c r="AR238" s="104"/>
      <c r="AS238" s="104"/>
      <c r="AT238" s="104"/>
      <c r="AU238" s="104"/>
      <c r="AV238" s="104"/>
      <c r="AW238" s="104"/>
      <c r="AX238" s="105"/>
      <c r="AY238" s="40">
        <v>1</v>
      </c>
    </row>
    <row r="239" spans="1:51" ht="24.75" customHeight="1" x14ac:dyDescent="0.15">
      <c r="A239" s="398" t="s">
        <v>171</v>
      </c>
      <c r="B239" s="398"/>
      <c r="C239" s="398"/>
      <c r="D239" s="398"/>
      <c r="E239" s="104" t="s">
        <v>610</v>
      </c>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4"/>
      <c r="AL239" s="104"/>
      <c r="AM239" s="104"/>
      <c r="AN239" s="104"/>
      <c r="AO239" s="104"/>
      <c r="AP239" s="104"/>
      <c r="AQ239" s="104"/>
      <c r="AR239" s="104"/>
      <c r="AS239" s="104"/>
      <c r="AT239" s="104"/>
      <c r="AU239" s="104"/>
      <c r="AV239" s="104"/>
      <c r="AW239" s="104"/>
      <c r="AX239" s="105"/>
      <c r="AY239" s="40">
        <v>1</v>
      </c>
    </row>
    <row r="240" spans="1:51" ht="24.75" customHeight="1" x14ac:dyDescent="0.15">
      <c r="A240" s="398" t="s">
        <v>170</v>
      </c>
      <c r="B240" s="398"/>
      <c r="C240" s="398"/>
      <c r="D240" s="398"/>
      <c r="E240" s="104" t="s">
        <v>610</v>
      </c>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4"/>
      <c r="AL240" s="104"/>
      <c r="AM240" s="104"/>
      <c r="AN240" s="104"/>
      <c r="AO240" s="104"/>
      <c r="AP240" s="104"/>
      <c r="AQ240" s="104"/>
      <c r="AR240" s="104"/>
      <c r="AS240" s="104"/>
      <c r="AT240" s="104"/>
      <c r="AU240" s="104"/>
      <c r="AV240" s="104"/>
      <c r="AW240" s="104"/>
      <c r="AX240" s="105"/>
      <c r="AY240" s="40">
        <v>1</v>
      </c>
    </row>
    <row r="241" spans="1:51" ht="24.75" customHeight="1" x14ac:dyDescent="0.15">
      <c r="A241" s="398" t="s">
        <v>169</v>
      </c>
      <c r="B241" s="398"/>
      <c r="C241" s="398"/>
      <c r="D241" s="398"/>
      <c r="E241" s="104" t="s">
        <v>610</v>
      </c>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4"/>
      <c r="AL241" s="104"/>
      <c r="AM241" s="104"/>
      <c r="AN241" s="104"/>
      <c r="AO241" s="104"/>
      <c r="AP241" s="104"/>
      <c r="AQ241" s="104"/>
      <c r="AR241" s="104"/>
      <c r="AS241" s="104"/>
      <c r="AT241" s="104"/>
      <c r="AU241" s="104"/>
      <c r="AV241" s="104"/>
      <c r="AW241" s="104"/>
      <c r="AX241" s="105"/>
      <c r="AY241" s="40">
        <v>1</v>
      </c>
    </row>
    <row r="242" spans="1:51" ht="24.75" customHeight="1" x14ac:dyDescent="0.15">
      <c r="A242" s="398" t="s">
        <v>168</v>
      </c>
      <c r="B242" s="398"/>
      <c r="C242" s="398"/>
      <c r="D242" s="398"/>
      <c r="E242" s="104" t="s">
        <v>610</v>
      </c>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4"/>
      <c r="AL242" s="104"/>
      <c r="AM242" s="104"/>
      <c r="AN242" s="104"/>
      <c r="AO242" s="104"/>
      <c r="AP242" s="104"/>
      <c r="AQ242" s="104"/>
      <c r="AR242" s="104"/>
      <c r="AS242" s="104"/>
      <c r="AT242" s="104"/>
      <c r="AU242" s="104"/>
      <c r="AV242" s="104"/>
      <c r="AW242" s="104"/>
      <c r="AX242" s="105"/>
      <c r="AY242" s="40">
        <v>1</v>
      </c>
    </row>
    <row r="243" spans="1:51" ht="24.75" customHeight="1" x14ac:dyDescent="0.15">
      <c r="A243" s="398" t="s">
        <v>167</v>
      </c>
      <c r="B243" s="398"/>
      <c r="C243" s="398"/>
      <c r="D243" s="398"/>
      <c r="E243" s="104" t="s">
        <v>610</v>
      </c>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4"/>
      <c r="AL243" s="104"/>
      <c r="AM243" s="104"/>
      <c r="AN243" s="104"/>
      <c r="AO243" s="104"/>
      <c r="AP243" s="104"/>
      <c r="AQ243" s="104"/>
      <c r="AR243" s="104"/>
      <c r="AS243" s="104"/>
      <c r="AT243" s="104"/>
      <c r="AU243" s="104"/>
      <c r="AV243" s="104"/>
      <c r="AW243" s="104"/>
      <c r="AX243" s="105"/>
      <c r="AY243" s="40">
        <v>1</v>
      </c>
    </row>
    <row r="244" spans="1:51" ht="24.75" customHeight="1" x14ac:dyDescent="0.15">
      <c r="A244" s="398" t="s">
        <v>302</v>
      </c>
      <c r="B244" s="398"/>
      <c r="C244" s="398"/>
      <c r="D244" s="398"/>
      <c r="E244" s="287"/>
      <c r="F244" s="287"/>
      <c r="G244" s="287"/>
      <c r="H244" s="96" t="str">
        <f>IF(E244="","","-")</f>
        <v/>
      </c>
      <c r="I244" s="287"/>
      <c r="J244" s="287"/>
      <c r="K244" s="96" t="str">
        <f>IF(I244="","","-")</f>
        <v/>
      </c>
      <c r="L244" s="297"/>
      <c r="M244" s="297"/>
      <c r="N244" s="96" t="str">
        <f>IF(O244="","","-")</f>
        <v/>
      </c>
      <c r="O244" s="298"/>
      <c r="P244" s="298"/>
      <c r="Q244" s="287"/>
      <c r="R244" s="287"/>
      <c r="S244" s="287"/>
      <c r="T244" s="96" t="str">
        <f>IF(Q244="","","-")</f>
        <v/>
      </c>
      <c r="U244" s="287"/>
      <c r="V244" s="287"/>
      <c r="W244" s="96" t="str">
        <f>IF(U244="","","-")</f>
        <v/>
      </c>
      <c r="X244" s="297"/>
      <c r="Y244" s="297"/>
      <c r="Z244" s="96" t="str">
        <f>IF(AA244="","","-")</f>
        <v/>
      </c>
      <c r="AA244" s="298"/>
      <c r="AB244" s="298"/>
      <c r="AC244" s="287"/>
      <c r="AD244" s="287"/>
      <c r="AE244" s="287"/>
      <c r="AF244" s="96" t="str">
        <f>IF(AC244="","","-")</f>
        <v/>
      </c>
      <c r="AG244" s="287"/>
      <c r="AH244" s="287"/>
      <c r="AI244" s="96" t="str">
        <f>IF(AG244="","","-")</f>
        <v/>
      </c>
      <c r="AJ244" s="297"/>
      <c r="AK244" s="297"/>
      <c r="AL244" s="96" t="str">
        <f>IF(AM244="","","-")</f>
        <v/>
      </c>
      <c r="AM244" s="298"/>
      <c r="AN244" s="298"/>
      <c r="AO244" s="287"/>
      <c r="AP244" s="287"/>
      <c r="AQ244" s="97" t="str">
        <f>IF(AO244="","","-")</f>
        <v/>
      </c>
      <c r="AR244" s="287"/>
      <c r="AS244" s="287"/>
      <c r="AT244" s="97" t="str">
        <f>IF(AR244="","","-")</f>
        <v/>
      </c>
      <c r="AU244" s="297"/>
      <c r="AV244" s="297"/>
      <c r="AW244" s="97" t="str">
        <f>IF(AX244="","","-")</f>
        <v/>
      </c>
      <c r="AX244" s="98"/>
      <c r="AY244" s="40">
        <v>1</v>
      </c>
    </row>
    <row r="245" spans="1:51" ht="24.75" customHeight="1" x14ac:dyDescent="0.15">
      <c r="A245" s="398" t="s">
        <v>456</v>
      </c>
      <c r="B245" s="398"/>
      <c r="C245" s="398"/>
      <c r="D245" s="398"/>
      <c r="E245" s="287"/>
      <c r="F245" s="287"/>
      <c r="G245" s="287"/>
      <c r="H245" s="96"/>
      <c r="I245" s="287"/>
      <c r="J245" s="287"/>
      <c r="K245" s="96"/>
      <c r="L245" s="297"/>
      <c r="M245" s="297"/>
      <c r="N245" s="96" t="str">
        <f>IF(O245="","","-")</f>
        <v/>
      </c>
      <c r="O245" s="298"/>
      <c r="P245" s="298"/>
      <c r="Q245" s="287"/>
      <c r="R245" s="287"/>
      <c r="S245" s="287"/>
      <c r="T245" s="96" t="str">
        <f>IF(Q245="","","-")</f>
        <v/>
      </c>
      <c r="U245" s="287"/>
      <c r="V245" s="287"/>
      <c r="W245" s="96" t="str">
        <f>IF(U245="","","-")</f>
        <v/>
      </c>
      <c r="X245" s="297"/>
      <c r="Y245" s="297"/>
      <c r="Z245" s="96" t="str">
        <f>IF(AA245="","","-")</f>
        <v/>
      </c>
      <c r="AA245" s="298"/>
      <c r="AB245" s="298"/>
      <c r="AC245" s="287"/>
      <c r="AD245" s="287"/>
      <c r="AE245" s="287"/>
      <c r="AF245" s="96" t="str">
        <f>IF(AC245="","","-")</f>
        <v/>
      </c>
      <c r="AG245" s="287"/>
      <c r="AH245" s="287"/>
      <c r="AI245" s="96" t="str">
        <f>IF(AG245="","","-")</f>
        <v/>
      </c>
      <c r="AJ245" s="297"/>
      <c r="AK245" s="297"/>
      <c r="AL245" s="96" t="str">
        <f>IF(AM245="","","-")</f>
        <v/>
      </c>
      <c r="AM245" s="298"/>
      <c r="AN245" s="298"/>
      <c r="AO245" s="287"/>
      <c r="AP245" s="287"/>
      <c r="AQ245" s="97" t="str">
        <f>IF(AO245="","","-")</f>
        <v/>
      </c>
      <c r="AR245" s="287"/>
      <c r="AS245" s="287"/>
      <c r="AT245" s="97" t="str">
        <f>IF(AR245="","","-")</f>
        <v/>
      </c>
      <c r="AU245" s="297"/>
      <c r="AV245" s="297"/>
      <c r="AW245" s="97" t="str">
        <f>IF(AX245="","","-")</f>
        <v/>
      </c>
      <c r="AX245" s="98"/>
      <c r="AY245" s="40">
        <v>1</v>
      </c>
    </row>
    <row r="246" spans="1:51" ht="24.75" customHeight="1" x14ac:dyDescent="0.15">
      <c r="A246" s="398" t="s">
        <v>273</v>
      </c>
      <c r="B246" s="398"/>
      <c r="C246" s="398"/>
      <c r="D246" s="398"/>
      <c r="E246" s="286" t="s">
        <v>649</v>
      </c>
      <c r="F246" s="286"/>
      <c r="G246" s="287" t="s">
        <v>650</v>
      </c>
      <c r="H246" s="287"/>
      <c r="I246" s="287"/>
      <c r="J246" s="286" t="s">
        <v>651</v>
      </c>
      <c r="K246" s="286"/>
      <c r="L246" s="297">
        <v>15</v>
      </c>
      <c r="M246" s="297"/>
      <c r="N246" s="297"/>
      <c r="O246" s="286"/>
      <c r="P246" s="286"/>
      <c r="Q246" s="286"/>
      <c r="R246" s="286"/>
      <c r="S246" s="287"/>
      <c r="T246" s="287"/>
      <c r="U246" s="287"/>
      <c r="V246" s="286"/>
      <c r="W246" s="286"/>
      <c r="X246" s="297"/>
      <c r="Y246" s="297"/>
      <c r="Z246" s="297"/>
      <c r="AA246" s="286"/>
      <c r="AB246" s="286"/>
      <c r="AC246" s="286"/>
      <c r="AD246" s="286"/>
      <c r="AE246" s="287"/>
      <c r="AF246" s="287"/>
      <c r="AG246" s="287"/>
      <c r="AH246" s="286"/>
      <c r="AI246" s="286"/>
      <c r="AJ246" s="297"/>
      <c r="AK246" s="297"/>
      <c r="AL246" s="297"/>
      <c r="AM246" s="286"/>
      <c r="AN246" s="286"/>
      <c r="AO246" s="286"/>
      <c r="AP246" s="286"/>
      <c r="AQ246" s="287"/>
      <c r="AR246" s="287"/>
      <c r="AS246" s="287"/>
      <c r="AT246" s="286"/>
      <c r="AU246" s="286"/>
      <c r="AV246" s="297"/>
      <c r="AW246" s="297"/>
      <c r="AX246" s="98"/>
      <c r="AY246" s="40">
        <v>1</v>
      </c>
    </row>
    <row r="247" spans="1:51" ht="24.75" customHeight="1" thickBot="1" x14ac:dyDescent="0.2">
      <c r="A247" s="398" t="s">
        <v>301</v>
      </c>
      <c r="B247" s="398"/>
      <c r="C247" s="398"/>
      <c r="D247" s="398"/>
      <c r="E247" s="286"/>
      <c r="F247" s="286"/>
      <c r="G247" s="285"/>
      <c r="H247" s="285"/>
      <c r="I247" s="285"/>
      <c r="J247" s="284"/>
      <c r="K247" s="284"/>
      <c r="L247" s="283"/>
      <c r="M247" s="283"/>
      <c r="N247" s="283"/>
      <c r="O247" s="284"/>
      <c r="P247" s="284"/>
      <c r="Q247" s="284"/>
      <c r="R247" s="284"/>
      <c r="S247" s="285"/>
      <c r="T247" s="285"/>
      <c r="U247" s="285"/>
      <c r="V247" s="284"/>
      <c r="W247" s="284"/>
      <c r="X247" s="283"/>
      <c r="Y247" s="283"/>
      <c r="Z247" s="283"/>
      <c r="AA247" s="284"/>
      <c r="AB247" s="284"/>
      <c r="AC247" s="284"/>
      <c r="AD247" s="284"/>
      <c r="AE247" s="285"/>
      <c r="AF247" s="285"/>
      <c r="AG247" s="285"/>
      <c r="AH247" s="284"/>
      <c r="AI247" s="284"/>
      <c r="AJ247" s="283"/>
      <c r="AK247" s="283"/>
      <c r="AL247" s="283"/>
      <c r="AM247" s="284"/>
      <c r="AN247" s="284"/>
      <c r="AO247" s="284"/>
      <c r="AP247" s="284"/>
      <c r="AQ247" s="285"/>
      <c r="AR247" s="285"/>
      <c r="AS247" s="285"/>
      <c r="AT247" s="284"/>
      <c r="AU247" s="284"/>
      <c r="AV247" s="283"/>
      <c r="AW247" s="283"/>
      <c r="AX247" s="99"/>
      <c r="AY247" s="40">
        <v>1</v>
      </c>
    </row>
    <row r="248" spans="1:51" ht="28.35" customHeight="1" x14ac:dyDescent="0.15">
      <c r="A248" s="464" t="s">
        <v>162</v>
      </c>
      <c r="B248" s="465"/>
      <c r="C248" s="465"/>
      <c r="D248" s="465"/>
      <c r="E248" s="465"/>
      <c r="F248" s="466"/>
      <c r="G248" s="102"/>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s="40">
        <v>1</v>
      </c>
    </row>
    <row r="249" spans="1:51" ht="35.25" customHeight="1" x14ac:dyDescent="0.15">
      <c r="A249" s="464"/>
      <c r="B249" s="465"/>
      <c r="C249" s="465"/>
      <c r="D249" s="465"/>
      <c r="E249" s="465"/>
      <c r="F249" s="466"/>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40">
        <v>1</v>
      </c>
    </row>
    <row r="250" spans="1:51" ht="35.25" customHeight="1" x14ac:dyDescent="0.15">
      <c r="A250" s="464"/>
      <c r="B250" s="465"/>
      <c r="C250" s="465"/>
      <c r="D250" s="465"/>
      <c r="E250" s="465"/>
      <c r="F250" s="466"/>
      <c r="G250" s="30"/>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2"/>
      <c r="AY250" s="40">
        <v>1</v>
      </c>
    </row>
    <row r="251" spans="1:51" ht="35.25" customHeight="1" x14ac:dyDescent="0.15">
      <c r="A251" s="464"/>
      <c r="B251" s="465"/>
      <c r="C251" s="465"/>
      <c r="D251" s="465"/>
      <c r="E251" s="465"/>
      <c r="F251" s="466"/>
      <c r="G251" s="30"/>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2"/>
      <c r="AY251" s="40">
        <v>1</v>
      </c>
    </row>
    <row r="252" spans="1:51" ht="35.25" customHeight="1" x14ac:dyDescent="0.15">
      <c r="A252" s="464"/>
      <c r="B252" s="465"/>
      <c r="C252" s="465"/>
      <c r="D252" s="465"/>
      <c r="E252" s="465"/>
      <c r="F252" s="466"/>
      <c r="G252" s="30"/>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2"/>
      <c r="AY252" s="40">
        <v>1</v>
      </c>
    </row>
    <row r="253" spans="1:51" ht="35.25" customHeight="1" x14ac:dyDescent="0.15">
      <c r="A253" s="464"/>
      <c r="B253" s="465"/>
      <c r="C253" s="465"/>
      <c r="D253" s="465"/>
      <c r="E253" s="465"/>
      <c r="F253" s="466"/>
      <c r="G253" s="30"/>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2"/>
      <c r="AY253" s="40">
        <v>1</v>
      </c>
    </row>
    <row r="254" spans="1:51" ht="35.25" customHeight="1" x14ac:dyDescent="0.15">
      <c r="A254" s="464"/>
      <c r="B254" s="465"/>
      <c r="C254" s="465"/>
      <c r="D254" s="465"/>
      <c r="E254" s="465"/>
      <c r="F254" s="466"/>
      <c r="G254" s="30"/>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2"/>
      <c r="AY254" s="40">
        <v>1</v>
      </c>
    </row>
    <row r="255" spans="1:51" ht="35.25" customHeight="1" x14ac:dyDescent="0.15">
      <c r="A255" s="464"/>
      <c r="B255" s="465"/>
      <c r="C255" s="465"/>
      <c r="D255" s="465"/>
      <c r="E255" s="465"/>
      <c r="F255" s="466"/>
      <c r="G255" s="30"/>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2"/>
      <c r="AY255" s="40">
        <v>1</v>
      </c>
    </row>
    <row r="256" spans="1:51" ht="35.25" customHeight="1" x14ac:dyDescent="0.15">
      <c r="A256" s="464"/>
      <c r="B256" s="465"/>
      <c r="C256" s="465"/>
      <c r="D256" s="465"/>
      <c r="E256" s="465"/>
      <c r="F256" s="466"/>
      <c r="G256" s="30"/>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2"/>
      <c r="AY256" s="40">
        <v>1</v>
      </c>
    </row>
    <row r="257" spans="1:51" ht="35.25" customHeight="1" x14ac:dyDescent="0.15">
      <c r="A257" s="464"/>
      <c r="B257" s="465"/>
      <c r="C257" s="465"/>
      <c r="D257" s="465"/>
      <c r="E257" s="465"/>
      <c r="F257" s="466"/>
      <c r="G257" s="30"/>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2"/>
      <c r="AY257" s="40">
        <v>1</v>
      </c>
    </row>
    <row r="258" spans="1:51" ht="35.25" customHeight="1" x14ac:dyDescent="0.15">
      <c r="A258" s="464"/>
      <c r="B258" s="465"/>
      <c r="C258" s="465"/>
      <c r="D258" s="465"/>
      <c r="E258" s="465"/>
      <c r="F258" s="466"/>
      <c r="G258" s="30"/>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2"/>
      <c r="AY258" s="40">
        <v>1</v>
      </c>
    </row>
    <row r="259" spans="1:51" ht="35.25" customHeight="1" x14ac:dyDescent="0.15">
      <c r="A259" s="464"/>
      <c r="B259" s="465"/>
      <c r="C259" s="465"/>
      <c r="D259" s="465"/>
      <c r="E259" s="465"/>
      <c r="F259" s="466"/>
      <c r="G259" s="30"/>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2"/>
      <c r="AY259" s="40">
        <v>1</v>
      </c>
    </row>
    <row r="260" spans="1:51" ht="35.25" customHeight="1" x14ac:dyDescent="0.15">
      <c r="A260" s="464"/>
      <c r="B260" s="465"/>
      <c r="C260" s="465"/>
      <c r="D260" s="465"/>
      <c r="E260" s="465"/>
      <c r="F260" s="466"/>
      <c r="G260" s="30"/>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2"/>
      <c r="AY260" s="40">
        <v>1</v>
      </c>
    </row>
    <row r="261" spans="1:51" ht="13.5" customHeight="1" x14ac:dyDescent="0.15">
      <c r="A261" s="464"/>
      <c r="B261" s="465"/>
      <c r="C261" s="465"/>
      <c r="D261" s="465"/>
      <c r="E261" s="465"/>
      <c r="F261" s="466"/>
      <c r="G261" s="30"/>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2"/>
      <c r="AY261" s="40">
        <v>1</v>
      </c>
    </row>
    <row r="262" spans="1:51" ht="35.25" customHeight="1" x14ac:dyDescent="0.15">
      <c r="A262" s="464"/>
      <c r="B262" s="465"/>
      <c r="C262" s="465"/>
      <c r="D262" s="465"/>
      <c r="E262" s="465"/>
      <c r="F262" s="466"/>
      <c r="G262" s="30"/>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2"/>
      <c r="AY262" s="40">
        <v>1</v>
      </c>
    </row>
    <row r="263" spans="1:51" ht="35.25" customHeight="1" x14ac:dyDescent="0.15">
      <c r="A263" s="464"/>
      <c r="B263" s="465"/>
      <c r="C263" s="465"/>
      <c r="D263" s="465"/>
      <c r="E263" s="465"/>
      <c r="F263" s="466"/>
      <c r="G263" s="30"/>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2"/>
      <c r="AY263" s="40">
        <v>1</v>
      </c>
    </row>
    <row r="264" spans="1:51" ht="35.25" customHeight="1" x14ac:dyDescent="0.15">
      <c r="A264" s="464"/>
      <c r="B264" s="465"/>
      <c r="C264" s="465"/>
      <c r="D264" s="465"/>
      <c r="E264" s="465"/>
      <c r="F264" s="466"/>
      <c r="G264" s="30"/>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2"/>
      <c r="AY264" s="40">
        <v>1</v>
      </c>
    </row>
    <row r="265" spans="1:51" ht="35.25" customHeight="1" x14ac:dyDescent="0.15">
      <c r="A265" s="464"/>
      <c r="B265" s="465"/>
      <c r="C265" s="465"/>
      <c r="D265" s="465"/>
      <c r="E265" s="465"/>
      <c r="F265" s="466"/>
      <c r="G265" s="30"/>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2"/>
      <c r="AY265" s="40">
        <v>1</v>
      </c>
    </row>
    <row r="266" spans="1:51" ht="35.25" customHeight="1" x14ac:dyDescent="0.15">
      <c r="A266" s="464"/>
      <c r="B266" s="465"/>
      <c r="C266" s="465"/>
      <c r="D266" s="465"/>
      <c r="E266" s="465"/>
      <c r="F266" s="466"/>
      <c r="G266" s="30"/>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2"/>
      <c r="AY266" s="40">
        <v>1</v>
      </c>
    </row>
    <row r="267" spans="1:51" ht="35.25" customHeight="1" x14ac:dyDescent="0.15">
      <c r="A267" s="464"/>
      <c r="B267" s="465"/>
      <c r="C267" s="465"/>
      <c r="D267" s="465"/>
      <c r="E267" s="465"/>
      <c r="F267" s="466"/>
      <c r="G267" s="30"/>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2"/>
      <c r="AY267" s="40">
        <v>1</v>
      </c>
    </row>
    <row r="268" spans="1:51" ht="35.25" customHeight="1" x14ac:dyDescent="0.15">
      <c r="A268" s="464"/>
      <c r="B268" s="465"/>
      <c r="C268" s="465"/>
      <c r="D268" s="465"/>
      <c r="E268" s="465"/>
      <c r="F268" s="466"/>
      <c r="G268" s="30"/>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2"/>
      <c r="AY268" s="40">
        <v>1</v>
      </c>
    </row>
    <row r="269" spans="1:51" ht="35.25" customHeight="1" x14ac:dyDescent="0.15">
      <c r="A269" s="464"/>
      <c r="B269" s="465"/>
      <c r="C269" s="465"/>
      <c r="D269" s="465"/>
      <c r="E269" s="465"/>
      <c r="F269" s="466"/>
      <c r="G269" s="30"/>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2"/>
      <c r="AY269" s="40">
        <v>1</v>
      </c>
    </row>
    <row r="270" spans="1:51" ht="35.25" customHeight="1" x14ac:dyDescent="0.15">
      <c r="A270" s="464"/>
      <c r="B270" s="465"/>
      <c r="C270" s="465"/>
      <c r="D270" s="465"/>
      <c r="E270" s="465"/>
      <c r="F270" s="466"/>
      <c r="G270" s="30"/>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2"/>
      <c r="AY270" s="40">
        <v>1</v>
      </c>
    </row>
    <row r="271" spans="1:51" ht="35.25" customHeight="1" x14ac:dyDescent="0.15">
      <c r="A271" s="464"/>
      <c r="B271" s="465"/>
      <c r="C271" s="465"/>
      <c r="D271" s="465"/>
      <c r="E271" s="465"/>
      <c r="F271" s="466"/>
      <c r="G271" s="30"/>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2"/>
      <c r="AY271" s="40">
        <v>1</v>
      </c>
    </row>
    <row r="272" spans="1:51" ht="35.25" customHeight="1" x14ac:dyDescent="0.15">
      <c r="A272" s="464"/>
      <c r="B272" s="465"/>
      <c r="C272" s="465"/>
      <c r="D272" s="465"/>
      <c r="E272" s="465"/>
      <c r="F272" s="466"/>
      <c r="G272" s="30"/>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2"/>
      <c r="AY272" s="40">
        <v>1</v>
      </c>
    </row>
    <row r="273" spans="1:51" ht="35.25" customHeight="1" x14ac:dyDescent="0.15">
      <c r="A273" s="464"/>
      <c r="B273" s="465"/>
      <c r="C273" s="465"/>
      <c r="D273" s="465"/>
      <c r="E273" s="465"/>
      <c r="F273" s="466"/>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40">
        <v>1</v>
      </c>
    </row>
    <row r="274" spans="1:51" ht="35.25" customHeight="1" x14ac:dyDescent="0.15">
      <c r="A274" s="464"/>
      <c r="B274" s="465"/>
      <c r="C274" s="465"/>
      <c r="D274" s="465"/>
      <c r="E274" s="465"/>
      <c r="F274" s="466"/>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40">
        <v>1</v>
      </c>
    </row>
    <row r="275" spans="1:51" ht="35.25" customHeight="1" x14ac:dyDescent="0.15">
      <c r="A275" s="464"/>
      <c r="B275" s="465"/>
      <c r="C275" s="465"/>
      <c r="D275" s="465"/>
      <c r="E275" s="465"/>
      <c r="F275" s="466"/>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40">
        <v>1</v>
      </c>
    </row>
    <row r="276" spans="1:51" ht="35.25" customHeight="1" x14ac:dyDescent="0.15">
      <c r="A276" s="464"/>
      <c r="B276" s="465"/>
      <c r="C276" s="465"/>
      <c r="D276" s="465"/>
      <c r="E276" s="465"/>
      <c r="F276" s="466"/>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40">
        <v>1</v>
      </c>
    </row>
    <row r="277" spans="1:51" ht="35.25" customHeight="1" x14ac:dyDescent="0.15">
      <c r="A277" s="464"/>
      <c r="B277" s="465"/>
      <c r="C277" s="465"/>
      <c r="D277" s="465"/>
      <c r="E277" s="465"/>
      <c r="F277" s="466"/>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40">
        <v>1</v>
      </c>
    </row>
    <row r="278" spans="1:51" ht="35.25" customHeight="1" x14ac:dyDescent="0.15">
      <c r="A278" s="464"/>
      <c r="B278" s="465"/>
      <c r="C278" s="465"/>
      <c r="D278" s="465"/>
      <c r="E278" s="465"/>
      <c r="F278" s="466"/>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40">
        <v>1</v>
      </c>
    </row>
    <row r="279" spans="1:51" ht="35.25" customHeight="1" thickBot="1" x14ac:dyDescent="0.2">
      <c r="A279" s="467"/>
      <c r="B279" s="468"/>
      <c r="C279" s="468"/>
      <c r="D279" s="468"/>
      <c r="E279" s="468"/>
      <c r="F279" s="469"/>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40">
        <v>1</v>
      </c>
    </row>
    <row r="280" spans="1:51" ht="24.75" customHeight="1" x14ac:dyDescent="0.15">
      <c r="A280" s="470" t="s">
        <v>164</v>
      </c>
      <c r="B280" s="471"/>
      <c r="C280" s="471"/>
      <c r="D280" s="471"/>
      <c r="E280" s="471"/>
      <c r="F280" s="472"/>
      <c r="G280" s="448" t="s">
        <v>146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147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0">
        <f>COUNTA(G282:AX291)</f>
        <v>9</v>
      </c>
    </row>
    <row r="281" spans="1:51" ht="24.75" customHeight="1" x14ac:dyDescent="0.15">
      <c r="A281" s="473"/>
      <c r="B281" s="474"/>
      <c r="C281" s="474"/>
      <c r="D281" s="474"/>
      <c r="E281" s="474"/>
      <c r="F281" s="475"/>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0">
        <f>IF(AY280=0,0,1)</f>
        <v>1</v>
      </c>
    </row>
    <row r="282" spans="1:51" ht="21.75" customHeight="1" x14ac:dyDescent="0.15">
      <c r="A282" s="473"/>
      <c r="B282" s="474"/>
      <c r="C282" s="474"/>
      <c r="D282" s="474"/>
      <c r="E282" s="474"/>
      <c r="F282" s="475"/>
      <c r="G282" s="477" t="s">
        <v>671</v>
      </c>
      <c r="H282" s="439"/>
      <c r="I282" s="439"/>
      <c r="J282" s="439"/>
      <c r="K282" s="440"/>
      <c r="L282" s="441" t="s">
        <v>672</v>
      </c>
      <c r="M282" s="442"/>
      <c r="N282" s="442"/>
      <c r="O282" s="442"/>
      <c r="P282" s="442"/>
      <c r="Q282" s="442"/>
      <c r="R282" s="442"/>
      <c r="S282" s="442"/>
      <c r="T282" s="442"/>
      <c r="U282" s="442"/>
      <c r="V282" s="442"/>
      <c r="W282" s="442"/>
      <c r="X282" s="443"/>
      <c r="Y282" s="478">
        <v>3.7</v>
      </c>
      <c r="Z282" s="479"/>
      <c r="AA282" s="479"/>
      <c r="AB282" s="480"/>
      <c r="AC282" s="438"/>
      <c r="AD282" s="439"/>
      <c r="AE282" s="439"/>
      <c r="AF282" s="439"/>
      <c r="AG282" s="440"/>
      <c r="AH282" s="441"/>
      <c r="AI282" s="442"/>
      <c r="AJ282" s="442"/>
      <c r="AK282" s="442"/>
      <c r="AL282" s="442"/>
      <c r="AM282" s="442"/>
      <c r="AN282" s="442"/>
      <c r="AO282" s="442"/>
      <c r="AP282" s="442"/>
      <c r="AQ282" s="442"/>
      <c r="AR282" s="442"/>
      <c r="AS282" s="442"/>
      <c r="AT282" s="443"/>
      <c r="AU282" s="444"/>
      <c r="AV282" s="445"/>
      <c r="AW282" s="445"/>
      <c r="AX282" s="447"/>
      <c r="AY282" s="40">
        <f>COUNTA(G282:AX282)</f>
        <v>3</v>
      </c>
    </row>
    <row r="283" spans="1:51" ht="21.75" customHeight="1" x14ac:dyDescent="0.15">
      <c r="A283" s="473"/>
      <c r="B283" s="474"/>
      <c r="C283" s="474"/>
      <c r="D283" s="474"/>
      <c r="E283" s="474"/>
      <c r="F283" s="475"/>
      <c r="G283" s="476" t="s">
        <v>673</v>
      </c>
      <c r="H283" s="429"/>
      <c r="I283" s="429"/>
      <c r="J283" s="429"/>
      <c r="K283" s="430"/>
      <c r="L283" s="431" t="s">
        <v>674</v>
      </c>
      <c r="M283" s="432"/>
      <c r="N283" s="432"/>
      <c r="O283" s="432"/>
      <c r="P283" s="432"/>
      <c r="Q283" s="432"/>
      <c r="R283" s="432"/>
      <c r="S283" s="432"/>
      <c r="T283" s="432"/>
      <c r="U283" s="432"/>
      <c r="V283" s="432"/>
      <c r="W283" s="432"/>
      <c r="X283" s="433"/>
      <c r="Y283" s="461">
        <v>2</v>
      </c>
      <c r="Z283" s="462"/>
      <c r="AA283" s="462"/>
      <c r="AB283" s="463"/>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0">
        <f t="shared" ref="AY283:AY330" si="56">COUNTA(G283:AX283)</f>
        <v>3</v>
      </c>
    </row>
    <row r="284" spans="1:51" ht="21.75" customHeight="1" x14ac:dyDescent="0.15">
      <c r="A284" s="473"/>
      <c r="B284" s="474"/>
      <c r="C284" s="474"/>
      <c r="D284" s="474"/>
      <c r="E284" s="474"/>
      <c r="F284" s="475"/>
      <c r="G284" s="476" t="s">
        <v>675</v>
      </c>
      <c r="H284" s="429"/>
      <c r="I284" s="429"/>
      <c r="J284" s="429"/>
      <c r="K284" s="430"/>
      <c r="L284" s="431" t="s">
        <v>676</v>
      </c>
      <c r="M284" s="432"/>
      <c r="N284" s="432"/>
      <c r="O284" s="432"/>
      <c r="P284" s="432"/>
      <c r="Q284" s="432"/>
      <c r="R284" s="432"/>
      <c r="S284" s="432"/>
      <c r="T284" s="432"/>
      <c r="U284" s="432"/>
      <c r="V284" s="432"/>
      <c r="W284" s="432"/>
      <c r="X284" s="433"/>
      <c r="Y284" s="461">
        <v>0.3</v>
      </c>
      <c r="Z284" s="462"/>
      <c r="AA284" s="462"/>
      <c r="AB284" s="463"/>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0">
        <f t="shared" si="56"/>
        <v>3</v>
      </c>
    </row>
    <row r="285" spans="1:51" ht="21.75" hidden="1" customHeight="1" x14ac:dyDescent="0.15">
      <c r="A285" s="473"/>
      <c r="B285" s="474"/>
      <c r="C285" s="474"/>
      <c r="D285" s="474"/>
      <c r="E285" s="474"/>
      <c r="F285" s="475"/>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0">
        <f t="shared" si="56"/>
        <v>0</v>
      </c>
    </row>
    <row r="286" spans="1:51" ht="21.75" hidden="1" customHeight="1" x14ac:dyDescent="0.15">
      <c r="A286" s="473"/>
      <c r="B286" s="474"/>
      <c r="C286" s="474"/>
      <c r="D286" s="474"/>
      <c r="E286" s="474"/>
      <c r="F286" s="475"/>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0">
        <f t="shared" si="56"/>
        <v>0</v>
      </c>
    </row>
    <row r="287" spans="1:51" ht="21.75" hidden="1" customHeight="1" x14ac:dyDescent="0.15">
      <c r="A287" s="473"/>
      <c r="B287" s="474"/>
      <c r="C287" s="474"/>
      <c r="D287" s="474"/>
      <c r="E287" s="474"/>
      <c r="F287" s="475"/>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0">
        <f t="shared" si="56"/>
        <v>0</v>
      </c>
    </row>
    <row r="288" spans="1:51" ht="21.75" hidden="1" customHeight="1" x14ac:dyDescent="0.15">
      <c r="A288" s="473"/>
      <c r="B288" s="474"/>
      <c r="C288" s="474"/>
      <c r="D288" s="474"/>
      <c r="E288" s="474"/>
      <c r="F288" s="475"/>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0">
        <f t="shared" si="56"/>
        <v>0</v>
      </c>
    </row>
    <row r="289" spans="1:51" ht="21.75" hidden="1" customHeight="1" x14ac:dyDescent="0.15">
      <c r="A289" s="473"/>
      <c r="B289" s="474"/>
      <c r="C289" s="474"/>
      <c r="D289" s="474"/>
      <c r="E289" s="474"/>
      <c r="F289" s="475"/>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0">
        <f t="shared" si="56"/>
        <v>0</v>
      </c>
    </row>
    <row r="290" spans="1:51" ht="21.75" hidden="1" customHeight="1" x14ac:dyDescent="0.15">
      <c r="A290" s="473"/>
      <c r="B290" s="474"/>
      <c r="C290" s="474"/>
      <c r="D290" s="474"/>
      <c r="E290" s="474"/>
      <c r="F290" s="475"/>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0">
        <f t="shared" si="56"/>
        <v>0</v>
      </c>
    </row>
    <row r="291" spans="1:51" ht="21.75" hidden="1" customHeight="1" x14ac:dyDescent="0.15">
      <c r="A291" s="473"/>
      <c r="B291" s="474"/>
      <c r="C291" s="474"/>
      <c r="D291" s="474"/>
      <c r="E291" s="474"/>
      <c r="F291" s="475"/>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0">
        <f t="shared" si="56"/>
        <v>0</v>
      </c>
    </row>
    <row r="292" spans="1:51" ht="24.75" customHeight="1" x14ac:dyDescent="0.15">
      <c r="A292" s="473"/>
      <c r="B292" s="474"/>
      <c r="C292" s="474"/>
      <c r="D292" s="474"/>
      <c r="E292" s="474"/>
      <c r="F292" s="475"/>
      <c r="G292" s="419" t="s">
        <v>14</v>
      </c>
      <c r="H292" s="420"/>
      <c r="I292" s="420"/>
      <c r="J292" s="420"/>
      <c r="K292" s="420"/>
      <c r="L292" s="421"/>
      <c r="M292" s="422"/>
      <c r="N292" s="422"/>
      <c r="O292" s="422"/>
      <c r="P292" s="422"/>
      <c r="Q292" s="422"/>
      <c r="R292" s="422"/>
      <c r="S292" s="422"/>
      <c r="T292" s="422"/>
      <c r="U292" s="422"/>
      <c r="V292" s="422"/>
      <c r="W292" s="422"/>
      <c r="X292" s="423"/>
      <c r="Y292" s="424">
        <f>SUM(Y282:AB291)</f>
        <v>6</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0">
        <f>IF(AY280=0,0,1)</f>
        <v>1</v>
      </c>
    </row>
    <row r="293" spans="1:51" ht="24.75" hidden="1" customHeight="1" x14ac:dyDescent="0.15">
      <c r="A293" s="473"/>
      <c r="B293" s="474"/>
      <c r="C293" s="474"/>
      <c r="D293" s="474"/>
      <c r="E293" s="474"/>
      <c r="F293" s="475"/>
      <c r="G293" s="448" t="s">
        <v>135</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134</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0">
        <f>COUNTA(G295:AX304)</f>
        <v>0</v>
      </c>
    </row>
    <row r="294" spans="1:51" ht="24.75" hidden="1" customHeight="1" x14ac:dyDescent="0.15">
      <c r="A294" s="473"/>
      <c r="B294" s="474"/>
      <c r="C294" s="474"/>
      <c r="D294" s="474"/>
      <c r="E294" s="474"/>
      <c r="F294" s="475"/>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0">
        <f>IF(AY293=0,0,1)</f>
        <v>0</v>
      </c>
    </row>
    <row r="295" spans="1:51" ht="21" hidden="1" customHeight="1" x14ac:dyDescent="0.15">
      <c r="A295" s="473"/>
      <c r="B295" s="474"/>
      <c r="C295" s="474"/>
      <c r="D295" s="474"/>
      <c r="E295" s="474"/>
      <c r="F295" s="475"/>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0">
        <f>COUNTA(G295:AX295)</f>
        <v>0</v>
      </c>
    </row>
    <row r="296" spans="1:51" ht="21" hidden="1" customHeight="1" x14ac:dyDescent="0.15">
      <c r="A296" s="473"/>
      <c r="B296" s="474"/>
      <c r="C296" s="474"/>
      <c r="D296" s="474"/>
      <c r="E296" s="474"/>
      <c r="F296" s="475"/>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0">
        <f t="shared" si="56"/>
        <v>0</v>
      </c>
    </row>
    <row r="297" spans="1:51" ht="21" hidden="1" customHeight="1" x14ac:dyDescent="0.15">
      <c r="A297" s="473"/>
      <c r="B297" s="474"/>
      <c r="C297" s="474"/>
      <c r="D297" s="474"/>
      <c r="E297" s="474"/>
      <c r="F297" s="475"/>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0">
        <f t="shared" si="56"/>
        <v>0</v>
      </c>
    </row>
    <row r="298" spans="1:51" ht="21" hidden="1" customHeight="1" x14ac:dyDescent="0.15">
      <c r="A298" s="473"/>
      <c r="B298" s="474"/>
      <c r="C298" s="474"/>
      <c r="D298" s="474"/>
      <c r="E298" s="474"/>
      <c r="F298" s="475"/>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0">
        <f t="shared" si="56"/>
        <v>0</v>
      </c>
    </row>
    <row r="299" spans="1:51" ht="21" hidden="1" customHeight="1" x14ac:dyDescent="0.15">
      <c r="A299" s="473"/>
      <c r="B299" s="474"/>
      <c r="C299" s="474"/>
      <c r="D299" s="474"/>
      <c r="E299" s="474"/>
      <c r="F299" s="475"/>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0">
        <f t="shared" si="56"/>
        <v>0</v>
      </c>
    </row>
    <row r="300" spans="1:51" ht="21" hidden="1" customHeight="1" x14ac:dyDescent="0.15">
      <c r="A300" s="473"/>
      <c r="B300" s="474"/>
      <c r="C300" s="474"/>
      <c r="D300" s="474"/>
      <c r="E300" s="474"/>
      <c r="F300" s="475"/>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0">
        <f t="shared" si="56"/>
        <v>0</v>
      </c>
    </row>
    <row r="301" spans="1:51" ht="21" hidden="1" customHeight="1" x14ac:dyDescent="0.15">
      <c r="A301" s="473"/>
      <c r="B301" s="474"/>
      <c r="C301" s="474"/>
      <c r="D301" s="474"/>
      <c r="E301" s="474"/>
      <c r="F301" s="475"/>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0">
        <f t="shared" si="56"/>
        <v>0</v>
      </c>
    </row>
    <row r="302" spans="1:51" ht="21" hidden="1" customHeight="1" x14ac:dyDescent="0.15">
      <c r="A302" s="473"/>
      <c r="B302" s="474"/>
      <c r="C302" s="474"/>
      <c r="D302" s="474"/>
      <c r="E302" s="474"/>
      <c r="F302" s="475"/>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0">
        <f t="shared" si="56"/>
        <v>0</v>
      </c>
    </row>
    <row r="303" spans="1:51" ht="21" hidden="1" customHeight="1" x14ac:dyDescent="0.15">
      <c r="A303" s="473"/>
      <c r="B303" s="474"/>
      <c r="C303" s="474"/>
      <c r="D303" s="474"/>
      <c r="E303" s="474"/>
      <c r="F303" s="475"/>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0">
        <f t="shared" si="56"/>
        <v>0</v>
      </c>
    </row>
    <row r="304" spans="1:51" ht="21" hidden="1" customHeight="1" x14ac:dyDescent="0.15">
      <c r="A304" s="473"/>
      <c r="B304" s="474"/>
      <c r="C304" s="474"/>
      <c r="D304" s="474"/>
      <c r="E304" s="474"/>
      <c r="F304" s="475"/>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0">
        <f t="shared" si="56"/>
        <v>0</v>
      </c>
    </row>
    <row r="305" spans="1:51" ht="24.75" hidden="1" customHeight="1" thickBot="1" x14ac:dyDescent="0.2">
      <c r="A305" s="473"/>
      <c r="B305" s="474"/>
      <c r="C305" s="474"/>
      <c r="D305" s="474"/>
      <c r="E305" s="474"/>
      <c r="F305" s="475"/>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0">
        <f>IF(AY293=0,0,1)</f>
        <v>0</v>
      </c>
    </row>
    <row r="306" spans="1:51" ht="24.75" hidden="1" customHeight="1" x14ac:dyDescent="0.15">
      <c r="A306" s="473"/>
      <c r="B306" s="474"/>
      <c r="C306" s="474"/>
      <c r="D306" s="474"/>
      <c r="E306" s="474"/>
      <c r="F306" s="475"/>
      <c r="G306" s="448" t="s">
        <v>136</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137</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0">
        <f>COUNTA(G308:AX317)</f>
        <v>0</v>
      </c>
    </row>
    <row r="307" spans="1:51" ht="24.75" hidden="1" customHeight="1" x14ac:dyDescent="0.15">
      <c r="A307" s="473"/>
      <c r="B307" s="474"/>
      <c r="C307" s="474"/>
      <c r="D307" s="474"/>
      <c r="E307" s="474"/>
      <c r="F307" s="475"/>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0">
        <f>IF(AY306=0,0,1)</f>
        <v>0</v>
      </c>
    </row>
    <row r="308" spans="1:51" ht="18.75" hidden="1" customHeight="1" x14ac:dyDescent="0.15">
      <c r="A308" s="473"/>
      <c r="B308" s="474"/>
      <c r="C308" s="474"/>
      <c r="D308" s="474"/>
      <c r="E308" s="474"/>
      <c r="F308" s="475"/>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0">
        <f>COUNTA(G308:AX308)</f>
        <v>0</v>
      </c>
    </row>
    <row r="309" spans="1:51" ht="18.75" hidden="1" customHeight="1" x14ac:dyDescent="0.15">
      <c r="A309" s="473"/>
      <c r="B309" s="474"/>
      <c r="C309" s="474"/>
      <c r="D309" s="474"/>
      <c r="E309" s="474"/>
      <c r="F309" s="475"/>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0">
        <f t="shared" si="56"/>
        <v>0</v>
      </c>
    </row>
    <row r="310" spans="1:51" ht="18.75" hidden="1" customHeight="1" x14ac:dyDescent="0.15">
      <c r="A310" s="473"/>
      <c r="B310" s="474"/>
      <c r="C310" s="474"/>
      <c r="D310" s="474"/>
      <c r="E310" s="474"/>
      <c r="F310" s="475"/>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0">
        <f t="shared" si="56"/>
        <v>0</v>
      </c>
    </row>
    <row r="311" spans="1:51" ht="18.75" hidden="1" customHeight="1" x14ac:dyDescent="0.15">
      <c r="A311" s="473"/>
      <c r="B311" s="474"/>
      <c r="C311" s="474"/>
      <c r="D311" s="474"/>
      <c r="E311" s="474"/>
      <c r="F311" s="475"/>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0">
        <f t="shared" si="56"/>
        <v>0</v>
      </c>
    </row>
    <row r="312" spans="1:51" ht="18.75" hidden="1" customHeight="1" x14ac:dyDescent="0.15">
      <c r="A312" s="473"/>
      <c r="B312" s="474"/>
      <c r="C312" s="474"/>
      <c r="D312" s="474"/>
      <c r="E312" s="474"/>
      <c r="F312" s="475"/>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0">
        <f t="shared" si="56"/>
        <v>0</v>
      </c>
    </row>
    <row r="313" spans="1:51" ht="18.75" hidden="1" customHeight="1" x14ac:dyDescent="0.15">
      <c r="A313" s="473"/>
      <c r="B313" s="474"/>
      <c r="C313" s="474"/>
      <c r="D313" s="474"/>
      <c r="E313" s="474"/>
      <c r="F313" s="475"/>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0">
        <f t="shared" si="56"/>
        <v>0</v>
      </c>
    </row>
    <row r="314" spans="1:51" ht="18.75" hidden="1" customHeight="1" x14ac:dyDescent="0.15">
      <c r="A314" s="473"/>
      <c r="B314" s="474"/>
      <c r="C314" s="474"/>
      <c r="D314" s="474"/>
      <c r="E314" s="474"/>
      <c r="F314" s="475"/>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0">
        <f t="shared" si="56"/>
        <v>0</v>
      </c>
    </row>
    <row r="315" spans="1:51" ht="18.75" hidden="1" customHeight="1" x14ac:dyDescent="0.15">
      <c r="A315" s="473"/>
      <c r="B315" s="474"/>
      <c r="C315" s="474"/>
      <c r="D315" s="474"/>
      <c r="E315" s="474"/>
      <c r="F315" s="475"/>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0">
        <f t="shared" si="56"/>
        <v>0</v>
      </c>
    </row>
    <row r="316" spans="1:51" ht="18.75" hidden="1" customHeight="1" x14ac:dyDescent="0.15">
      <c r="A316" s="473"/>
      <c r="B316" s="474"/>
      <c r="C316" s="474"/>
      <c r="D316" s="474"/>
      <c r="E316" s="474"/>
      <c r="F316" s="475"/>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0">
        <f t="shared" si="56"/>
        <v>0</v>
      </c>
    </row>
    <row r="317" spans="1:51" ht="18.75" hidden="1" customHeight="1" x14ac:dyDescent="0.15">
      <c r="A317" s="473"/>
      <c r="B317" s="474"/>
      <c r="C317" s="474"/>
      <c r="D317" s="474"/>
      <c r="E317" s="474"/>
      <c r="F317" s="475"/>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0">
        <f t="shared" si="56"/>
        <v>0</v>
      </c>
    </row>
    <row r="318" spans="1:51" ht="24.75" hidden="1" customHeight="1" thickBot="1" x14ac:dyDescent="0.2">
      <c r="A318" s="473"/>
      <c r="B318" s="474"/>
      <c r="C318" s="474"/>
      <c r="D318" s="474"/>
      <c r="E318" s="474"/>
      <c r="F318" s="475"/>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0">
        <f>IF(AY306=0,0,1)</f>
        <v>0</v>
      </c>
    </row>
    <row r="319" spans="1:51" ht="24.75" hidden="1" customHeight="1" x14ac:dyDescent="0.15">
      <c r="A319" s="473"/>
      <c r="B319" s="474"/>
      <c r="C319" s="474"/>
      <c r="D319" s="474"/>
      <c r="E319" s="474"/>
      <c r="F319" s="475"/>
      <c r="G319" s="448" t="s">
        <v>119</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104</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0">
        <f>COUNTA(G321:AX330)</f>
        <v>0</v>
      </c>
    </row>
    <row r="320" spans="1:51" ht="24.75" hidden="1" customHeight="1" x14ac:dyDescent="0.15">
      <c r="A320" s="473"/>
      <c r="B320" s="474"/>
      <c r="C320" s="474"/>
      <c r="D320" s="474"/>
      <c r="E320" s="474"/>
      <c r="F320" s="475"/>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0">
        <f>IF(AY319=0,0,1)</f>
        <v>0</v>
      </c>
    </row>
    <row r="321" spans="1:51" s="13" customFormat="1" ht="20.25" hidden="1" customHeight="1" x14ac:dyDescent="0.15">
      <c r="A321" s="473"/>
      <c r="B321" s="474"/>
      <c r="C321" s="474"/>
      <c r="D321" s="474"/>
      <c r="E321" s="474"/>
      <c r="F321" s="475"/>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0">
        <f>COUNTA(G321:AX321)</f>
        <v>0</v>
      </c>
    </row>
    <row r="322" spans="1:51" ht="20.25" hidden="1" customHeight="1" x14ac:dyDescent="0.15">
      <c r="A322" s="473"/>
      <c r="B322" s="474"/>
      <c r="C322" s="474"/>
      <c r="D322" s="474"/>
      <c r="E322" s="474"/>
      <c r="F322" s="475"/>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0">
        <f t="shared" si="56"/>
        <v>0</v>
      </c>
    </row>
    <row r="323" spans="1:51" ht="20.25" hidden="1" customHeight="1" x14ac:dyDescent="0.15">
      <c r="A323" s="473"/>
      <c r="B323" s="474"/>
      <c r="C323" s="474"/>
      <c r="D323" s="474"/>
      <c r="E323" s="474"/>
      <c r="F323" s="475"/>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0">
        <f t="shared" si="56"/>
        <v>0</v>
      </c>
    </row>
    <row r="324" spans="1:51" ht="20.25" hidden="1" customHeight="1" x14ac:dyDescent="0.15">
      <c r="A324" s="473"/>
      <c r="B324" s="474"/>
      <c r="C324" s="474"/>
      <c r="D324" s="474"/>
      <c r="E324" s="474"/>
      <c r="F324" s="475"/>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0">
        <f t="shared" si="56"/>
        <v>0</v>
      </c>
    </row>
    <row r="325" spans="1:51" ht="20.25" hidden="1" customHeight="1" x14ac:dyDescent="0.15">
      <c r="A325" s="473"/>
      <c r="B325" s="474"/>
      <c r="C325" s="474"/>
      <c r="D325" s="474"/>
      <c r="E325" s="474"/>
      <c r="F325" s="475"/>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0">
        <f t="shared" si="56"/>
        <v>0</v>
      </c>
    </row>
    <row r="326" spans="1:51" ht="20.25" hidden="1" customHeight="1" x14ac:dyDescent="0.15">
      <c r="A326" s="473"/>
      <c r="B326" s="474"/>
      <c r="C326" s="474"/>
      <c r="D326" s="474"/>
      <c r="E326" s="474"/>
      <c r="F326" s="475"/>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0">
        <f t="shared" si="56"/>
        <v>0</v>
      </c>
    </row>
    <row r="327" spans="1:51" ht="20.25" hidden="1" customHeight="1" x14ac:dyDescent="0.15">
      <c r="A327" s="473"/>
      <c r="B327" s="474"/>
      <c r="C327" s="474"/>
      <c r="D327" s="474"/>
      <c r="E327" s="474"/>
      <c r="F327" s="475"/>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0">
        <f t="shared" si="56"/>
        <v>0</v>
      </c>
    </row>
    <row r="328" spans="1:51" ht="20.25" hidden="1" customHeight="1" x14ac:dyDescent="0.15">
      <c r="A328" s="473"/>
      <c r="B328" s="474"/>
      <c r="C328" s="474"/>
      <c r="D328" s="474"/>
      <c r="E328" s="474"/>
      <c r="F328" s="475"/>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0">
        <f t="shared" si="56"/>
        <v>0</v>
      </c>
    </row>
    <row r="329" spans="1:51" ht="20.25" hidden="1" customHeight="1" x14ac:dyDescent="0.15">
      <c r="A329" s="473"/>
      <c r="B329" s="474"/>
      <c r="C329" s="474"/>
      <c r="D329" s="474"/>
      <c r="E329" s="474"/>
      <c r="F329" s="475"/>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0">
        <f t="shared" si="56"/>
        <v>0</v>
      </c>
    </row>
    <row r="330" spans="1:51" ht="20.25" hidden="1" customHeight="1" x14ac:dyDescent="0.15">
      <c r="A330" s="473"/>
      <c r="B330" s="474"/>
      <c r="C330" s="474"/>
      <c r="D330" s="474"/>
      <c r="E330" s="474"/>
      <c r="F330" s="475"/>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0">
        <f t="shared" si="56"/>
        <v>0</v>
      </c>
    </row>
    <row r="331" spans="1:51" ht="24.75" hidden="1" customHeight="1" x14ac:dyDescent="0.15">
      <c r="A331" s="473"/>
      <c r="B331" s="474"/>
      <c r="C331" s="474"/>
      <c r="D331" s="474"/>
      <c r="E331" s="474"/>
      <c r="F331" s="475"/>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0">
        <f>IF(AY319=0,0,1)</f>
        <v>0</v>
      </c>
    </row>
    <row r="332" spans="1:51" ht="24.75" customHeight="1" thickBot="1" x14ac:dyDescent="0.2">
      <c r="A332" s="414" t="s">
        <v>583</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142</v>
      </c>
      <c r="AM332" s="418"/>
      <c r="AN332" s="418"/>
      <c r="AO332" s="63" t="s">
        <v>141</v>
      </c>
      <c r="AP332" s="18"/>
      <c r="AQ332" s="18"/>
      <c r="AR332" s="18"/>
      <c r="AS332" s="18"/>
      <c r="AT332" s="18"/>
      <c r="AU332" s="18"/>
      <c r="AV332" s="18"/>
      <c r="AW332" s="18"/>
      <c r="AX332" s="19"/>
      <c r="AY332" s="40">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0">
        <v>1</v>
      </c>
    </row>
    <row r="336" spans="1:51" ht="24.75" customHeight="1" x14ac:dyDescent="0.15">
      <c r="A336" s="7"/>
      <c r="B336" s="36" t="s">
        <v>146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0">
        <f>COUNTA(C338:AX367)</f>
        <v>72</v>
      </c>
    </row>
    <row r="337" spans="1:51" ht="59.25" customHeight="1" x14ac:dyDescent="0.15">
      <c r="A337" s="394"/>
      <c r="B337" s="394"/>
      <c r="C337" s="395" t="s">
        <v>17</v>
      </c>
      <c r="D337" s="396"/>
      <c r="E337" s="396"/>
      <c r="F337" s="396"/>
      <c r="G337" s="396"/>
      <c r="H337" s="396"/>
      <c r="I337" s="397"/>
      <c r="J337" s="367" t="s">
        <v>121</v>
      </c>
      <c r="K337" s="398"/>
      <c r="L337" s="398"/>
      <c r="M337" s="398"/>
      <c r="N337" s="398"/>
      <c r="O337" s="398"/>
      <c r="P337" s="399" t="s">
        <v>18</v>
      </c>
      <c r="Q337" s="399"/>
      <c r="R337" s="399"/>
      <c r="S337" s="399"/>
      <c r="T337" s="399"/>
      <c r="U337" s="399"/>
      <c r="V337" s="399"/>
      <c r="W337" s="399"/>
      <c r="X337" s="399"/>
      <c r="Y337" s="400" t="s">
        <v>120</v>
      </c>
      <c r="Z337" s="401"/>
      <c r="AA337" s="401"/>
      <c r="AB337" s="401"/>
      <c r="AC337" s="367" t="s">
        <v>140</v>
      </c>
      <c r="AD337" s="367"/>
      <c r="AE337" s="367"/>
      <c r="AF337" s="367"/>
      <c r="AG337" s="367"/>
      <c r="AH337" s="400" t="s">
        <v>152</v>
      </c>
      <c r="AI337" s="394"/>
      <c r="AJ337" s="394"/>
      <c r="AK337" s="394"/>
      <c r="AL337" s="394" t="s">
        <v>15</v>
      </c>
      <c r="AM337" s="394"/>
      <c r="AN337" s="394"/>
      <c r="AO337" s="402"/>
      <c r="AP337" s="370" t="s">
        <v>122</v>
      </c>
      <c r="AQ337" s="370"/>
      <c r="AR337" s="370"/>
      <c r="AS337" s="370"/>
      <c r="AT337" s="370"/>
      <c r="AU337" s="370"/>
      <c r="AV337" s="370"/>
      <c r="AW337" s="370"/>
      <c r="AX337" s="370"/>
      <c r="AY337" s="40">
        <f>IF(AY336=0,0,1)</f>
        <v>1</v>
      </c>
    </row>
    <row r="338" spans="1:51" ht="30" customHeight="1" x14ac:dyDescent="0.15">
      <c r="A338" s="347">
        <v>1</v>
      </c>
      <c r="B338" s="347">
        <v>1</v>
      </c>
      <c r="C338" s="403" t="s">
        <v>677</v>
      </c>
      <c r="D338" s="256"/>
      <c r="E338" s="256"/>
      <c r="F338" s="256"/>
      <c r="G338" s="256"/>
      <c r="H338" s="256"/>
      <c r="I338" s="404"/>
      <c r="J338" s="372">
        <v>9180005007452</v>
      </c>
      <c r="K338" s="353"/>
      <c r="L338" s="353"/>
      <c r="M338" s="353"/>
      <c r="N338" s="353"/>
      <c r="O338" s="353"/>
      <c r="P338" s="413" t="s">
        <v>678</v>
      </c>
      <c r="Q338" s="413"/>
      <c r="R338" s="413"/>
      <c r="S338" s="413"/>
      <c r="T338" s="413"/>
      <c r="U338" s="413"/>
      <c r="V338" s="413"/>
      <c r="W338" s="413"/>
      <c r="X338" s="413"/>
      <c r="Y338" s="374">
        <v>6</v>
      </c>
      <c r="Z338" s="375"/>
      <c r="AA338" s="375"/>
      <c r="AB338" s="376"/>
      <c r="AC338" s="361" t="s">
        <v>679</v>
      </c>
      <c r="AD338" s="362"/>
      <c r="AE338" s="362"/>
      <c r="AF338" s="362"/>
      <c r="AG338" s="362"/>
      <c r="AH338" s="411" t="s">
        <v>176</v>
      </c>
      <c r="AI338" s="412"/>
      <c r="AJ338" s="412"/>
      <c r="AK338" s="412"/>
      <c r="AL338" s="364" t="s">
        <v>176</v>
      </c>
      <c r="AM338" s="365"/>
      <c r="AN338" s="365"/>
      <c r="AO338" s="366"/>
      <c r="AP338" s="342" t="s">
        <v>680</v>
      </c>
      <c r="AQ338" s="342"/>
      <c r="AR338" s="342"/>
      <c r="AS338" s="342"/>
      <c r="AT338" s="342"/>
      <c r="AU338" s="342"/>
      <c r="AV338" s="342"/>
      <c r="AW338" s="342"/>
      <c r="AX338" s="342"/>
      <c r="AY338" s="40">
        <f>COUNTA(C338:AX338)</f>
        <v>8</v>
      </c>
    </row>
    <row r="339" spans="1:51" ht="30" customHeight="1" x14ac:dyDescent="0.15">
      <c r="A339" s="347">
        <v>2</v>
      </c>
      <c r="B339" s="347">
        <v>1</v>
      </c>
      <c r="C339" s="403" t="s">
        <v>681</v>
      </c>
      <c r="D339" s="256"/>
      <c r="E339" s="256"/>
      <c r="F339" s="256"/>
      <c r="G339" s="256"/>
      <c r="H339" s="256"/>
      <c r="I339" s="404"/>
      <c r="J339" s="405">
        <v>8010005002330</v>
      </c>
      <c r="K339" s="406"/>
      <c r="L339" s="406"/>
      <c r="M339" s="406"/>
      <c r="N339" s="406"/>
      <c r="O339" s="407"/>
      <c r="P339" s="408" t="s">
        <v>678</v>
      </c>
      <c r="Q339" s="409"/>
      <c r="R339" s="409"/>
      <c r="S339" s="409"/>
      <c r="T339" s="409"/>
      <c r="U339" s="409"/>
      <c r="V339" s="409"/>
      <c r="W339" s="409"/>
      <c r="X339" s="410"/>
      <c r="Y339" s="374">
        <v>6</v>
      </c>
      <c r="Z339" s="375"/>
      <c r="AA339" s="375"/>
      <c r="AB339" s="376"/>
      <c r="AC339" s="361" t="s">
        <v>679</v>
      </c>
      <c r="AD339" s="362"/>
      <c r="AE339" s="362"/>
      <c r="AF339" s="362"/>
      <c r="AG339" s="362"/>
      <c r="AH339" s="411" t="s">
        <v>176</v>
      </c>
      <c r="AI339" s="412"/>
      <c r="AJ339" s="412"/>
      <c r="AK339" s="412"/>
      <c r="AL339" s="364" t="s">
        <v>176</v>
      </c>
      <c r="AM339" s="365"/>
      <c r="AN339" s="365"/>
      <c r="AO339" s="366"/>
      <c r="AP339" s="342" t="s">
        <v>680</v>
      </c>
      <c r="AQ339" s="342"/>
      <c r="AR339" s="342"/>
      <c r="AS339" s="342"/>
      <c r="AT339" s="342"/>
      <c r="AU339" s="342"/>
      <c r="AV339" s="342"/>
      <c r="AW339" s="342"/>
      <c r="AX339" s="342"/>
      <c r="AY339" s="40">
        <f t="shared" ref="AY339:AY368" si="57">COUNTA(C339:AX339)</f>
        <v>8</v>
      </c>
    </row>
    <row r="340" spans="1:51" ht="30" customHeight="1" x14ac:dyDescent="0.15">
      <c r="A340" s="347">
        <v>3</v>
      </c>
      <c r="B340" s="347">
        <v>1</v>
      </c>
      <c r="C340" s="403" t="s">
        <v>682</v>
      </c>
      <c r="D340" s="256"/>
      <c r="E340" s="256"/>
      <c r="F340" s="256"/>
      <c r="G340" s="256"/>
      <c r="H340" s="256"/>
      <c r="I340" s="404"/>
      <c r="J340" s="372">
        <v>5020005005343</v>
      </c>
      <c r="K340" s="353"/>
      <c r="L340" s="353"/>
      <c r="M340" s="353"/>
      <c r="N340" s="353"/>
      <c r="O340" s="353"/>
      <c r="P340" s="413" t="s">
        <v>678</v>
      </c>
      <c r="Q340" s="413"/>
      <c r="R340" s="413"/>
      <c r="S340" s="413"/>
      <c r="T340" s="413"/>
      <c r="U340" s="413"/>
      <c r="V340" s="413"/>
      <c r="W340" s="413"/>
      <c r="X340" s="413"/>
      <c r="Y340" s="374">
        <v>6</v>
      </c>
      <c r="Z340" s="375"/>
      <c r="AA340" s="375"/>
      <c r="AB340" s="376"/>
      <c r="AC340" s="361" t="s">
        <v>679</v>
      </c>
      <c r="AD340" s="362"/>
      <c r="AE340" s="362"/>
      <c r="AF340" s="362"/>
      <c r="AG340" s="362"/>
      <c r="AH340" s="411" t="s">
        <v>176</v>
      </c>
      <c r="AI340" s="412"/>
      <c r="AJ340" s="412"/>
      <c r="AK340" s="412"/>
      <c r="AL340" s="364" t="s">
        <v>176</v>
      </c>
      <c r="AM340" s="365"/>
      <c r="AN340" s="365"/>
      <c r="AO340" s="366"/>
      <c r="AP340" s="342" t="s">
        <v>680</v>
      </c>
      <c r="AQ340" s="342"/>
      <c r="AR340" s="342"/>
      <c r="AS340" s="342"/>
      <c r="AT340" s="342"/>
      <c r="AU340" s="342"/>
      <c r="AV340" s="342"/>
      <c r="AW340" s="342"/>
      <c r="AX340" s="342"/>
      <c r="AY340" s="40">
        <f t="shared" si="57"/>
        <v>8</v>
      </c>
    </row>
    <row r="341" spans="1:51" ht="30" customHeight="1" x14ac:dyDescent="0.15">
      <c r="A341" s="347">
        <v>4</v>
      </c>
      <c r="B341" s="347">
        <v>1</v>
      </c>
      <c r="C341" s="403" t="s">
        <v>683</v>
      </c>
      <c r="D341" s="386"/>
      <c r="E341" s="386"/>
      <c r="F341" s="386"/>
      <c r="G341" s="386"/>
      <c r="H341" s="386"/>
      <c r="I341" s="387"/>
      <c r="J341" s="372">
        <v>2260005002575</v>
      </c>
      <c r="K341" s="353"/>
      <c r="L341" s="353"/>
      <c r="M341" s="353"/>
      <c r="N341" s="353"/>
      <c r="O341" s="353"/>
      <c r="P341" s="413" t="s">
        <v>678</v>
      </c>
      <c r="Q341" s="413"/>
      <c r="R341" s="413"/>
      <c r="S341" s="413"/>
      <c r="T341" s="413"/>
      <c r="U341" s="413"/>
      <c r="V341" s="413"/>
      <c r="W341" s="413"/>
      <c r="X341" s="413"/>
      <c r="Y341" s="374">
        <v>6</v>
      </c>
      <c r="Z341" s="375"/>
      <c r="AA341" s="375"/>
      <c r="AB341" s="376"/>
      <c r="AC341" s="361" t="s">
        <v>679</v>
      </c>
      <c r="AD341" s="362"/>
      <c r="AE341" s="362"/>
      <c r="AF341" s="362"/>
      <c r="AG341" s="362"/>
      <c r="AH341" s="411" t="s">
        <v>176</v>
      </c>
      <c r="AI341" s="412"/>
      <c r="AJ341" s="412"/>
      <c r="AK341" s="412"/>
      <c r="AL341" s="364" t="s">
        <v>176</v>
      </c>
      <c r="AM341" s="365"/>
      <c r="AN341" s="365"/>
      <c r="AO341" s="366"/>
      <c r="AP341" s="342" t="s">
        <v>680</v>
      </c>
      <c r="AQ341" s="342"/>
      <c r="AR341" s="342"/>
      <c r="AS341" s="342"/>
      <c r="AT341" s="342"/>
      <c r="AU341" s="342"/>
      <c r="AV341" s="342"/>
      <c r="AW341" s="342"/>
      <c r="AX341" s="342"/>
      <c r="AY341" s="40">
        <f t="shared" si="57"/>
        <v>8</v>
      </c>
    </row>
    <row r="342" spans="1:51" ht="30" customHeight="1" x14ac:dyDescent="0.15">
      <c r="A342" s="347">
        <v>5</v>
      </c>
      <c r="B342" s="347">
        <v>1</v>
      </c>
      <c r="C342" s="403" t="s">
        <v>701</v>
      </c>
      <c r="D342" s="256"/>
      <c r="E342" s="256"/>
      <c r="F342" s="256"/>
      <c r="G342" s="256"/>
      <c r="H342" s="256"/>
      <c r="I342" s="404"/>
      <c r="J342" s="372">
        <v>9130005006665</v>
      </c>
      <c r="K342" s="353"/>
      <c r="L342" s="353"/>
      <c r="M342" s="353"/>
      <c r="N342" s="353"/>
      <c r="O342" s="353"/>
      <c r="P342" s="413" t="s">
        <v>678</v>
      </c>
      <c r="Q342" s="413"/>
      <c r="R342" s="413"/>
      <c r="S342" s="413"/>
      <c r="T342" s="413"/>
      <c r="U342" s="413"/>
      <c r="V342" s="413"/>
      <c r="W342" s="413"/>
      <c r="X342" s="413"/>
      <c r="Y342" s="374">
        <v>5</v>
      </c>
      <c r="Z342" s="375"/>
      <c r="AA342" s="375"/>
      <c r="AB342" s="376"/>
      <c r="AC342" s="361" t="s">
        <v>679</v>
      </c>
      <c r="AD342" s="362"/>
      <c r="AE342" s="362"/>
      <c r="AF342" s="362"/>
      <c r="AG342" s="362"/>
      <c r="AH342" s="411" t="s">
        <v>176</v>
      </c>
      <c r="AI342" s="412"/>
      <c r="AJ342" s="412"/>
      <c r="AK342" s="412"/>
      <c r="AL342" s="364" t="s">
        <v>176</v>
      </c>
      <c r="AM342" s="365"/>
      <c r="AN342" s="365"/>
      <c r="AO342" s="366"/>
      <c r="AP342" s="342" t="s">
        <v>680</v>
      </c>
      <c r="AQ342" s="342"/>
      <c r="AR342" s="342"/>
      <c r="AS342" s="342"/>
      <c r="AT342" s="342"/>
      <c r="AU342" s="342"/>
      <c r="AV342" s="342"/>
      <c r="AW342" s="342"/>
      <c r="AX342" s="342"/>
      <c r="AY342" s="40">
        <f>COUNTA(C342:AX342)</f>
        <v>8</v>
      </c>
    </row>
    <row r="343" spans="1:51" ht="30" customHeight="1" x14ac:dyDescent="0.15">
      <c r="A343" s="347">
        <v>6</v>
      </c>
      <c r="B343" s="347">
        <v>1</v>
      </c>
      <c r="C343" s="403" t="s">
        <v>684</v>
      </c>
      <c r="D343" s="386"/>
      <c r="E343" s="386"/>
      <c r="F343" s="386"/>
      <c r="G343" s="386"/>
      <c r="H343" s="386"/>
      <c r="I343" s="387"/>
      <c r="J343" s="372">
        <v>6430005004014</v>
      </c>
      <c r="K343" s="353"/>
      <c r="L343" s="353"/>
      <c r="M343" s="353"/>
      <c r="N343" s="353"/>
      <c r="O343" s="353"/>
      <c r="P343" s="413" t="s">
        <v>678</v>
      </c>
      <c r="Q343" s="413"/>
      <c r="R343" s="413"/>
      <c r="S343" s="413"/>
      <c r="T343" s="413"/>
      <c r="U343" s="413"/>
      <c r="V343" s="413"/>
      <c r="W343" s="413"/>
      <c r="X343" s="413"/>
      <c r="Y343" s="374">
        <v>5</v>
      </c>
      <c r="Z343" s="375"/>
      <c r="AA343" s="375"/>
      <c r="AB343" s="376"/>
      <c r="AC343" s="361" t="s">
        <v>679</v>
      </c>
      <c r="AD343" s="362"/>
      <c r="AE343" s="362"/>
      <c r="AF343" s="362"/>
      <c r="AG343" s="362"/>
      <c r="AH343" s="411" t="s">
        <v>176</v>
      </c>
      <c r="AI343" s="412"/>
      <c r="AJ343" s="412"/>
      <c r="AK343" s="412"/>
      <c r="AL343" s="364" t="s">
        <v>176</v>
      </c>
      <c r="AM343" s="365"/>
      <c r="AN343" s="365"/>
      <c r="AO343" s="366"/>
      <c r="AP343" s="342" t="s">
        <v>680</v>
      </c>
      <c r="AQ343" s="342"/>
      <c r="AR343" s="342"/>
      <c r="AS343" s="342"/>
      <c r="AT343" s="342"/>
      <c r="AU343" s="342"/>
      <c r="AV343" s="342"/>
      <c r="AW343" s="342"/>
      <c r="AX343" s="342"/>
      <c r="AY343" s="40">
        <f t="shared" si="57"/>
        <v>8</v>
      </c>
    </row>
    <row r="344" spans="1:51" ht="30" customHeight="1" x14ac:dyDescent="0.15">
      <c r="A344" s="347">
        <v>7</v>
      </c>
      <c r="B344" s="347">
        <v>1</v>
      </c>
      <c r="C344" s="403" t="s">
        <v>685</v>
      </c>
      <c r="D344" s="256"/>
      <c r="E344" s="256"/>
      <c r="F344" s="256"/>
      <c r="G344" s="256"/>
      <c r="H344" s="256"/>
      <c r="I344" s="404"/>
      <c r="J344" s="372">
        <v>4380005002314</v>
      </c>
      <c r="K344" s="353"/>
      <c r="L344" s="353"/>
      <c r="M344" s="353"/>
      <c r="N344" s="353"/>
      <c r="O344" s="353"/>
      <c r="P344" s="413" t="s">
        <v>678</v>
      </c>
      <c r="Q344" s="413"/>
      <c r="R344" s="413"/>
      <c r="S344" s="413"/>
      <c r="T344" s="413"/>
      <c r="U344" s="413"/>
      <c r="V344" s="413"/>
      <c r="W344" s="413"/>
      <c r="X344" s="413"/>
      <c r="Y344" s="374">
        <v>5</v>
      </c>
      <c r="Z344" s="375"/>
      <c r="AA344" s="375"/>
      <c r="AB344" s="376"/>
      <c r="AC344" s="361" t="s">
        <v>679</v>
      </c>
      <c r="AD344" s="362"/>
      <c r="AE344" s="362"/>
      <c r="AF344" s="362"/>
      <c r="AG344" s="362"/>
      <c r="AH344" s="411" t="s">
        <v>176</v>
      </c>
      <c r="AI344" s="412"/>
      <c r="AJ344" s="412"/>
      <c r="AK344" s="412"/>
      <c r="AL344" s="364" t="s">
        <v>176</v>
      </c>
      <c r="AM344" s="365"/>
      <c r="AN344" s="365"/>
      <c r="AO344" s="366"/>
      <c r="AP344" s="342" t="s">
        <v>680</v>
      </c>
      <c r="AQ344" s="342"/>
      <c r="AR344" s="342"/>
      <c r="AS344" s="342"/>
      <c r="AT344" s="342"/>
      <c r="AU344" s="342"/>
      <c r="AV344" s="342"/>
      <c r="AW344" s="342"/>
      <c r="AX344" s="342"/>
      <c r="AY344" s="40">
        <f t="shared" si="57"/>
        <v>8</v>
      </c>
    </row>
    <row r="345" spans="1:51" ht="30" customHeight="1" x14ac:dyDescent="0.15">
      <c r="A345" s="347">
        <v>8</v>
      </c>
      <c r="B345" s="347">
        <v>1</v>
      </c>
      <c r="C345" s="403" t="s">
        <v>686</v>
      </c>
      <c r="D345" s="256"/>
      <c r="E345" s="256"/>
      <c r="F345" s="256"/>
      <c r="G345" s="256"/>
      <c r="H345" s="256"/>
      <c r="I345" s="404"/>
      <c r="J345" s="372">
        <v>4230005003054</v>
      </c>
      <c r="K345" s="353"/>
      <c r="L345" s="353"/>
      <c r="M345" s="353"/>
      <c r="N345" s="353"/>
      <c r="O345" s="353"/>
      <c r="P345" s="413" t="s">
        <v>678</v>
      </c>
      <c r="Q345" s="413"/>
      <c r="R345" s="413"/>
      <c r="S345" s="413"/>
      <c r="T345" s="413"/>
      <c r="U345" s="413"/>
      <c r="V345" s="413"/>
      <c r="W345" s="413"/>
      <c r="X345" s="413"/>
      <c r="Y345" s="374">
        <v>5</v>
      </c>
      <c r="Z345" s="375"/>
      <c r="AA345" s="375"/>
      <c r="AB345" s="376"/>
      <c r="AC345" s="361" t="s">
        <v>679</v>
      </c>
      <c r="AD345" s="362"/>
      <c r="AE345" s="362"/>
      <c r="AF345" s="362"/>
      <c r="AG345" s="362"/>
      <c r="AH345" s="411" t="s">
        <v>176</v>
      </c>
      <c r="AI345" s="412"/>
      <c r="AJ345" s="412"/>
      <c r="AK345" s="412"/>
      <c r="AL345" s="364" t="s">
        <v>176</v>
      </c>
      <c r="AM345" s="365"/>
      <c r="AN345" s="365"/>
      <c r="AO345" s="366"/>
      <c r="AP345" s="342" t="s">
        <v>680</v>
      </c>
      <c r="AQ345" s="342"/>
      <c r="AR345" s="342"/>
      <c r="AS345" s="342"/>
      <c r="AT345" s="342"/>
      <c r="AU345" s="342"/>
      <c r="AV345" s="342"/>
      <c r="AW345" s="342"/>
      <c r="AX345" s="342"/>
      <c r="AY345" s="40">
        <f t="shared" si="57"/>
        <v>8</v>
      </c>
    </row>
    <row r="346" spans="1:51" ht="30" customHeight="1" x14ac:dyDescent="0.15">
      <c r="A346" s="347">
        <v>9</v>
      </c>
      <c r="B346" s="347">
        <v>1</v>
      </c>
      <c r="C346" s="403" t="s">
        <v>687</v>
      </c>
      <c r="D346" s="256"/>
      <c r="E346" s="256"/>
      <c r="F346" s="256"/>
      <c r="G346" s="256"/>
      <c r="H346" s="256"/>
      <c r="I346" s="404"/>
      <c r="J346" s="405">
        <v>3290005003743</v>
      </c>
      <c r="K346" s="406"/>
      <c r="L346" s="406"/>
      <c r="M346" s="406"/>
      <c r="N346" s="406"/>
      <c r="O346" s="407"/>
      <c r="P346" s="408" t="s">
        <v>678</v>
      </c>
      <c r="Q346" s="409"/>
      <c r="R346" s="409"/>
      <c r="S346" s="409"/>
      <c r="T346" s="409"/>
      <c r="U346" s="409"/>
      <c r="V346" s="409"/>
      <c r="W346" s="409"/>
      <c r="X346" s="410"/>
      <c r="Y346" s="374">
        <v>5</v>
      </c>
      <c r="Z346" s="375"/>
      <c r="AA346" s="375"/>
      <c r="AB346" s="376"/>
      <c r="AC346" s="361" t="s">
        <v>679</v>
      </c>
      <c r="AD346" s="362"/>
      <c r="AE346" s="362"/>
      <c r="AF346" s="362"/>
      <c r="AG346" s="362"/>
      <c r="AH346" s="411" t="s">
        <v>176</v>
      </c>
      <c r="AI346" s="412"/>
      <c r="AJ346" s="412"/>
      <c r="AK346" s="412"/>
      <c r="AL346" s="364" t="s">
        <v>176</v>
      </c>
      <c r="AM346" s="365"/>
      <c r="AN346" s="365"/>
      <c r="AO346" s="366"/>
      <c r="AP346" s="342" t="s">
        <v>680</v>
      </c>
      <c r="AQ346" s="342"/>
      <c r="AR346" s="342"/>
      <c r="AS346" s="342"/>
      <c r="AT346" s="342"/>
      <c r="AU346" s="342"/>
      <c r="AV346" s="342"/>
      <c r="AW346" s="342"/>
      <c r="AX346" s="342"/>
      <c r="AY346" s="40">
        <f t="shared" si="57"/>
        <v>8</v>
      </c>
    </row>
    <row r="347" spans="1:51" ht="30" hidden="1" customHeight="1" x14ac:dyDescent="0.15">
      <c r="A347" s="347">
        <v>10</v>
      </c>
      <c r="B347" s="347">
        <v>1</v>
      </c>
      <c r="C347" s="385"/>
      <c r="D347" s="386"/>
      <c r="E347" s="386"/>
      <c r="F347" s="386"/>
      <c r="G347" s="386"/>
      <c r="H347" s="386"/>
      <c r="I347" s="387"/>
      <c r="J347" s="352"/>
      <c r="K347" s="353"/>
      <c r="L347" s="353"/>
      <c r="M347" s="353"/>
      <c r="N347" s="353"/>
      <c r="O347" s="353"/>
      <c r="P347" s="354"/>
      <c r="Q347" s="354"/>
      <c r="R347" s="354"/>
      <c r="S347" s="354"/>
      <c r="T347" s="354"/>
      <c r="U347" s="354"/>
      <c r="V347" s="354"/>
      <c r="W347" s="354"/>
      <c r="X347" s="354"/>
      <c r="Y347" s="355"/>
      <c r="Z347" s="356"/>
      <c r="AA347" s="356"/>
      <c r="AB347" s="357"/>
      <c r="AC347" s="343"/>
      <c r="AD347" s="344"/>
      <c r="AE347" s="344"/>
      <c r="AF347" s="344"/>
      <c r="AG347" s="344"/>
      <c r="AH347" s="345"/>
      <c r="AI347" s="346"/>
      <c r="AJ347" s="346"/>
      <c r="AK347" s="346"/>
      <c r="AL347" s="339"/>
      <c r="AM347" s="340"/>
      <c r="AN347" s="340"/>
      <c r="AO347" s="341"/>
      <c r="AP347" s="342"/>
      <c r="AQ347" s="342"/>
      <c r="AR347" s="342"/>
      <c r="AS347" s="342"/>
      <c r="AT347" s="342"/>
      <c r="AU347" s="342"/>
      <c r="AV347" s="342"/>
      <c r="AW347" s="342"/>
      <c r="AX347" s="342"/>
      <c r="AY347" s="40">
        <f t="shared" si="57"/>
        <v>0</v>
      </c>
    </row>
    <row r="348" spans="1:51" ht="30" hidden="1" customHeight="1" x14ac:dyDescent="0.15">
      <c r="A348" s="347">
        <v>11</v>
      </c>
      <c r="B348" s="347">
        <v>1</v>
      </c>
      <c r="C348" s="385"/>
      <c r="D348" s="386"/>
      <c r="E348" s="386"/>
      <c r="F348" s="386"/>
      <c r="G348" s="386"/>
      <c r="H348" s="386"/>
      <c r="I348" s="387"/>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0">
        <f t="shared" si="57"/>
        <v>0</v>
      </c>
    </row>
    <row r="349" spans="1:51" ht="30" hidden="1" customHeight="1" x14ac:dyDescent="0.15">
      <c r="A349" s="347">
        <v>12</v>
      </c>
      <c r="B349" s="347">
        <v>1</v>
      </c>
      <c r="C349" s="385"/>
      <c r="D349" s="386"/>
      <c r="E349" s="386"/>
      <c r="F349" s="386"/>
      <c r="G349" s="386"/>
      <c r="H349" s="386"/>
      <c r="I349" s="387"/>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0">
        <f t="shared" si="57"/>
        <v>0</v>
      </c>
    </row>
    <row r="350" spans="1:51" ht="30" hidden="1" customHeight="1" x14ac:dyDescent="0.15">
      <c r="A350" s="347">
        <v>13</v>
      </c>
      <c r="B350" s="347">
        <v>1</v>
      </c>
      <c r="C350" s="385"/>
      <c r="D350" s="386"/>
      <c r="E350" s="386"/>
      <c r="F350" s="386"/>
      <c r="G350" s="386"/>
      <c r="H350" s="386"/>
      <c r="I350" s="387"/>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0">
        <f t="shared" si="57"/>
        <v>0</v>
      </c>
    </row>
    <row r="351" spans="1:51" ht="30" hidden="1" customHeight="1" x14ac:dyDescent="0.15">
      <c r="A351" s="347">
        <v>14</v>
      </c>
      <c r="B351" s="347">
        <v>1</v>
      </c>
      <c r="C351" s="385"/>
      <c r="D351" s="386"/>
      <c r="E351" s="386"/>
      <c r="F351" s="386"/>
      <c r="G351" s="386"/>
      <c r="H351" s="386"/>
      <c r="I351" s="387"/>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0">
        <f t="shared" si="57"/>
        <v>0</v>
      </c>
    </row>
    <row r="352" spans="1:51" ht="30" hidden="1" customHeight="1" x14ac:dyDescent="0.15">
      <c r="A352" s="347">
        <v>15</v>
      </c>
      <c r="B352" s="347">
        <v>1</v>
      </c>
      <c r="C352" s="385"/>
      <c r="D352" s="386"/>
      <c r="E352" s="386"/>
      <c r="F352" s="386"/>
      <c r="G352" s="386"/>
      <c r="H352" s="386"/>
      <c r="I352" s="387"/>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0">
        <f t="shared" si="57"/>
        <v>0</v>
      </c>
    </row>
    <row r="353" spans="1:51" ht="30" hidden="1" customHeight="1" x14ac:dyDescent="0.15">
      <c r="A353" s="347">
        <v>16</v>
      </c>
      <c r="B353" s="347">
        <v>1</v>
      </c>
      <c r="C353" s="385"/>
      <c r="D353" s="386"/>
      <c r="E353" s="386"/>
      <c r="F353" s="386"/>
      <c r="G353" s="386"/>
      <c r="H353" s="386"/>
      <c r="I353" s="387"/>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0">
        <f t="shared" si="57"/>
        <v>0</v>
      </c>
    </row>
    <row r="354" spans="1:51" s="13" customFormat="1" ht="30" hidden="1" customHeight="1" x14ac:dyDescent="0.15">
      <c r="A354" s="347">
        <v>17</v>
      </c>
      <c r="B354" s="347">
        <v>1</v>
      </c>
      <c r="C354" s="385"/>
      <c r="D354" s="386"/>
      <c r="E354" s="386"/>
      <c r="F354" s="386"/>
      <c r="G354" s="386"/>
      <c r="H354" s="386"/>
      <c r="I354" s="387"/>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0">
        <f t="shared" si="57"/>
        <v>0</v>
      </c>
    </row>
    <row r="355" spans="1:51" ht="30" hidden="1" customHeight="1" x14ac:dyDescent="0.15">
      <c r="A355" s="347">
        <v>18</v>
      </c>
      <c r="B355" s="347">
        <v>1</v>
      </c>
      <c r="C355" s="385"/>
      <c r="D355" s="386"/>
      <c r="E355" s="386"/>
      <c r="F355" s="386"/>
      <c r="G355" s="386"/>
      <c r="H355" s="386"/>
      <c r="I355" s="387"/>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0">
        <f t="shared" si="57"/>
        <v>0</v>
      </c>
    </row>
    <row r="356" spans="1:51" ht="30" hidden="1" customHeight="1" x14ac:dyDescent="0.15">
      <c r="A356" s="347">
        <v>19</v>
      </c>
      <c r="B356" s="347">
        <v>1</v>
      </c>
      <c r="C356" s="385"/>
      <c r="D356" s="386"/>
      <c r="E356" s="386"/>
      <c r="F356" s="386"/>
      <c r="G356" s="386"/>
      <c r="H356" s="386"/>
      <c r="I356" s="387"/>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0">
        <f t="shared" si="57"/>
        <v>0</v>
      </c>
    </row>
    <row r="357" spans="1:51" ht="30" hidden="1" customHeight="1" x14ac:dyDescent="0.15">
      <c r="A357" s="347">
        <v>20</v>
      </c>
      <c r="B357" s="347">
        <v>1</v>
      </c>
      <c r="C357" s="385"/>
      <c r="D357" s="386"/>
      <c r="E357" s="386"/>
      <c r="F357" s="386"/>
      <c r="G357" s="386"/>
      <c r="H357" s="386"/>
      <c r="I357" s="387"/>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0">
        <f t="shared" si="57"/>
        <v>0</v>
      </c>
    </row>
    <row r="358" spans="1:51" ht="30" hidden="1" customHeight="1" x14ac:dyDescent="0.15">
      <c r="A358" s="347">
        <v>21</v>
      </c>
      <c r="B358" s="347">
        <v>1</v>
      </c>
      <c r="C358" s="385"/>
      <c r="D358" s="386"/>
      <c r="E358" s="386"/>
      <c r="F358" s="386"/>
      <c r="G358" s="386"/>
      <c r="H358" s="386"/>
      <c r="I358" s="387"/>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0">
        <f t="shared" si="57"/>
        <v>0</v>
      </c>
    </row>
    <row r="359" spans="1:51" ht="30" hidden="1" customHeight="1" x14ac:dyDescent="0.15">
      <c r="A359" s="347">
        <v>22</v>
      </c>
      <c r="B359" s="347">
        <v>1</v>
      </c>
      <c r="C359" s="385"/>
      <c r="D359" s="386"/>
      <c r="E359" s="386"/>
      <c r="F359" s="386"/>
      <c r="G359" s="386"/>
      <c r="H359" s="386"/>
      <c r="I359" s="387"/>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0">
        <f t="shared" si="57"/>
        <v>0</v>
      </c>
    </row>
    <row r="360" spans="1:51" ht="30" hidden="1" customHeight="1" x14ac:dyDescent="0.15">
      <c r="A360" s="347">
        <v>23</v>
      </c>
      <c r="B360" s="347">
        <v>1</v>
      </c>
      <c r="C360" s="385"/>
      <c r="D360" s="386"/>
      <c r="E360" s="386"/>
      <c r="F360" s="386"/>
      <c r="G360" s="386"/>
      <c r="H360" s="386"/>
      <c r="I360" s="387"/>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0">
        <f t="shared" si="57"/>
        <v>0</v>
      </c>
    </row>
    <row r="361" spans="1:51" ht="30" hidden="1" customHeight="1" x14ac:dyDescent="0.15">
      <c r="A361" s="347">
        <v>24</v>
      </c>
      <c r="B361" s="347">
        <v>1</v>
      </c>
      <c r="C361" s="385"/>
      <c r="D361" s="386"/>
      <c r="E361" s="386"/>
      <c r="F361" s="386"/>
      <c r="G361" s="386"/>
      <c r="H361" s="386"/>
      <c r="I361" s="387"/>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0">
        <f t="shared" si="57"/>
        <v>0</v>
      </c>
    </row>
    <row r="362" spans="1:51" ht="30" hidden="1" customHeight="1" x14ac:dyDescent="0.15">
      <c r="A362" s="347">
        <v>25</v>
      </c>
      <c r="B362" s="347">
        <v>1</v>
      </c>
      <c r="C362" s="385"/>
      <c r="D362" s="386"/>
      <c r="E362" s="386"/>
      <c r="F362" s="386"/>
      <c r="G362" s="386"/>
      <c r="H362" s="386"/>
      <c r="I362" s="387"/>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0">
        <f t="shared" si="57"/>
        <v>0</v>
      </c>
    </row>
    <row r="363" spans="1:51" ht="30" hidden="1" customHeight="1" x14ac:dyDescent="0.15">
      <c r="A363" s="347">
        <v>26</v>
      </c>
      <c r="B363" s="347">
        <v>1</v>
      </c>
      <c r="C363" s="385"/>
      <c r="D363" s="386"/>
      <c r="E363" s="386"/>
      <c r="F363" s="386"/>
      <c r="G363" s="386"/>
      <c r="H363" s="386"/>
      <c r="I363" s="387"/>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0">
        <f t="shared" si="57"/>
        <v>0</v>
      </c>
    </row>
    <row r="364" spans="1:51" ht="30" hidden="1" customHeight="1" x14ac:dyDescent="0.15">
      <c r="A364" s="347">
        <v>27</v>
      </c>
      <c r="B364" s="347">
        <v>1</v>
      </c>
      <c r="C364" s="385"/>
      <c r="D364" s="386"/>
      <c r="E364" s="386"/>
      <c r="F364" s="386"/>
      <c r="G364" s="386"/>
      <c r="H364" s="386"/>
      <c r="I364" s="387"/>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0">
        <f t="shared" si="57"/>
        <v>0</v>
      </c>
    </row>
    <row r="365" spans="1:51" ht="30" hidden="1" customHeight="1" x14ac:dyDescent="0.15">
      <c r="A365" s="347">
        <v>28</v>
      </c>
      <c r="B365" s="347">
        <v>1</v>
      </c>
      <c r="C365" s="385"/>
      <c r="D365" s="386"/>
      <c r="E365" s="386"/>
      <c r="F365" s="386"/>
      <c r="G365" s="386"/>
      <c r="H365" s="386"/>
      <c r="I365" s="387"/>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0">
        <f t="shared" si="57"/>
        <v>0</v>
      </c>
    </row>
    <row r="366" spans="1:51" ht="30" hidden="1" customHeight="1" x14ac:dyDescent="0.15">
      <c r="A366" s="347">
        <v>29</v>
      </c>
      <c r="B366" s="347">
        <v>1</v>
      </c>
      <c r="C366" s="385"/>
      <c r="D366" s="386"/>
      <c r="E366" s="386"/>
      <c r="F366" s="386"/>
      <c r="G366" s="386"/>
      <c r="H366" s="386"/>
      <c r="I366" s="387"/>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0">
        <f t="shared" si="57"/>
        <v>0</v>
      </c>
    </row>
    <row r="367" spans="1:51" ht="30" hidden="1" customHeight="1" x14ac:dyDescent="0.15">
      <c r="A367" s="347">
        <v>30</v>
      </c>
      <c r="B367" s="347">
        <v>1</v>
      </c>
      <c r="C367" s="385"/>
      <c r="D367" s="386"/>
      <c r="E367" s="386"/>
      <c r="F367" s="386"/>
      <c r="G367" s="386"/>
      <c r="H367" s="386"/>
      <c r="I367" s="387"/>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0">
        <f t="shared" si="57"/>
        <v>0</v>
      </c>
    </row>
    <row r="368" spans="1:51" ht="24.75" hidden="1" customHeight="1" x14ac:dyDescent="0.15">
      <c r="A368" s="41"/>
      <c r="B368" s="41"/>
      <c r="C368" s="41"/>
      <c r="D368" s="41"/>
      <c r="E368" s="41"/>
      <c r="F368" s="41"/>
      <c r="G368" s="41"/>
      <c r="H368" s="41"/>
      <c r="I368" s="41"/>
      <c r="J368" s="42"/>
      <c r="K368" s="42"/>
      <c r="L368" s="42"/>
      <c r="M368" s="42"/>
      <c r="N368" s="42"/>
      <c r="O368" s="42"/>
      <c r="P368" s="43"/>
      <c r="Q368" s="43"/>
      <c r="R368" s="43"/>
      <c r="S368" s="43"/>
      <c r="T368" s="43"/>
      <c r="U368" s="43"/>
      <c r="V368" s="43"/>
      <c r="W368" s="43"/>
      <c r="X368" s="43"/>
      <c r="Y368" s="44"/>
      <c r="Z368" s="44"/>
      <c r="AA368" s="44"/>
      <c r="AB368" s="44"/>
      <c r="AC368" s="44"/>
      <c r="AD368" s="44"/>
      <c r="AE368" s="44"/>
      <c r="AF368" s="44"/>
      <c r="AG368" s="44"/>
      <c r="AH368" s="44"/>
      <c r="AI368" s="44"/>
      <c r="AJ368" s="44"/>
      <c r="AK368" s="44"/>
      <c r="AL368" s="44"/>
      <c r="AM368" s="44"/>
      <c r="AN368" s="44"/>
      <c r="AO368" s="44"/>
      <c r="AP368" s="43"/>
      <c r="AQ368" s="43"/>
      <c r="AR368" s="43"/>
      <c r="AS368" s="43"/>
      <c r="AT368" s="43"/>
      <c r="AU368" s="43"/>
      <c r="AV368" s="43"/>
      <c r="AW368" s="43"/>
      <c r="AX368" s="43"/>
      <c r="AY368" s="40">
        <f t="shared" si="57"/>
        <v>0</v>
      </c>
    </row>
    <row r="369" spans="1:51" ht="24.75" hidden="1" customHeight="1" x14ac:dyDescent="0.15">
      <c r="A369" s="41"/>
      <c r="B369" s="45" t="s">
        <v>105</v>
      </c>
      <c r="C369" s="41"/>
      <c r="D369" s="41"/>
      <c r="E369" s="41"/>
      <c r="F369" s="41"/>
      <c r="G369" s="41"/>
      <c r="H369" s="41"/>
      <c r="I369" s="41"/>
      <c r="J369" s="41"/>
      <c r="K369" s="41"/>
      <c r="L369" s="41"/>
      <c r="M369" s="41"/>
      <c r="N369" s="41"/>
      <c r="O369" s="41"/>
      <c r="P369" s="46"/>
      <c r="Q369" s="46"/>
      <c r="R369" s="46"/>
      <c r="S369" s="46"/>
      <c r="T369" s="46"/>
      <c r="U369" s="46"/>
      <c r="V369" s="46"/>
      <c r="W369" s="46"/>
      <c r="X369" s="46"/>
      <c r="Y369" s="47"/>
      <c r="Z369" s="47"/>
      <c r="AA369" s="47"/>
      <c r="AB369" s="47"/>
      <c r="AC369" s="47"/>
      <c r="AD369" s="47"/>
      <c r="AE369" s="47"/>
      <c r="AF369" s="47"/>
      <c r="AG369" s="47"/>
      <c r="AH369" s="47"/>
      <c r="AI369" s="47"/>
      <c r="AJ369" s="47"/>
      <c r="AK369" s="47"/>
      <c r="AL369" s="47"/>
      <c r="AM369" s="47"/>
      <c r="AN369" s="47"/>
      <c r="AO369" s="47"/>
      <c r="AP369" s="46"/>
      <c r="AQ369" s="46"/>
      <c r="AR369" s="46"/>
      <c r="AS369" s="46"/>
      <c r="AT369" s="46"/>
      <c r="AU369" s="46"/>
      <c r="AV369" s="46"/>
      <c r="AW369" s="46"/>
      <c r="AX369" s="46"/>
      <c r="AY369" s="40">
        <f>COUNTA(C371:AX400)</f>
        <v>0</v>
      </c>
    </row>
    <row r="370" spans="1:51" ht="59.25" hidden="1" customHeight="1" x14ac:dyDescent="0.15">
      <c r="A370" s="394"/>
      <c r="B370" s="394"/>
      <c r="C370" s="395" t="s">
        <v>17</v>
      </c>
      <c r="D370" s="396"/>
      <c r="E370" s="396"/>
      <c r="F370" s="396"/>
      <c r="G370" s="396"/>
      <c r="H370" s="396"/>
      <c r="I370" s="397"/>
      <c r="J370" s="367" t="s">
        <v>121</v>
      </c>
      <c r="K370" s="398"/>
      <c r="L370" s="398"/>
      <c r="M370" s="398"/>
      <c r="N370" s="398"/>
      <c r="O370" s="398"/>
      <c r="P370" s="399" t="s">
        <v>18</v>
      </c>
      <c r="Q370" s="399"/>
      <c r="R370" s="399"/>
      <c r="S370" s="399"/>
      <c r="T370" s="399"/>
      <c r="U370" s="399"/>
      <c r="V370" s="399"/>
      <c r="W370" s="399"/>
      <c r="X370" s="399"/>
      <c r="Y370" s="400" t="s">
        <v>120</v>
      </c>
      <c r="Z370" s="401"/>
      <c r="AA370" s="401"/>
      <c r="AB370" s="401"/>
      <c r="AC370" s="367" t="s">
        <v>140</v>
      </c>
      <c r="AD370" s="367"/>
      <c r="AE370" s="367"/>
      <c r="AF370" s="367"/>
      <c r="AG370" s="367"/>
      <c r="AH370" s="400" t="s">
        <v>152</v>
      </c>
      <c r="AI370" s="394"/>
      <c r="AJ370" s="394"/>
      <c r="AK370" s="394"/>
      <c r="AL370" s="394" t="s">
        <v>15</v>
      </c>
      <c r="AM370" s="394"/>
      <c r="AN370" s="394"/>
      <c r="AO370" s="402"/>
      <c r="AP370" s="370" t="s">
        <v>122</v>
      </c>
      <c r="AQ370" s="370"/>
      <c r="AR370" s="370"/>
      <c r="AS370" s="370"/>
      <c r="AT370" s="370"/>
      <c r="AU370" s="370"/>
      <c r="AV370" s="370"/>
      <c r="AW370" s="370"/>
      <c r="AX370" s="370"/>
      <c r="AY370" s="40">
        <f>IF(AY369=0,0,1)</f>
        <v>0</v>
      </c>
    </row>
    <row r="371" spans="1:51" ht="30" hidden="1" customHeight="1" x14ac:dyDescent="0.15">
      <c r="A371" s="347">
        <v>1</v>
      </c>
      <c r="B371" s="347">
        <v>1</v>
      </c>
      <c r="C371" s="385"/>
      <c r="D371" s="386"/>
      <c r="E371" s="386"/>
      <c r="F371" s="386"/>
      <c r="G371" s="386"/>
      <c r="H371" s="386"/>
      <c r="I371" s="387"/>
      <c r="J371" s="352"/>
      <c r="K371" s="353"/>
      <c r="L371" s="353"/>
      <c r="M371" s="353"/>
      <c r="N371" s="353"/>
      <c r="O371" s="353"/>
      <c r="P371" s="354"/>
      <c r="Q371" s="354"/>
      <c r="R371" s="354"/>
      <c r="S371" s="354"/>
      <c r="T371" s="354"/>
      <c r="U371" s="354"/>
      <c r="V371" s="354"/>
      <c r="W371" s="354"/>
      <c r="X371" s="354"/>
      <c r="Y371" s="355"/>
      <c r="Z371" s="356"/>
      <c r="AA371" s="356"/>
      <c r="AB371" s="357"/>
      <c r="AC371" s="343"/>
      <c r="AD371" s="344"/>
      <c r="AE371" s="344"/>
      <c r="AF371" s="344"/>
      <c r="AG371" s="344"/>
      <c r="AH371" s="392"/>
      <c r="AI371" s="393"/>
      <c r="AJ371" s="393"/>
      <c r="AK371" s="393"/>
      <c r="AL371" s="339"/>
      <c r="AM371" s="340"/>
      <c r="AN371" s="340"/>
      <c r="AO371" s="341"/>
      <c r="AP371" s="342"/>
      <c r="AQ371" s="342"/>
      <c r="AR371" s="342"/>
      <c r="AS371" s="342"/>
      <c r="AT371" s="342"/>
      <c r="AU371" s="342"/>
      <c r="AV371" s="342"/>
      <c r="AW371" s="342"/>
      <c r="AX371" s="342"/>
      <c r="AY371" s="40">
        <f>COUNTA(C371:AX371)</f>
        <v>0</v>
      </c>
    </row>
    <row r="372" spans="1:51" ht="30" hidden="1" customHeight="1" x14ac:dyDescent="0.15">
      <c r="A372" s="347">
        <v>2</v>
      </c>
      <c r="B372" s="347">
        <v>1</v>
      </c>
      <c r="C372" s="388"/>
      <c r="D372" s="389"/>
      <c r="E372" s="389"/>
      <c r="F372" s="389"/>
      <c r="G372" s="389"/>
      <c r="H372" s="389"/>
      <c r="I372" s="390"/>
      <c r="J372" s="352"/>
      <c r="K372" s="353"/>
      <c r="L372" s="353"/>
      <c r="M372" s="353"/>
      <c r="N372" s="353"/>
      <c r="O372" s="353"/>
      <c r="P372" s="354"/>
      <c r="Q372" s="354"/>
      <c r="R372" s="354"/>
      <c r="S372" s="354"/>
      <c r="T372" s="354"/>
      <c r="U372" s="354"/>
      <c r="V372" s="354"/>
      <c r="W372" s="354"/>
      <c r="X372" s="354"/>
      <c r="Y372" s="355"/>
      <c r="Z372" s="356"/>
      <c r="AA372" s="356"/>
      <c r="AB372" s="357"/>
      <c r="AC372" s="343"/>
      <c r="AD372" s="344"/>
      <c r="AE372" s="344"/>
      <c r="AF372" s="344"/>
      <c r="AG372" s="344"/>
      <c r="AH372" s="392"/>
      <c r="AI372" s="393"/>
      <c r="AJ372" s="393"/>
      <c r="AK372" s="393"/>
      <c r="AL372" s="339"/>
      <c r="AM372" s="340"/>
      <c r="AN372" s="340"/>
      <c r="AO372" s="341"/>
      <c r="AP372" s="342"/>
      <c r="AQ372" s="342"/>
      <c r="AR372" s="342"/>
      <c r="AS372" s="342"/>
      <c r="AT372" s="342"/>
      <c r="AU372" s="342"/>
      <c r="AV372" s="342"/>
      <c r="AW372" s="342"/>
      <c r="AX372" s="342"/>
      <c r="AY372" s="40">
        <f t="shared" ref="AY372:AY401" si="58">COUNTA(C372:AX372)</f>
        <v>0</v>
      </c>
    </row>
    <row r="373" spans="1:51" ht="30" hidden="1" customHeight="1" x14ac:dyDescent="0.15">
      <c r="A373" s="347">
        <v>3</v>
      </c>
      <c r="B373" s="347">
        <v>1</v>
      </c>
      <c r="C373" s="388"/>
      <c r="D373" s="389"/>
      <c r="E373" s="389"/>
      <c r="F373" s="389"/>
      <c r="G373" s="389"/>
      <c r="H373" s="389"/>
      <c r="I373" s="390"/>
      <c r="J373" s="352"/>
      <c r="K373" s="353"/>
      <c r="L373" s="353"/>
      <c r="M373" s="353"/>
      <c r="N373" s="353"/>
      <c r="O373" s="353"/>
      <c r="P373" s="391"/>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s="40">
        <f t="shared" si="58"/>
        <v>0</v>
      </c>
    </row>
    <row r="374" spans="1:51" ht="30" hidden="1" customHeight="1" x14ac:dyDescent="0.15">
      <c r="A374" s="347">
        <v>4</v>
      </c>
      <c r="B374" s="347">
        <v>1</v>
      </c>
      <c r="C374" s="388"/>
      <c r="D374" s="389"/>
      <c r="E374" s="389"/>
      <c r="F374" s="389"/>
      <c r="G374" s="389"/>
      <c r="H374" s="389"/>
      <c r="I374" s="390"/>
      <c r="J374" s="352"/>
      <c r="K374" s="353"/>
      <c r="L374" s="353"/>
      <c r="M374" s="353"/>
      <c r="N374" s="353"/>
      <c r="O374" s="353"/>
      <c r="P374" s="391"/>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s="40">
        <f t="shared" si="58"/>
        <v>0</v>
      </c>
    </row>
    <row r="375" spans="1:51" ht="30" hidden="1" customHeight="1" x14ac:dyDescent="0.15">
      <c r="A375" s="347">
        <v>5</v>
      </c>
      <c r="B375" s="347">
        <v>1</v>
      </c>
      <c r="C375" s="385"/>
      <c r="D375" s="386"/>
      <c r="E375" s="386"/>
      <c r="F375" s="386"/>
      <c r="G375" s="386"/>
      <c r="H375" s="386"/>
      <c r="I375" s="387"/>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s="40">
        <f>COUNTA(C375:AX375)</f>
        <v>0</v>
      </c>
    </row>
    <row r="376" spans="1:51" ht="30" hidden="1" customHeight="1" x14ac:dyDescent="0.15">
      <c r="A376" s="347">
        <v>6</v>
      </c>
      <c r="B376" s="347">
        <v>1</v>
      </c>
      <c r="C376" s="385"/>
      <c r="D376" s="386"/>
      <c r="E376" s="386"/>
      <c r="F376" s="386"/>
      <c r="G376" s="386"/>
      <c r="H376" s="386"/>
      <c r="I376" s="387"/>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s="40">
        <f t="shared" si="58"/>
        <v>0</v>
      </c>
    </row>
    <row r="377" spans="1:51" ht="30" hidden="1" customHeight="1" x14ac:dyDescent="0.15">
      <c r="A377" s="347">
        <v>7</v>
      </c>
      <c r="B377" s="347">
        <v>1</v>
      </c>
      <c r="C377" s="385"/>
      <c r="D377" s="386"/>
      <c r="E377" s="386"/>
      <c r="F377" s="386"/>
      <c r="G377" s="386"/>
      <c r="H377" s="386"/>
      <c r="I377" s="387"/>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s="40">
        <f t="shared" si="58"/>
        <v>0</v>
      </c>
    </row>
    <row r="378" spans="1:51" ht="30" hidden="1" customHeight="1" x14ac:dyDescent="0.15">
      <c r="A378" s="347">
        <v>8</v>
      </c>
      <c r="B378" s="347">
        <v>1</v>
      </c>
      <c r="C378" s="385"/>
      <c r="D378" s="386"/>
      <c r="E378" s="386"/>
      <c r="F378" s="386"/>
      <c r="G378" s="386"/>
      <c r="H378" s="386"/>
      <c r="I378" s="387"/>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s="40">
        <f t="shared" si="58"/>
        <v>0</v>
      </c>
    </row>
    <row r="379" spans="1:51" ht="30" hidden="1" customHeight="1" x14ac:dyDescent="0.15">
      <c r="A379" s="347">
        <v>9</v>
      </c>
      <c r="B379" s="347">
        <v>1</v>
      </c>
      <c r="C379" s="385"/>
      <c r="D379" s="386"/>
      <c r="E379" s="386"/>
      <c r="F379" s="386"/>
      <c r="G379" s="386"/>
      <c r="H379" s="386"/>
      <c r="I379" s="387"/>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s="40">
        <f t="shared" si="58"/>
        <v>0</v>
      </c>
    </row>
    <row r="380" spans="1:51" ht="30" hidden="1" customHeight="1" x14ac:dyDescent="0.15">
      <c r="A380" s="347">
        <v>10</v>
      </c>
      <c r="B380" s="347">
        <v>1</v>
      </c>
      <c r="C380" s="385"/>
      <c r="D380" s="386"/>
      <c r="E380" s="386"/>
      <c r="F380" s="386"/>
      <c r="G380" s="386"/>
      <c r="H380" s="386"/>
      <c r="I380" s="387"/>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s="40">
        <f t="shared" si="58"/>
        <v>0</v>
      </c>
    </row>
    <row r="381" spans="1:51" ht="30" hidden="1" customHeight="1" x14ac:dyDescent="0.15">
      <c r="A381" s="347">
        <v>11</v>
      </c>
      <c r="B381" s="347">
        <v>1</v>
      </c>
      <c r="C381" s="385"/>
      <c r="D381" s="386"/>
      <c r="E381" s="386"/>
      <c r="F381" s="386"/>
      <c r="G381" s="386"/>
      <c r="H381" s="386"/>
      <c r="I381" s="387"/>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0">
        <f t="shared" si="58"/>
        <v>0</v>
      </c>
    </row>
    <row r="382" spans="1:51" ht="30" hidden="1" customHeight="1" x14ac:dyDescent="0.15">
      <c r="A382" s="347">
        <v>12</v>
      </c>
      <c r="B382" s="347">
        <v>1</v>
      </c>
      <c r="C382" s="385"/>
      <c r="D382" s="386"/>
      <c r="E382" s="386"/>
      <c r="F382" s="386"/>
      <c r="G382" s="386"/>
      <c r="H382" s="386"/>
      <c r="I382" s="387"/>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0">
        <f t="shared" si="58"/>
        <v>0</v>
      </c>
    </row>
    <row r="383" spans="1:51" ht="30" hidden="1" customHeight="1" x14ac:dyDescent="0.15">
      <c r="A383" s="347">
        <v>13</v>
      </c>
      <c r="B383" s="347">
        <v>1</v>
      </c>
      <c r="C383" s="385"/>
      <c r="D383" s="386"/>
      <c r="E383" s="386"/>
      <c r="F383" s="386"/>
      <c r="G383" s="386"/>
      <c r="H383" s="386"/>
      <c r="I383" s="387"/>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0">
        <f t="shared" si="58"/>
        <v>0</v>
      </c>
    </row>
    <row r="384" spans="1:51" ht="30" hidden="1" customHeight="1" x14ac:dyDescent="0.15">
      <c r="A384" s="347">
        <v>14</v>
      </c>
      <c r="B384" s="347">
        <v>1</v>
      </c>
      <c r="C384" s="385"/>
      <c r="D384" s="386"/>
      <c r="E384" s="386"/>
      <c r="F384" s="386"/>
      <c r="G384" s="386"/>
      <c r="H384" s="386"/>
      <c r="I384" s="387"/>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0">
        <f t="shared" si="58"/>
        <v>0</v>
      </c>
    </row>
    <row r="385" spans="1:51" ht="30" hidden="1" customHeight="1" x14ac:dyDescent="0.15">
      <c r="A385" s="347">
        <v>15</v>
      </c>
      <c r="B385" s="347">
        <v>1</v>
      </c>
      <c r="C385" s="385"/>
      <c r="D385" s="386"/>
      <c r="E385" s="386"/>
      <c r="F385" s="386"/>
      <c r="G385" s="386"/>
      <c r="H385" s="386"/>
      <c r="I385" s="387"/>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0">
        <f t="shared" si="58"/>
        <v>0</v>
      </c>
    </row>
    <row r="386" spans="1:51" ht="30" hidden="1" customHeight="1" x14ac:dyDescent="0.15">
      <c r="A386" s="347">
        <v>16</v>
      </c>
      <c r="B386" s="347">
        <v>1</v>
      </c>
      <c r="C386" s="385"/>
      <c r="D386" s="386"/>
      <c r="E386" s="386"/>
      <c r="F386" s="386"/>
      <c r="G386" s="386"/>
      <c r="H386" s="386"/>
      <c r="I386" s="387"/>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0">
        <f t="shared" si="58"/>
        <v>0</v>
      </c>
    </row>
    <row r="387" spans="1:51" s="13" customFormat="1" ht="30" hidden="1" customHeight="1" x14ac:dyDescent="0.15">
      <c r="A387" s="347">
        <v>17</v>
      </c>
      <c r="B387" s="347">
        <v>1</v>
      </c>
      <c r="C387" s="385"/>
      <c r="D387" s="386"/>
      <c r="E387" s="386"/>
      <c r="F387" s="386"/>
      <c r="G387" s="386"/>
      <c r="H387" s="386"/>
      <c r="I387" s="387"/>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0">
        <f t="shared" si="58"/>
        <v>0</v>
      </c>
    </row>
    <row r="388" spans="1:51" ht="30" hidden="1" customHeight="1" x14ac:dyDescent="0.15">
      <c r="A388" s="347">
        <v>18</v>
      </c>
      <c r="B388" s="347">
        <v>1</v>
      </c>
      <c r="C388" s="385"/>
      <c r="D388" s="386"/>
      <c r="E388" s="386"/>
      <c r="F388" s="386"/>
      <c r="G388" s="386"/>
      <c r="H388" s="386"/>
      <c r="I388" s="387"/>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0">
        <f t="shared" si="58"/>
        <v>0</v>
      </c>
    </row>
    <row r="389" spans="1:51" ht="30" hidden="1" customHeight="1" x14ac:dyDescent="0.15">
      <c r="A389" s="347">
        <v>19</v>
      </c>
      <c r="B389" s="347">
        <v>1</v>
      </c>
      <c r="C389" s="385"/>
      <c r="D389" s="386"/>
      <c r="E389" s="386"/>
      <c r="F389" s="386"/>
      <c r="G389" s="386"/>
      <c r="H389" s="386"/>
      <c r="I389" s="387"/>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0">
        <f t="shared" si="58"/>
        <v>0</v>
      </c>
    </row>
    <row r="390" spans="1:51" ht="30" hidden="1" customHeight="1" x14ac:dyDescent="0.15">
      <c r="A390" s="347">
        <v>20</v>
      </c>
      <c r="B390" s="347">
        <v>1</v>
      </c>
      <c r="C390" s="385"/>
      <c r="D390" s="386"/>
      <c r="E390" s="386"/>
      <c r="F390" s="386"/>
      <c r="G390" s="386"/>
      <c r="H390" s="386"/>
      <c r="I390" s="387"/>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0">
        <f t="shared" si="58"/>
        <v>0</v>
      </c>
    </row>
    <row r="391" spans="1:51" ht="30" hidden="1" customHeight="1" x14ac:dyDescent="0.15">
      <c r="A391" s="347">
        <v>21</v>
      </c>
      <c r="B391" s="347">
        <v>1</v>
      </c>
      <c r="C391" s="385"/>
      <c r="D391" s="386"/>
      <c r="E391" s="386"/>
      <c r="F391" s="386"/>
      <c r="G391" s="386"/>
      <c r="H391" s="386"/>
      <c r="I391" s="387"/>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0">
        <f t="shared" si="58"/>
        <v>0</v>
      </c>
    </row>
    <row r="392" spans="1:51" ht="30" hidden="1" customHeight="1" x14ac:dyDescent="0.15">
      <c r="A392" s="347">
        <v>22</v>
      </c>
      <c r="B392" s="347">
        <v>1</v>
      </c>
      <c r="C392" s="385"/>
      <c r="D392" s="386"/>
      <c r="E392" s="386"/>
      <c r="F392" s="386"/>
      <c r="G392" s="386"/>
      <c r="H392" s="386"/>
      <c r="I392" s="387"/>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0">
        <f t="shared" si="58"/>
        <v>0</v>
      </c>
    </row>
    <row r="393" spans="1:51" ht="30" hidden="1" customHeight="1" x14ac:dyDescent="0.15">
      <c r="A393" s="347">
        <v>23</v>
      </c>
      <c r="B393" s="347">
        <v>1</v>
      </c>
      <c r="C393" s="385"/>
      <c r="D393" s="386"/>
      <c r="E393" s="386"/>
      <c r="F393" s="386"/>
      <c r="G393" s="386"/>
      <c r="H393" s="386"/>
      <c r="I393" s="387"/>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0">
        <f t="shared" si="58"/>
        <v>0</v>
      </c>
    </row>
    <row r="394" spans="1:51" ht="30" hidden="1" customHeight="1" x14ac:dyDescent="0.15">
      <c r="A394" s="347">
        <v>24</v>
      </c>
      <c r="B394" s="347">
        <v>1</v>
      </c>
      <c r="C394" s="385"/>
      <c r="D394" s="386"/>
      <c r="E394" s="386"/>
      <c r="F394" s="386"/>
      <c r="G394" s="386"/>
      <c r="H394" s="386"/>
      <c r="I394" s="387"/>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0">
        <f t="shared" si="58"/>
        <v>0</v>
      </c>
    </row>
    <row r="395" spans="1:51" ht="30" hidden="1" customHeight="1" x14ac:dyDescent="0.15">
      <c r="A395" s="347">
        <v>25</v>
      </c>
      <c r="B395" s="347">
        <v>1</v>
      </c>
      <c r="C395" s="385"/>
      <c r="D395" s="386"/>
      <c r="E395" s="386"/>
      <c r="F395" s="386"/>
      <c r="G395" s="386"/>
      <c r="H395" s="386"/>
      <c r="I395" s="387"/>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0">
        <f t="shared" si="58"/>
        <v>0</v>
      </c>
    </row>
    <row r="396" spans="1:51" ht="30" hidden="1" customHeight="1" x14ac:dyDescent="0.15">
      <c r="A396" s="347">
        <v>26</v>
      </c>
      <c r="B396" s="347">
        <v>1</v>
      </c>
      <c r="C396" s="385"/>
      <c r="D396" s="386"/>
      <c r="E396" s="386"/>
      <c r="F396" s="386"/>
      <c r="G396" s="386"/>
      <c r="H396" s="386"/>
      <c r="I396" s="387"/>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0">
        <f t="shared" si="58"/>
        <v>0</v>
      </c>
    </row>
    <row r="397" spans="1:51" ht="30" hidden="1" customHeight="1" x14ac:dyDescent="0.15">
      <c r="A397" s="347">
        <v>27</v>
      </c>
      <c r="B397" s="347">
        <v>1</v>
      </c>
      <c r="C397" s="385"/>
      <c r="D397" s="386"/>
      <c r="E397" s="386"/>
      <c r="F397" s="386"/>
      <c r="G397" s="386"/>
      <c r="H397" s="386"/>
      <c r="I397" s="387"/>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0">
        <f t="shared" si="58"/>
        <v>0</v>
      </c>
    </row>
    <row r="398" spans="1:51" ht="30" hidden="1" customHeight="1" x14ac:dyDescent="0.15">
      <c r="A398" s="347">
        <v>28</v>
      </c>
      <c r="B398" s="347">
        <v>1</v>
      </c>
      <c r="C398" s="385"/>
      <c r="D398" s="386"/>
      <c r="E398" s="386"/>
      <c r="F398" s="386"/>
      <c r="G398" s="386"/>
      <c r="H398" s="386"/>
      <c r="I398" s="387"/>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0">
        <f t="shared" si="58"/>
        <v>0</v>
      </c>
    </row>
    <row r="399" spans="1:51" ht="30" hidden="1" customHeight="1" x14ac:dyDescent="0.15">
      <c r="A399" s="347">
        <v>29</v>
      </c>
      <c r="B399" s="347">
        <v>1</v>
      </c>
      <c r="C399" s="385"/>
      <c r="D399" s="386"/>
      <c r="E399" s="386"/>
      <c r="F399" s="386"/>
      <c r="G399" s="386"/>
      <c r="H399" s="386"/>
      <c r="I399" s="387"/>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0">
        <f t="shared" si="58"/>
        <v>0</v>
      </c>
    </row>
    <row r="400" spans="1:51" ht="30" hidden="1" customHeight="1" x14ac:dyDescent="0.15">
      <c r="A400" s="347">
        <v>30</v>
      </c>
      <c r="B400" s="347">
        <v>1</v>
      </c>
      <c r="C400" s="385"/>
      <c r="D400" s="386"/>
      <c r="E400" s="386"/>
      <c r="F400" s="386"/>
      <c r="G400" s="386"/>
      <c r="H400" s="386"/>
      <c r="I400" s="387"/>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0">
        <f t="shared" si="58"/>
        <v>0</v>
      </c>
    </row>
    <row r="401" spans="1:51" ht="24.75" hidden="1" customHeight="1" x14ac:dyDescent="0.15">
      <c r="A401" s="48"/>
      <c r="B401" s="48"/>
      <c r="C401" s="48"/>
      <c r="D401" s="48"/>
      <c r="E401" s="48"/>
      <c r="F401" s="48"/>
      <c r="G401" s="48"/>
      <c r="H401" s="48"/>
      <c r="I401" s="48"/>
      <c r="J401" s="48"/>
      <c r="K401" s="48"/>
      <c r="L401" s="48"/>
      <c r="M401" s="48"/>
      <c r="N401" s="48"/>
      <c r="O401" s="48"/>
      <c r="P401" s="49"/>
      <c r="Q401" s="49"/>
      <c r="R401" s="49"/>
      <c r="S401" s="49"/>
      <c r="T401" s="49"/>
      <c r="U401" s="49"/>
      <c r="V401" s="49"/>
      <c r="W401" s="49"/>
      <c r="X401" s="49"/>
      <c r="Y401" s="50"/>
      <c r="Z401" s="50"/>
      <c r="AA401" s="50"/>
      <c r="AB401" s="50"/>
      <c r="AC401" s="50"/>
      <c r="AD401" s="50"/>
      <c r="AE401" s="50"/>
      <c r="AF401" s="50"/>
      <c r="AG401" s="50"/>
      <c r="AH401" s="50"/>
      <c r="AI401" s="50"/>
      <c r="AJ401" s="50"/>
      <c r="AK401" s="50"/>
      <c r="AL401" s="50"/>
      <c r="AM401" s="50"/>
      <c r="AN401" s="50"/>
      <c r="AO401" s="50"/>
      <c r="AP401" s="49"/>
      <c r="AQ401" s="49"/>
      <c r="AR401" s="49"/>
      <c r="AS401" s="49"/>
      <c r="AT401" s="49"/>
      <c r="AU401" s="49"/>
      <c r="AV401" s="49"/>
      <c r="AW401" s="49"/>
      <c r="AX401" s="49"/>
      <c r="AY401" s="40">
        <f t="shared" si="58"/>
        <v>0</v>
      </c>
    </row>
    <row r="402" spans="1:51" ht="24.75" hidden="1" customHeight="1" x14ac:dyDescent="0.15">
      <c r="A402" s="41"/>
      <c r="B402" s="45" t="s">
        <v>138</v>
      </c>
      <c r="C402" s="41"/>
      <c r="D402" s="41"/>
      <c r="E402" s="41"/>
      <c r="F402" s="41"/>
      <c r="G402" s="41"/>
      <c r="H402" s="41"/>
      <c r="I402" s="41"/>
      <c r="J402" s="41"/>
      <c r="K402" s="41"/>
      <c r="L402" s="41"/>
      <c r="M402" s="41"/>
      <c r="N402" s="41"/>
      <c r="O402" s="41"/>
      <c r="P402" s="46"/>
      <c r="Q402" s="46"/>
      <c r="R402" s="46"/>
      <c r="S402" s="46"/>
      <c r="T402" s="46"/>
      <c r="U402" s="46"/>
      <c r="V402" s="46"/>
      <c r="W402" s="46"/>
      <c r="X402" s="46"/>
      <c r="Y402" s="47"/>
      <c r="Z402" s="47"/>
      <c r="AA402" s="47"/>
      <c r="AB402" s="47"/>
      <c r="AC402" s="47"/>
      <c r="AD402" s="47"/>
      <c r="AE402" s="47"/>
      <c r="AF402" s="47"/>
      <c r="AG402" s="47"/>
      <c r="AH402" s="47"/>
      <c r="AI402" s="47"/>
      <c r="AJ402" s="47"/>
      <c r="AK402" s="47"/>
      <c r="AL402" s="47"/>
      <c r="AM402" s="47"/>
      <c r="AN402" s="47"/>
      <c r="AO402" s="47"/>
      <c r="AP402" s="46"/>
      <c r="AQ402" s="46"/>
      <c r="AR402" s="46"/>
      <c r="AS402" s="46"/>
      <c r="AT402" s="46"/>
      <c r="AU402" s="46"/>
      <c r="AV402" s="46"/>
      <c r="AW402" s="46"/>
      <c r="AX402" s="46"/>
      <c r="AY402" s="40">
        <f>COUNTA(C404:AX433)</f>
        <v>0</v>
      </c>
    </row>
    <row r="403" spans="1:51" ht="59.25" hidden="1" customHeight="1" x14ac:dyDescent="0.15">
      <c r="A403" s="394"/>
      <c r="B403" s="394"/>
      <c r="C403" s="395" t="s">
        <v>17</v>
      </c>
      <c r="D403" s="396"/>
      <c r="E403" s="396"/>
      <c r="F403" s="396"/>
      <c r="G403" s="396"/>
      <c r="H403" s="396"/>
      <c r="I403" s="397"/>
      <c r="J403" s="367" t="s">
        <v>121</v>
      </c>
      <c r="K403" s="398"/>
      <c r="L403" s="398"/>
      <c r="M403" s="398"/>
      <c r="N403" s="398"/>
      <c r="O403" s="398"/>
      <c r="P403" s="399" t="s">
        <v>18</v>
      </c>
      <c r="Q403" s="399"/>
      <c r="R403" s="399"/>
      <c r="S403" s="399"/>
      <c r="T403" s="399"/>
      <c r="U403" s="399"/>
      <c r="V403" s="399"/>
      <c r="W403" s="399"/>
      <c r="X403" s="399"/>
      <c r="Y403" s="400" t="s">
        <v>120</v>
      </c>
      <c r="Z403" s="401"/>
      <c r="AA403" s="401"/>
      <c r="AB403" s="401"/>
      <c r="AC403" s="367" t="s">
        <v>140</v>
      </c>
      <c r="AD403" s="367"/>
      <c r="AE403" s="367"/>
      <c r="AF403" s="367"/>
      <c r="AG403" s="367"/>
      <c r="AH403" s="400" t="s">
        <v>152</v>
      </c>
      <c r="AI403" s="394"/>
      <c r="AJ403" s="394"/>
      <c r="AK403" s="394"/>
      <c r="AL403" s="394" t="s">
        <v>15</v>
      </c>
      <c r="AM403" s="394"/>
      <c r="AN403" s="394"/>
      <c r="AO403" s="402"/>
      <c r="AP403" s="370" t="s">
        <v>122</v>
      </c>
      <c r="AQ403" s="370"/>
      <c r="AR403" s="370"/>
      <c r="AS403" s="370"/>
      <c r="AT403" s="370"/>
      <c r="AU403" s="370"/>
      <c r="AV403" s="370"/>
      <c r="AW403" s="370"/>
      <c r="AX403" s="370"/>
      <c r="AY403" s="40">
        <f>IF(AY402=0,0,1)</f>
        <v>0</v>
      </c>
    </row>
    <row r="404" spans="1:51" ht="30" hidden="1" customHeight="1" x14ac:dyDescent="0.15">
      <c r="A404" s="347">
        <v>1</v>
      </c>
      <c r="B404" s="347">
        <v>1</v>
      </c>
      <c r="C404" s="385"/>
      <c r="D404" s="386"/>
      <c r="E404" s="386"/>
      <c r="F404" s="386"/>
      <c r="G404" s="386"/>
      <c r="H404" s="386"/>
      <c r="I404" s="387"/>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92"/>
      <c r="AI404" s="393"/>
      <c r="AJ404" s="393"/>
      <c r="AK404" s="393"/>
      <c r="AL404" s="339"/>
      <c r="AM404" s="340"/>
      <c r="AN404" s="340"/>
      <c r="AO404" s="341"/>
      <c r="AP404" s="342"/>
      <c r="AQ404" s="342"/>
      <c r="AR404" s="342"/>
      <c r="AS404" s="342"/>
      <c r="AT404" s="342"/>
      <c r="AU404" s="342"/>
      <c r="AV404" s="342"/>
      <c r="AW404" s="342"/>
      <c r="AX404" s="342"/>
      <c r="AY404" s="40">
        <f>COUNTA(C404:AX404)</f>
        <v>0</v>
      </c>
    </row>
    <row r="405" spans="1:51" ht="30" hidden="1" customHeight="1" x14ac:dyDescent="0.15">
      <c r="A405" s="347">
        <v>2</v>
      </c>
      <c r="B405" s="347">
        <v>1</v>
      </c>
      <c r="C405" s="385"/>
      <c r="D405" s="386"/>
      <c r="E405" s="386"/>
      <c r="F405" s="386"/>
      <c r="G405" s="386"/>
      <c r="H405" s="386"/>
      <c r="I405" s="387"/>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92"/>
      <c r="AI405" s="393"/>
      <c r="AJ405" s="393"/>
      <c r="AK405" s="393"/>
      <c r="AL405" s="339"/>
      <c r="AM405" s="340"/>
      <c r="AN405" s="340"/>
      <c r="AO405" s="341"/>
      <c r="AP405" s="342"/>
      <c r="AQ405" s="342"/>
      <c r="AR405" s="342"/>
      <c r="AS405" s="342"/>
      <c r="AT405" s="342"/>
      <c r="AU405" s="342"/>
      <c r="AV405" s="342"/>
      <c r="AW405" s="342"/>
      <c r="AX405" s="342"/>
      <c r="AY405" s="40">
        <f t="shared" ref="AY405:AY434" si="59">COUNTA(C405:AX405)</f>
        <v>0</v>
      </c>
    </row>
    <row r="406" spans="1:51" ht="30" hidden="1" customHeight="1" x14ac:dyDescent="0.15">
      <c r="A406" s="347">
        <v>3</v>
      </c>
      <c r="B406" s="347">
        <v>1</v>
      </c>
      <c r="C406" s="388"/>
      <c r="D406" s="389"/>
      <c r="E406" s="389"/>
      <c r="F406" s="389"/>
      <c r="G406" s="389"/>
      <c r="H406" s="389"/>
      <c r="I406" s="390"/>
      <c r="J406" s="352"/>
      <c r="K406" s="353"/>
      <c r="L406" s="353"/>
      <c r="M406" s="353"/>
      <c r="N406" s="353"/>
      <c r="O406" s="353"/>
      <c r="P406" s="391"/>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s="40">
        <f t="shared" si="59"/>
        <v>0</v>
      </c>
    </row>
    <row r="407" spans="1:51" ht="30" hidden="1" customHeight="1" x14ac:dyDescent="0.15">
      <c r="A407" s="347">
        <v>4</v>
      </c>
      <c r="B407" s="347">
        <v>1</v>
      </c>
      <c r="C407" s="388"/>
      <c r="D407" s="389"/>
      <c r="E407" s="389"/>
      <c r="F407" s="389"/>
      <c r="G407" s="389"/>
      <c r="H407" s="389"/>
      <c r="I407" s="390"/>
      <c r="J407" s="352"/>
      <c r="K407" s="353"/>
      <c r="L407" s="353"/>
      <c r="M407" s="353"/>
      <c r="N407" s="353"/>
      <c r="O407" s="353"/>
      <c r="P407" s="391"/>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s="40">
        <f t="shared" si="59"/>
        <v>0</v>
      </c>
    </row>
    <row r="408" spans="1:51" ht="30" hidden="1" customHeight="1" x14ac:dyDescent="0.15">
      <c r="A408" s="347">
        <v>5</v>
      </c>
      <c r="B408" s="347">
        <v>1</v>
      </c>
      <c r="C408" s="385"/>
      <c r="D408" s="386"/>
      <c r="E408" s="386"/>
      <c r="F408" s="386"/>
      <c r="G408" s="386"/>
      <c r="H408" s="386"/>
      <c r="I408" s="387"/>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s="40">
        <f>COUNTA(C408:AX408)</f>
        <v>0</v>
      </c>
    </row>
    <row r="409" spans="1:51" ht="30" hidden="1" customHeight="1" x14ac:dyDescent="0.15">
      <c r="A409" s="347">
        <v>6</v>
      </c>
      <c r="B409" s="347">
        <v>1</v>
      </c>
      <c r="C409" s="385"/>
      <c r="D409" s="386"/>
      <c r="E409" s="386"/>
      <c r="F409" s="386"/>
      <c r="G409" s="386"/>
      <c r="H409" s="386"/>
      <c r="I409" s="387"/>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s="40">
        <f t="shared" si="59"/>
        <v>0</v>
      </c>
    </row>
    <row r="410" spans="1:51" ht="30" hidden="1" customHeight="1" x14ac:dyDescent="0.15">
      <c r="A410" s="347">
        <v>7</v>
      </c>
      <c r="B410" s="347">
        <v>1</v>
      </c>
      <c r="C410" s="385"/>
      <c r="D410" s="386"/>
      <c r="E410" s="386"/>
      <c r="F410" s="386"/>
      <c r="G410" s="386"/>
      <c r="H410" s="386"/>
      <c r="I410" s="387"/>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s="40">
        <f t="shared" si="59"/>
        <v>0</v>
      </c>
    </row>
    <row r="411" spans="1:51" ht="30" hidden="1" customHeight="1" x14ac:dyDescent="0.15">
      <c r="A411" s="347">
        <v>8</v>
      </c>
      <c r="B411" s="347">
        <v>1</v>
      </c>
      <c r="C411" s="385"/>
      <c r="D411" s="386"/>
      <c r="E411" s="386"/>
      <c r="F411" s="386"/>
      <c r="G411" s="386"/>
      <c r="H411" s="386"/>
      <c r="I411" s="387"/>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s="40">
        <f t="shared" si="59"/>
        <v>0</v>
      </c>
    </row>
    <row r="412" spans="1:51" ht="30" hidden="1" customHeight="1" x14ac:dyDescent="0.15">
      <c r="A412" s="347">
        <v>9</v>
      </c>
      <c r="B412" s="347">
        <v>1</v>
      </c>
      <c r="C412" s="385"/>
      <c r="D412" s="386"/>
      <c r="E412" s="386"/>
      <c r="F412" s="386"/>
      <c r="G412" s="386"/>
      <c r="H412" s="386"/>
      <c r="I412" s="387"/>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s="40">
        <f t="shared" si="59"/>
        <v>0</v>
      </c>
    </row>
    <row r="413" spans="1:51" ht="30" hidden="1" customHeight="1" x14ac:dyDescent="0.15">
      <c r="A413" s="347">
        <v>10</v>
      </c>
      <c r="B413" s="347">
        <v>1</v>
      </c>
      <c r="C413" s="385"/>
      <c r="D413" s="386"/>
      <c r="E413" s="386"/>
      <c r="F413" s="386"/>
      <c r="G413" s="386"/>
      <c r="H413" s="386"/>
      <c r="I413" s="387"/>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s="40">
        <f t="shared" si="59"/>
        <v>0</v>
      </c>
    </row>
    <row r="414" spans="1:51" ht="30" hidden="1" customHeight="1" x14ac:dyDescent="0.15">
      <c r="A414" s="347">
        <v>11</v>
      </c>
      <c r="B414" s="347">
        <v>1</v>
      </c>
      <c r="C414" s="385"/>
      <c r="D414" s="386"/>
      <c r="E414" s="386"/>
      <c r="F414" s="386"/>
      <c r="G414" s="386"/>
      <c r="H414" s="386"/>
      <c r="I414" s="387"/>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0">
        <f t="shared" si="59"/>
        <v>0</v>
      </c>
    </row>
    <row r="415" spans="1:51" ht="30" hidden="1" customHeight="1" x14ac:dyDescent="0.15">
      <c r="A415" s="347">
        <v>12</v>
      </c>
      <c r="B415" s="347">
        <v>1</v>
      </c>
      <c r="C415" s="385"/>
      <c r="D415" s="386"/>
      <c r="E415" s="386"/>
      <c r="F415" s="386"/>
      <c r="G415" s="386"/>
      <c r="H415" s="386"/>
      <c r="I415" s="387"/>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0">
        <f t="shared" si="59"/>
        <v>0</v>
      </c>
    </row>
    <row r="416" spans="1:51" ht="30" hidden="1" customHeight="1" x14ac:dyDescent="0.15">
      <c r="A416" s="347">
        <v>13</v>
      </c>
      <c r="B416" s="347">
        <v>1</v>
      </c>
      <c r="C416" s="385"/>
      <c r="D416" s="386"/>
      <c r="E416" s="386"/>
      <c r="F416" s="386"/>
      <c r="G416" s="386"/>
      <c r="H416" s="386"/>
      <c r="I416" s="387"/>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0">
        <f t="shared" si="59"/>
        <v>0</v>
      </c>
    </row>
    <row r="417" spans="1:51" ht="30" hidden="1" customHeight="1" x14ac:dyDescent="0.15">
      <c r="A417" s="347">
        <v>14</v>
      </c>
      <c r="B417" s="347">
        <v>1</v>
      </c>
      <c r="C417" s="385"/>
      <c r="D417" s="386"/>
      <c r="E417" s="386"/>
      <c r="F417" s="386"/>
      <c r="G417" s="386"/>
      <c r="H417" s="386"/>
      <c r="I417" s="387"/>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0">
        <f t="shared" si="59"/>
        <v>0</v>
      </c>
    </row>
    <row r="418" spans="1:51" ht="30" hidden="1" customHeight="1" x14ac:dyDescent="0.15">
      <c r="A418" s="347">
        <v>15</v>
      </c>
      <c r="B418" s="347">
        <v>1</v>
      </c>
      <c r="C418" s="385"/>
      <c r="D418" s="386"/>
      <c r="E418" s="386"/>
      <c r="F418" s="386"/>
      <c r="G418" s="386"/>
      <c r="H418" s="386"/>
      <c r="I418" s="387"/>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0">
        <f t="shared" si="59"/>
        <v>0</v>
      </c>
    </row>
    <row r="419" spans="1:51" ht="30" hidden="1" customHeight="1" x14ac:dyDescent="0.15">
      <c r="A419" s="347">
        <v>16</v>
      </c>
      <c r="B419" s="347">
        <v>1</v>
      </c>
      <c r="C419" s="385"/>
      <c r="D419" s="386"/>
      <c r="E419" s="386"/>
      <c r="F419" s="386"/>
      <c r="G419" s="386"/>
      <c r="H419" s="386"/>
      <c r="I419" s="387"/>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0">
        <f t="shared" si="59"/>
        <v>0</v>
      </c>
    </row>
    <row r="420" spans="1:51" s="13" customFormat="1" ht="30" hidden="1" customHeight="1" x14ac:dyDescent="0.15">
      <c r="A420" s="347">
        <v>17</v>
      </c>
      <c r="B420" s="347">
        <v>1</v>
      </c>
      <c r="C420" s="385"/>
      <c r="D420" s="386"/>
      <c r="E420" s="386"/>
      <c r="F420" s="386"/>
      <c r="G420" s="386"/>
      <c r="H420" s="386"/>
      <c r="I420" s="387"/>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0">
        <f t="shared" si="59"/>
        <v>0</v>
      </c>
    </row>
    <row r="421" spans="1:51" ht="30" hidden="1" customHeight="1" x14ac:dyDescent="0.15">
      <c r="A421" s="347">
        <v>18</v>
      </c>
      <c r="B421" s="347">
        <v>1</v>
      </c>
      <c r="C421" s="385"/>
      <c r="D421" s="386"/>
      <c r="E421" s="386"/>
      <c r="F421" s="386"/>
      <c r="G421" s="386"/>
      <c r="H421" s="386"/>
      <c r="I421" s="387"/>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0">
        <f t="shared" si="59"/>
        <v>0</v>
      </c>
    </row>
    <row r="422" spans="1:51" ht="30" hidden="1" customHeight="1" x14ac:dyDescent="0.15">
      <c r="A422" s="347">
        <v>19</v>
      </c>
      <c r="B422" s="347">
        <v>1</v>
      </c>
      <c r="C422" s="385"/>
      <c r="D422" s="386"/>
      <c r="E422" s="386"/>
      <c r="F422" s="386"/>
      <c r="G422" s="386"/>
      <c r="H422" s="386"/>
      <c r="I422" s="387"/>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0">
        <f t="shared" si="59"/>
        <v>0</v>
      </c>
    </row>
    <row r="423" spans="1:51" ht="30" hidden="1" customHeight="1" x14ac:dyDescent="0.15">
      <c r="A423" s="347">
        <v>20</v>
      </c>
      <c r="B423" s="347">
        <v>1</v>
      </c>
      <c r="C423" s="385"/>
      <c r="D423" s="386"/>
      <c r="E423" s="386"/>
      <c r="F423" s="386"/>
      <c r="G423" s="386"/>
      <c r="H423" s="386"/>
      <c r="I423" s="387"/>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0">
        <f t="shared" si="59"/>
        <v>0</v>
      </c>
    </row>
    <row r="424" spans="1:51" ht="30" hidden="1" customHeight="1" x14ac:dyDescent="0.15">
      <c r="A424" s="347">
        <v>21</v>
      </c>
      <c r="B424" s="347">
        <v>1</v>
      </c>
      <c r="C424" s="385"/>
      <c r="D424" s="386"/>
      <c r="E424" s="386"/>
      <c r="F424" s="386"/>
      <c r="G424" s="386"/>
      <c r="H424" s="386"/>
      <c r="I424" s="387"/>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0">
        <f t="shared" si="59"/>
        <v>0</v>
      </c>
    </row>
    <row r="425" spans="1:51" ht="30" hidden="1" customHeight="1" x14ac:dyDescent="0.15">
      <c r="A425" s="347">
        <v>22</v>
      </c>
      <c r="B425" s="347">
        <v>1</v>
      </c>
      <c r="C425" s="385"/>
      <c r="D425" s="386"/>
      <c r="E425" s="386"/>
      <c r="F425" s="386"/>
      <c r="G425" s="386"/>
      <c r="H425" s="386"/>
      <c r="I425" s="387"/>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0">
        <f t="shared" si="59"/>
        <v>0</v>
      </c>
    </row>
    <row r="426" spans="1:51" ht="30" hidden="1" customHeight="1" x14ac:dyDescent="0.15">
      <c r="A426" s="347">
        <v>23</v>
      </c>
      <c r="B426" s="347">
        <v>1</v>
      </c>
      <c r="C426" s="385"/>
      <c r="D426" s="386"/>
      <c r="E426" s="386"/>
      <c r="F426" s="386"/>
      <c r="G426" s="386"/>
      <c r="H426" s="386"/>
      <c r="I426" s="387"/>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0">
        <f t="shared" si="59"/>
        <v>0</v>
      </c>
    </row>
    <row r="427" spans="1:51" ht="30" hidden="1" customHeight="1" x14ac:dyDescent="0.15">
      <c r="A427" s="347">
        <v>24</v>
      </c>
      <c r="B427" s="347">
        <v>1</v>
      </c>
      <c r="C427" s="385"/>
      <c r="D427" s="386"/>
      <c r="E427" s="386"/>
      <c r="F427" s="386"/>
      <c r="G427" s="386"/>
      <c r="H427" s="386"/>
      <c r="I427" s="387"/>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0">
        <f t="shared" si="59"/>
        <v>0</v>
      </c>
    </row>
    <row r="428" spans="1:51" ht="30" hidden="1" customHeight="1" x14ac:dyDescent="0.15">
      <c r="A428" s="347">
        <v>25</v>
      </c>
      <c r="B428" s="347">
        <v>1</v>
      </c>
      <c r="C428" s="385"/>
      <c r="D428" s="386"/>
      <c r="E428" s="386"/>
      <c r="F428" s="386"/>
      <c r="G428" s="386"/>
      <c r="H428" s="386"/>
      <c r="I428" s="387"/>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0">
        <f t="shared" si="59"/>
        <v>0</v>
      </c>
    </row>
    <row r="429" spans="1:51" ht="30" hidden="1" customHeight="1" x14ac:dyDescent="0.15">
      <c r="A429" s="347">
        <v>26</v>
      </c>
      <c r="B429" s="347">
        <v>1</v>
      </c>
      <c r="C429" s="385"/>
      <c r="D429" s="386"/>
      <c r="E429" s="386"/>
      <c r="F429" s="386"/>
      <c r="G429" s="386"/>
      <c r="H429" s="386"/>
      <c r="I429" s="387"/>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0">
        <f t="shared" si="59"/>
        <v>0</v>
      </c>
    </row>
    <row r="430" spans="1:51" ht="30" hidden="1" customHeight="1" x14ac:dyDescent="0.15">
      <c r="A430" s="347">
        <v>27</v>
      </c>
      <c r="B430" s="347">
        <v>1</v>
      </c>
      <c r="C430" s="385"/>
      <c r="D430" s="386"/>
      <c r="E430" s="386"/>
      <c r="F430" s="386"/>
      <c r="G430" s="386"/>
      <c r="H430" s="386"/>
      <c r="I430" s="387"/>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0">
        <f t="shared" si="59"/>
        <v>0</v>
      </c>
    </row>
    <row r="431" spans="1:51" ht="30" hidden="1" customHeight="1" x14ac:dyDescent="0.15">
      <c r="A431" s="347">
        <v>28</v>
      </c>
      <c r="B431" s="347">
        <v>1</v>
      </c>
      <c r="C431" s="385"/>
      <c r="D431" s="386"/>
      <c r="E431" s="386"/>
      <c r="F431" s="386"/>
      <c r="G431" s="386"/>
      <c r="H431" s="386"/>
      <c r="I431" s="387"/>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0">
        <f t="shared" si="59"/>
        <v>0</v>
      </c>
    </row>
    <row r="432" spans="1:51" ht="30" hidden="1" customHeight="1" x14ac:dyDescent="0.15">
      <c r="A432" s="347">
        <v>29</v>
      </c>
      <c r="B432" s="347">
        <v>1</v>
      </c>
      <c r="C432" s="385"/>
      <c r="D432" s="386"/>
      <c r="E432" s="386"/>
      <c r="F432" s="386"/>
      <c r="G432" s="386"/>
      <c r="H432" s="386"/>
      <c r="I432" s="387"/>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0">
        <f t="shared" si="59"/>
        <v>0</v>
      </c>
    </row>
    <row r="433" spans="1:51" ht="30" hidden="1" customHeight="1" x14ac:dyDescent="0.15">
      <c r="A433" s="347">
        <v>30</v>
      </c>
      <c r="B433" s="347">
        <v>1</v>
      </c>
      <c r="C433" s="385"/>
      <c r="D433" s="386"/>
      <c r="E433" s="386"/>
      <c r="F433" s="386"/>
      <c r="G433" s="386"/>
      <c r="H433" s="386"/>
      <c r="I433" s="387"/>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0">
        <f t="shared" si="59"/>
        <v>0</v>
      </c>
    </row>
    <row r="434" spans="1:51" ht="24.75" hidden="1" customHeight="1" x14ac:dyDescent="0.15">
      <c r="A434" s="48"/>
      <c r="B434" s="48"/>
      <c r="C434" s="48"/>
      <c r="D434" s="48"/>
      <c r="E434" s="48"/>
      <c r="F434" s="48"/>
      <c r="G434" s="48"/>
      <c r="H434" s="48"/>
      <c r="I434" s="48"/>
      <c r="J434" s="48"/>
      <c r="K434" s="48"/>
      <c r="L434" s="48"/>
      <c r="M434" s="48"/>
      <c r="N434" s="48"/>
      <c r="O434" s="48"/>
      <c r="P434" s="49"/>
      <c r="Q434" s="49"/>
      <c r="R434" s="49"/>
      <c r="S434" s="49"/>
      <c r="T434" s="49"/>
      <c r="U434" s="49"/>
      <c r="V434" s="49"/>
      <c r="W434" s="49"/>
      <c r="X434" s="49"/>
      <c r="Y434" s="50"/>
      <c r="Z434" s="50"/>
      <c r="AA434" s="50"/>
      <c r="AB434" s="50"/>
      <c r="AC434" s="50"/>
      <c r="AD434" s="50"/>
      <c r="AE434" s="50"/>
      <c r="AF434" s="50"/>
      <c r="AG434" s="50"/>
      <c r="AH434" s="50"/>
      <c r="AI434" s="50"/>
      <c r="AJ434" s="50"/>
      <c r="AK434" s="50"/>
      <c r="AL434" s="50"/>
      <c r="AM434" s="50"/>
      <c r="AN434" s="50"/>
      <c r="AO434" s="50"/>
      <c r="AP434" s="49"/>
      <c r="AQ434" s="49"/>
      <c r="AR434" s="49"/>
      <c r="AS434" s="49"/>
      <c r="AT434" s="49"/>
      <c r="AU434" s="49"/>
      <c r="AV434" s="49"/>
      <c r="AW434" s="49"/>
      <c r="AX434" s="49"/>
      <c r="AY434" s="40">
        <f t="shared" si="59"/>
        <v>0</v>
      </c>
    </row>
    <row r="435" spans="1:51" ht="24.75" hidden="1" customHeight="1" x14ac:dyDescent="0.15">
      <c r="A435" s="41"/>
      <c r="B435" s="45" t="s">
        <v>106</v>
      </c>
      <c r="C435" s="41"/>
      <c r="D435" s="41"/>
      <c r="E435" s="41"/>
      <c r="F435" s="41"/>
      <c r="G435" s="41"/>
      <c r="H435" s="41"/>
      <c r="I435" s="41"/>
      <c r="J435" s="41"/>
      <c r="K435" s="41"/>
      <c r="L435" s="41"/>
      <c r="M435" s="41"/>
      <c r="N435" s="41"/>
      <c r="O435" s="41"/>
      <c r="P435" s="46"/>
      <c r="Q435" s="46"/>
      <c r="R435" s="46"/>
      <c r="S435" s="46"/>
      <c r="T435" s="46"/>
      <c r="U435" s="46"/>
      <c r="V435" s="46"/>
      <c r="W435" s="46"/>
      <c r="X435" s="46"/>
      <c r="Y435" s="47"/>
      <c r="Z435" s="47"/>
      <c r="AA435" s="47"/>
      <c r="AB435" s="47"/>
      <c r="AC435" s="47"/>
      <c r="AD435" s="47"/>
      <c r="AE435" s="47"/>
      <c r="AF435" s="47"/>
      <c r="AG435" s="47"/>
      <c r="AH435" s="47"/>
      <c r="AI435" s="47"/>
      <c r="AJ435" s="47"/>
      <c r="AK435" s="47"/>
      <c r="AL435" s="47"/>
      <c r="AM435" s="47"/>
      <c r="AN435" s="47"/>
      <c r="AO435" s="47"/>
      <c r="AP435" s="46"/>
      <c r="AQ435" s="46"/>
      <c r="AR435" s="46"/>
      <c r="AS435" s="46"/>
      <c r="AT435" s="46"/>
      <c r="AU435" s="46"/>
      <c r="AV435" s="46"/>
      <c r="AW435" s="46"/>
      <c r="AX435" s="46"/>
      <c r="AY435" s="40">
        <f>COUNTA(C437:AX466)</f>
        <v>0</v>
      </c>
    </row>
    <row r="436" spans="1:51" ht="59.25" hidden="1" customHeight="1" x14ac:dyDescent="0.15">
      <c r="A436" s="394"/>
      <c r="B436" s="394"/>
      <c r="C436" s="395" t="s">
        <v>17</v>
      </c>
      <c r="D436" s="396"/>
      <c r="E436" s="396"/>
      <c r="F436" s="396"/>
      <c r="G436" s="396"/>
      <c r="H436" s="396"/>
      <c r="I436" s="397"/>
      <c r="J436" s="367" t="s">
        <v>121</v>
      </c>
      <c r="K436" s="398"/>
      <c r="L436" s="398"/>
      <c r="M436" s="398"/>
      <c r="N436" s="398"/>
      <c r="O436" s="398"/>
      <c r="P436" s="399" t="s">
        <v>18</v>
      </c>
      <c r="Q436" s="399"/>
      <c r="R436" s="399"/>
      <c r="S436" s="399"/>
      <c r="T436" s="399"/>
      <c r="U436" s="399"/>
      <c r="V436" s="399"/>
      <c r="W436" s="399"/>
      <c r="X436" s="399"/>
      <c r="Y436" s="400" t="s">
        <v>120</v>
      </c>
      <c r="Z436" s="401"/>
      <c r="AA436" s="401"/>
      <c r="AB436" s="401"/>
      <c r="AC436" s="367" t="s">
        <v>140</v>
      </c>
      <c r="AD436" s="367"/>
      <c r="AE436" s="367"/>
      <c r="AF436" s="367"/>
      <c r="AG436" s="367"/>
      <c r="AH436" s="400" t="s">
        <v>152</v>
      </c>
      <c r="AI436" s="394"/>
      <c r="AJ436" s="394"/>
      <c r="AK436" s="394"/>
      <c r="AL436" s="394" t="s">
        <v>15</v>
      </c>
      <c r="AM436" s="394"/>
      <c r="AN436" s="394"/>
      <c r="AO436" s="402"/>
      <c r="AP436" s="370" t="s">
        <v>122</v>
      </c>
      <c r="AQ436" s="370"/>
      <c r="AR436" s="370"/>
      <c r="AS436" s="370"/>
      <c r="AT436" s="370"/>
      <c r="AU436" s="370"/>
      <c r="AV436" s="370"/>
      <c r="AW436" s="370"/>
      <c r="AX436" s="370"/>
      <c r="AY436" s="40">
        <f>IF(AY435=0,0,1)</f>
        <v>0</v>
      </c>
    </row>
    <row r="437" spans="1:51" ht="30" hidden="1" customHeight="1" x14ac:dyDescent="0.15">
      <c r="A437" s="347">
        <v>1</v>
      </c>
      <c r="B437" s="347">
        <v>1</v>
      </c>
      <c r="C437" s="385"/>
      <c r="D437" s="386"/>
      <c r="E437" s="386"/>
      <c r="F437" s="386"/>
      <c r="G437" s="386"/>
      <c r="H437" s="386"/>
      <c r="I437" s="387"/>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92"/>
      <c r="AI437" s="393"/>
      <c r="AJ437" s="393"/>
      <c r="AK437" s="393"/>
      <c r="AL437" s="339"/>
      <c r="AM437" s="340"/>
      <c r="AN437" s="340"/>
      <c r="AO437" s="341"/>
      <c r="AP437" s="342"/>
      <c r="AQ437" s="342"/>
      <c r="AR437" s="342"/>
      <c r="AS437" s="342"/>
      <c r="AT437" s="342"/>
      <c r="AU437" s="342"/>
      <c r="AV437" s="342"/>
      <c r="AW437" s="342"/>
      <c r="AX437" s="342"/>
      <c r="AY437" s="40">
        <f>COUNTA(C437:AX437)</f>
        <v>0</v>
      </c>
    </row>
    <row r="438" spans="1:51" ht="30" hidden="1" customHeight="1" x14ac:dyDescent="0.15">
      <c r="A438" s="347">
        <v>2</v>
      </c>
      <c r="B438" s="347">
        <v>1</v>
      </c>
      <c r="C438" s="385"/>
      <c r="D438" s="386"/>
      <c r="E438" s="386"/>
      <c r="F438" s="386"/>
      <c r="G438" s="386"/>
      <c r="H438" s="386"/>
      <c r="I438" s="387"/>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92"/>
      <c r="AI438" s="393"/>
      <c r="AJ438" s="393"/>
      <c r="AK438" s="393"/>
      <c r="AL438" s="339"/>
      <c r="AM438" s="340"/>
      <c r="AN438" s="340"/>
      <c r="AO438" s="341"/>
      <c r="AP438" s="342"/>
      <c r="AQ438" s="342"/>
      <c r="AR438" s="342"/>
      <c r="AS438" s="342"/>
      <c r="AT438" s="342"/>
      <c r="AU438" s="342"/>
      <c r="AV438" s="342"/>
      <c r="AW438" s="342"/>
      <c r="AX438" s="342"/>
      <c r="AY438" s="40">
        <f t="shared" ref="AY438:AY467" si="60">COUNTA(C438:AX438)</f>
        <v>0</v>
      </c>
    </row>
    <row r="439" spans="1:51" ht="30" hidden="1" customHeight="1" x14ac:dyDescent="0.15">
      <c r="A439" s="347">
        <v>3</v>
      </c>
      <c r="B439" s="347">
        <v>1</v>
      </c>
      <c r="C439" s="388"/>
      <c r="D439" s="389"/>
      <c r="E439" s="389"/>
      <c r="F439" s="389"/>
      <c r="G439" s="389"/>
      <c r="H439" s="389"/>
      <c r="I439" s="390"/>
      <c r="J439" s="352"/>
      <c r="K439" s="353"/>
      <c r="L439" s="353"/>
      <c r="M439" s="353"/>
      <c r="N439" s="353"/>
      <c r="O439" s="353"/>
      <c r="P439" s="391"/>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0">
        <f t="shared" si="60"/>
        <v>0</v>
      </c>
    </row>
    <row r="440" spans="1:51" ht="30" hidden="1" customHeight="1" x14ac:dyDescent="0.15">
      <c r="A440" s="347">
        <v>4</v>
      </c>
      <c r="B440" s="347">
        <v>1</v>
      </c>
      <c r="C440" s="388"/>
      <c r="D440" s="389"/>
      <c r="E440" s="389"/>
      <c r="F440" s="389"/>
      <c r="G440" s="389"/>
      <c r="H440" s="389"/>
      <c r="I440" s="390"/>
      <c r="J440" s="352"/>
      <c r="K440" s="353"/>
      <c r="L440" s="353"/>
      <c r="M440" s="353"/>
      <c r="N440" s="353"/>
      <c r="O440" s="353"/>
      <c r="P440" s="391"/>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0">
        <f t="shared" si="60"/>
        <v>0</v>
      </c>
    </row>
    <row r="441" spans="1:51" ht="30" hidden="1" customHeight="1" x14ac:dyDescent="0.15">
      <c r="A441" s="347">
        <v>5</v>
      </c>
      <c r="B441" s="347">
        <v>1</v>
      </c>
      <c r="C441" s="385"/>
      <c r="D441" s="386"/>
      <c r="E441" s="386"/>
      <c r="F441" s="386"/>
      <c r="G441" s="386"/>
      <c r="H441" s="386"/>
      <c r="I441" s="387"/>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0">
        <f>COUNTA(C441:AX441)</f>
        <v>0</v>
      </c>
    </row>
    <row r="442" spans="1:51" ht="30" hidden="1" customHeight="1" x14ac:dyDescent="0.15">
      <c r="A442" s="347">
        <v>6</v>
      </c>
      <c r="B442" s="347">
        <v>1</v>
      </c>
      <c r="C442" s="385"/>
      <c r="D442" s="386"/>
      <c r="E442" s="386"/>
      <c r="F442" s="386"/>
      <c r="G442" s="386"/>
      <c r="H442" s="386"/>
      <c r="I442" s="387"/>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0">
        <f t="shared" si="60"/>
        <v>0</v>
      </c>
    </row>
    <row r="443" spans="1:51" ht="30" hidden="1" customHeight="1" x14ac:dyDescent="0.15">
      <c r="A443" s="347">
        <v>7</v>
      </c>
      <c r="B443" s="347">
        <v>1</v>
      </c>
      <c r="C443" s="385"/>
      <c r="D443" s="386"/>
      <c r="E443" s="386"/>
      <c r="F443" s="386"/>
      <c r="G443" s="386"/>
      <c r="H443" s="386"/>
      <c r="I443" s="387"/>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0">
        <f t="shared" si="60"/>
        <v>0</v>
      </c>
    </row>
    <row r="444" spans="1:51" ht="30" hidden="1" customHeight="1" x14ac:dyDescent="0.15">
      <c r="A444" s="347">
        <v>8</v>
      </c>
      <c r="B444" s="347">
        <v>1</v>
      </c>
      <c r="C444" s="385"/>
      <c r="D444" s="386"/>
      <c r="E444" s="386"/>
      <c r="F444" s="386"/>
      <c r="G444" s="386"/>
      <c r="H444" s="386"/>
      <c r="I444" s="387"/>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0">
        <f t="shared" si="60"/>
        <v>0</v>
      </c>
    </row>
    <row r="445" spans="1:51" ht="30" hidden="1" customHeight="1" x14ac:dyDescent="0.15">
      <c r="A445" s="347">
        <v>9</v>
      </c>
      <c r="B445" s="347">
        <v>1</v>
      </c>
      <c r="C445" s="385"/>
      <c r="D445" s="386"/>
      <c r="E445" s="386"/>
      <c r="F445" s="386"/>
      <c r="G445" s="386"/>
      <c r="H445" s="386"/>
      <c r="I445" s="387"/>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0">
        <f t="shared" si="60"/>
        <v>0</v>
      </c>
    </row>
    <row r="446" spans="1:51" ht="30" hidden="1" customHeight="1" x14ac:dyDescent="0.15">
      <c r="A446" s="347">
        <v>10</v>
      </c>
      <c r="B446" s="347">
        <v>1</v>
      </c>
      <c r="C446" s="385"/>
      <c r="D446" s="386"/>
      <c r="E446" s="386"/>
      <c r="F446" s="386"/>
      <c r="G446" s="386"/>
      <c r="H446" s="386"/>
      <c r="I446" s="387"/>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0">
        <f t="shared" si="60"/>
        <v>0</v>
      </c>
    </row>
    <row r="447" spans="1:51" ht="30" hidden="1" customHeight="1" x14ac:dyDescent="0.15">
      <c r="A447" s="347">
        <v>11</v>
      </c>
      <c r="B447" s="347">
        <v>1</v>
      </c>
      <c r="C447" s="385"/>
      <c r="D447" s="386"/>
      <c r="E447" s="386"/>
      <c r="F447" s="386"/>
      <c r="G447" s="386"/>
      <c r="H447" s="386"/>
      <c r="I447" s="387"/>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0">
        <f t="shared" si="60"/>
        <v>0</v>
      </c>
    </row>
    <row r="448" spans="1:51" ht="30" hidden="1" customHeight="1" x14ac:dyDescent="0.15">
      <c r="A448" s="347">
        <v>12</v>
      </c>
      <c r="B448" s="347">
        <v>1</v>
      </c>
      <c r="C448" s="385"/>
      <c r="D448" s="386"/>
      <c r="E448" s="386"/>
      <c r="F448" s="386"/>
      <c r="G448" s="386"/>
      <c r="H448" s="386"/>
      <c r="I448" s="387"/>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0">
        <f t="shared" si="60"/>
        <v>0</v>
      </c>
    </row>
    <row r="449" spans="1:51" ht="30" hidden="1" customHeight="1" x14ac:dyDescent="0.15">
      <c r="A449" s="347">
        <v>13</v>
      </c>
      <c r="B449" s="347">
        <v>1</v>
      </c>
      <c r="C449" s="385"/>
      <c r="D449" s="386"/>
      <c r="E449" s="386"/>
      <c r="F449" s="386"/>
      <c r="G449" s="386"/>
      <c r="H449" s="386"/>
      <c r="I449" s="387"/>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0">
        <f t="shared" si="60"/>
        <v>0</v>
      </c>
    </row>
    <row r="450" spans="1:51" ht="30" hidden="1" customHeight="1" x14ac:dyDescent="0.15">
      <c r="A450" s="347">
        <v>14</v>
      </c>
      <c r="B450" s="347">
        <v>1</v>
      </c>
      <c r="C450" s="385"/>
      <c r="D450" s="386"/>
      <c r="E450" s="386"/>
      <c r="F450" s="386"/>
      <c r="G450" s="386"/>
      <c r="H450" s="386"/>
      <c r="I450" s="387"/>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0">
        <f t="shared" si="60"/>
        <v>0</v>
      </c>
    </row>
    <row r="451" spans="1:51" ht="30" hidden="1" customHeight="1" x14ac:dyDescent="0.15">
      <c r="A451" s="347">
        <v>15</v>
      </c>
      <c r="B451" s="347">
        <v>1</v>
      </c>
      <c r="C451" s="385"/>
      <c r="D451" s="386"/>
      <c r="E451" s="386"/>
      <c r="F451" s="386"/>
      <c r="G451" s="386"/>
      <c r="H451" s="386"/>
      <c r="I451" s="387"/>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0">
        <f t="shared" si="60"/>
        <v>0</v>
      </c>
    </row>
    <row r="452" spans="1:51" ht="30" hidden="1" customHeight="1" x14ac:dyDescent="0.15">
      <c r="A452" s="347">
        <v>16</v>
      </c>
      <c r="B452" s="347">
        <v>1</v>
      </c>
      <c r="C452" s="385"/>
      <c r="D452" s="386"/>
      <c r="E452" s="386"/>
      <c r="F452" s="386"/>
      <c r="G452" s="386"/>
      <c r="H452" s="386"/>
      <c r="I452" s="387"/>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0">
        <f t="shared" si="60"/>
        <v>0</v>
      </c>
    </row>
    <row r="453" spans="1:51" s="13" customFormat="1" ht="30" hidden="1" customHeight="1" x14ac:dyDescent="0.15">
      <c r="A453" s="347">
        <v>17</v>
      </c>
      <c r="B453" s="347">
        <v>1</v>
      </c>
      <c r="C453" s="385"/>
      <c r="D453" s="386"/>
      <c r="E453" s="386"/>
      <c r="F453" s="386"/>
      <c r="G453" s="386"/>
      <c r="H453" s="386"/>
      <c r="I453" s="387"/>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0">
        <f t="shared" si="60"/>
        <v>0</v>
      </c>
    </row>
    <row r="454" spans="1:51" ht="30" hidden="1" customHeight="1" x14ac:dyDescent="0.15">
      <c r="A454" s="347">
        <v>18</v>
      </c>
      <c r="B454" s="347">
        <v>1</v>
      </c>
      <c r="C454" s="385"/>
      <c r="D454" s="386"/>
      <c r="E454" s="386"/>
      <c r="F454" s="386"/>
      <c r="G454" s="386"/>
      <c r="H454" s="386"/>
      <c r="I454" s="387"/>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0">
        <f t="shared" si="60"/>
        <v>0</v>
      </c>
    </row>
    <row r="455" spans="1:51" ht="30" hidden="1" customHeight="1" x14ac:dyDescent="0.15">
      <c r="A455" s="347">
        <v>19</v>
      </c>
      <c r="B455" s="347">
        <v>1</v>
      </c>
      <c r="C455" s="385"/>
      <c r="D455" s="386"/>
      <c r="E455" s="386"/>
      <c r="F455" s="386"/>
      <c r="G455" s="386"/>
      <c r="H455" s="386"/>
      <c r="I455" s="387"/>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0">
        <f t="shared" si="60"/>
        <v>0</v>
      </c>
    </row>
    <row r="456" spans="1:51" ht="30" hidden="1" customHeight="1" x14ac:dyDescent="0.15">
      <c r="A456" s="347">
        <v>20</v>
      </c>
      <c r="B456" s="347">
        <v>1</v>
      </c>
      <c r="C456" s="385"/>
      <c r="D456" s="386"/>
      <c r="E456" s="386"/>
      <c r="F456" s="386"/>
      <c r="G456" s="386"/>
      <c r="H456" s="386"/>
      <c r="I456" s="387"/>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0">
        <f t="shared" si="60"/>
        <v>0</v>
      </c>
    </row>
    <row r="457" spans="1:51" ht="30" hidden="1" customHeight="1" x14ac:dyDescent="0.15">
      <c r="A457" s="347">
        <v>21</v>
      </c>
      <c r="B457" s="347">
        <v>1</v>
      </c>
      <c r="C457" s="385"/>
      <c r="D457" s="386"/>
      <c r="E457" s="386"/>
      <c r="F457" s="386"/>
      <c r="G457" s="386"/>
      <c r="H457" s="386"/>
      <c r="I457" s="387"/>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0">
        <f t="shared" si="60"/>
        <v>0</v>
      </c>
    </row>
    <row r="458" spans="1:51" ht="30" hidden="1" customHeight="1" x14ac:dyDescent="0.15">
      <c r="A458" s="347">
        <v>22</v>
      </c>
      <c r="B458" s="347">
        <v>1</v>
      </c>
      <c r="C458" s="385"/>
      <c r="D458" s="386"/>
      <c r="E458" s="386"/>
      <c r="F458" s="386"/>
      <c r="G458" s="386"/>
      <c r="H458" s="386"/>
      <c r="I458" s="387"/>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0">
        <f t="shared" si="60"/>
        <v>0</v>
      </c>
    </row>
    <row r="459" spans="1:51" ht="30" hidden="1" customHeight="1" x14ac:dyDescent="0.15">
      <c r="A459" s="347">
        <v>23</v>
      </c>
      <c r="B459" s="347">
        <v>1</v>
      </c>
      <c r="C459" s="385"/>
      <c r="D459" s="386"/>
      <c r="E459" s="386"/>
      <c r="F459" s="386"/>
      <c r="G459" s="386"/>
      <c r="H459" s="386"/>
      <c r="I459" s="387"/>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0">
        <f t="shared" si="60"/>
        <v>0</v>
      </c>
    </row>
    <row r="460" spans="1:51" ht="30" hidden="1" customHeight="1" x14ac:dyDescent="0.15">
      <c r="A460" s="347">
        <v>24</v>
      </c>
      <c r="B460" s="347">
        <v>1</v>
      </c>
      <c r="C460" s="385"/>
      <c r="D460" s="386"/>
      <c r="E460" s="386"/>
      <c r="F460" s="386"/>
      <c r="G460" s="386"/>
      <c r="H460" s="386"/>
      <c r="I460" s="387"/>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0">
        <f t="shared" si="60"/>
        <v>0</v>
      </c>
    </row>
    <row r="461" spans="1:51" ht="30" hidden="1" customHeight="1" x14ac:dyDescent="0.15">
      <c r="A461" s="347">
        <v>25</v>
      </c>
      <c r="B461" s="347">
        <v>1</v>
      </c>
      <c r="C461" s="385"/>
      <c r="D461" s="386"/>
      <c r="E461" s="386"/>
      <c r="F461" s="386"/>
      <c r="G461" s="386"/>
      <c r="H461" s="386"/>
      <c r="I461" s="387"/>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0">
        <f t="shared" si="60"/>
        <v>0</v>
      </c>
    </row>
    <row r="462" spans="1:51" ht="30" hidden="1" customHeight="1" x14ac:dyDescent="0.15">
      <c r="A462" s="347">
        <v>26</v>
      </c>
      <c r="B462" s="347">
        <v>1</v>
      </c>
      <c r="C462" s="385"/>
      <c r="D462" s="386"/>
      <c r="E462" s="386"/>
      <c r="F462" s="386"/>
      <c r="G462" s="386"/>
      <c r="H462" s="386"/>
      <c r="I462" s="387"/>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0">
        <f t="shared" si="60"/>
        <v>0</v>
      </c>
    </row>
    <row r="463" spans="1:51" ht="30" hidden="1" customHeight="1" x14ac:dyDescent="0.15">
      <c r="A463" s="347">
        <v>27</v>
      </c>
      <c r="B463" s="347">
        <v>1</v>
      </c>
      <c r="C463" s="385"/>
      <c r="D463" s="386"/>
      <c r="E463" s="386"/>
      <c r="F463" s="386"/>
      <c r="G463" s="386"/>
      <c r="H463" s="386"/>
      <c r="I463" s="387"/>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0">
        <f t="shared" si="60"/>
        <v>0</v>
      </c>
    </row>
    <row r="464" spans="1:51" ht="30" hidden="1" customHeight="1" x14ac:dyDescent="0.15">
      <c r="A464" s="347">
        <v>28</v>
      </c>
      <c r="B464" s="347">
        <v>1</v>
      </c>
      <c r="C464" s="385"/>
      <c r="D464" s="386"/>
      <c r="E464" s="386"/>
      <c r="F464" s="386"/>
      <c r="G464" s="386"/>
      <c r="H464" s="386"/>
      <c r="I464" s="387"/>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0">
        <f t="shared" si="60"/>
        <v>0</v>
      </c>
    </row>
    <row r="465" spans="1:51" ht="30" hidden="1" customHeight="1" x14ac:dyDescent="0.15">
      <c r="A465" s="347">
        <v>29</v>
      </c>
      <c r="B465" s="347">
        <v>1</v>
      </c>
      <c r="C465" s="385"/>
      <c r="D465" s="386"/>
      <c r="E465" s="386"/>
      <c r="F465" s="386"/>
      <c r="G465" s="386"/>
      <c r="H465" s="386"/>
      <c r="I465" s="387"/>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0">
        <f t="shared" si="60"/>
        <v>0</v>
      </c>
    </row>
    <row r="466" spans="1:51" ht="30" hidden="1" customHeight="1" x14ac:dyDescent="0.15">
      <c r="A466" s="347">
        <v>30</v>
      </c>
      <c r="B466" s="347">
        <v>1</v>
      </c>
      <c r="C466" s="385"/>
      <c r="D466" s="386"/>
      <c r="E466" s="386"/>
      <c r="F466" s="386"/>
      <c r="G466" s="386"/>
      <c r="H466" s="386"/>
      <c r="I466" s="387"/>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0">
        <f t="shared" si="60"/>
        <v>0</v>
      </c>
    </row>
    <row r="467" spans="1:51" ht="24.75" hidden="1" customHeight="1" x14ac:dyDescent="0.15">
      <c r="A467" s="48"/>
      <c r="B467" s="48"/>
      <c r="C467" s="48"/>
      <c r="D467" s="48"/>
      <c r="E467" s="48"/>
      <c r="F467" s="48"/>
      <c r="G467" s="48"/>
      <c r="H467" s="48"/>
      <c r="I467" s="48"/>
      <c r="J467" s="48"/>
      <c r="K467" s="48"/>
      <c r="L467" s="48"/>
      <c r="M467" s="48"/>
      <c r="N467" s="48"/>
      <c r="O467" s="48"/>
      <c r="P467" s="49"/>
      <c r="Q467" s="49"/>
      <c r="R467" s="49"/>
      <c r="S467" s="49"/>
      <c r="T467" s="49"/>
      <c r="U467" s="49"/>
      <c r="V467" s="49"/>
      <c r="W467" s="49"/>
      <c r="X467" s="49"/>
      <c r="Y467" s="50"/>
      <c r="Z467" s="50"/>
      <c r="AA467" s="50"/>
      <c r="AB467" s="50"/>
      <c r="AC467" s="50"/>
      <c r="AD467" s="50"/>
      <c r="AE467" s="50"/>
      <c r="AF467" s="50"/>
      <c r="AG467" s="50"/>
      <c r="AH467" s="50"/>
      <c r="AI467" s="50"/>
      <c r="AJ467" s="50"/>
      <c r="AK467" s="50"/>
      <c r="AL467" s="50"/>
      <c r="AM467" s="50"/>
      <c r="AN467" s="50"/>
      <c r="AO467" s="50"/>
      <c r="AP467" s="49"/>
      <c r="AQ467" s="49"/>
      <c r="AR467" s="49"/>
      <c r="AS467" s="49"/>
      <c r="AT467" s="49"/>
      <c r="AU467" s="49"/>
      <c r="AV467" s="49"/>
      <c r="AW467" s="49"/>
      <c r="AX467" s="49"/>
      <c r="AY467" s="40">
        <f t="shared" si="60"/>
        <v>0</v>
      </c>
    </row>
    <row r="468" spans="1:51" ht="24.75" hidden="1" customHeight="1" x14ac:dyDescent="0.15">
      <c r="A468" s="41"/>
      <c r="B468" s="45" t="s">
        <v>107</v>
      </c>
      <c r="C468" s="41"/>
      <c r="D468" s="41"/>
      <c r="E468" s="41"/>
      <c r="F468" s="41"/>
      <c r="G468" s="41"/>
      <c r="H468" s="41"/>
      <c r="I468" s="41"/>
      <c r="J468" s="41"/>
      <c r="K468" s="41"/>
      <c r="L468" s="41"/>
      <c r="M468" s="41"/>
      <c r="N468" s="41"/>
      <c r="O468" s="41"/>
      <c r="P468" s="46"/>
      <c r="Q468" s="46"/>
      <c r="R468" s="46"/>
      <c r="S468" s="46"/>
      <c r="T468" s="46"/>
      <c r="U468" s="46"/>
      <c r="V468" s="46"/>
      <c r="W468" s="46"/>
      <c r="X468" s="46"/>
      <c r="Y468" s="47"/>
      <c r="Z468" s="47"/>
      <c r="AA468" s="47"/>
      <c r="AB468" s="47"/>
      <c r="AC468" s="47"/>
      <c r="AD468" s="47"/>
      <c r="AE468" s="47"/>
      <c r="AF468" s="47"/>
      <c r="AG468" s="47"/>
      <c r="AH468" s="47"/>
      <c r="AI468" s="47"/>
      <c r="AJ468" s="47"/>
      <c r="AK468" s="47"/>
      <c r="AL468" s="47"/>
      <c r="AM468" s="47"/>
      <c r="AN468" s="47"/>
      <c r="AO468" s="47"/>
      <c r="AP468" s="46"/>
      <c r="AQ468" s="46"/>
      <c r="AR468" s="46"/>
      <c r="AS468" s="46"/>
      <c r="AT468" s="46"/>
      <c r="AU468" s="46"/>
      <c r="AV468" s="46"/>
      <c r="AW468" s="46"/>
      <c r="AX468" s="46"/>
      <c r="AY468" s="40">
        <f>COUNTA(C470:AX499)</f>
        <v>0</v>
      </c>
    </row>
    <row r="469" spans="1:51" ht="59.25" hidden="1" customHeight="1" x14ac:dyDescent="0.15">
      <c r="A469" s="394"/>
      <c r="B469" s="394"/>
      <c r="C469" s="395" t="s">
        <v>17</v>
      </c>
      <c r="D469" s="396"/>
      <c r="E469" s="396"/>
      <c r="F469" s="396"/>
      <c r="G469" s="396"/>
      <c r="H469" s="396"/>
      <c r="I469" s="397"/>
      <c r="J469" s="367" t="s">
        <v>121</v>
      </c>
      <c r="K469" s="398"/>
      <c r="L469" s="398"/>
      <c r="M469" s="398"/>
      <c r="N469" s="398"/>
      <c r="O469" s="398"/>
      <c r="P469" s="399" t="s">
        <v>18</v>
      </c>
      <c r="Q469" s="399"/>
      <c r="R469" s="399"/>
      <c r="S469" s="399"/>
      <c r="T469" s="399"/>
      <c r="U469" s="399"/>
      <c r="V469" s="399"/>
      <c r="W469" s="399"/>
      <c r="X469" s="399"/>
      <c r="Y469" s="400" t="s">
        <v>120</v>
      </c>
      <c r="Z469" s="401"/>
      <c r="AA469" s="401"/>
      <c r="AB469" s="401"/>
      <c r="AC469" s="367" t="s">
        <v>140</v>
      </c>
      <c r="AD469" s="367"/>
      <c r="AE469" s="367"/>
      <c r="AF469" s="367"/>
      <c r="AG469" s="367"/>
      <c r="AH469" s="400" t="s">
        <v>152</v>
      </c>
      <c r="AI469" s="394"/>
      <c r="AJ469" s="394"/>
      <c r="AK469" s="394"/>
      <c r="AL469" s="394" t="s">
        <v>15</v>
      </c>
      <c r="AM469" s="394"/>
      <c r="AN469" s="394"/>
      <c r="AO469" s="402"/>
      <c r="AP469" s="370" t="s">
        <v>122</v>
      </c>
      <c r="AQ469" s="370"/>
      <c r="AR469" s="370"/>
      <c r="AS469" s="370"/>
      <c r="AT469" s="370"/>
      <c r="AU469" s="370"/>
      <c r="AV469" s="370"/>
      <c r="AW469" s="370"/>
      <c r="AX469" s="370"/>
      <c r="AY469" s="40">
        <f>IF(AY468=0,0,1)</f>
        <v>0</v>
      </c>
    </row>
    <row r="470" spans="1:51" ht="30" hidden="1" customHeight="1" x14ac:dyDescent="0.15">
      <c r="A470" s="347">
        <v>1</v>
      </c>
      <c r="B470" s="347">
        <v>1</v>
      </c>
      <c r="C470" s="385"/>
      <c r="D470" s="386"/>
      <c r="E470" s="386"/>
      <c r="F470" s="386"/>
      <c r="G470" s="386"/>
      <c r="H470" s="386"/>
      <c r="I470" s="387"/>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92"/>
      <c r="AI470" s="393"/>
      <c r="AJ470" s="393"/>
      <c r="AK470" s="393"/>
      <c r="AL470" s="339"/>
      <c r="AM470" s="340"/>
      <c r="AN470" s="340"/>
      <c r="AO470" s="341"/>
      <c r="AP470" s="342"/>
      <c r="AQ470" s="342"/>
      <c r="AR470" s="342"/>
      <c r="AS470" s="342"/>
      <c r="AT470" s="342"/>
      <c r="AU470" s="342"/>
      <c r="AV470" s="342"/>
      <c r="AW470" s="342"/>
      <c r="AX470" s="342"/>
      <c r="AY470" s="40">
        <f>COUNTA(C470:AX470)</f>
        <v>0</v>
      </c>
    </row>
    <row r="471" spans="1:51" ht="30" hidden="1" customHeight="1" x14ac:dyDescent="0.15">
      <c r="A471" s="347">
        <v>2</v>
      </c>
      <c r="B471" s="347">
        <v>1</v>
      </c>
      <c r="C471" s="385"/>
      <c r="D471" s="386"/>
      <c r="E471" s="386"/>
      <c r="F471" s="386"/>
      <c r="G471" s="386"/>
      <c r="H471" s="386"/>
      <c r="I471" s="387"/>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92"/>
      <c r="AI471" s="393"/>
      <c r="AJ471" s="393"/>
      <c r="AK471" s="393"/>
      <c r="AL471" s="339"/>
      <c r="AM471" s="340"/>
      <c r="AN471" s="340"/>
      <c r="AO471" s="341"/>
      <c r="AP471" s="342"/>
      <c r="AQ471" s="342"/>
      <c r="AR471" s="342"/>
      <c r="AS471" s="342"/>
      <c r="AT471" s="342"/>
      <c r="AU471" s="342"/>
      <c r="AV471" s="342"/>
      <c r="AW471" s="342"/>
      <c r="AX471" s="342"/>
      <c r="AY471" s="40">
        <f t="shared" ref="AY471:AY500" si="61">COUNTA(C471:AX471)</f>
        <v>0</v>
      </c>
    </row>
    <row r="472" spans="1:51" ht="30" hidden="1" customHeight="1" x14ac:dyDescent="0.15">
      <c r="A472" s="347">
        <v>3</v>
      </c>
      <c r="B472" s="347">
        <v>1</v>
      </c>
      <c r="C472" s="388"/>
      <c r="D472" s="389"/>
      <c r="E472" s="389"/>
      <c r="F472" s="389"/>
      <c r="G472" s="389"/>
      <c r="H472" s="389"/>
      <c r="I472" s="390"/>
      <c r="J472" s="352"/>
      <c r="K472" s="353"/>
      <c r="L472" s="353"/>
      <c r="M472" s="353"/>
      <c r="N472" s="353"/>
      <c r="O472" s="353"/>
      <c r="P472" s="391"/>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0">
        <f t="shared" si="61"/>
        <v>0</v>
      </c>
    </row>
    <row r="473" spans="1:51" ht="30" hidden="1" customHeight="1" x14ac:dyDescent="0.15">
      <c r="A473" s="347">
        <v>4</v>
      </c>
      <c r="B473" s="347">
        <v>1</v>
      </c>
      <c r="C473" s="388"/>
      <c r="D473" s="389"/>
      <c r="E473" s="389"/>
      <c r="F473" s="389"/>
      <c r="G473" s="389"/>
      <c r="H473" s="389"/>
      <c r="I473" s="390"/>
      <c r="J473" s="352"/>
      <c r="K473" s="353"/>
      <c r="L473" s="353"/>
      <c r="M473" s="353"/>
      <c r="N473" s="353"/>
      <c r="O473" s="353"/>
      <c r="P473" s="391"/>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0">
        <f t="shared" si="61"/>
        <v>0</v>
      </c>
    </row>
    <row r="474" spans="1:51" ht="30" hidden="1" customHeight="1" x14ac:dyDescent="0.15">
      <c r="A474" s="347">
        <v>5</v>
      </c>
      <c r="B474" s="347">
        <v>1</v>
      </c>
      <c r="C474" s="385"/>
      <c r="D474" s="386"/>
      <c r="E474" s="386"/>
      <c r="F474" s="386"/>
      <c r="G474" s="386"/>
      <c r="H474" s="386"/>
      <c r="I474" s="387"/>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0">
        <f>COUNTA(C474:AX474)</f>
        <v>0</v>
      </c>
    </row>
    <row r="475" spans="1:51" ht="30" hidden="1" customHeight="1" x14ac:dyDescent="0.15">
      <c r="A475" s="347">
        <v>6</v>
      </c>
      <c r="B475" s="347">
        <v>1</v>
      </c>
      <c r="C475" s="385"/>
      <c r="D475" s="386"/>
      <c r="E475" s="386"/>
      <c r="F475" s="386"/>
      <c r="G475" s="386"/>
      <c r="H475" s="386"/>
      <c r="I475" s="387"/>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0">
        <f t="shared" si="61"/>
        <v>0</v>
      </c>
    </row>
    <row r="476" spans="1:51" ht="30" hidden="1" customHeight="1" x14ac:dyDescent="0.15">
      <c r="A476" s="347">
        <v>7</v>
      </c>
      <c r="B476" s="347">
        <v>1</v>
      </c>
      <c r="C476" s="385"/>
      <c r="D476" s="386"/>
      <c r="E476" s="386"/>
      <c r="F476" s="386"/>
      <c r="G476" s="386"/>
      <c r="H476" s="386"/>
      <c r="I476" s="387"/>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0">
        <f t="shared" si="61"/>
        <v>0</v>
      </c>
    </row>
    <row r="477" spans="1:51" ht="30" hidden="1" customHeight="1" x14ac:dyDescent="0.15">
      <c r="A477" s="347">
        <v>8</v>
      </c>
      <c r="B477" s="347">
        <v>1</v>
      </c>
      <c r="C477" s="385"/>
      <c r="D477" s="386"/>
      <c r="E477" s="386"/>
      <c r="F477" s="386"/>
      <c r="G477" s="386"/>
      <c r="H477" s="386"/>
      <c r="I477" s="387"/>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0">
        <f t="shared" si="61"/>
        <v>0</v>
      </c>
    </row>
    <row r="478" spans="1:51" ht="30" hidden="1" customHeight="1" x14ac:dyDescent="0.15">
      <c r="A478" s="347">
        <v>9</v>
      </c>
      <c r="B478" s="347">
        <v>1</v>
      </c>
      <c r="C478" s="385"/>
      <c r="D478" s="386"/>
      <c r="E478" s="386"/>
      <c r="F478" s="386"/>
      <c r="G478" s="386"/>
      <c r="H478" s="386"/>
      <c r="I478" s="387"/>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0">
        <f t="shared" si="61"/>
        <v>0</v>
      </c>
    </row>
    <row r="479" spans="1:51" ht="30" hidden="1" customHeight="1" x14ac:dyDescent="0.15">
      <c r="A479" s="347">
        <v>10</v>
      </c>
      <c r="B479" s="347">
        <v>1</v>
      </c>
      <c r="C479" s="385"/>
      <c r="D479" s="386"/>
      <c r="E479" s="386"/>
      <c r="F479" s="386"/>
      <c r="G479" s="386"/>
      <c r="H479" s="386"/>
      <c r="I479" s="387"/>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0">
        <f t="shared" si="61"/>
        <v>0</v>
      </c>
    </row>
    <row r="480" spans="1:51" ht="30" hidden="1" customHeight="1" x14ac:dyDescent="0.15">
      <c r="A480" s="347">
        <v>11</v>
      </c>
      <c r="B480" s="347">
        <v>1</v>
      </c>
      <c r="C480" s="385"/>
      <c r="D480" s="386"/>
      <c r="E480" s="386"/>
      <c r="F480" s="386"/>
      <c r="G480" s="386"/>
      <c r="H480" s="386"/>
      <c r="I480" s="387"/>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0">
        <f t="shared" si="61"/>
        <v>0</v>
      </c>
    </row>
    <row r="481" spans="1:51" ht="30" hidden="1" customHeight="1" x14ac:dyDescent="0.15">
      <c r="A481" s="347">
        <v>12</v>
      </c>
      <c r="B481" s="347">
        <v>1</v>
      </c>
      <c r="C481" s="385"/>
      <c r="D481" s="386"/>
      <c r="E481" s="386"/>
      <c r="F481" s="386"/>
      <c r="G481" s="386"/>
      <c r="H481" s="386"/>
      <c r="I481" s="387"/>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0">
        <f t="shared" si="61"/>
        <v>0</v>
      </c>
    </row>
    <row r="482" spans="1:51" ht="30" hidden="1" customHeight="1" x14ac:dyDescent="0.15">
      <c r="A482" s="347">
        <v>13</v>
      </c>
      <c r="B482" s="347">
        <v>1</v>
      </c>
      <c r="C482" s="385"/>
      <c r="D482" s="386"/>
      <c r="E482" s="386"/>
      <c r="F482" s="386"/>
      <c r="G482" s="386"/>
      <c r="H482" s="386"/>
      <c r="I482" s="387"/>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0">
        <f t="shared" si="61"/>
        <v>0</v>
      </c>
    </row>
    <row r="483" spans="1:51" ht="30" hidden="1" customHeight="1" x14ac:dyDescent="0.15">
      <c r="A483" s="347">
        <v>14</v>
      </c>
      <c r="B483" s="347">
        <v>1</v>
      </c>
      <c r="C483" s="385"/>
      <c r="D483" s="386"/>
      <c r="E483" s="386"/>
      <c r="F483" s="386"/>
      <c r="G483" s="386"/>
      <c r="H483" s="386"/>
      <c r="I483" s="387"/>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0">
        <f t="shared" si="61"/>
        <v>0</v>
      </c>
    </row>
    <row r="484" spans="1:51" ht="30" hidden="1" customHeight="1" x14ac:dyDescent="0.15">
      <c r="A484" s="347">
        <v>15</v>
      </c>
      <c r="B484" s="347">
        <v>1</v>
      </c>
      <c r="C484" s="385"/>
      <c r="D484" s="386"/>
      <c r="E484" s="386"/>
      <c r="F484" s="386"/>
      <c r="G484" s="386"/>
      <c r="H484" s="386"/>
      <c r="I484" s="387"/>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0">
        <f t="shared" si="61"/>
        <v>0</v>
      </c>
    </row>
    <row r="485" spans="1:51" ht="30" hidden="1" customHeight="1" x14ac:dyDescent="0.15">
      <c r="A485" s="347">
        <v>16</v>
      </c>
      <c r="B485" s="347">
        <v>1</v>
      </c>
      <c r="C485" s="385"/>
      <c r="D485" s="386"/>
      <c r="E485" s="386"/>
      <c r="F485" s="386"/>
      <c r="G485" s="386"/>
      <c r="H485" s="386"/>
      <c r="I485" s="387"/>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0">
        <f t="shared" si="61"/>
        <v>0</v>
      </c>
    </row>
    <row r="486" spans="1:51" s="13" customFormat="1" ht="30" hidden="1" customHeight="1" x14ac:dyDescent="0.15">
      <c r="A486" s="347">
        <v>17</v>
      </c>
      <c r="B486" s="347">
        <v>1</v>
      </c>
      <c r="C486" s="385"/>
      <c r="D486" s="386"/>
      <c r="E486" s="386"/>
      <c r="F486" s="386"/>
      <c r="G486" s="386"/>
      <c r="H486" s="386"/>
      <c r="I486" s="387"/>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0">
        <f t="shared" si="61"/>
        <v>0</v>
      </c>
    </row>
    <row r="487" spans="1:51" ht="30" hidden="1" customHeight="1" x14ac:dyDescent="0.15">
      <c r="A487" s="347">
        <v>18</v>
      </c>
      <c r="B487" s="347">
        <v>1</v>
      </c>
      <c r="C487" s="385"/>
      <c r="D487" s="386"/>
      <c r="E487" s="386"/>
      <c r="F487" s="386"/>
      <c r="G487" s="386"/>
      <c r="H487" s="386"/>
      <c r="I487" s="387"/>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0">
        <f t="shared" si="61"/>
        <v>0</v>
      </c>
    </row>
    <row r="488" spans="1:51" ht="30" hidden="1" customHeight="1" x14ac:dyDescent="0.15">
      <c r="A488" s="347">
        <v>19</v>
      </c>
      <c r="B488" s="347">
        <v>1</v>
      </c>
      <c r="C488" s="385"/>
      <c r="D488" s="386"/>
      <c r="E488" s="386"/>
      <c r="F488" s="386"/>
      <c r="G488" s="386"/>
      <c r="H488" s="386"/>
      <c r="I488" s="387"/>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0">
        <f t="shared" si="61"/>
        <v>0</v>
      </c>
    </row>
    <row r="489" spans="1:51" ht="30" hidden="1" customHeight="1" x14ac:dyDescent="0.15">
      <c r="A489" s="347">
        <v>20</v>
      </c>
      <c r="B489" s="347">
        <v>1</v>
      </c>
      <c r="C489" s="385"/>
      <c r="D489" s="386"/>
      <c r="E489" s="386"/>
      <c r="F489" s="386"/>
      <c r="G489" s="386"/>
      <c r="H489" s="386"/>
      <c r="I489" s="387"/>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0">
        <f t="shared" si="61"/>
        <v>0</v>
      </c>
    </row>
    <row r="490" spans="1:51" ht="30" hidden="1" customHeight="1" x14ac:dyDescent="0.15">
      <c r="A490" s="347">
        <v>21</v>
      </c>
      <c r="B490" s="347">
        <v>1</v>
      </c>
      <c r="C490" s="385"/>
      <c r="D490" s="386"/>
      <c r="E490" s="386"/>
      <c r="F490" s="386"/>
      <c r="G490" s="386"/>
      <c r="H490" s="386"/>
      <c r="I490" s="387"/>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0">
        <f t="shared" si="61"/>
        <v>0</v>
      </c>
    </row>
    <row r="491" spans="1:51" ht="30" hidden="1" customHeight="1" x14ac:dyDescent="0.15">
      <c r="A491" s="347">
        <v>22</v>
      </c>
      <c r="B491" s="347">
        <v>1</v>
      </c>
      <c r="C491" s="385"/>
      <c r="D491" s="386"/>
      <c r="E491" s="386"/>
      <c r="F491" s="386"/>
      <c r="G491" s="386"/>
      <c r="H491" s="386"/>
      <c r="I491" s="387"/>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0">
        <f t="shared" si="61"/>
        <v>0</v>
      </c>
    </row>
    <row r="492" spans="1:51" ht="30" hidden="1" customHeight="1" x14ac:dyDescent="0.15">
      <c r="A492" s="347">
        <v>23</v>
      </c>
      <c r="B492" s="347">
        <v>1</v>
      </c>
      <c r="C492" s="385"/>
      <c r="D492" s="386"/>
      <c r="E492" s="386"/>
      <c r="F492" s="386"/>
      <c r="G492" s="386"/>
      <c r="H492" s="386"/>
      <c r="I492" s="387"/>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0">
        <f t="shared" si="61"/>
        <v>0</v>
      </c>
    </row>
    <row r="493" spans="1:51" ht="30" hidden="1" customHeight="1" x14ac:dyDescent="0.15">
      <c r="A493" s="347">
        <v>24</v>
      </c>
      <c r="B493" s="347">
        <v>1</v>
      </c>
      <c r="C493" s="385"/>
      <c r="D493" s="386"/>
      <c r="E493" s="386"/>
      <c r="F493" s="386"/>
      <c r="G493" s="386"/>
      <c r="H493" s="386"/>
      <c r="I493" s="387"/>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0">
        <f t="shared" si="61"/>
        <v>0</v>
      </c>
    </row>
    <row r="494" spans="1:51" ht="30" hidden="1" customHeight="1" x14ac:dyDescent="0.15">
      <c r="A494" s="347">
        <v>25</v>
      </c>
      <c r="B494" s="347">
        <v>1</v>
      </c>
      <c r="C494" s="385"/>
      <c r="D494" s="386"/>
      <c r="E494" s="386"/>
      <c r="F494" s="386"/>
      <c r="G494" s="386"/>
      <c r="H494" s="386"/>
      <c r="I494" s="387"/>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0">
        <f t="shared" si="61"/>
        <v>0</v>
      </c>
    </row>
    <row r="495" spans="1:51" ht="30" hidden="1" customHeight="1" x14ac:dyDescent="0.15">
      <c r="A495" s="347">
        <v>26</v>
      </c>
      <c r="B495" s="347">
        <v>1</v>
      </c>
      <c r="C495" s="385"/>
      <c r="D495" s="386"/>
      <c r="E495" s="386"/>
      <c r="F495" s="386"/>
      <c r="G495" s="386"/>
      <c r="H495" s="386"/>
      <c r="I495" s="387"/>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0">
        <f t="shared" si="61"/>
        <v>0</v>
      </c>
    </row>
    <row r="496" spans="1:51" ht="30" hidden="1" customHeight="1" x14ac:dyDescent="0.15">
      <c r="A496" s="347">
        <v>27</v>
      </c>
      <c r="B496" s="347">
        <v>1</v>
      </c>
      <c r="C496" s="385"/>
      <c r="D496" s="386"/>
      <c r="E496" s="386"/>
      <c r="F496" s="386"/>
      <c r="G496" s="386"/>
      <c r="H496" s="386"/>
      <c r="I496" s="387"/>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0">
        <f t="shared" si="61"/>
        <v>0</v>
      </c>
    </row>
    <row r="497" spans="1:51" ht="30" hidden="1" customHeight="1" x14ac:dyDescent="0.15">
      <c r="A497" s="347">
        <v>28</v>
      </c>
      <c r="B497" s="347">
        <v>1</v>
      </c>
      <c r="C497" s="385"/>
      <c r="D497" s="386"/>
      <c r="E497" s="386"/>
      <c r="F497" s="386"/>
      <c r="G497" s="386"/>
      <c r="H497" s="386"/>
      <c r="I497" s="387"/>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0">
        <f t="shared" si="61"/>
        <v>0</v>
      </c>
    </row>
    <row r="498" spans="1:51" ht="30" hidden="1" customHeight="1" x14ac:dyDescent="0.15">
      <c r="A498" s="347">
        <v>29</v>
      </c>
      <c r="B498" s="347">
        <v>1</v>
      </c>
      <c r="C498" s="385"/>
      <c r="D498" s="386"/>
      <c r="E498" s="386"/>
      <c r="F498" s="386"/>
      <c r="G498" s="386"/>
      <c r="H498" s="386"/>
      <c r="I498" s="387"/>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0">
        <f t="shared" si="61"/>
        <v>0</v>
      </c>
    </row>
    <row r="499" spans="1:51" ht="30" hidden="1" customHeight="1" x14ac:dyDescent="0.15">
      <c r="A499" s="347">
        <v>30</v>
      </c>
      <c r="B499" s="347">
        <v>1</v>
      </c>
      <c r="C499" s="385"/>
      <c r="D499" s="386"/>
      <c r="E499" s="386"/>
      <c r="F499" s="386"/>
      <c r="G499" s="386"/>
      <c r="H499" s="386"/>
      <c r="I499" s="387"/>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0">
        <f t="shared" si="61"/>
        <v>0</v>
      </c>
    </row>
    <row r="500" spans="1:51" ht="24.75" hidden="1" customHeight="1" x14ac:dyDescent="0.15">
      <c r="A500" s="48"/>
      <c r="B500" s="48"/>
      <c r="C500" s="48"/>
      <c r="D500" s="48"/>
      <c r="E500" s="48"/>
      <c r="F500" s="48"/>
      <c r="G500" s="48"/>
      <c r="H500" s="48"/>
      <c r="I500" s="48"/>
      <c r="J500" s="48"/>
      <c r="K500" s="48"/>
      <c r="L500" s="48"/>
      <c r="M500" s="48"/>
      <c r="N500" s="48"/>
      <c r="O500" s="48"/>
      <c r="P500" s="49"/>
      <c r="Q500" s="49"/>
      <c r="R500" s="49"/>
      <c r="S500" s="49"/>
      <c r="T500" s="49"/>
      <c r="U500" s="49"/>
      <c r="V500" s="49"/>
      <c r="W500" s="49"/>
      <c r="X500" s="49"/>
      <c r="Y500" s="50"/>
      <c r="Z500" s="50"/>
      <c r="AA500" s="50"/>
      <c r="AB500" s="50"/>
      <c r="AC500" s="50"/>
      <c r="AD500" s="50"/>
      <c r="AE500" s="50"/>
      <c r="AF500" s="50"/>
      <c r="AG500" s="50"/>
      <c r="AH500" s="50"/>
      <c r="AI500" s="50"/>
      <c r="AJ500" s="50"/>
      <c r="AK500" s="50"/>
      <c r="AL500" s="50"/>
      <c r="AM500" s="50"/>
      <c r="AN500" s="50"/>
      <c r="AO500" s="50"/>
      <c r="AP500" s="49"/>
      <c r="AQ500" s="49"/>
      <c r="AR500" s="49"/>
      <c r="AS500" s="49"/>
      <c r="AT500" s="49"/>
      <c r="AU500" s="49"/>
      <c r="AV500" s="49"/>
      <c r="AW500" s="49"/>
      <c r="AX500" s="49"/>
      <c r="AY500" s="40">
        <f t="shared" si="61"/>
        <v>0</v>
      </c>
    </row>
    <row r="501" spans="1:51" ht="24.75" hidden="1" customHeight="1" x14ac:dyDescent="0.15">
      <c r="A501" s="41"/>
      <c r="B501" s="45" t="s">
        <v>108</v>
      </c>
      <c r="C501" s="41"/>
      <c r="D501" s="41"/>
      <c r="E501" s="41"/>
      <c r="F501" s="41"/>
      <c r="G501" s="41"/>
      <c r="H501" s="41"/>
      <c r="I501" s="41"/>
      <c r="J501" s="41"/>
      <c r="K501" s="41"/>
      <c r="L501" s="41"/>
      <c r="M501" s="41"/>
      <c r="N501" s="41"/>
      <c r="O501" s="41"/>
      <c r="P501" s="46"/>
      <c r="Q501" s="46"/>
      <c r="R501" s="46"/>
      <c r="S501" s="46"/>
      <c r="T501" s="46"/>
      <c r="U501" s="46"/>
      <c r="V501" s="46"/>
      <c r="W501" s="46"/>
      <c r="X501" s="46"/>
      <c r="Y501" s="47"/>
      <c r="Z501" s="47"/>
      <c r="AA501" s="47"/>
      <c r="AB501" s="47"/>
      <c r="AC501" s="47"/>
      <c r="AD501" s="47"/>
      <c r="AE501" s="47"/>
      <c r="AF501" s="47"/>
      <c r="AG501" s="47"/>
      <c r="AH501" s="47"/>
      <c r="AI501" s="47"/>
      <c r="AJ501" s="47"/>
      <c r="AK501" s="47"/>
      <c r="AL501" s="47"/>
      <c r="AM501" s="47"/>
      <c r="AN501" s="47"/>
      <c r="AO501" s="47"/>
      <c r="AP501" s="46"/>
      <c r="AQ501" s="46"/>
      <c r="AR501" s="46"/>
      <c r="AS501" s="46"/>
      <c r="AT501" s="46"/>
      <c r="AU501" s="46"/>
      <c r="AV501" s="46"/>
      <c r="AW501" s="46"/>
      <c r="AX501" s="46"/>
      <c r="AY501" s="40">
        <f>COUNTA(C503:AX532)</f>
        <v>0</v>
      </c>
    </row>
    <row r="502" spans="1:51" ht="59.25" hidden="1" customHeight="1" x14ac:dyDescent="0.15">
      <c r="A502" s="394"/>
      <c r="B502" s="394"/>
      <c r="C502" s="395" t="s">
        <v>17</v>
      </c>
      <c r="D502" s="396"/>
      <c r="E502" s="396"/>
      <c r="F502" s="396"/>
      <c r="G502" s="396"/>
      <c r="H502" s="396"/>
      <c r="I502" s="397"/>
      <c r="J502" s="367" t="s">
        <v>121</v>
      </c>
      <c r="K502" s="398"/>
      <c r="L502" s="398"/>
      <c r="M502" s="398"/>
      <c r="N502" s="398"/>
      <c r="O502" s="398"/>
      <c r="P502" s="399" t="s">
        <v>18</v>
      </c>
      <c r="Q502" s="399"/>
      <c r="R502" s="399"/>
      <c r="S502" s="399"/>
      <c r="T502" s="399"/>
      <c r="U502" s="399"/>
      <c r="V502" s="399"/>
      <c r="W502" s="399"/>
      <c r="X502" s="399"/>
      <c r="Y502" s="400" t="s">
        <v>120</v>
      </c>
      <c r="Z502" s="401"/>
      <c r="AA502" s="401"/>
      <c r="AB502" s="401"/>
      <c r="AC502" s="367" t="s">
        <v>140</v>
      </c>
      <c r="AD502" s="367"/>
      <c r="AE502" s="367"/>
      <c r="AF502" s="367"/>
      <c r="AG502" s="367"/>
      <c r="AH502" s="400" t="s">
        <v>152</v>
      </c>
      <c r="AI502" s="394"/>
      <c r="AJ502" s="394"/>
      <c r="AK502" s="394"/>
      <c r="AL502" s="394" t="s">
        <v>15</v>
      </c>
      <c r="AM502" s="394"/>
      <c r="AN502" s="394"/>
      <c r="AO502" s="402"/>
      <c r="AP502" s="370" t="s">
        <v>122</v>
      </c>
      <c r="AQ502" s="370"/>
      <c r="AR502" s="370"/>
      <c r="AS502" s="370"/>
      <c r="AT502" s="370"/>
      <c r="AU502" s="370"/>
      <c r="AV502" s="370"/>
      <c r="AW502" s="370"/>
      <c r="AX502" s="370"/>
      <c r="AY502" s="40">
        <f>IF(AY501=0,0,1)</f>
        <v>0</v>
      </c>
    </row>
    <row r="503" spans="1:51" ht="30" hidden="1" customHeight="1" x14ac:dyDescent="0.15">
      <c r="A503" s="347">
        <v>1</v>
      </c>
      <c r="B503" s="347">
        <v>1</v>
      </c>
      <c r="C503" s="385"/>
      <c r="D503" s="386"/>
      <c r="E503" s="386"/>
      <c r="F503" s="386"/>
      <c r="G503" s="386"/>
      <c r="H503" s="386"/>
      <c r="I503" s="387"/>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92"/>
      <c r="AI503" s="393"/>
      <c r="AJ503" s="393"/>
      <c r="AK503" s="393"/>
      <c r="AL503" s="339"/>
      <c r="AM503" s="340"/>
      <c r="AN503" s="340"/>
      <c r="AO503" s="341"/>
      <c r="AP503" s="342"/>
      <c r="AQ503" s="342"/>
      <c r="AR503" s="342"/>
      <c r="AS503" s="342"/>
      <c r="AT503" s="342"/>
      <c r="AU503" s="342"/>
      <c r="AV503" s="342"/>
      <c r="AW503" s="342"/>
      <c r="AX503" s="342"/>
      <c r="AY503" s="40">
        <f>COUNTA(C503:AX503)</f>
        <v>0</v>
      </c>
    </row>
    <row r="504" spans="1:51" ht="30" hidden="1" customHeight="1" x14ac:dyDescent="0.15">
      <c r="A504" s="347">
        <v>2</v>
      </c>
      <c r="B504" s="347">
        <v>1</v>
      </c>
      <c r="C504" s="385"/>
      <c r="D504" s="386"/>
      <c r="E504" s="386"/>
      <c r="F504" s="386"/>
      <c r="G504" s="386"/>
      <c r="H504" s="386"/>
      <c r="I504" s="387"/>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92"/>
      <c r="AI504" s="393"/>
      <c r="AJ504" s="393"/>
      <c r="AK504" s="393"/>
      <c r="AL504" s="339"/>
      <c r="AM504" s="340"/>
      <c r="AN504" s="340"/>
      <c r="AO504" s="341"/>
      <c r="AP504" s="342"/>
      <c r="AQ504" s="342"/>
      <c r="AR504" s="342"/>
      <c r="AS504" s="342"/>
      <c r="AT504" s="342"/>
      <c r="AU504" s="342"/>
      <c r="AV504" s="342"/>
      <c r="AW504" s="342"/>
      <c r="AX504" s="342"/>
      <c r="AY504" s="40">
        <f t="shared" ref="AY504:AY533" si="62">COUNTA(C504:AX504)</f>
        <v>0</v>
      </c>
    </row>
    <row r="505" spans="1:51" ht="30" hidden="1" customHeight="1" x14ac:dyDescent="0.15">
      <c r="A505" s="347">
        <v>3</v>
      </c>
      <c r="B505" s="347">
        <v>1</v>
      </c>
      <c r="C505" s="388"/>
      <c r="D505" s="389"/>
      <c r="E505" s="389"/>
      <c r="F505" s="389"/>
      <c r="G505" s="389"/>
      <c r="H505" s="389"/>
      <c r="I505" s="390"/>
      <c r="J505" s="352"/>
      <c r="K505" s="353"/>
      <c r="L505" s="353"/>
      <c r="M505" s="353"/>
      <c r="N505" s="353"/>
      <c r="O505" s="353"/>
      <c r="P505" s="391"/>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0">
        <f t="shared" si="62"/>
        <v>0</v>
      </c>
    </row>
    <row r="506" spans="1:51" ht="30" hidden="1" customHeight="1" x14ac:dyDescent="0.15">
      <c r="A506" s="347">
        <v>4</v>
      </c>
      <c r="B506" s="347">
        <v>1</v>
      </c>
      <c r="C506" s="388"/>
      <c r="D506" s="389"/>
      <c r="E506" s="389"/>
      <c r="F506" s="389"/>
      <c r="G506" s="389"/>
      <c r="H506" s="389"/>
      <c r="I506" s="390"/>
      <c r="J506" s="352"/>
      <c r="K506" s="353"/>
      <c r="L506" s="353"/>
      <c r="M506" s="353"/>
      <c r="N506" s="353"/>
      <c r="O506" s="353"/>
      <c r="P506" s="391"/>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0">
        <f t="shared" si="62"/>
        <v>0</v>
      </c>
    </row>
    <row r="507" spans="1:51" ht="30" hidden="1" customHeight="1" x14ac:dyDescent="0.15">
      <c r="A507" s="347">
        <v>5</v>
      </c>
      <c r="B507" s="347">
        <v>1</v>
      </c>
      <c r="C507" s="385"/>
      <c r="D507" s="386"/>
      <c r="E507" s="386"/>
      <c r="F507" s="386"/>
      <c r="G507" s="386"/>
      <c r="H507" s="386"/>
      <c r="I507" s="387"/>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0">
        <f>COUNTA(C507:AX507)</f>
        <v>0</v>
      </c>
    </row>
    <row r="508" spans="1:51" ht="30" hidden="1" customHeight="1" x14ac:dyDescent="0.15">
      <c r="A508" s="347">
        <v>6</v>
      </c>
      <c r="B508" s="347">
        <v>1</v>
      </c>
      <c r="C508" s="385"/>
      <c r="D508" s="386"/>
      <c r="E508" s="386"/>
      <c r="F508" s="386"/>
      <c r="G508" s="386"/>
      <c r="H508" s="386"/>
      <c r="I508" s="387"/>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0">
        <f t="shared" si="62"/>
        <v>0</v>
      </c>
    </row>
    <row r="509" spans="1:51" ht="30" hidden="1" customHeight="1" x14ac:dyDescent="0.15">
      <c r="A509" s="347">
        <v>7</v>
      </c>
      <c r="B509" s="347">
        <v>1</v>
      </c>
      <c r="C509" s="385"/>
      <c r="D509" s="386"/>
      <c r="E509" s="386"/>
      <c r="F509" s="386"/>
      <c r="G509" s="386"/>
      <c r="H509" s="386"/>
      <c r="I509" s="387"/>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0">
        <f t="shared" si="62"/>
        <v>0</v>
      </c>
    </row>
    <row r="510" spans="1:51" ht="30" hidden="1" customHeight="1" x14ac:dyDescent="0.15">
      <c r="A510" s="347">
        <v>8</v>
      </c>
      <c r="B510" s="347">
        <v>1</v>
      </c>
      <c r="C510" s="385"/>
      <c r="D510" s="386"/>
      <c r="E510" s="386"/>
      <c r="F510" s="386"/>
      <c r="G510" s="386"/>
      <c r="H510" s="386"/>
      <c r="I510" s="387"/>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0">
        <f t="shared" si="62"/>
        <v>0</v>
      </c>
    </row>
    <row r="511" spans="1:51" ht="30" hidden="1" customHeight="1" x14ac:dyDescent="0.15">
      <c r="A511" s="347">
        <v>9</v>
      </c>
      <c r="B511" s="347">
        <v>1</v>
      </c>
      <c r="C511" s="385"/>
      <c r="D511" s="386"/>
      <c r="E511" s="386"/>
      <c r="F511" s="386"/>
      <c r="G511" s="386"/>
      <c r="H511" s="386"/>
      <c r="I511" s="387"/>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0">
        <f t="shared" si="62"/>
        <v>0</v>
      </c>
    </row>
    <row r="512" spans="1:51" ht="30" hidden="1" customHeight="1" x14ac:dyDescent="0.15">
      <c r="A512" s="347">
        <v>10</v>
      </c>
      <c r="B512" s="347">
        <v>1</v>
      </c>
      <c r="C512" s="385"/>
      <c r="D512" s="386"/>
      <c r="E512" s="386"/>
      <c r="F512" s="386"/>
      <c r="G512" s="386"/>
      <c r="H512" s="386"/>
      <c r="I512" s="387"/>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0">
        <f t="shared" si="62"/>
        <v>0</v>
      </c>
    </row>
    <row r="513" spans="1:51" ht="30" hidden="1" customHeight="1" x14ac:dyDescent="0.15">
      <c r="A513" s="347">
        <v>11</v>
      </c>
      <c r="B513" s="347">
        <v>1</v>
      </c>
      <c r="C513" s="385"/>
      <c r="D513" s="386"/>
      <c r="E513" s="386"/>
      <c r="F513" s="386"/>
      <c r="G513" s="386"/>
      <c r="H513" s="386"/>
      <c r="I513" s="387"/>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0">
        <f t="shared" si="62"/>
        <v>0</v>
      </c>
    </row>
    <row r="514" spans="1:51" ht="30" hidden="1" customHeight="1" x14ac:dyDescent="0.15">
      <c r="A514" s="347">
        <v>12</v>
      </c>
      <c r="B514" s="347">
        <v>1</v>
      </c>
      <c r="C514" s="385"/>
      <c r="D514" s="386"/>
      <c r="E514" s="386"/>
      <c r="F514" s="386"/>
      <c r="G514" s="386"/>
      <c r="H514" s="386"/>
      <c r="I514" s="387"/>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0">
        <f t="shared" si="62"/>
        <v>0</v>
      </c>
    </row>
    <row r="515" spans="1:51" ht="30" hidden="1" customHeight="1" x14ac:dyDescent="0.15">
      <c r="A515" s="347">
        <v>13</v>
      </c>
      <c r="B515" s="347">
        <v>1</v>
      </c>
      <c r="C515" s="385"/>
      <c r="D515" s="386"/>
      <c r="E515" s="386"/>
      <c r="F515" s="386"/>
      <c r="G515" s="386"/>
      <c r="H515" s="386"/>
      <c r="I515" s="387"/>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0">
        <f t="shared" si="62"/>
        <v>0</v>
      </c>
    </row>
    <row r="516" spans="1:51" ht="30" hidden="1" customHeight="1" x14ac:dyDescent="0.15">
      <c r="A516" s="347">
        <v>14</v>
      </c>
      <c r="B516" s="347">
        <v>1</v>
      </c>
      <c r="C516" s="385"/>
      <c r="D516" s="386"/>
      <c r="E516" s="386"/>
      <c r="F516" s="386"/>
      <c r="G516" s="386"/>
      <c r="H516" s="386"/>
      <c r="I516" s="387"/>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0">
        <f t="shared" si="62"/>
        <v>0</v>
      </c>
    </row>
    <row r="517" spans="1:51" ht="30" hidden="1" customHeight="1" x14ac:dyDescent="0.15">
      <c r="A517" s="347">
        <v>15</v>
      </c>
      <c r="B517" s="347">
        <v>1</v>
      </c>
      <c r="C517" s="385"/>
      <c r="D517" s="386"/>
      <c r="E517" s="386"/>
      <c r="F517" s="386"/>
      <c r="G517" s="386"/>
      <c r="H517" s="386"/>
      <c r="I517" s="387"/>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0">
        <f t="shared" si="62"/>
        <v>0</v>
      </c>
    </row>
    <row r="518" spans="1:51" ht="30" hidden="1" customHeight="1" x14ac:dyDescent="0.15">
      <c r="A518" s="347">
        <v>16</v>
      </c>
      <c r="B518" s="347">
        <v>1</v>
      </c>
      <c r="C518" s="385"/>
      <c r="D518" s="386"/>
      <c r="E518" s="386"/>
      <c r="F518" s="386"/>
      <c r="G518" s="386"/>
      <c r="H518" s="386"/>
      <c r="I518" s="387"/>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0">
        <f t="shared" si="62"/>
        <v>0</v>
      </c>
    </row>
    <row r="519" spans="1:51" s="13" customFormat="1" ht="30" hidden="1" customHeight="1" x14ac:dyDescent="0.15">
      <c r="A519" s="347">
        <v>17</v>
      </c>
      <c r="B519" s="347">
        <v>1</v>
      </c>
      <c r="C519" s="385"/>
      <c r="D519" s="386"/>
      <c r="E519" s="386"/>
      <c r="F519" s="386"/>
      <c r="G519" s="386"/>
      <c r="H519" s="386"/>
      <c r="I519" s="387"/>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0">
        <f t="shared" si="62"/>
        <v>0</v>
      </c>
    </row>
    <row r="520" spans="1:51" ht="30" hidden="1" customHeight="1" x14ac:dyDescent="0.15">
      <c r="A520" s="347">
        <v>18</v>
      </c>
      <c r="B520" s="347">
        <v>1</v>
      </c>
      <c r="C520" s="385"/>
      <c r="D520" s="386"/>
      <c r="E520" s="386"/>
      <c r="F520" s="386"/>
      <c r="G520" s="386"/>
      <c r="H520" s="386"/>
      <c r="I520" s="387"/>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0">
        <f t="shared" si="62"/>
        <v>0</v>
      </c>
    </row>
    <row r="521" spans="1:51" ht="30" hidden="1" customHeight="1" x14ac:dyDescent="0.15">
      <c r="A521" s="347">
        <v>19</v>
      </c>
      <c r="B521" s="347">
        <v>1</v>
      </c>
      <c r="C521" s="385"/>
      <c r="D521" s="386"/>
      <c r="E521" s="386"/>
      <c r="F521" s="386"/>
      <c r="G521" s="386"/>
      <c r="H521" s="386"/>
      <c r="I521" s="387"/>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0">
        <f t="shared" si="62"/>
        <v>0</v>
      </c>
    </row>
    <row r="522" spans="1:51" ht="30" hidden="1" customHeight="1" x14ac:dyDescent="0.15">
      <c r="A522" s="347">
        <v>20</v>
      </c>
      <c r="B522" s="347">
        <v>1</v>
      </c>
      <c r="C522" s="385"/>
      <c r="D522" s="386"/>
      <c r="E522" s="386"/>
      <c r="F522" s="386"/>
      <c r="G522" s="386"/>
      <c r="H522" s="386"/>
      <c r="I522" s="387"/>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0">
        <f t="shared" si="62"/>
        <v>0</v>
      </c>
    </row>
    <row r="523" spans="1:51" ht="30" hidden="1" customHeight="1" x14ac:dyDescent="0.15">
      <c r="A523" s="347">
        <v>21</v>
      </c>
      <c r="B523" s="347">
        <v>1</v>
      </c>
      <c r="C523" s="385"/>
      <c r="D523" s="386"/>
      <c r="E523" s="386"/>
      <c r="F523" s="386"/>
      <c r="G523" s="386"/>
      <c r="H523" s="386"/>
      <c r="I523" s="387"/>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0">
        <f t="shared" si="62"/>
        <v>0</v>
      </c>
    </row>
    <row r="524" spans="1:51" ht="30" hidden="1" customHeight="1" x14ac:dyDescent="0.15">
      <c r="A524" s="347">
        <v>22</v>
      </c>
      <c r="B524" s="347">
        <v>1</v>
      </c>
      <c r="C524" s="385"/>
      <c r="D524" s="386"/>
      <c r="E524" s="386"/>
      <c r="F524" s="386"/>
      <c r="G524" s="386"/>
      <c r="H524" s="386"/>
      <c r="I524" s="387"/>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0">
        <f t="shared" si="62"/>
        <v>0</v>
      </c>
    </row>
    <row r="525" spans="1:51" ht="30" hidden="1" customHeight="1" x14ac:dyDescent="0.15">
      <c r="A525" s="347">
        <v>23</v>
      </c>
      <c r="B525" s="347">
        <v>1</v>
      </c>
      <c r="C525" s="385"/>
      <c r="D525" s="386"/>
      <c r="E525" s="386"/>
      <c r="F525" s="386"/>
      <c r="G525" s="386"/>
      <c r="H525" s="386"/>
      <c r="I525" s="387"/>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0">
        <f t="shared" si="62"/>
        <v>0</v>
      </c>
    </row>
    <row r="526" spans="1:51" ht="30" hidden="1" customHeight="1" x14ac:dyDescent="0.15">
      <c r="A526" s="347">
        <v>24</v>
      </c>
      <c r="B526" s="347">
        <v>1</v>
      </c>
      <c r="C526" s="385"/>
      <c r="D526" s="386"/>
      <c r="E526" s="386"/>
      <c r="F526" s="386"/>
      <c r="G526" s="386"/>
      <c r="H526" s="386"/>
      <c r="I526" s="387"/>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0">
        <f t="shared" si="62"/>
        <v>0</v>
      </c>
    </row>
    <row r="527" spans="1:51" ht="30" hidden="1" customHeight="1" x14ac:dyDescent="0.15">
      <c r="A527" s="347">
        <v>25</v>
      </c>
      <c r="B527" s="347">
        <v>1</v>
      </c>
      <c r="C527" s="385"/>
      <c r="D527" s="386"/>
      <c r="E527" s="386"/>
      <c r="F527" s="386"/>
      <c r="G527" s="386"/>
      <c r="H527" s="386"/>
      <c r="I527" s="387"/>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0">
        <f t="shared" si="62"/>
        <v>0</v>
      </c>
    </row>
    <row r="528" spans="1:51" ht="30" hidden="1" customHeight="1" x14ac:dyDescent="0.15">
      <c r="A528" s="347">
        <v>26</v>
      </c>
      <c r="B528" s="347">
        <v>1</v>
      </c>
      <c r="C528" s="385"/>
      <c r="D528" s="386"/>
      <c r="E528" s="386"/>
      <c r="F528" s="386"/>
      <c r="G528" s="386"/>
      <c r="H528" s="386"/>
      <c r="I528" s="387"/>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0">
        <f t="shared" si="62"/>
        <v>0</v>
      </c>
    </row>
    <row r="529" spans="1:51" ht="30" hidden="1" customHeight="1" x14ac:dyDescent="0.15">
      <c r="A529" s="347">
        <v>27</v>
      </c>
      <c r="B529" s="347">
        <v>1</v>
      </c>
      <c r="C529" s="385"/>
      <c r="D529" s="386"/>
      <c r="E529" s="386"/>
      <c r="F529" s="386"/>
      <c r="G529" s="386"/>
      <c r="H529" s="386"/>
      <c r="I529" s="387"/>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0">
        <f t="shared" si="62"/>
        <v>0</v>
      </c>
    </row>
    <row r="530" spans="1:51" ht="30" hidden="1" customHeight="1" x14ac:dyDescent="0.15">
      <c r="A530" s="347">
        <v>28</v>
      </c>
      <c r="B530" s="347">
        <v>1</v>
      </c>
      <c r="C530" s="385"/>
      <c r="D530" s="386"/>
      <c r="E530" s="386"/>
      <c r="F530" s="386"/>
      <c r="G530" s="386"/>
      <c r="H530" s="386"/>
      <c r="I530" s="387"/>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0">
        <f t="shared" si="62"/>
        <v>0</v>
      </c>
    </row>
    <row r="531" spans="1:51" ht="30" hidden="1" customHeight="1" x14ac:dyDescent="0.15">
      <c r="A531" s="347">
        <v>29</v>
      </c>
      <c r="B531" s="347">
        <v>1</v>
      </c>
      <c r="C531" s="385"/>
      <c r="D531" s="386"/>
      <c r="E531" s="386"/>
      <c r="F531" s="386"/>
      <c r="G531" s="386"/>
      <c r="H531" s="386"/>
      <c r="I531" s="387"/>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0">
        <f t="shared" si="62"/>
        <v>0</v>
      </c>
    </row>
    <row r="532" spans="1:51" ht="30" hidden="1" customHeight="1" x14ac:dyDescent="0.15">
      <c r="A532" s="347">
        <v>30</v>
      </c>
      <c r="B532" s="347">
        <v>1</v>
      </c>
      <c r="C532" s="385"/>
      <c r="D532" s="386"/>
      <c r="E532" s="386"/>
      <c r="F532" s="386"/>
      <c r="G532" s="386"/>
      <c r="H532" s="386"/>
      <c r="I532" s="387"/>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0">
        <f t="shared" si="62"/>
        <v>0</v>
      </c>
    </row>
    <row r="533" spans="1:51" ht="24.75" hidden="1" customHeight="1" x14ac:dyDescent="0.15">
      <c r="A533" s="48"/>
      <c r="B533" s="48"/>
      <c r="C533" s="48"/>
      <c r="D533" s="48"/>
      <c r="E533" s="48"/>
      <c r="F533" s="48"/>
      <c r="G533" s="48"/>
      <c r="H533" s="48"/>
      <c r="I533" s="48"/>
      <c r="J533" s="48"/>
      <c r="K533" s="48"/>
      <c r="L533" s="48"/>
      <c r="M533" s="48"/>
      <c r="N533" s="48"/>
      <c r="O533" s="48"/>
      <c r="P533" s="49"/>
      <c r="Q533" s="49"/>
      <c r="R533" s="49"/>
      <c r="S533" s="49"/>
      <c r="T533" s="49"/>
      <c r="U533" s="49"/>
      <c r="V533" s="49"/>
      <c r="W533" s="49"/>
      <c r="X533" s="49"/>
      <c r="Y533" s="50"/>
      <c r="Z533" s="50"/>
      <c r="AA533" s="50"/>
      <c r="AB533" s="50"/>
      <c r="AC533" s="50"/>
      <c r="AD533" s="50"/>
      <c r="AE533" s="50"/>
      <c r="AF533" s="50"/>
      <c r="AG533" s="50"/>
      <c r="AH533" s="50"/>
      <c r="AI533" s="50"/>
      <c r="AJ533" s="50"/>
      <c r="AK533" s="50"/>
      <c r="AL533" s="50"/>
      <c r="AM533" s="50"/>
      <c r="AN533" s="50"/>
      <c r="AO533" s="50"/>
      <c r="AP533" s="49"/>
      <c r="AQ533" s="49"/>
      <c r="AR533" s="49"/>
      <c r="AS533" s="49"/>
      <c r="AT533" s="49"/>
      <c r="AU533" s="49"/>
      <c r="AV533" s="49"/>
      <c r="AW533" s="49"/>
      <c r="AX533" s="49"/>
      <c r="AY533" s="40">
        <f t="shared" si="62"/>
        <v>0</v>
      </c>
    </row>
    <row r="534" spans="1:51" ht="24.75" hidden="1" customHeight="1" x14ac:dyDescent="0.15">
      <c r="A534" s="41"/>
      <c r="B534" s="45" t="s">
        <v>109</v>
      </c>
      <c r="C534" s="41"/>
      <c r="D534" s="41"/>
      <c r="E534" s="41"/>
      <c r="F534" s="41"/>
      <c r="G534" s="41"/>
      <c r="H534" s="41"/>
      <c r="I534" s="41"/>
      <c r="J534" s="41"/>
      <c r="K534" s="41"/>
      <c r="L534" s="41"/>
      <c r="M534" s="41"/>
      <c r="N534" s="41"/>
      <c r="O534" s="41"/>
      <c r="P534" s="46"/>
      <c r="Q534" s="46"/>
      <c r="R534" s="46"/>
      <c r="S534" s="46"/>
      <c r="T534" s="46"/>
      <c r="U534" s="46"/>
      <c r="V534" s="46"/>
      <c r="W534" s="46"/>
      <c r="X534" s="46"/>
      <c r="Y534" s="47"/>
      <c r="Z534" s="47"/>
      <c r="AA534" s="47"/>
      <c r="AB534" s="47"/>
      <c r="AC534" s="47"/>
      <c r="AD534" s="47"/>
      <c r="AE534" s="47"/>
      <c r="AF534" s="47"/>
      <c r="AG534" s="47"/>
      <c r="AH534" s="47"/>
      <c r="AI534" s="47"/>
      <c r="AJ534" s="47"/>
      <c r="AK534" s="47"/>
      <c r="AL534" s="47"/>
      <c r="AM534" s="47"/>
      <c r="AN534" s="47"/>
      <c r="AO534" s="47"/>
      <c r="AP534" s="46"/>
      <c r="AQ534" s="46"/>
      <c r="AR534" s="46"/>
      <c r="AS534" s="46"/>
      <c r="AT534" s="46"/>
      <c r="AU534" s="46"/>
      <c r="AV534" s="46"/>
      <c r="AW534" s="46"/>
      <c r="AX534" s="46"/>
      <c r="AY534" s="40">
        <f>COUNTA(C536:AX565)</f>
        <v>0</v>
      </c>
    </row>
    <row r="535" spans="1:51" ht="59.25" hidden="1" customHeight="1" x14ac:dyDescent="0.15">
      <c r="A535" s="394"/>
      <c r="B535" s="394"/>
      <c r="C535" s="395" t="s">
        <v>17</v>
      </c>
      <c r="D535" s="396"/>
      <c r="E535" s="396"/>
      <c r="F535" s="396"/>
      <c r="G535" s="396"/>
      <c r="H535" s="396"/>
      <c r="I535" s="397"/>
      <c r="J535" s="367" t="s">
        <v>121</v>
      </c>
      <c r="K535" s="398"/>
      <c r="L535" s="398"/>
      <c r="M535" s="398"/>
      <c r="N535" s="398"/>
      <c r="O535" s="398"/>
      <c r="P535" s="399" t="s">
        <v>18</v>
      </c>
      <c r="Q535" s="399"/>
      <c r="R535" s="399"/>
      <c r="S535" s="399"/>
      <c r="T535" s="399"/>
      <c r="U535" s="399"/>
      <c r="V535" s="399"/>
      <c r="W535" s="399"/>
      <c r="X535" s="399"/>
      <c r="Y535" s="400" t="s">
        <v>120</v>
      </c>
      <c r="Z535" s="401"/>
      <c r="AA535" s="401"/>
      <c r="AB535" s="401"/>
      <c r="AC535" s="367" t="s">
        <v>140</v>
      </c>
      <c r="AD535" s="367"/>
      <c r="AE535" s="367"/>
      <c r="AF535" s="367"/>
      <c r="AG535" s="367"/>
      <c r="AH535" s="400" t="s">
        <v>152</v>
      </c>
      <c r="AI535" s="394"/>
      <c r="AJ535" s="394"/>
      <c r="AK535" s="394"/>
      <c r="AL535" s="394" t="s">
        <v>15</v>
      </c>
      <c r="AM535" s="394"/>
      <c r="AN535" s="394"/>
      <c r="AO535" s="402"/>
      <c r="AP535" s="370" t="s">
        <v>122</v>
      </c>
      <c r="AQ535" s="370"/>
      <c r="AR535" s="370"/>
      <c r="AS535" s="370"/>
      <c r="AT535" s="370"/>
      <c r="AU535" s="370"/>
      <c r="AV535" s="370"/>
      <c r="AW535" s="370"/>
      <c r="AX535" s="370"/>
      <c r="AY535" s="40">
        <f>IF(AY534=0,0,1)</f>
        <v>0</v>
      </c>
    </row>
    <row r="536" spans="1:51" ht="30" hidden="1" customHeight="1" x14ac:dyDescent="0.15">
      <c r="A536" s="347">
        <v>1</v>
      </c>
      <c r="B536" s="347">
        <v>1</v>
      </c>
      <c r="C536" s="385"/>
      <c r="D536" s="386"/>
      <c r="E536" s="386"/>
      <c r="F536" s="386"/>
      <c r="G536" s="386"/>
      <c r="H536" s="386"/>
      <c r="I536" s="387"/>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92"/>
      <c r="AI536" s="393"/>
      <c r="AJ536" s="393"/>
      <c r="AK536" s="393"/>
      <c r="AL536" s="339"/>
      <c r="AM536" s="340"/>
      <c r="AN536" s="340"/>
      <c r="AO536" s="341"/>
      <c r="AP536" s="342"/>
      <c r="AQ536" s="342"/>
      <c r="AR536" s="342"/>
      <c r="AS536" s="342"/>
      <c r="AT536" s="342"/>
      <c r="AU536" s="342"/>
      <c r="AV536" s="342"/>
      <c r="AW536" s="342"/>
      <c r="AX536" s="342"/>
      <c r="AY536" s="40">
        <f>COUNTA(C536:AX536)</f>
        <v>0</v>
      </c>
    </row>
    <row r="537" spans="1:51" ht="30" hidden="1" customHeight="1" x14ac:dyDescent="0.15">
      <c r="A537" s="347">
        <v>2</v>
      </c>
      <c r="B537" s="347">
        <v>1</v>
      </c>
      <c r="C537" s="385"/>
      <c r="D537" s="386"/>
      <c r="E537" s="386"/>
      <c r="F537" s="386"/>
      <c r="G537" s="386"/>
      <c r="H537" s="386"/>
      <c r="I537" s="387"/>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92"/>
      <c r="AI537" s="393"/>
      <c r="AJ537" s="393"/>
      <c r="AK537" s="393"/>
      <c r="AL537" s="339"/>
      <c r="AM537" s="340"/>
      <c r="AN537" s="340"/>
      <c r="AO537" s="341"/>
      <c r="AP537" s="342"/>
      <c r="AQ537" s="342"/>
      <c r="AR537" s="342"/>
      <c r="AS537" s="342"/>
      <c r="AT537" s="342"/>
      <c r="AU537" s="342"/>
      <c r="AV537" s="342"/>
      <c r="AW537" s="342"/>
      <c r="AX537" s="342"/>
      <c r="AY537" s="40">
        <f t="shared" ref="AY537:AY566" si="63">COUNTA(C537:AX537)</f>
        <v>0</v>
      </c>
    </row>
    <row r="538" spans="1:51" ht="30" hidden="1" customHeight="1" x14ac:dyDescent="0.15">
      <c r="A538" s="347">
        <v>3</v>
      </c>
      <c r="B538" s="347">
        <v>1</v>
      </c>
      <c r="C538" s="388"/>
      <c r="D538" s="389"/>
      <c r="E538" s="389"/>
      <c r="F538" s="389"/>
      <c r="G538" s="389"/>
      <c r="H538" s="389"/>
      <c r="I538" s="390"/>
      <c r="J538" s="352"/>
      <c r="K538" s="353"/>
      <c r="L538" s="353"/>
      <c r="M538" s="353"/>
      <c r="N538" s="353"/>
      <c r="O538" s="353"/>
      <c r="P538" s="391"/>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0">
        <f t="shared" si="63"/>
        <v>0</v>
      </c>
    </row>
    <row r="539" spans="1:51" ht="30" hidden="1" customHeight="1" x14ac:dyDescent="0.15">
      <c r="A539" s="347">
        <v>4</v>
      </c>
      <c r="B539" s="347">
        <v>1</v>
      </c>
      <c r="C539" s="388"/>
      <c r="D539" s="389"/>
      <c r="E539" s="389"/>
      <c r="F539" s="389"/>
      <c r="G539" s="389"/>
      <c r="H539" s="389"/>
      <c r="I539" s="390"/>
      <c r="J539" s="352"/>
      <c r="K539" s="353"/>
      <c r="L539" s="353"/>
      <c r="M539" s="353"/>
      <c r="N539" s="353"/>
      <c r="O539" s="353"/>
      <c r="P539" s="391"/>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0">
        <f t="shared" si="63"/>
        <v>0</v>
      </c>
    </row>
    <row r="540" spans="1:51" ht="30" hidden="1" customHeight="1" x14ac:dyDescent="0.15">
      <c r="A540" s="347">
        <v>5</v>
      </c>
      <c r="B540" s="347">
        <v>1</v>
      </c>
      <c r="C540" s="385"/>
      <c r="D540" s="386"/>
      <c r="E540" s="386"/>
      <c r="F540" s="386"/>
      <c r="G540" s="386"/>
      <c r="H540" s="386"/>
      <c r="I540" s="387"/>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0">
        <f>COUNTA(C540:AX540)</f>
        <v>0</v>
      </c>
    </row>
    <row r="541" spans="1:51" ht="30" hidden="1" customHeight="1" x14ac:dyDescent="0.15">
      <c r="A541" s="347">
        <v>6</v>
      </c>
      <c r="B541" s="347">
        <v>1</v>
      </c>
      <c r="C541" s="385"/>
      <c r="D541" s="386"/>
      <c r="E541" s="386"/>
      <c r="F541" s="386"/>
      <c r="G541" s="386"/>
      <c r="H541" s="386"/>
      <c r="I541" s="387"/>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0">
        <f t="shared" si="63"/>
        <v>0</v>
      </c>
    </row>
    <row r="542" spans="1:51" ht="30" hidden="1" customHeight="1" x14ac:dyDescent="0.15">
      <c r="A542" s="347">
        <v>7</v>
      </c>
      <c r="B542" s="347">
        <v>1</v>
      </c>
      <c r="C542" s="385"/>
      <c r="D542" s="386"/>
      <c r="E542" s="386"/>
      <c r="F542" s="386"/>
      <c r="G542" s="386"/>
      <c r="H542" s="386"/>
      <c r="I542" s="387"/>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0">
        <f t="shared" si="63"/>
        <v>0</v>
      </c>
    </row>
    <row r="543" spans="1:51" ht="30" hidden="1" customHeight="1" x14ac:dyDescent="0.15">
      <c r="A543" s="347">
        <v>8</v>
      </c>
      <c r="B543" s="347">
        <v>1</v>
      </c>
      <c r="C543" s="385"/>
      <c r="D543" s="386"/>
      <c r="E543" s="386"/>
      <c r="F543" s="386"/>
      <c r="G543" s="386"/>
      <c r="H543" s="386"/>
      <c r="I543" s="387"/>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0">
        <f t="shared" si="63"/>
        <v>0</v>
      </c>
    </row>
    <row r="544" spans="1:51" ht="30" hidden="1" customHeight="1" x14ac:dyDescent="0.15">
      <c r="A544" s="347">
        <v>9</v>
      </c>
      <c r="B544" s="347">
        <v>1</v>
      </c>
      <c r="C544" s="385"/>
      <c r="D544" s="386"/>
      <c r="E544" s="386"/>
      <c r="F544" s="386"/>
      <c r="G544" s="386"/>
      <c r="H544" s="386"/>
      <c r="I544" s="387"/>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0">
        <f t="shared" si="63"/>
        <v>0</v>
      </c>
    </row>
    <row r="545" spans="1:51" ht="30" hidden="1" customHeight="1" x14ac:dyDescent="0.15">
      <c r="A545" s="347">
        <v>10</v>
      </c>
      <c r="B545" s="347">
        <v>1</v>
      </c>
      <c r="C545" s="385"/>
      <c r="D545" s="386"/>
      <c r="E545" s="386"/>
      <c r="F545" s="386"/>
      <c r="G545" s="386"/>
      <c r="H545" s="386"/>
      <c r="I545" s="387"/>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0">
        <f t="shared" si="63"/>
        <v>0</v>
      </c>
    </row>
    <row r="546" spans="1:51" ht="30" hidden="1" customHeight="1" x14ac:dyDescent="0.15">
      <c r="A546" s="347">
        <v>11</v>
      </c>
      <c r="B546" s="347">
        <v>1</v>
      </c>
      <c r="C546" s="385"/>
      <c r="D546" s="386"/>
      <c r="E546" s="386"/>
      <c r="F546" s="386"/>
      <c r="G546" s="386"/>
      <c r="H546" s="386"/>
      <c r="I546" s="387"/>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0">
        <f t="shared" si="63"/>
        <v>0</v>
      </c>
    </row>
    <row r="547" spans="1:51" ht="30" hidden="1" customHeight="1" x14ac:dyDescent="0.15">
      <c r="A547" s="347">
        <v>12</v>
      </c>
      <c r="B547" s="347">
        <v>1</v>
      </c>
      <c r="C547" s="385"/>
      <c r="D547" s="386"/>
      <c r="E547" s="386"/>
      <c r="F547" s="386"/>
      <c r="G547" s="386"/>
      <c r="H547" s="386"/>
      <c r="I547" s="387"/>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0">
        <f t="shared" si="63"/>
        <v>0</v>
      </c>
    </row>
    <row r="548" spans="1:51" ht="30" hidden="1" customHeight="1" x14ac:dyDescent="0.15">
      <c r="A548" s="347">
        <v>13</v>
      </c>
      <c r="B548" s="347">
        <v>1</v>
      </c>
      <c r="C548" s="385"/>
      <c r="D548" s="386"/>
      <c r="E548" s="386"/>
      <c r="F548" s="386"/>
      <c r="G548" s="386"/>
      <c r="H548" s="386"/>
      <c r="I548" s="387"/>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0">
        <f t="shared" si="63"/>
        <v>0</v>
      </c>
    </row>
    <row r="549" spans="1:51" ht="30" hidden="1" customHeight="1" x14ac:dyDescent="0.15">
      <c r="A549" s="347">
        <v>14</v>
      </c>
      <c r="B549" s="347">
        <v>1</v>
      </c>
      <c r="C549" s="385"/>
      <c r="D549" s="386"/>
      <c r="E549" s="386"/>
      <c r="F549" s="386"/>
      <c r="G549" s="386"/>
      <c r="H549" s="386"/>
      <c r="I549" s="387"/>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0">
        <f t="shared" si="63"/>
        <v>0</v>
      </c>
    </row>
    <row r="550" spans="1:51" ht="30" hidden="1" customHeight="1" x14ac:dyDescent="0.15">
      <c r="A550" s="347">
        <v>15</v>
      </c>
      <c r="B550" s="347">
        <v>1</v>
      </c>
      <c r="C550" s="385"/>
      <c r="D550" s="386"/>
      <c r="E550" s="386"/>
      <c r="F550" s="386"/>
      <c r="G550" s="386"/>
      <c r="H550" s="386"/>
      <c r="I550" s="387"/>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0">
        <f t="shared" si="63"/>
        <v>0</v>
      </c>
    </row>
    <row r="551" spans="1:51" ht="30" hidden="1" customHeight="1" x14ac:dyDescent="0.15">
      <c r="A551" s="347">
        <v>16</v>
      </c>
      <c r="B551" s="347">
        <v>1</v>
      </c>
      <c r="C551" s="385"/>
      <c r="D551" s="386"/>
      <c r="E551" s="386"/>
      <c r="F551" s="386"/>
      <c r="G551" s="386"/>
      <c r="H551" s="386"/>
      <c r="I551" s="387"/>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0">
        <f t="shared" si="63"/>
        <v>0</v>
      </c>
    </row>
    <row r="552" spans="1:51" s="13" customFormat="1" ht="30" hidden="1" customHeight="1" x14ac:dyDescent="0.15">
      <c r="A552" s="347">
        <v>17</v>
      </c>
      <c r="B552" s="347">
        <v>1</v>
      </c>
      <c r="C552" s="385"/>
      <c r="D552" s="386"/>
      <c r="E552" s="386"/>
      <c r="F552" s="386"/>
      <c r="G552" s="386"/>
      <c r="H552" s="386"/>
      <c r="I552" s="387"/>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0">
        <f t="shared" si="63"/>
        <v>0</v>
      </c>
    </row>
    <row r="553" spans="1:51" ht="30" hidden="1" customHeight="1" x14ac:dyDescent="0.15">
      <c r="A553" s="347">
        <v>18</v>
      </c>
      <c r="B553" s="347">
        <v>1</v>
      </c>
      <c r="C553" s="385"/>
      <c r="D553" s="386"/>
      <c r="E553" s="386"/>
      <c r="F553" s="386"/>
      <c r="G553" s="386"/>
      <c r="H553" s="386"/>
      <c r="I553" s="387"/>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0">
        <f t="shared" si="63"/>
        <v>0</v>
      </c>
    </row>
    <row r="554" spans="1:51" ht="30" hidden="1" customHeight="1" x14ac:dyDescent="0.15">
      <c r="A554" s="347">
        <v>19</v>
      </c>
      <c r="B554" s="347">
        <v>1</v>
      </c>
      <c r="C554" s="385"/>
      <c r="D554" s="386"/>
      <c r="E554" s="386"/>
      <c r="F554" s="386"/>
      <c r="G554" s="386"/>
      <c r="H554" s="386"/>
      <c r="I554" s="387"/>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0">
        <f t="shared" si="63"/>
        <v>0</v>
      </c>
    </row>
    <row r="555" spans="1:51" ht="30" hidden="1" customHeight="1" x14ac:dyDescent="0.15">
      <c r="A555" s="347">
        <v>20</v>
      </c>
      <c r="B555" s="347">
        <v>1</v>
      </c>
      <c r="C555" s="385"/>
      <c r="D555" s="386"/>
      <c r="E555" s="386"/>
      <c r="F555" s="386"/>
      <c r="G555" s="386"/>
      <c r="H555" s="386"/>
      <c r="I555" s="387"/>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0">
        <f t="shared" si="63"/>
        <v>0</v>
      </c>
    </row>
    <row r="556" spans="1:51" ht="30" hidden="1" customHeight="1" x14ac:dyDescent="0.15">
      <c r="A556" s="347">
        <v>21</v>
      </c>
      <c r="B556" s="347">
        <v>1</v>
      </c>
      <c r="C556" s="385"/>
      <c r="D556" s="386"/>
      <c r="E556" s="386"/>
      <c r="F556" s="386"/>
      <c r="G556" s="386"/>
      <c r="H556" s="386"/>
      <c r="I556" s="387"/>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0">
        <f t="shared" si="63"/>
        <v>0</v>
      </c>
    </row>
    <row r="557" spans="1:51" ht="30" hidden="1" customHeight="1" x14ac:dyDescent="0.15">
      <c r="A557" s="347">
        <v>22</v>
      </c>
      <c r="B557" s="347">
        <v>1</v>
      </c>
      <c r="C557" s="385"/>
      <c r="D557" s="386"/>
      <c r="E557" s="386"/>
      <c r="F557" s="386"/>
      <c r="G557" s="386"/>
      <c r="H557" s="386"/>
      <c r="I557" s="387"/>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0">
        <f t="shared" si="63"/>
        <v>0</v>
      </c>
    </row>
    <row r="558" spans="1:51" ht="30" hidden="1" customHeight="1" x14ac:dyDescent="0.15">
      <c r="A558" s="347">
        <v>23</v>
      </c>
      <c r="B558" s="347">
        <v>1</v>
      </c>
      <c r="C558" s="385"/>
      <c r="D558" s="386"/>
      <c r="E558" s="386"/>
      <c r="F558" s="386"/>
      <c r="G558" s="386"/>
      <c r="H558" s="386"/>
      <c r="I558" s="387"/>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0">
        <f t="shared" si="63"/>
        <v>0</v>
      </c>
    </row>
    <row r="559" spans="1:51" ht="30" hidden="1" customHeight="1" x14ac:dyDescent="0.15">
      <c r="A559" s="347">
        <v>24</v>
      </c>
      <c r="B559" s="347">
        <v>1</v>
      </c>
      <c r="C559" s="385"/>
      <c r="D559" s="386"/>
      <c r="E559" s="386"/>
      <c r="F559" s="386"/>
      <c r="G559" s="386"/>
      <c r="H559" s="386"/>
      <c r="I559" s="387"/>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0">
        <f t="shared" si="63"/>
        <v>0</v>
      </c>
    </row>
    <row r="560" spans="1:51" ht="30" hidden="1" customHeight="1" x14ac:dyDescent="0.15">
      <c r="A560" s="347">
        <v>25</v>
      </c>
      <c r="B560" s="347">
        <v>1</v>
      </c>
      <c r="C560" s="385"/>
      <c r="D560" s="386"/>
      <c r="E560" s="386"/>
      <c r="F560" s="386"/>
      <c r="G560" s="386"/>
      <c r="H560" s="386"/>
      <c r="I560" s="387"/>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0">
        <f t="shared" si="63"/>
        <v>0</v>
      </c>
    </row>
    <row r="561" spans="1:51" ht="30" hidden="1" customHeight="1" x14ac:dyDescent="0.15">
      <c r="A561" s="347">
        <v>26</v>
      </c>
      <c r="B561" s="347">
        <v>1</v>
      </c>
      <c r="C561" s="385"/>
      <c r="D561" s="386"/>
      <c r="E561" s="386"/>
      <c r="F561" s="386"/>
      <c r="G561" s="386"/>
      <c r="H561" s="386"/>
      <c r="I561" s="387"/>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0">
        <f t="shared" si="63"/>
        <v>0</v>
      </c>
    </row>
    <row r="562" spans="1:51" ht="30" hidden="1" customHeight="1" x14ac:dyDescent="0.15">
      <c r="A562" s="347">
        <v>27</v>
      </c>
      <c r="B562" s="347">
        <v>1</v>
      </c>
      <c r="C562" s="385"/>
      <c r="D562" s="386"/>
      <c r="E562" s="386"/>
      <c r="F562" s="386"/>
      <c r="G562" s="386"/>
      <c r="H562" s="386"/>
      <c r="I562" s="387"/>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0">
        <f t="shared" si="63"/>
        <v>0</v>
      </c>
    </row>
    <row r="563" spans="1:51" ht="30" hidden="1" customHeight="1" x14ac:dyDescent="0.15">
      <c r="A563" s="347">
        <v>28</v>
      </c>
      <c r="B563" s="347">
        <v>1</v>
      </c>
      <c r="C563" s="385"/>
      <c r="D563" s="386"/>
      <c r="E563" s="386"/>
      <c r="F563" s="386"/>
      <c r="G563" s="386"/>
      <c r="H563" s="386"/>
      <c r="I563" s="387"/>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0">
        <f t="shared" si="63"/>
        <v>0</v>
      </c>
    </row>
    <row r="564" spans="1:51" ht="30" hidden="1" customHeight="1" x14ac:dyDescent="0.15">
      <c r="A564" s="347">
        <v>29</v>
      </c>
      <c r="B564" s="347">
        <v>1</v>
      </c>
      <c r="C564" s="385"/>
      <c r="D564" s="386"/>
      <c r="E564" s="386"/>
      <c r="F564" s="386"/>
      <c r="G564" s="386"/>
      <c r="H564" s="386"/>
      <c r="I564" s="387"/>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0">
        <f t="shared" si="63"/>
        <v>0</v>
      </c>
    </row>
    <row r="565" spans="1:51" ht="30" hidden="1" customHeight="1" x14ac:dyDescent="0.15">
      <c r="A565" s="347">
        <v>30</v>
      </c>
      <c r="B565" s="347">
        <v>1</v>
      </c>
      <c r="C565" s="385"/>
      <c r="D565" s="386"/>
      <c r="E565" s="386"/>
      <c r="F565" s="386"/>
      <c r="G565" s="386"/>
      <c r="H565" s="386"/>
      <c r="I565" s="387"/>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0">
        <f t="shared" si="63"/>
        <v>0</v>
      </c>
    </row>
    <row r="566" spans="1:51" ht="24.75" hidden="1" customHeight="1" x14ac:dyDescent="0.15">
      <c r="A566" s="48"/>
      <c r="B566" s="48"/>
      <c r="C566" s="48"/>
      <c r="D566" s="48"/>
      <c r="E566" s="48"/>
      <c r="F566" s="48"/>
      <c r="G566" s="48"/>
      <c r="H566" s="48"/>
      <c r="I566" s="48"/>
      <c r="J566" s="48"/>
      <c r="K566" s="48"/>
      <c r="L566" s="48"/>
      <c r="M566" s="48"/>
      <c r="N566" s="48"/>
      <c r="O566" s="48"/>
      <c r="P566" s="49"/>
      <c r="Q566" s="49"/>
      <c r="R566" s="49"/>
      <c r="S566" s="49"/>
      <c r="T566" s="49"/>
      <c r="U566" s="49"/>
      <c r="V566" s="49"/>
      <c r="W566" s="49"/>
      <c r="X566" s="49"/>
      <c r="Y566" s="50"/>
      <c r="Z566" s="50"/>
      <c r="AA566" s="50"/>
      <c r="AB566" s="50"/>
      <c r="AC566" s="50"/>
      <c r="AD566" s="50"/>
      <c r="AE566" s="50"/>
      <c r="AF566" s="50"/>
      <c r="AG566" s="50"/>
      <c r="AH566" s="50"/>
      <c r="AI566" s="50"/>
      <c r="AJ566" s="50"/>
      <c r="AK566" s="50"/>
      <c r="AL566" s="50"/>
      <c r="AM566" s="50"/>
      <c r="AN566" s="50"/>
      <c r="AO566" s="50"/>
      <c r="AP566" s="49"/>
      <c r="AQ566" s="49"/>
      <c r="AR566" s="49"/>
      <c r="AS566" s="49"/>
      <c r="AT566" s="49"/>
      <c r="AU566" s="49"/>
      <c r="AV566" s="49"/>
      <c r="AW566" s="49"/>
      <c r="AX566" s="49"/>
      <c r="AY566" s="40">
        <f t="shared" si="63"/>
        <v>0</v>
      </c>
    </row>
    <row r="567" spans="1:51" ht="24.75" hidden="1" customHeight="1" x14ac:dyDescent="0.15">
      <c r="A567" s="41"/>
      <c r="B567" s="45" t="s">
        <v>110</v>
      </c>
      <c r="C567" s="41"/>
      <c r="D567" s="41"/>
      <c r="E567" s="41"/>
      <c r="F567" s="41"/>
      <c r="G567" s="41"/>
      <c r="H567" s="41"/>
      <c r="I567" s="41"/>
      <c r="J567" s="41"/>
      <c r="K567" s="41"/>
      <c r="L567" s="41"/>
      <c r="M567" s="41"/>
      <c r="N567" s="41"/>
      <c r="O567" s="41"/>
      <c r="P567" s="46"/>
      <c r="Q567" s="46"/>
      <c r="R567" s="46"/>
      <c r="S567" s="46"/>
      <c r="T567" s="46"/>
      <c r="U567" s="46"/>
      <c r="V567" s="46"/>
      <c r="W567" s="46"/>
      <c r="X567" s="46"/>
      <c r="Y567" s="47"/>
      <c r="Z567" s="47"/>
      <c r="AA567" s="47"/>
      <c r="AB567" s="47"/>
      <c r="AC567" s="47"/>
      <c r="AD567" s="47"/>
      <c r="AE567" s="47"/>
      <c r="AF567" s="47"/>
      <c r="AG567" s="47"/>
      <c r="AH567" s="47"/>
      <c r="AI567" s="47"/>
      <c r="AJ567" s="47"/>
      <c r="AK567" s="47"/>
      <c r="AL567" s="47"/>
      <c r="AM567" s="47"/>
      <c r="AN567" s="47"/>
      <c r="AO567" s="47"/>
      <c r="AP567" s="46"/>
      <c r="AQ567" s="46"/>
      <c r="AR567" s="46"/>
      <c r="AS567" s="46"/>
      <c r="AT567" s="46"/>
      <c r="AU567" s="46"/>
      <c r="AV567" s="46"/>
      <c r="AW567" s="46"/>
      <c r="AX567" s="46"/>
      <c r="AY567" s="40">
        <f>COUNTA(C569:AX598)</f>
        <v>0</v>
      </c>
    </row>
    <row r="568" spans="1:51" ht="59.25" hidden="1" customHeight="1" x14ac:dyDescent="0.15">
      <c r="A568" s="394"/>
      <c r="B568" s="394"/>
      <c r="C568" s="395" t="s">
        <v>17</v>
      </c>
      <c r="D568" s="396"/>
      <c r="E568" s="396"/>
      <c r="F568" s="396"/>
      <c r="G568" s="396"/>
      <c r="H568" s="396"/>
      <c r="I568" s="397"/>
      <c r="J568" s="367" t="s">
        <v>121</v>
      </c>
      <c r="K568" s="398"/>
      <c r="L568" s="398"/>
      <c r="M568" s="398"/>
      <c r="N568" s="398"/>
      <c r="O568" s="398"/>
      <c r="P568" s="399" t="s">
        <v>18</v>
      </c>
      <c r="Q568" s="399"/>
      <c r="R568" s="399"/>
      <c r="S568" s="399"/>
      <c r="T568" s="399"/>
      <c r="U568" s="399"/>
      <c r="V568" s="399"/>
      <c r="W568" s="399"/>
      <c r="X568" s="399"/>
      <c r="Y568" s="400" t="s">
        <v>120</v>
      </c>
      <c r="Z568" s="401"/>
      <c r="AA568" s="401"/>
      <c r="AB568" s="401"/>
      <c r="AC568" s="367" t="s">
        <v>140</v>
      </c>
      <c r="AD568" s="367"/>
      <c r="AE568" s="367"/>
      <c r="AF568" s="367"/>
      <c r="AG568" s="367"/>
      <c r="AH568" s="400" t="s">
        <v>152</v>
      </c>
      <c r="AI568" s="394"/>
      <c r="AJ568" s="394"/>
      <c r="AK568" s="394"/>
      <c r="AL568" s="394" t="s">
        <v>15</v>
      </c>
      <c r="AM568" s="394"/>
      <c r="AN568" s="394"/>
      <c r="AO568" s="402"/>
      <c r="AP568" s="370" t="s">
        <v>122</v>
      </c>
      <c r="AQ568" s="370"/>
      <c r="AR568" s="370"/>
      <c r="AS568" s="370"/>
      <c r="AT568" s="370"/>
      <c r="AU568" s="370"/>
      <c r="AV568" s="370"/>
      <c r="AW568" s="370"/>
      <c r="AX568" s="370"/>
      <c r="AY568" s="40">
        <f>IF(AY567=0,0,1)</f>
        <v>0</v>
      </c>
    </row>
    <row r="569" spans="1:51" ht="30" hidden="1" customHeight="1" x14ac:dyDescent="0.15">
      <c r="A569" s="347">
        <v>1</v>
      </c>
      <c r="B569" s="347">
        <v>1</v>
      </c>
      <c r="C569" s="385"/>
      <c r="D569" s="386"/>
      <c r="E569" s="386"/>
      <c r="F569" s="386"/>
      <c r="G569" s="386"/>
      <c r="H569" s="386"/>
      <c r="I569" s="387"/>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92"/>
      <c r="AI569" s="393"/>
      <c r="AJ569" s="393"/>
      <c r="AK569" s="393"/>
      <c r="AL569" s="339"/>
      <c r="AM569" s="340"/>
      <c r="AN569" s="340"/>
      <c r="AO569" s="341"/>
      <c r="AP569" s="342"/>
      <c r="AQ569" s="342"/>
      <c r="AR569" s="342"/>
      <c r="AS569" s="342"/>
      <c r="AT569" s="342"/>
      <c r="AU569" s="342"/>
      <c r="AV569" s="342"/>
      <c r="AW569" s="342"/>
      <c r="AX569" s="342"/>
      <c r="AY569" s="40">
        <f>COUNTA(C569:AX569)</f>
        <v>0</v>
      </c>
    </row>
    <row r="570" spans="1:51" ht="30" hidden="1" customHeight="1" x14ac:dyDescent="0.15">
      <c r="A570" s="347">
        <v>2</v>
      </c>
      <c r="B570" s="347">
        <v>1</v>
      </c>
      <c r="C570" s="385"/>
      <c r="D570" s="386"/>
      <c r="E570" s="386"/>
      <c r="F570" s="386"/>
      <c r="G570" s="386"/>
      <c r="H570" s="386"/>
      <c r="I570" s="387"/>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92"/>
      <c r="AI570" s="393"/>
      <c r="AJ570" s="393"/>
      <c r="AK570" s="393"/>
      <c r="AL570" s="339"/>
      <c r="AM570" s="340"/>
      <c r="AN570" s="340"/>
      <c r="AO570" s="341"/>
      <c r="AP570" s="342"/>
      <c r="AQ570" s="342"/>
      <c r="AR570" s="342"/>
      <c r="AS570" s="342"/>
      <c r="AT570" s="342"/>
      <c r="AU570" s="342"/>
      <c r="AV570" s="342"/>
      <c r="AW570" s="342"/>
      <c r="AX570" s="342"/>
      <c r="AY570" s="40">
        <f t="shared" ref="AY570:AY598" si="64">COUNTA(C570:AX570)</f>
        <v>0</v>
      </c>
    </row>
    <row r="571" spans="1:51" ht="30" hidden="1" customHeight="1" x14ac:dyDescent="0.15">
      <c r="A571" s="347">
        <v>3</v>
      </c>
      <c r="B571" s="347">
        <v>1</v>
      </c>
      <c r="C571" s="388"/>
      <c r="D571" s="389"/>
      <c r="E571" s="389"/>
      <c r="F571" s="389"/>
      <c r="G571" s="389"/>
      <c r="H571" s="389"/>
      <c r="I571" s="390"/>
      <c r="J571" s="352"/>
      <c r="K571" s="353"/>
      <c r="L571" s="353"/>
      <c r="M571" s="353"/>
      <c r="N571" s="353"/>
      <c r="O571" s="353"/>
      <c r="P571" s="391"/>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0">
        <f t="shared" si="64"/>
        <v>0</v>
      </c>
    </row>
    <row r="572" spans="1:51" ht="30" hidden="1" customHeight="1" x14ac:dyDescent="0.15">
      <c r="A572" s="347">
        <v>4</v>
      </c>
      <c r="B572" s="347">
        <v>1</v>
      </c>
      <c r="C572" s="388"/>
      <c r="D572" s="389"/>
      <c r="E572" s="389"/>
      <c r="F572" s="389"/>
      <c r="G572" s="389"/>
      <c r="H572" s="389"/>
      <c r="I572" s="390"/>
      <c r="J572" s="352"/>
      <c r="K572" s="353"/>
      <c r="L572" s="353"/>
      <c r="M572" s="353"/>
      <c r="N572" s="353"/>
      <c r="O572" s="353"/>
      <c r="P572" s="391"/>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0">
        <f t="shared" si="64"/>
        <v>0</v>
      </c>
    </row>
    <row r="573" spans="1:51" ht="30" hidden="1" customHeight="1" x14ac:dyDescent="0.15">
      <c r="A573" s="347">
        <v>5</v>
      </c>
      <c r="B573" s="347">
        <v>1</v>
      </c>
      <c r="C573" s="385"/>
      <c r="D573" s="386"/>
      <c r="E573" s="386"/>
      <c r="F573" s="386"/>
      <c r="G573" s="386"/>
      <c r="H573" s="386"/>
      <c r="I573" s="387"/>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0">
        <f>COUNTA(C573:AX573)</f>
        <v>0</v>
      </c>
    </row>
    <row r="574" spans="1:51" ht="30" hidden="1" customHeight="1" x14ac:dyDescent="0.15">
      <c r="A574" s="347">
        <v>6</v>
      </c>
      <c r="B574" s="347">
        <v>1</v>
      </c>
      <c r="C574" s="385"/>
      <c r="D574" s="386"/>
      <c r="E574" s="386"/>
      <c r="F574" s="386"/>
      <c r="G574" s="386"/>
      <c r="H574" s="386"/>
      <c r="I574" s="387"/>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0">
        <f t="shared" si="64"/>
        <v>0</v>
      </c>
    </row>
    <row r="575" spans="1:51" ht="30" hidden="1" customHeight="1" x14ac:dyDescent="0.15">
      <c r="A575" s="347">
        <v>7</v>
      </c>
      <c r="B575" s="347">
        <v>1</v>
      </c>
      <c r="C575" s="385"/>
      <c r="D575" s="386"/>
      <c r="E575" s="386"/>
      <c r="F575" s="386"/>
      <c r="G575" s="386"/>
      <c r="H575" s="386"/>
      <c r="I575" s="387"/>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0">
        <f t="shared" si="64"/>
        <v>0</v>
      </c>
    </row>
    <row r="576" spans="1:51" ht="30" hidden="1" customHeight="1" x14ac:dyDescent="0.15">
      <c r="A576" s="347">
        <v>8</v>
      </c>
      <c r="B576" s="347">
        <v>1</v>
      </c>
      <c r="C576" s="385"/>
      <c r="D576" s="386"/>
      <c r="E576" s="386"/>
      <c r="F576" s="386"/>
      <c r="G576" s="386"/>
      <c r="H576" s="386"/>
      <c r="I576" s="387"/>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0">
        <f t="shared" si="64"/>
        <v>0</v>
      </c>
    </row>
    <row r="577" spans="1:51" ht="30" hidden="1" customHeight="1" x14ac:dyDescent="0.15">
      <c r="A577" s="347">
        <v>9</v>
      </c>
      <c r="B577" s="347">
        <v>1</v>
      </c>
      <c r="C577" s="385"/>
      <c r="D577" s="386"/>
      <c r="E577" s="386"/>
      <c r="F577" s="386"/>
      <c r="G577" s="386"/>
      <c r="H577" s="386"/>
      <c r="I577" s="387"/>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0">
        <f t="shared" si="64"/>
        <v>0</v>
      </c>
    </row>
    <row r="578" spans="1:51" ht="30" hidden="1" customHeight="1" x14ac:dyDescent="0.15">
      <c r="A578" s="347">
        <v>10</v>
      </c>
      <c r="B578" s="347">
        <v>1</v>
      </c>
      <c r="C578" s="385"/>
      <c r="D578" s="386"/>
      <c r="E578" s="386"/>
      <c r="F578" s="386"/>
      <c r="G578" s="386"/>
      <c r="H578" s="386"/>
      <c r="I578" s="387"/>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0">
        <f t="shared" si="64"/>
        <v>0</v>
      </c>
    </row>
    <row r="579" spans="1:51" ht="30" hidden="1" customHeight="1" x14ac:dyDescent="0.15">
      <c r="A579" s="347">
        <v>11</v>
      </c>
      <c r="B579" s="347">
        <v>1</v>
      </c>
      <c r="C579" s="385"/>
      <c r="D579" s="386"/>
      <c r="E579" s="386"/>
      <c r="F579" s="386"/>
      <c r="G579" s="386"/>
      <c r="H579" s="386"/>
      <c r="I579" s="387"/>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0">
        <f t="shared" si="64"/>
        <v>0</v>
      </c>
    </row>
    <row r="580" spans="1:51" ht="30" hidden="1" customHeight="1" x14ac:dyDescent="0.15">
      <c r="A580" s="347">
        <v>12</v>
      </c>
      <c r="B580" s="347">
        <v>1</v>
      </c>
      <c r="C580" s="385"/>
      <c r="D580" s="386"/>
      <c r="E580" s="386"/>
      <c r="F580" s="386"/>
      <c r="G580" s="386"/>
      <c r="H580" s="386"/>
      <c r="I580" s="387"/>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0">
        <f t="shared" si="64"/>
        <v>0</v>
      </c>
    </row>
    <row r="581" spans="1:51" ht="30" hidden="1" customHeight="1" x14ac:dyDescent="0.15">
      <c r="A581" s="347">
        <v>13</v>
      </c>
      <c r="B581" s="347">
        <v>1</v>
      </c>
      <c r="C581" s="385"/>
      <c r="D581" s="386"/>
      <c r="E581" s="386"/>
      <c r="F581" s="386"/>
      <c r="G581" s="386"/>
      <c r="H581" s="386"/>
      <c r="I581" s="387"/>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0">
        <f t="shared" si="64"/>
        <v>0</v>
      </c>
    </row>
    <row r="582" spans="1:51" ht="30" hidden="1" customHeight="1" x14ac:dyDescent="0.15">
      <c r="A582" s="347">
        <v>14</v>
      </c>
      <c r="B582" s="347">
        <v>1</v>
      </c>
      <c r="C582" s="385"/>
      <c r="D582" s="386"/>
      <c r="E582" s="386"/>
      <c r="F582" s="386"/>
      <c r="G582" s="386"/>
      <c r="H582" s="386"/>
      <c r="I582" s="387"/>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0">
        <f t="shared" si="64"/>
        <v>0</v>
      </c>
    </row>
    <row r="583" spans="1:51" ht="30" hidden="1" customHeight="1" x14ac:dyDescent="0.15">
      <c r="A583" s="347">
        <v>15</v>
      </c>
      <c r="B583" s="347">
        <v>1</v>
      </c>
      <c r="C583" s="385"/>
      <c r="D583" s="386"/>
      <c r="E583" s="386"/>
      <c r="F583" s="386"/>
      <c r="G583" s="386"/>
      <c r="H583" s="386"/>
      <c r="I583" s="387"/>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0">
        <f t="shared" si="64"/>
        <v>0</v>
      </c>
    </row>
    <row r="584" spans="1:51" ht="30" hidden="1" customHeight="1" x14ac:dyDescent="0.15">
      <c r="A584" s="347">
        <v>16</v>
      </c>
      <c r="B584" s="347">
        <v>1</v>
      </c>
      <c r="C584" s="385"/>
      <c r="D584" s="386"/>
      <c r="E584" s="386"/>
      <c r="F584" s="386"/>
      <c r="G584" s="386"/>
      <c r="H584" s="386"/>
      <c r="I584" s="387"/>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0">
        <f t="shared" si="64"/>
        <v>0</v>
      </c>
    </row>
    <row r="585" spans="1:51" s="13" customFormat="1" ht="30" hidden="1" customHeight="1" x14ac:dyDescent="0.15">
      <c r="A585" s="347">
        <v>17</v>
      </c>
      <c r="B585" s="347">
        <v>1</v>
      </c>
      <c r="C585" s="385"/>
      <c r="D585" s="386"/>
      <c r="E585" s="386"/>
      <c r="F585" s="386"/>
      <c r="G585" s="386"/>
      <c r="H585" s="386"/>
      <c r="I585" s="387"/>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0">
        <f t="shared" si="64"/>
        <v>0</v>
      </c>
    </row>
    <row r="586" spans="1:51" ht="30" hidden="1" customHeight="1" x14ac:dyDescent="0.15">
      <c r="A586" s="347">
        <v>18</v>
      </c>
      <c r="B586" s="347">
        <v>1</v>
      </c>
      <c r="C586" s="385"/>
      <c r="D586" s="386"/>
      <c r="E586" s="386"/>
      <c r="F586" s="386"/>
      <c r="G586" s="386"/>
      <c r="H586" s="386"/>
      <c r="I586" s="387"/>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0">
        <f t="shared" si="64"/>
        <v>0</v>
      </c>
    </row>
    <row r="587" spans="1:51" ht="30" hidden="1" customHeight="1" x14ac:dyDescent="0.15">
      <c r="A587" s="347">
        <v>19</v>
      </c>
      <c r="B587" s="347">
        <v>1</v>
      </c>
      <c r="C587" s="385"/>
      <c r="D587" s="386"/>
      <c r="E587" s="386"/>
      <c r="F587" s="386"/>
      <c r="G587" s="386"/>
      <c r="H587" s="386"/>
      <c r="I587" s="387"/>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0">
        <f t="shared" si="64"/>
        <v>0</v>
      </c>
    </row>
    <row r="588" spans="1:51" ht="30" hidden="1" customHeight="1" x14ac:dyDescent="0.15">
      <c r="A588" s="347">
        <v>20</v>
      </c>
      <c r="B588" s="347">
        <v>1</v>
      </c>
      <c r="C588" s="385"/>
      <c r="D588" s="386"/>
      <c r="E588" s="386"/>
      <c r="F588" s="386"/>
      <c r="G588" s="386"/>
      <c r="H588" s="386"/>
      <c r="I588" s="387"/>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0">
        <f t="shared" si="64"/>
        <v>0</v>
      </c>
    </row>
    <row r="589" spans="1:51" ht="30" hidden="1" customHeight="1" x14ac:dyDescent="0.15">
      <c r="A589" s="347">
        <v>21</v>
      </c>
      <c r="B589" s="347">
        <v>1</v>
      </c>
      <c r="C589" s="385"/>
      <c r="D589" s="386"/>
      <c r="E589" s="386"/>
      <c r="F589" s="386"/>
      <c r="G589" s="386"/>
      <c r="H589" s="386"/>
      <c r="I589" s="387"/>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0">
        <f t="shared" si="64"/>
        <v>0</v>
      </c>
    </row>
    <row r="590" spans="1:51" ht="30" hidden="1" customHeight="1" x14ac:dyDescent="0.15">
      <c r="A590" s="347">
        <v>22</v>
      </c>
      <c r="B590" s="347">
        <v>1</v>
      </c>
      <c r="C590" s="385"/>
      <c r="D590" s="386"/>
      <c r="E590" s="386"/>
      <c r="F590" s="386"/>
      <c r="G590" s="386"/>
      <c r="H590" s="386"/>
      <c r="I590" s="387"/>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0">
        <f t="shared" si="64"/>
        <v>0</v>
      </c>
    </row>
    <row r="591" spans="1:51" ht="30" hidden="1" customHeight="1" x14ac:dyDescent="0.15">
      <c r="A591" s="347">
        <v>23</v>
      </c>
      <c r="B591" s="347">
        <v>1</v>
      </c>
      <c r="C591" s="385"/>
      <c r="D591" s="386"/>
      <c r="E591" s="386"/>
      <c r="F591" s="386"/>
      <c r="G591" s="386"/>
      <c r="H591" s="386"/>
      <c r="I591" s="387"/>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0">
        <f t="shared" si="64"/>
        <v>0</v>
      </c>
    </row>
    <row r="592" spans="1:51" ht="30" hidden="1" customHeight="1" x14ac:dyDescent="0.15">
      <c r="A592" s="347">
        <v>24</v>
      </c>
      <c r="B592" s="347">
        <v>1</v>
      </c>
      <c r="C592" s="385"/>
      <c r="D592" s="386"/>
      <c r="E592" s="386"/>
      <c r="F592" s="386"/>
      <c r="G592" s="386"/>
      <c r="H592" s="386"/>
      <c r="I592" s="387"/>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0">
        <f t="shared" si="64"/>
        <v>0</v>
      </c>
    </row>
    <row r="593" spans="1:51" ht="30" hidden="1" customHeight="1" x14ac:dyDescent="0.15">
      <c r="A593" s="347">
        <v>25</v>
      </c>
      <c r="B593" s="347">
        <v>1</v>
      </c>
      <c r="C593" s="385"/>
      <c r="D593" s="386"/>
      <c r="E593" s="386"/>
      <c r="F593" s="386"/>
      <c r="G593" s="386"/>
      <c r="H593" s="386"/>
      <c r="I593" s="387"/>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0">
        <f t="shared" si="64"/>
        <v>0</v>
      </c>
    </row>
    <row r="594" spans="1:51" ht="30" hidden="1" customHeight="1" x14ac:dyDescent="0.15">
      <c r="A594" s="347">
        <v>26</v>
      </c>
      <c r="B594" s="347">
        <v>1</v>
      </c>
      <c r="C594" s="385"/>
      <c r="D594" s="386"/>
      <c r="E594" s="386"/>
      <c r="F594" s="386"/>
      <c r="G594" s="386"/>
      <c r="H594" s="386"/>
      <c r="I594" s="387"/>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0">
        <f t="shared" si="64"/>
        <v>0</v>
      </c>
    </row>
    <row r="595" spans="1:51" ht="30" hidden="1" customHeight="1" x14ac:dyDescent="0.15">
      <c r="A595" s="347">
        <v>27</v>
      </c>
      <c r="B595" s="347">
        <v>1</v>
      </c>
      <c r="C595" s="385"/>
      <c r="D595" s="386"/>
      <c r="E595" s="386"/>
      <c r="F595" s="386"/>
      <c r="G595" s="386"/>
      <c r="H595" s="386"/>
      <c r="I595" s="387"/>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0">
        <f t="shared" si="64"/>
        <v>0</v>
      </c>
    </row>
    <row r="596" spans="1:51" ht="30" hidden="1" customHeight="1" x14ac:dyDescent="0.15">
      <c r="A596" s="347">
        <v>28</v>
      </c>
      <c r="B596" s="347">
        <v>1</v>
      </c>
      <c r="C596" s="385"/>
      <c r="D596" s="386"/>
      <c r="E596" s="386"/>
      <c r="F596" s="386"/>
      <c r="G596" s="386"/>
      <c r="H596" s="386"/>
      <c r="I596" s="387"/>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0">
        <f t="shared" si="64"/>
        <v>0</v>
      </c>
    </row>
    <row r="597" spans="1:51" ht="30" hidden="1" customHeight="1" x14ac:dyDescent="0.15">
      <c r="A597" s="347">
        <v>29</v>
      </c>
      <c r="B597" s="347">
        <v>1</v>
      </c>
      <c r="C597" s="385"/>
      <c r="D597" s="386"/>
      <c r="E597" s="386"/>
      <c r="F597" s="386"/>
      <c r="G597" s="386"/>
      <c r="H597" s="386"/>
      <c r="I597" s="387"/>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0">
        <f t="shared" si="64"/>
        <v>0</v>
      </c>
    </row>
    <row r="598" spans="1:51" ht="30" hidden="1" customHeight="1" x14ac:dyDescent="0.15">
      <c r="A598" s="347">
        <v>30</v>
      </c>
      <c r="B598" s="347">
        <v>1</v>
      </c>
      <c r="C598" s="385"/>
      <c r="D598" s="386"/>
      <c r="E598" s="386"/>
      <c r="F598" s="386"/>
      <c r="G598" s="386"/>
      <c r="H598" s="386"/>
      <c r="I598" s="387"/>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0">
        <f t="shared" si="64"/>
        <v>0</v>
      </c>
    </row>
    <row r="599" spans="1:51" ht="24.75" customHeight="1" x14ac:dyDescent="0.15">
      <c r="A599" s="377" t="s">
        <v>582</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142</v>
      </c>
      <c r="AM599" s="381"/>
      <c r="AN599" s="381"/>
      <c r="AO599" s="56"/>
      <c r="AP599" s="51"/>
      <c r="AQ599" s="51"/>
      <c r="AR599" s="51"/>
      <c r="AS599" s="51"/>
      <c r="AT599" s="51"/>
      <c r="AU599" s="51"/>
      <c r="AV599" s="51"/>
      <c r="AW599" s="51"/>
      <c r="AX599" s="52"/>
      <c r="AY599" s="40">
        <v>1</v>
      </c>
    </row>
    <row r="600" spans="1:51" ht="24.75" customHeight="1" x14ac:dyDescent="0.1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53"/>
      <c r="AM600" s="53"/>
      <c r="AN600" s="53"/>
      <c r="AO600" s="53"/>
      <c r="AP600" s="53"/>
      <c r="AQ600" s="53"/>
      <c r="AR600" s="53"/>
      <c r="AS600" s="53"/>
      <c r="AT600" s="53"/>
      <c r="AU600" s="53"/>
      <c r="AV600" s="53"/>
      <c r="AW600" s="53"/>
      <c r="AX600" s="53"/>
    </row>
    <row r="601" spans="1:51" ht="24.75" customHeight="1" x14ac:dyDescent="0.15">
      <c r="A601" s="42"/>
      <c r="B601" s="54" t="s">
        <v>133</v>
      </c>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AY601" s="40">
        <f>COUNTA(C603:AX632)</f>
        <v>7</v>
      </c>
    </row>
    <row r="602" spans="1:51" ht="58.5" customHeight="1" x14ac:dyDescent="0.15">
      <c r="A602" s="369"/>
      <c r="B602" s="369"/>
      <c r="C602" s="367" t="s">
        <v>118</v>
      </c>
      <c r="D602" s="368"/>
      <c r="E602" s="382" t="s">
        <v>117</v>
      </c>
      <c r="F602" s="383"/>
      <c r="G602" s="383"/>
      <c r="H602" s="383"/>
      <c r="I602" s="384"/>
      <c r="J602" s="367" t="s">
        <v>121</v>
      </c>
      <c r="K602" s="367"/>
      <c r="L602" s="367"/>
      <c r="M602" s="367"/>
      <c r="N602" s="367"/>
      <c r="O602" s="367"/>
      <c r="P602" s="367" t="s">
        <v>18</v>
      </c>
      <c r="Q602" s="367"/>
      <c r="R602" s="367"/>
      <c r="S602" s="367"/>
      <c r="T602" s="367"/>
      <c r="U602" s="367"/>
      <c r="V602" s="367"/>
      <c r="W602" s="367"/>
      <c r="X602" s="367"/>
      <c r="Y602" s="367" t="s">
        <v>123</v>
      </c>
      <c r="Z602" s="368"/>
      <c r="AA602" s="368"/>
      <c r="AB602" s="368"/>
      <c r="AC602" s="367" t="s">
        <v>111</v>
      </c>
      <c r="AD602" s="367"/>
      <c r="AE602" s="367"/>
      <c r="AF602" s="367"/>
      <c r="AG602" s="367"/>
      <c r="AH602" s="367" t="s">
        <v>113</v>
      </c>
      <c r="AI602" s="368"/>
      <c r="AJ602" s="368"/>
      <c r="AK602" s="368"/>
      <c r="AL602" s="368" t="s">
        <v>15</v>
      </c>
      <c r="AM602" s="368"/>
      <c r="AN602" s="368"/>
      <c r="AO602" s="369"/>
      <c r="AP602" s="370" t="s">
        <v>139</v>
      </c>
      <c r="AQ602" s="370"/>
      <c r="AR602" s="370"/>
      <c r="AS602" s="370"/>
      <c r="AT602" s="370"/>
      <c r="AU602" s="370"/>
      <c r="AV602" s="370"/>
      <c r="AW602" s="370"/>
      <c r="AX602" s="370"/>
      <c r="AY602" s="40">
        <f>IF(AY601=0,0,1)</f>
        <v>1</v>
      </c>
    </row>
    <row r="603" spans="1:51" ht="30" customHeight="1" x14ac:dyDescent="0.15">
      <c r="A603" s="347">
        <v>1</v>
      </c>
      <c r="B603" s="347">
        <v>1</v>
      </c>
      <c r="C603" s="348"/>
      <c r="D603" s="348"/>
      <c r="E603" s="371" t="s">
        <v>176</v>
      </c>
      <c r="F603" s="350"/>
      <c r="G603" s="350"/>
      <c r="H603" s="350"/>
      <c r="I603" s="351"/>
      <c r="J603" s="372" t="s">
        <v>176</v>
      </c>
      <c r="K603" s="353"/>
      <c r="L603" s="353"/>
      <c r="M603" s="353"/>
      <c r="N603" s="353"/>
      <c r="O603" s="353"/>
      <c r="P603" s="373" t="s">
        <v>176</v>
      </c>
      <c r="Q603" s="354"/>
      <c r="R603" s="354"/>
      <c r="S603" s="354"/>
      <c r="T603" s="354"/>
      <c r="U603" s="354"/>
      <c r="V603" s="354"/>
      <c r="W603" s="354"/>
      <c r="X603" s="354"/>
      <c r="Y603" s="374" t="s">
        <v>176</v>
      </c>
      <c r="Z603" s="375"/>
      <c r="AA603" s="375"/>
      <c r="AB603" s="376"/>
      <c r="AC603" s="361"/>
      <c r="AD603" s="362"/>
      <c r="AE603" s="362"/>
      <c r="AF603" s="362"/>
      <c r="AG603" s="362"/>
      <c r="AH603" s="363" t="s">
        <v>176</v>
      </c>
      <c r="AI603" s="346"/>
      <c r="AJ603" s="346"/>
      <c r="AK603" s="346"/>
      <c r="AL603" s="364" t="s">
        <v>176</v>
      </c>
      <c r="AM603" s="365"/>
      <c r="AN603" s="365"/>
      <c r="AO603" s="366"/>
      <c r="AP603" s="342" t="s">
        <v>176</v>
      </c>
      <c r="AQ603" s="342"/>
      <c r="AR603" s="342"/>
      <c r="AS603" s="342"/>
      <c r="AT603" s="342"/>
      <c r="AU603" s="342"/>
      <c r="AV603" s="342"/>
      <c r="AW603" s="342"/>
      <c r="AX603" s="342"/>
      <c r="AY603" s="40">
        <f>COUNTA(C603:AX603)</f>
        <v>7</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0">
        <f t="shared" ref="AY604:AY633" si="65">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0">
        <f t="shared" si="65"/>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0">
        <f t="shared" si="65"/>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0">
        <f t="shared" si="65"/>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0">
        <f t="shared" si="65"/>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0">
        <f t="shared" si="65"/>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0">
        <f t="shared" si="65"/>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0">
        <f t="shared" si="65"/>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0">
        <f t="shared" si="65"/>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0">
        <f t="shared" si="65"/>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0">
        <f t="shared" si="65"/>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0">
        <f t="shared" si="65"/>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0">
        <f t="shared" si="65"/>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0">
        <f t="shared" si="65"/>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0">
        <f t="shared" si="65"/>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0">
        <f t="shared" si="65"/>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0">
        <f t="shared" si="65"/>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0">
        <f t="shared" si="65"/>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0">
        <f t="shared" si="65"/>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0">
        <f t="shared" si="65"/>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0">
        <f t="shared" si="65"/>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0">
        <f t="shared" si="65"/>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0">
        <f t="shared" si="65"/>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0">
        <f t="shared" si="65"/>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0">
        <f t="shared" si="65"/>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0">
        <f t="shared" si="65"/>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0">
        <f t="shared" si="65"/>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0">
        <f t="shared" si="65"/>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0">
        <f t="shared" si="65"/>
        <v>0</v>
      </c>
    </row>
    <row r="633" spans="1:51" hidden="1" x14ac:dyDescent="0.15">
      <c r="AX633" t="s">
        <v>580</v>
      </c>
      <c r="AY633" s="40">
        <f t="shared" si="65"/>
        <v>1</v>
      </c>
    </row>
  </sheetData>
  <sheetProtection algorithmName="SHA-512" hashValue="fEYtAykDpAvIYqviX56lQmSynD9QQOBLXqhyznIC5QepbGWE+6CGLVTzQNWVQik9SSFvgfV6HBCTqR8K2E1Mgw==" saltValue="6bdvlz576npi8oYZkLhiJ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522" priority="2668">
      <formula>IF(RIGHT(TEXT(P28,"0.#"),1)=".",FALSE,TRUE)</formula>
    </cfRule>
    <cfRule type="expression" dxfId="521" priority="2669">
      <formula>IF(RIGHT(TEXT(P28,"0.#"),1)=".",TRUE,FALSE)</formula>
    </cfRule>
  </conditionalFormatting>
  <conditionalFormatting sqref="Y292">
    <cfRule type="expression" dxfId="520" priority="2664">
      <formula>IF(RIGHT(TEXT(Y292,"0.#"),1)=".",FALSE,TRUE)</formula>
    </cfRule>
    <cfRule type="expression" dxfId="519" priority="2665">
      <formula>IF(RIGHT(TEXT(Y292,"0.#"),1)=".",TRUE,FALSE)</formula>
    </cfRule>
  </conditionalFormatting>
  <conditionalFormatting sqref="Y323:Y330 Y321 Y310:Y317 Y308 Y297:Y304 Y295">
    <cfRule type="expression" dxfId="518" priority="2644">
      <formula>IF(RIGHT(TEXT(Y295,"0.#"),1)=".",FALSE,TRUE)</formula>
    </cfRule>
    <cfRule type="expression" dxfId="517" priority="2645">
      <formula>IF(RIGHT(TEXT(Y295,"0.#"),1)=".",TRUE,FALSE)</formula>
    </cfRule>
  </conditionalFormatting>
  <conditionalFormatting sqref="P27:AQ27 P18:AJ18 AR18:AX18 AR25:AX25 P25:AC26">
    <cfRule type="expression" dxfId="516" priority="2662">
      <formula>IF(RIGHT(TEXT(P18,"0.#"),1)=".",FALSE,TRUE)</formula>
    </cfRule>
    <cfRule type="expression" dxfId="515" priority="2663">
      <formula>IF(RIGHT(TEXT(P18,"0.#"),1)=".",TRUE,FALSE)</formula>
    </cfRule>
  </conditionalFormatting>
  <conditionalFormatting sqref="P29:AC29">
    <cfRule type="expression" dxfId="514" priority="2660">
      <formula>IF(RIGHT(TEXT(P29,"0.#"),1)=".",FALSE,TRUE)</formula>
    </cfRule>
    <cfRule type="expression" dxfId="513" priority="2661">
      <formula>IF(RIGHT(TEXT(P29,"0.#"),1)=".",TRUE,FALSE)</formula>
    </cfRule>
  </conditionalFormatting>
  <conditionalFormatting sqref="Y285:Y291">
    <cfRule type="expression" dxfId="512" priority="2656">
      <formula>IF(RIGHT(TEXT(Y285,"0.#"),1)=".",FALSE,TRUE)</formula>
    </cfRule>
    <cfRule type="expression" dxfId="511" priority="2657">
      <formula>IF(RIGHT(TEXT(Y285,"0.#"),1)=".",TRUE,FALSE)</formula>
    </cfRule>
  </conditionalFormatting>
  <conditionalFormatting sqref="AU283">
    <cfRule type="expression" dxfId="510" priority="2654">
      <formula>IF(RIGHT(TEXT(AU283,"0.#"),1)=".",FALSE,TRUE)</formula>
    </cfRule>
    <cfRule type="expression" dxfId="509" priority="2655">
      <formula>IF(RIGHT(TEXT(AU283,"0.#"),1)=".",TRUE,FALSE)</formula>
    </cfRule>
  </conditionalFormatting>
  <conditionalFormatting sqref="AU292">
    <cfRule type="expression" dxfId="508" priority="2652">
      <formula>IF(RIGHT(TEXT(AU292,"0.#"),1)=".",FALSE,TRUE)</formula>
    </cfRule>
    <cfRule type="expression" dxfId="507" priority="2653">
      <formula>IF(RIGHT(TEXT(AU292,"0.#"),1)=".",TRUE,FALSE)</formula>
    </cfRule>
  </conditionalFormatting>
  <conditionalFormatting sqref="AU284:AU291 AU282">
    <cfRule type="expression" dxfId="506" priority="2650">
      <formula>IF(RIGHT(TEXT(AU282,"0.#"),1)=".",FALSE,TRUE)</formula>
    </cfRule>
    <cfRule type="expression" dxfId="505" priority="2651">
      <formula>IF(RIGHT(TEXT(AU282,"0.#"),1)=".",TRUE,FALSE)</formula>
    </cfRule>
  </conditionalFormatting>
  <conditionalFormatting sqref="Y322 Y309 Y296">
    <cfRule type="expression" dxfId="504" priority="2648">
      <formula>IF(RIGHT(TEXT(Y296,"0.#"),1)=".",FALSE,TRUE)</formula>
    </cfRule>
    <cfRule type="expression" dxfId="503" priority="2649">
      <formula>IF(RIGHT(TEXT(Y296,"0.#"),1)=".",TRUE,FALSE)</formula>
    </cfRule>
  </conditionalFormatting>
  <conditionalFormatting sqref="Y331 Y318 Y305">
    <cfRule type="expression" dxfId="502" priority="2646">
      <formula>IF(RIGHT(TEXT(Y305,"0.#"),1)=".",FALSE,TRUE)</formula>
    </cfRule>
    <cfRule type="expression" dxfId="501" priority="2647">
      <formula>IF(RIGHT(TEXT(Y305,"0.#"),1)=".",TRUE,FALSE)</formula>
    </cfRule>
  </conditionalFormatting>
  <conditionalFormatting sqref="AU322 AU309 AU296">
    <cfRule type="expression" dxfId="500" priority="2642">
      <formula>IF(RIGHT(TEXT(AU296,"0.#"),1)=".",FALSE,TRUE)</formula>
    </cfRule>
    <cfRule type="expression" dxfId="499" priority="2643">
      <formula>IF(RIGHT(TEXT(AU296,"0.#"),1)=".",TRUE,FALSE)</formula>
    </cfRule>
  </conditionalFormatting>
  <conditionalFormatting sqref="AU331 AU318 AU305">
    <cfRule type="expression" dxfId="498" priority="2640">
      <formula>IF(RIGHT(TEXT(AU305,"0.#"),1)=".",FALSE,TRUE)</formula>
    </cfRule>
    <cfRule type="expression" dxfId="497" priority="2641">
      <formula>IF(RIGHT(TEXT(AU305,"0.#"),1)=".",TRUE,FALSE)</formula>
    </cfRule>
  </conditionalFormatting>
  <conditionalFormatting sqref="AU323:AU330 AU321 AU310:AU317 AU308 AU297:AU304 AU295">
    <cfRule type="expression" dxfId="496" priority="2638">
      <formula>IF(RIGHT(TEXT(AU295,"0.#"),1)=".",FALSE,TRUE)</formula>
    </cfRule>
    <cfRule type="expression" dxfId="495" priority="2639">
      <formula>IF(RIGHT(TEXT(AU295,"0.#"),1)=".",TRUE,FALSE)</formula>
    </cfRule>
  </conditionalFormatting>
  <conditionalFormatting sqref="AL347:AO367">
    <cfRule type="expression" dxfId="494" priority="2604">
      <formula>IF(AND(AL347&gt;=0, RIGHT(TEXT(AL347,"0.#"),1)&lt;&gt;"."),TRUE,FALSE)</formula>
    </cfRule>
    <cfRule type="expression" dxfId="493" priority="2605">
      <formula>IF(AND(AL347&gt;=0, RIGHT(TEXT(AL347,"0.#"),1)="."),TRUE,FALSE)</formula>
    </cfRule>
    <cfRule type="expression" dxfId="492" priority="2606">
      <formula>IF(AND(AL347&lt;0, RIGHT(TEXT(AL347,"0.#"),1)&lt;&gt;"."),TRUE,FALSE)</formula>
    </cfRule>
    <cfRule type="expression" dxfId="491" priority="2607">
      <formula>IF(AND(AL347&lt;0, RIGHT(TEXT(AL347,"0.#"),1)="."),TRUE,FALSE)</formula>
    </cfRule>
  </conditionalFormatting>
  <conditionalFormatting sqref="Y347:Y367">
    <cfRule type="expression" dxfId="490" priority="2598">
      <formula>IF(RIGHT(TEXT(Y347,"0.#"),1)=".",FALSE,TRUE)</formula>
    </cfRule>
    <cfRule type="expression" dxfId="489" priority="2599">
      <formula>IF(RIGHT(TEXT(Y347,"0.#"),1)=".",TRUE,FALSE)</formula>
    </cfRule>
  </conditionalFormatting>
  <conditionalFormatting sqref="AL604:AO632">
    <cfRule type="expression" dxfId="488" priority="2594">
      <formula>IF(AND(AL604&gt;=0, RIGHT(TEXT(AL604,"0.#"),1)&lt;&gt;"."),TRUE,FALSE)</formula>
    </cfRule>
    <cfRule type="expression" dxfId="487" priority="2595">
      <formula>IF(AND(AL604&gt;=0, RIGHT(TEXT(AL604,"0.#"),1)="."),TRUE,FALSE)</formula>
    </cfRule>
    <cfRule type="expression" dxfId="486" priority="2596">
      <formula>IF(AND(AL604&lt;0, RIGHT(TEXT(AL604,"0.#"),1)&lt;&gt;"."),TRUE,FALSE)</formula>
    </cfRule>
    <cfRule type="expression" dxfId="485" priority="2597">
      <formula>IF(AND(AL604&lt;0, RIGHT(TEXT(AL604,"0.#"),1)="."),TRUE,FALSE)</formula>
    </cfRule>
  </conditionalFormatting>
  <conditionalFormatting sqref="Y604:Y632">
    <cfRule type="expression" dxfId="484" priority="2592">
      <formula>IF(RIGHT(TEXT(Y604,"0.#"),1)=".",FALSE,TRUE)</formula>
    </cfRule>
    <cfRule type="expression" dxfId="483" priority="2593">
      <formula>IF(RIGHT(TEXT(Y604,"0.#"),1)=".",TRUE,FALSE)</formula>
    </cfRule>
  </conditionalFormatting>
  <conditionalFormatting sqref="Y373:Y400">
    <cfRule type="expression" dxfId="482" priority="2524">
      <formula>IF(RIGHT(TEXT(Y373,"0.#"),1)=".",FALSE,TRUE)</formula>
    </cfRule>
    <cfRule type="expression" dxfId="481" priority="2525">
      <formula>IF(RIGHT(TEXT(Y373,"0.#"),1)=".",TRUE,FALSE)</formula>
    </cfRule>
  </conditionalFormatting>
  <conditionalFormatting sqref="Y371:Y372">
    <cfRule type="expression" dxfId="480" priority="2518">
      <formula>IF(RIGHT(TEXT(Y371,"0.#"),1)=".",FALSE,TRUE)</formula>
    </cfRule>
    <cfRule type="expression" dxfId="479" priority="2519">
      <formula>IF(RIGHT(TEXT(Y371,"0.#"),1)=".",TRUE,FALSE)</formula>
    </cfRule>
  </conditionalFormatting>
  <conditionalFormatting sqref="Y406:Y433">
    <cfRule type="expression" dxfId="478" priority="2512">
      <formula>IF(RIGHT(TEXT(Y406,"0.#"),1)=".",FALSE,TRUE)</formula>
    </cfRule>
    <cfRule type="expression" dxfId="477" priority="2513">
      <formula>IF(RIGHT(TEXT(Y406,"0.#"),1)=".",TRUE,FALSE)</formula>
    </cfRule>
  </conditionalFormatting>
  <conditionalFormatting sqref="Y404:Y405">
    <cfRule type="expression" dxfId="476" priority="2506">
      <formula>IF(RIGHT(TEXT(Y404,"0.#"),1)=".",FALSE,TRUE)</formula>
    </cfRule>
    <cfRule type="expression" dxfId="475" priority="2507">
      <formula>IF(RIGHT(TEXT(Y404,"0.#"),1)=".",TRUE,FALSE)</formula>
    </cfRule>
  </conditionalFormatting>
  <conditionalFormatting sqref="Y439:Y466">
    <cfRule type="expression" dxfId="474" priority="2500">
      <formula>IF(RIGHT(TEXT(Y439,"0.#"),1)=".",FALSE,TRUE)</formula>
    </cfRule>
    <cfRule type="expression" dxfId="473" priority="2501">
      <formula>IF(RIGHT(TEXT(Y439,"0.#"),1)=".",TRUE,FALSE)</formula>
    </cfRule>
  </conditionalFormatting>
  <conditionalFormatting sqref="Y437:Y438">
    <cfRule type="expression" dxfId="472" priority="2494">
      <formula>IF(RIGHT(TEXT(Y437,"0.#"),1)=".",FALSE,TRUE)</formula>
    </cfRule>
    <cfRule type="expression" dxfId="471" priority="2495">
      <formula>IF(RIGHT(TEXT(Y437,"0.#"),1)=".",TRUE,FALSE)</formula>
    </cfRule>
  </conditionalFormatting>
  <conditionalFormatting sqref="Y472:Y499">
    <cfRule type="expression" dxfId="470" priority="2488">
      <formula>IF(RIGHT(TEXT(Y472,"0.#"),1)=".",FALSE,TRUE)</formula>
    </cfRule>
    <cfRule type="expression" dxfId="469" priority="2489">
      <formula>IF(RIGHT(TEXT(Y472,"0.#"),1)=".",TRUE,FALSE)</formula>
    </cfRule>
  </conditionalFormatting>
  <conditionalFormatting sqref="Y470:Y471">
    <cfRule type="expression" dxfId="468" priority="2482">
      <formula>IF(RIGHT(TEXT(Y470,"0.#"),1)=".",FALSE,TRUE)</formula>
    </cfRule>
    <cfRule type="expression" dxfId="467" priority="2483">
      <formula>IF(RIGHT(TEXT(Y470,"0.#"),1)=".",TRUE,FALSE)</formula>
    </cfRule>
  </conditionalFormatting>
  <conditionalFormatting sqref="Y505:Y532">
    <cfRule type="expression" dxfId="466" priority="2476">
      <formula>IF(RIGHT(TEXT(Y505,"0.#"),1)=".",FALSE,TRUE)</formula>
    </cfRule>
    <cfRule type="expression" dxfId="465" priority="2477">
      <formula>IF(RIGHT(TEXT(Y505,"0.#"),1)=".",TRUE,FALSE)</formula>
    </cfRule>
  </conditionalFormatting>
  <conditionalFormatting sqref="AL373:AO400">
    <cfRule type="expression" dxfId="464" priority="2526">
      <formula>IF(AND(AL373&gt;=0, RIGHT(TEXT(AL373,"0.#"),1)&lt;&gt;"."),TRUE,FALSE)</formula>
    </cfRule>
    <cfRule type="expression" dxfId="463" priority="2527">
      <formula>IF(AND(AL373&gt;=0, RIGHT(TEXT(AL373,"0.#"),1)="."),TRUE,FALSE)</formula>
    </cfRule>
    <cfRule type="expression" dxfId="462" priority="2528">
      <formula>IF(AND(AL373&lt;0, RIGHT(TEXT(AL373,"0.#"),1)&lt;&gt;"."),TRUE,FALSE)</formula>
    </cfRule>
    <cfRule type="expression" dxfId="461" priority="2529">
      <formula>IF(AND(AL373&lt;0, RIGHT(TEXT(AL373,"0.#"),1)="."),TRUE,FALSE)</formula>
    </cfRule>
  </conditionalFormatting>
  <conditionalFormatting sqref="AL371:AO372">
    <cfRule type="expression" dxfId="460" priority="2520">
      <formula>IF(AND(AL371&gt;=0, RIGHT(TEXT(AL371,"0.#"),1)&lt;&gt;"."),TRUE,FALSE)</formula>
    </cfRule>
    <cfRule type="expression" dxfId="459" priority="2521">
      <formula>IF(AND(AL371&gt;=0, RIGHT(TEXT(AL371,"0.#"),1)="."),TRUE,FALSE)</formula>
    </cfRule>
    <cfRule type="expression" dxfId="458" priority="2522">
      <formula>IF(AND(AL371&lt;0, RIGHT(TEXT(AL371,"0.#"),1)&lt;&gt;"."),TRUE,FALSE)</formula>
    </cfRule>
    <cfRule type="expression" dxfId="457" priority="2523">
      <formula>IF(AND(AL371&lt;0, RIGHT(TEXT(AL371,"0.#"),1)="."),TRUE,FALSE)</formula>
    </cfRule>
  </conditionalFormatting>
  <conditionalFormatting sqref="AL406:AO433">
    <cfRule type="expression" dxfId="456" priority="2514">
      <formula>IF(AND(AL406&gt;=0, RIGHT(TEXT(AL406,"0.#"),1)&lt;&gt;"."),TRUE,FALSE)</formula>
    </cfRule>
    <cfRule type="expression" dxfId="455" priority="2515">
      <formula>IF(AND(AL406&gt;=0, RIGHT(TEXT(AL406,"0.#"),1)="."),TRUE,FALSE)</formula>
    </cfRule>
    <cfRule type="expression" dxfId="454" priority="2516">
      <formula>IF(AND(AL406&lt;0, RIGHT(TEXT(AL406,"0.#"),1)&lt;&gt;"."),TRUE,FALSE)</formula>
    </cfRule>
    <cfRule type="expression" dxfId="453" priority="2517">
      <formula>IF(AND(AL406&lt;0, RIGHT(TEXT(AL406,"0.#"),1)="."),TRUE,FALSE)</formula>
    </cfRule>
  </conditionalFormatting>
  <conditionalFormatting sqref="AL404:AO405">
    <cfRule type="expression" dxfId="452" priority="2508">
      <formula>IF(AND(AL404&gt;=0, RIGHT(TEXT(AL404,"0.#"),1)&lt;&gt;"."),TRUE,FALSE)</formula>
    </cfRule>
    <cfRule type="expression" dxfId="451" priority="2509">
      <formula>IF(AND(AL404&gt;=0, RIGHT(TEXT(AL404,"0.#"),1)="."),TRUE,FALSE)</formula>
    </cfRule>
    <cfRule type="expression" dxfId="450" priority="2510">
      <formula>IF(AND(AL404&lt;0, RIGHT(TEXT(AL404,"0.#"),1)&lt;&gt;"."),TRUE,FALSE)</formula>
    </cfRule>
    <cfRule type="expression" dxfId="449" priority="2511">
      <formula>IF(AND(AL404&lt;0, RIGHT(TEXT(AL404,"0.#"),1)="."),TRUE,FALSE)</formula>
    </cfRule>
  </conditionalFormatting>
  <conditionalFormatting sqref="AL439:AO466">
    <cfRule type="expression" dxfId="448" priority="2502">
      <formula>IF(AND(AL439&gt;=0, RIGHT(TEXT(AL439,"0.#"),1)&lt;&gt;"."),TRUE,FALSE)</formula>
    </cfRule>
    <cfRule type="expression" dxfId="447" priority="2503">
      <formula>IF(AND(AL439&gt;=0, RIGHT(TEXT(AL439,"0.#"),1)="."),TRUE,FALSE)</formula>
    </cfRule>
    <cfRule type="expression" dxfId="446" priority="2504">
      <formula>IF(AND(AL439&lt;0, RIGHT(TEXT(AL439,"0.#"),1)&lt;&gt;"."),TRUE,FALSE)</formula>
    </cfRule>
    <cfRule type="expression" dxfId="445" priority="2505">
      <formula>IF(AND(AL439&lt;0, RIGHT(TEXT(AL439,"0.#"),1)="."),TRUE,FALSE)</formula>
    </cfRule>
  </conditionalFormatting>
  <conditionalFormatting sqref="AL437:AO438">
    <cfRule type="expression" dxfId="444" priority="2496">
      <formula>IF(AND(AL437&gt;=0, RIGHT(TEXT(AL437,"0.#"),1)&lt;&gt;"."),TRUE,FALSE)</formula>
    </cfRule>
    <cfRule type="expression" dxfId="443" priority="2497">
      <formula>IF(AND(AL437&gt;=0, RIGHT(TEXT(AL437,"0.#"),1)="."),TRUE,FALSE)</formula>
    </cfRule>
    <cfRule type="expression" dxfId="442" priority="2498">
      <formula>IF(AND(AL437&lt;0, RIGHT(TEXT(AL437,"0.#"),1)&lt;&gt;"."),TRUE,FALSE)</formula>
    </cfRule>
    <cfRule type="expression" dxfId="441" priority="2499">
      <formula>IF(AND(AL437&lt;0, RIGHT(TEXT(AL437,"0.#"),1)="."),TRUE,FALSE)</formula>
    </cfRule>
  </conditionalFormatting>
  <conditionalFormatting sqref="AL472:AO499">
    <cfRule type="expression" dxfId="440" priority="2490">
      <formula>IF(AND(AL472&gt;=0, RIGHT(TEXT(AL472,"0.#"),1)&lt;&gt;"."),TRUE,FALSE)</formula>
    </cfRule>
    <cfRule type="expression" dxfId="439" priority="2491">
      <formula>IF(AND(AL472&gt;=0, RIGHT(TEXT(AL472,"0.#"),1)="."),TRUE,FALSE)</formula>
    </cfRule>
    <cfRule type="expression" dxfId="438" priority="2492">
      <formula>IF(AND(AL472&lt;0, RIGHT(TEXT(AL472,"0.#"),1)&lt;&gt;"."),TRUE,FALSE)</formula>
    </cfRule>
    <cfRule type="expression" dxfId="437" priority="2493">
      <formula>IF(AND(AL472&lt;0, RIGHT(TEXT(AL472,"0.#"),1)="."),TRUE,FALSE)</formula>
    </cfRule>
  </conditionalFormatting>
  <conditionalFormatting sqref="AL470:AO471">
    <cfRule type="expression" dxfId="436" priority="2484">
      <formula>IF(AND(AL470&gt;=0, RIGHT(TEXT(AL470,"0.#"),1)&lt;&gt;"."),TRUE,FALSE)</formula>
    </cfRule>
    <cfRule type="expression" dxfId="435" priority="2485">
      <formula>IF(AND(AL470&gt;=0, RIGHT(TEXT(AL470,"0.#"),1)="."),TRUE,FALSE)</formula>
    </cfRule>
    <cfRule type="expression" dxfId="434" priority="2486">
      <formula>IF(AND(AL470&lt;0, RIGHT(TEXT(AL470,"0.#"),1)&lt;&gt;"."),TRUE,FALSE)</formula>
    </cfRule>
    <cfRule type="expression" dxfId="433" priority="2487">
      <formula>IF(AND(AL470&lt;0, RIGHT(TEXT(AL470,"0.#"),1)="."),TRUE,FALSE)</formula>
    </cfRule>
  </conditionalFormatting>
  <conditionalFormatting sqref="AL505:AO532">
    <cfRule type="expression" dxfId="432" priority="2478">
      <formula>IF(AND(AL505&gt;=0, RIGHT(TEXT(AL505,"0.#"),1)&lt;&gt;"."),TRUE,FALSE)</formula>
    </cfRule>
    <cfRule type="expression" dxfId="431" priority="2479">
      <formula>IF(AND(AL505&gt;=0, RIGHT(TEXT(AL505,"0.#"),1)="."),TRUE,FALSE)</formula>
    </cfRule>
    <cfRule type="expression" dxfId="430" priority="2480">
      <formula>IF(AND(AL505&lt;0, RIGHT(TEXT(AL505,"0.#"),1)&lt;&gt;"."),TRUE,FALSE)</formula>
    </cfRule>
    <cfRule type="expression" dxfId="429" priority="2481">
      <formula>IF(AND(AL505&lt;0, RIGHT(TEXT(AL505,"0.#"),1)="."),TRUE,FALSE)</formula>
    </cfRule>
  </conditionalFormatting>
  <conditionalFormatting sqref="AL503:AO504">
    <cfRule type="expression" dxfId="428" priority="2472">
      <formula>IF(AND(AL503&gt;=0, RIGHT(TEXT(AL503,"0.#"),1)&lt;&gt;"."),TRUE,FALSE)</formula>
    </cfRule>
    <cfRule type="expression" dxfId="427" priority="2473">
      <formula>IF(AND(AL503&gt;=0, RIGHT(TEXT(AL503,"0.#"),1)="."),TRUE,FALSE)</formula>
    </cfRule>
    <cfRule type="expression" dxfId="426" priority="2474">
      <formula>IF(AND(AL503&lt;0, RIGHT(TEXT(AL503,"0.#"),1)&lt;&gt;"."),TRUE,FALSE)</formula>
    </cfRule>
    <cfRule type="expression" dxfId="425" priority="2475">
      <formula>IF(AND(AL503&lt;0, RIGHT(TEXT(AL503,"0.#"),1)="."),TRUE,FALSE)</formula>
    </cfRule>
  </conditionalFormatting>
  <conditionalFormatting sqref="Y503:Y504">
    <cfRule type="expression" dxfId="424" priority="2470">
      <formula>IF(RIGHT(TEXT(Y503,"0.#"),1)=".",FALSE,TRUE)</formula>
    </cfRule>
    <cfRule type="expression" dxfId="423" priority="2471">
      <formula>IF(RIGHT(TEXT(Y503,"0.#"),1)=".",TRUE,FALSE)</formula>
    </cfRule>
  </conditionalFormatting>
  <conditionalFormatting sqref="AL538:AO565">
    <cfRule type="expression" dxfId="422" priority="2466">
      <formula>IF(AND(AL538&gt;=0, RIGHT(TEXT(AL538,"0.#"),1)&lt;&gt;"."),TRUE,FALSE)</formula>
    </cfRule>
    <cfRule type="expression" dxfId="421" priority="2467">
      <formula>IF(AND(AL538&gt;=0, RIGHT(TEXT(AL538,"0.#"),1)="."),TRUE,FALSE)</formula>
    </cfRule>
    <cfRule type="expression" dxfId="420" priority="2468">
      <formula>IF(AND(AL538&lt;0, RIGHT(TEXT(AL538,"0.#"),1)&lt;&gt;"."),TRUE,FALSE)</formula>
    </cfRule>
    <cfRule type="expression" dxfId="419" priority="2469">
      <formula>IF(AND(AL538&lt;0, RIGHT(TEXT(AL538,"0.#"),1)="."),TRUE,FALSE)</formula>
    </cfRule>
  </conditionalFormatting>
  <conditionalFormatting sqref="Y538:Y565">
    <cfRule type="expression" dxfId="418" priority="2464">
      <formula>IF(RIGHT(TEXT(Y538,"0.#"),1)=".",FALSE,TRUE)</formula>
    </cfRule>
    <cfRule type="expression" dxfId="417" priority="2465">
      <formula>IF(RIGHT(TEXT(Y538,"0.#"),1)=".",TRUE,FALSE)</formula>
    </cfRule>
  </conditionalFormatting>
  <conditionalFormatting sqref="AL536:AO537">
    <cfRule type="expression" dxfId="416" priority="2460">
      <formula>IF(AND(AL536&gt;=0, RIGHT(TEXT(AL536,"0.#"),1)&lt;&gt;"."),TRUE,FALSE)</formula>
    </cfRule>
    <cfRule type="expression" dxfId="415" priority="2461">
      <formula>IF(AND(AL536&gt;=0, RIGHT(TEXT(AL536,"0.#"),1)="."),TRUE,FALSE)</formula>
    </cfRule>
    <cfRule type="expression" dxfId="414" priority="2462">
      <formula>IF(AND(AL536&lt;0, RIGHT(TEXT(AL536,"0.#"),1)&lt;&gt;"."),TRUE,FALSE)</formula>
    </cfRule>
    <cfRule type="expression" dxfId="413" priority="2463">
      <formula>IF(AND(AL536&lt;0, RIGHT(TEXT(AL536,"0.#"),1)="."),TRUE,FALSE)</formula>
    </cfRule>
  </conditionalFormatting>
  <conditionalFormatting sqref="Y536:Y537">
    <cfRule type="expression" dxfId="412" priority="2458">
      <formula>IF(RIGHT(TEXT(Y536,"0.#"),1)=".",FALSE,TRUE)</formula>
    </cfRule>
    <cfRule type="expression" dxfId="411" priority="2459">
      <formula>IF(RIGHT(TEXT(Y536,"0.#"),1)=".",TRUE,FALSE)</formula>
    </cfRule>
  </conditionalFormatting>
  <conditionalFormatting sqref="AL571:AO598">
    <cfRule type="expression" dxfId="410" priority="2454">
      <formula>IF(AND(AL571&gt;=0, RIGHT(TEXT(AL571,"0.#"),1)&lt;&gt;"."),TRUE,FALSE)</formula>
    </cfRule>
    <cfRule type="expression" dxfId="409" priority="2455">
      <formula>IF(AND(AL571&gt;=0, RIGHT(TEXT(AL571,"0.#"),1)="."),TRUE,FALSE)</formula>
    </cfRule>
    <cfRule type="expression" dxfId="408" priority="2456">
      <formula>IF(AND(AL571&lt;0, RIGHT(TEXT(AL571,"0.#"),1)&lt;&gt;"."),TRUE,FALSE)</formula>
    </cfRule>
    <cfRule type="expression" dxfId="407" priority="2457">
      <formula>IF(AND(AL571&lt;0, RIGHT(TEXT(AL571,"0.#"),1)="."),TRUE,FALSE)</formula>
    </cfRule>
  </conditionalFormatting>
  <conditionalFormatting sqref="Y571:Y598">
    <cfRule type="expression" dxfId="406" priority="2452">
      <formula>IF(RIGHT(TEXT(Y571,"0.#"),1)=".",FALSE,TRUE)</formula>
    </cfRule>
    <cfRule type="expression" dxfId="405" priority="2453">
      <formula>IF(RIGHT(TEXT(Y571,"0.#"),1)=".",TRUE,FALSE)</formula>
    </cfRule>
  </conditionalFormatting>
  <conditionalFormatting sqref="AL569:AO570">
    <cfRule type="expression" dxfId="404" priority="2448">
      <formula>IF(AND(AL569&gt;=0, RIGHT(TEXT(AL569,"0.#"),1)&lt;&gt;"."),TRUE,FALSE)</formula>
    </cfRule>
    <cfRule type="expression" dxfId="403" priority="2449">
      <formula>IF(AND(AL569&gt;=0, RIGHT(TEXT(AL569,"0.#"),1)="."),TRUE,FALSE)</formula>
    </cfRule>
    <cfRule type="expression" dxfId="402" priority="2450">
      <formula>IF(AND(AL569&lt;0, RIGHT(TEXT(AL569,"0.#"),1)&lt;&gt;"."),TRUE,FALSE)</formula>
    </cfRule>
    <cfRule type="expression" dxfId="401" priority="2451">
      <formula>IF(AND(AL569&lt;0, RIGHT(TEXT(AL569,"0.#"),1)="."),TRUE,FALSE)</formula>
    </cfRule>
  </conditionalFormatting>
  <conditionalFormatting sqref="Y569:Y570">
    <cfRule type="expression" dxfId="400" priority="2446">
      <formula>IF(RIGHT(TEXT(Y569,"0.#"),1)=".",FALSE,TRUE)</formula>
    </cfRule>
    <cfRule type="expression" dxfId="399" priority="2447">
      <formula>IF(RIGHT(TEXT(Y569,"0.#"),1)=".",TRUE,FALSE)</formula>
    </cfRule>
  </conditionalFormatting>
  <conditionalFormatting sqref="P44:AC44">
    <cfRule type="expression" dxfId="398" priority="2440">
      <formula>IF(RIGHT(TEXT(P44,"0.#"),1)=".",FALSE,TRUE)</formula>
    </cfRule>
    <cfRule type="expression" dxfId="397" priority="2441">
      <formula>IF(RIGHT(TEXT(P44,"0.#"),1)=".",TRUE,FALSE)</formula>
    </cfRule>
  </conditionalFormatting>
  <conditionalFormatting sqref="AQ54 AQ56">
    <cfRule type="expression" dxfId="396" priority="2420">
      <formula>IF(RIGHT(TEXT(AQ54,"0.#"),1)=".",FALSE,TRUE)</formula>
    </cfRule>
    <cfRule type="expression" dxfId="395" priority="2421">
      <formula>IF(RIGHT(TEXT(AQ54,"0.#"),1)=".",TRUE,FALSE)</formula>
    </cfRule>
  </conditionalFormatting>
  <conditionalFormatting sqref="AE56 AI56">
    <cfRule type="expression" dxfId="394" priority="2434">
      <formula>IF(RIGHT(TEXT(AE56,"0.#"),1)=".",FALSE,TRUE)</formula>
    </cfRule>
    <cfRule type="expression" dxfId="393" priority="2435">
      <formula>IF(RIGHT(TEXT(AE56,"0.#"),1)=".",TRUE,FALSE)</formula>
    </cfRule>
  </conditionalFormatting>
  <conditionalFormatting sqref="P20:AQ24">
    <cfRule type="expression" dxfId="392" priority="524">
      <formula>IF(RIGHT(TEXT(P20,"0.#"),1)=".",FALSE,TRUE)</formula>
    </cfRule>
    <cfRule type="expression" dxfId="391" priority="525">
      <formula>IF(RIGHT(TEXT(P20,"0.#"),1)=".",TRUE,FALSE)</formula>
    </cfRule>
  </conditionalFormatting>
  <conditionalFormatting sqref="P19:AQ19">
    <cfRule type="expression" dxfId="390" priority="522">
      <formula>IF(RIGHT(TEXT(P19,"0.#"),1)=".",FALSE,TRUE)</formula>
    </cfRule>
    <cfRule type="expression" dxfId="389" priority="523">
      <formula>IF(RIGHT(TEXT(P19,"0.#"),1)=".",TRUE,FALSE)</formula>
    </cfRule>
  </conditionalFormatting>
  <conditionalFormatting sqref="W35:AC42">
    <cfRule type="expression" dxfId="388" priority="518">
      <formula>$G35="(項)"</formula>
    </cfRule>
  </conditionalFormatting>
  <conditionalFormatting sqref="P35:V43 W43:AC43">
    <cfRule type="expression" dxfId="387" priority="517">
      <formula>$G35="(項)"</formula>
    </cfRule>
  </conditionalFormatting>
  <conditionalFormatting sqref="AE81 AQ81">
    <cfRule type="expression" dxfId="386" priority="489">
      <formula>IF(RIGHT(TEXT(AE81,"0.#"),1)=".",FALSE,TRUE)</formula>
    </cfRule>
    <cfRule type="expression" dxfId="385" priority="490">
      <formula>IF(RIGHT(TEXT(AE81,"0.#"),1)=".",TRUE,FALSE)</formula>
    </cfRule>
  </conditionalFormatting>
  <conditionalFormatting sqref="AI81">
    <cfRule type="expression" dxfId="384" priority="487">
      <formula>IF(RIGHT(TEXT(AI81,"0.#"),1)=".",FALSE,TRUE)</formula>
    </cfRule>
    <cfRule type="expression" dxfId="383" priority="488">
      <formula>IF(RIGHT(TEXT(AI81,"0.#"),1)=".",TRUE,FALSE)</formula>
    </cfRule>
  </conditionalFormatting>
  <conditionalFormatting sqref="AM81">
    <cfRule type="expression" dxfId="382" priority="485">
      <formula>IF(RIGHT(TEXT(AM81,"0.#"),1)=".",FALSE,TRUE)</formula>
    </cfRule>
    <cfRule type="expression" dxfId="381" priority="486">
      <formula>IF(RIGHT(TEXT(AM81,"0.#"),1)=".",TRUE,FALSE)</formula>
    </cfRule>
  </conditionalFormatting>
  <conditionalFormatting sqref="AE82">
    <cfRule type="expression" dxfId="380" priority="483">
      <formula>IF(RIGHT(TEXT(AE82,"0.#"),1)=".",FALSE,TRUE)</formula>
    </cfRule>
    <cfRule type="expression" dxfId="379" priority="484">
      <formula>IF(RIGHT(TEXT(AE82,"0.#"),1)=".",TRUE,FALSE)</formula>
    </cfRule>
  </conditionalFormatting>
  <conditionalFormatting sqref="AI82">
    <cfRule type="expression" dxfId="378" priority="481">
      <formula>IF(RIGHT(TEXT(AI82,"0.#"),1)=".",FALSE,TRUE)</formula>
    </cfRule>
    <cfRule type="expression" dxfId="377" priority="482">
      <formula>IF(RIGHT(TEXT(AI82,"0.#"),1)=".",TRUE,FALSE)</formula>
    </cfRule>
  </conditionalFormatting>
  <conditionalFormatting sqref="AM82">
    <cfRule type="expression" dxfId="376" priority="479">
      <formula>IF(RIGHT(TEXT(AM82,"0.#"),1)=".",FALSE,TRUE)</formula>
    </cfRule>
    <cfRule type="expression" dxfId="375" priority="480">
      <formula>IF(RIGHT(TEXT(AM82,"0.#"),1)=".",TRUE,FALSE)</formula>
    </cfRule>
  </conditionalFormatting>
  <conditionalFormatting sqref="AQ82">
    <cfRule type="expression" dxfId="374" priority="477">
      <formula>IF(RIGHT(TEXT(AQ82,"0.#"),1)=".",FALSE,TRUE)</formula>
    </cfRule>
    <cfRule type="expression" dxfId="373" priority="478">
      <formula>IF(RIGHT(TEXT(AQ82,"0.#"),1)=".",TRUE,FALSE)</formula>
    </cfRule>
  </conditionalFormatting>
  <conditionalFormatting sqref="AU82">
    <cfRule type="expression" dxfId="372" priority="473">
      <formula>IF(RIGHT(TEXT(AU82,"0.#"),1)=".",FALSE,TRUE)</formula>
    </cfRule>
    <cfRule type="expression" dxfId="371" priority="474">
      <formula>IF(RIGHT(TEXT(AU82,"0.#"),1)=".",TRUE,FALSE)</formula>
    </cfRule>
  </conditionalFormatting>
  <conditionalFormatting sqref="AU81">
    <cfRule type="expression" dxfId="370" priority="475">
      <formula>IF(RIGHT(TEXT(AU81,"0.#"),1)=".",FALSE,TRUE)</formula>
    </cfRule>
    <cfRule type="expression" dxfId="369" priority="476">
      <formula>IF(RIGHT(TEXT(AU81,"0.#"),1)=".",TRUE,FALSE)</formula>
    </cfRule>
  </conditionalFormatting>
  <conditionalFormatting sqref="AM88">
    <cfRule type="expression" dxfId="368" priority="457">
      <formula>IF(RIGHT(TEXT(AM88,"0.#"),1)=".",FALSE,TRUE)</formula>
    </cfRule>
    <cfRule type="expression" dxfId="367" priority="458">
      <formula>IF(RIGHT(TEXT(AM88,"0.#"),1)=".",TRUE,FALSE)</formula>
    </cfRule>
  </conditionalFormatting>
  <conditionalFormatting sqref="AE87">
    <cfRule type="expression" dxfId="366" priority="471">
      <formula>IF(RIGHT(TEXT(AE87,"0.#"),1)=".",FALSE,TRUE)</formula>
    </cfRule>
    <cfRule type="expression" dxfId="365" priority="472">
      <formula>IF(RIGHT(TEXT(AE87,"0.#"),1)=".",TRUE,FALSE)</formula>
    </cfRule>
  </conditionalFormatting>
  <conditionalFormatting sqref="AQ87:AQ88">
    <cfRule type="expression" dxfId="364" priority="453">
      <formula>IF(RIGHT(TEXT(AQ87,"0.#"),1)=".",FALSE,TRUE)</formula>
    </cfRule>
    <cfRule type="expression" dxfId="363" priority="454">
      <formula>IF(RIGHT(TEXT(AQ87,"0.#"),1)=".",TRUE,FALSE)</formula>
    </cfRule>
  </conditionalFormatting>
  <conditionalFormatting sqref="AE88">
    <cfRule type="expression" dxfId="362" priority="469">
      <formula>IF(RIGHT(TEXT(AE88,"0.#"),1)=".",FALSE,TRUE)</formula>
    </cfRule>
    <cfRule type="expression" dxfId="361" priority="470">
      <formula>IF(RIGHT(TEXT(AE88,"0.#"),1)=".",TRUE,FALSE)</formula>
    </cfRule>
  </conditionalFormatting>
  <conditionalFormatting sqref="AM87">
    <cfRule type="expression" dxfId="360" priority="459">
      <formula>IF(RIGHT(TEXT(AM87,"0.#"),1)=".",FALSE,TRUE)</formula>
    </cfRule>
    <cfRule type="expression" dxfId="359" priority="460">
      <formula>IF(RIGHT(TEXT(AM87,"0.#"),1)=".",TRUE,FALSE)</formula>
    </cfRule>
  </conditionalFormatting>
  <conditionalFormatting sqref="AI87">
    <cfRule type="expression" dxfId="358" priority="461">
      <formula>IF(RIGHT(TEXT(AI87,"0.#"),1)=".",FALSE,TRUE)</formula>
    </cfRule>
    <cfRule type="expression" dxfId="357" priority="462">
      <formula>IF(RIGHT(TEXT(AI87,"0.#"),1)=".",TRUE,FALSE)</formula>
    </cfRule>
  </conditionalFormatting>
  <conditionalFormatting sqref="AI88">
    <cfRule type="expression" dxfId="356" priority="463">
      <formula>IF(RIGHT(TEXT(AI88,"0.#"),1)=".",FALSE,TRUE)</formula>
    </cfRule>
    <cfRule type="expression" dxfId="355" priority="464">
      <formula>IF(RIGHT(TEXT(AI88,"0.#"),1)=".",TRUE,FALSE)</formula>
    </cfRule>
  </conditionalFormatting>
  <conditionalFormatting sqref="AM96">
    <cfRule type="expression" dxfId="354" priority="441">
      <formula>IF(RIGHT(TEXT(AM96,"0.#"),1)=".",FALSE,TRUE)</formula>
    </cfRule>
    <cfRule type="expression" dxfId="353" priority="442">
      <formula>IF(RIGHT(TEXT(AM96,"0.#"),1)=".",TRUE,FALSE)</formula>
    </cfRule>
  </conditionalFormatting>
  <conditionalFormatting sqref="AE95">
    <cfRule type="expression" dxfId="352" priority="451">
      <formula>IF(RIGHT(TEXT(AE95,"0.#"),1)=".",FALSE,TRUE)</formula>
    </cfRule>
    <cfRule type="expression" dxfId="351" priority="452">
      <formula>IF(RIGHT(TEXT(AE95,"0.#"),1)=".",TRUE,FALSE)</formula>
    </cfRule>
  </conditionalFormatting>
  <conditionalFormatting sqref="AE96">
    <cfRule type="expression" dxfId="350" priority="449">
      <formula>IF(RIGHT(TEXT(AE96,"0.#"),1)=".",FALSE,TRUE)</formula>
    </cfRule>
    <cfRule type="expression" dxfId="349" priority="450">
      <formula>IF(RIGHT(TEXT(AE96,"0.#"),1)=".",TRUE,FALSE)</formula>
    </cfRule>
  </conditionalFormatting>
  <conditionalFormatting sqref="AM95">
    <cfRule type="expression" dxfId="348" priority="443">
      <formula>IF(RIGHT(TEXT(AM95,"0.#"),1)=".",FALSE,TRUE)</formula>
    </cfRule>
    <cfRule type="expression" dxfId="347" priority="444">
      <formula>IF(RIGHT(TEXT(AM95,"0.#"),1)=".",TRUE,FALSE)</formula>
    </cfRule>
  </conditionalFormatting>
  <conditionalFormatting sqref="AI95">
    <cfRule type="expression" dxfId="346" priority="445">
      <formula>IF(RIGHT(TEXT(AI95,"0.#"),1)=".",FALSE,TRUE)</formula>
    </cfRule>
    <cfRule type="expression" dxfId="345" priority="446">
      <formula>IF(RIGHT(TEXT(AI95,"0.#"),1)=".",TRUE,FALSE)</formula>
    </cfRule>
  </conditionalFormatting>
  <conditionalFormatting sqref="AI96">
    <cfRule type="expression" dxfId="344" priority="447">
      <formula>IF(RIGHT(TEXT(AI96,"0.#"),1)=".",FALSE,TRUE)</formula>
    </cfRule>
    <cfRule type="expression" dxfId="343" priority="448">
      <formula>IF(RIGHT(TEXT(AI96,"0.#"),1)=".",TRUE,FALSE)</formula>
    </cfRule>
  </conditionalFormatting>
  <conditionalFormatting sqref="AM104">
    <cfRule type="expression" dxfId="342" priority="429">
      <formula>IF(RIGHT(TEXT(AM104,"0.#"),1)=".",FALSE,TRUE)</formula>
    </cfRule>
    <cfRule type="expression" dxfId="341" priority="430">
      <formula>IF(RIGHT(TEXT(AM104,"0.#"),1)=".",TRUE,FALSE)</formula>
    </cfRule>
  </conditionalFormatting>
  <conditionalFormatting sqref="AE103">
    <cfRule type="expression" dxfId="340" priority="439">
      <formula>IF(RIGHT(TEXT(AE103,"0.#"),1)=".",FALSE,TRUE)</formula>
    </cfRule>
    <cfRule type="expression" dxfId="339" priority="440">
      <formula>IF(RIGHT(TEXT(AE103,"0.#"),1)=".",TRUE,FALSE)</formula>
    </cfRule>
  </conditionalFormatting>
  <conditionalFormatting sqref="AE104">
    <cfRule type="expression" dxfId="338" priority="437">
      <formula>IF(RIGHT(TEXT(AE104,"0.#"),1)=".",FALSE,TRUE)</formula>
    </cfRule>
    <cfRule type="expression" dxfId="337" priority="438">
      <formula>IF(RIGHT(TEXT(AE104,"0.#"),1)=".",TRUE,FALSE)</formula>
    </cfRule>
  </conditionalFormatting>
  <conditionalFormatting sqref="AM103">
    <cfRule type="expression" dxfId="336" priority="431">
      <formula>IF(RIGHT(TEXT(AM103,"0.#"),1)=".",FALSE,TRUE)</formula>
    </cfRule>
    <cfRule type="expression" dxfId="335" priority="432">
      <formula>IF(RIGHT(TEXT(AM103,"0.#"),1)=".",TRUE,FALSE)</formula>
    </cfRule>
  </conditionalFormatting>
  <conditionalFormatting sqref="AI103">
    <cfRule type="expression" dxfId="334" priority="433">
      <formula>IF(RIGHT(TEXT(AI103,"0.#"),1)=".",FALSE,TRUE)</formula>
    </cfRule>
    <cfRule type="expression" dxfId="333" priority="434">
      <formula>IF(RIGHT(TEXT(AI103,"0.#"),1)=".",TRUE,FALSE)</formula>
    </cfRule>
  </conditionalFormatting>
  <conditionalFormatting sqref="AI104">
    <cfRule type="expression" dxfId="332" priority="435">
      <formula>IF(RIGHT(TEXT(AI104,"0.#"),1)=".",FALSE,TRUE)</formula>
    </cfRule>
    <cfRule type="expression" dxfId="331" priority="436">
      <formula>IF(RIGHT(TEXT(AI104,"0.#"),1)=".",TRUE,FALSE)</formula>
    </cfRule>
  </conditionalFormatting>
  <conditionalFormatting sqref="AQ95:AQ96">
    <cfRule type="expression" dxfId="330" priority="427">
      <formula>IF(RIGHT(TEXT(AQ95,"0.#"),1)=".",FALSE,TRUE)</formula>
    </cfRule>
    <cfRule type="expression" dxfId="329" priority="428">
      <formula>IF(RIGHT(TEXT(AQ95,"0.#"),1)=".",TRUE,FALSE)</formula>
    </cfRule>
  </conditionalFormatting>
  <conditionalFormatting sqref="AQ103:AQ104">
    <cfRule type="expression" dxfId="328" priority="425">
      <formula>IF(RIGHT(TEXT(AQ103,"0.#"),1)=".",FALSE,TRUE)</formula>
    </cfRule>
    <cfRule type="expression" dxfId="327" priority="426">
      <formula>IF(RIGHT(TEXT(AQ103,"0.#"),1)=".",TRUE,FALSE)</formula>
    </cfRule>
  </conditionalFormatting>
  <conditionalFormatting sqref="AE114 AQ114">
    <cfRule type="expression" dxfId="326" priority="411">
      <formula>IF(RIGHT(TEXT(AE114,"0.#"),1)=".",FALSE,TRUE)</formula>
    </cfRule>
    <cfRule type="expression" dxfId="325" priority="412">
      <formula>IF(RIGHT(TEXT(AE114,"0.#"),1)=".",TRUE,FALSE)</formula>
    </cfRule>
  </conditionalFormatting>
  <conditionalFormatting sqref="AI114">
    <cfRule type="expression" dxfId="324" priority="409">
      <formula>IF(RIGHT(TEXT(AI114,"0.#"),1)=".",FALSE,TRUE)</formula>
    </cfRule>
    <cfRule type="expression" dxfId="323" priority="410">
      <formula>IF(RIGHT(TEXT(AI114,"0.#"),1)=".",TRUE,FALSE)</formula>
    </cfRule>
  </conditionalFormatting>
  <conditionalFormatting sqref="AM114">
    <cfRule type="expression" dxfId="322" priority="407">
      <formula>IF(RIGHT(TEXT(AM114,"0.#"),1)=".",FALSE,TRUE)</formula>
    </cfRule>
    <cfRule type="expression" dxfId="321" priority="408">
      <formula>IF(RIGHT(TEXT(AM114,"0.#"),1)=".",TRUE,FALSE)</formula>
    </cfRule>
  </conditionalFormatting>
  <conditionalFormatting sqref="AE115">
    <cfRule type="expression" dxfId="320" priority="405">
      <formula>IF(RIGHT(TEXT(AE115,"0.#"),1)=".",FALSE,TRUE)</formula>
    </cfRule>
    <cfRule type="expression" dxfId="319" priority="406">
      <formula>IF(RIGHT(TEXT(AE115,"0.#"),1)=".",TRUE,FALSE)</formula>
    </cfRule>
  </conditionalFormatting>
  <conditionalFormatting sqref="AI115">
    <cfRule type="expression" dxfId="318" priority="403">
      <formula>IF(RIGHT(TEXT(AI115,"0.#"),1)=".",FALSE,TRUE)</formula>
    </cfRule>
    <cfRule type="expression" dxfId="317" priority="404">
      <formula>IF(RIGHT(TEXT(AI115,"0.#"),1)=".",TRUE,FALSE)</formula>
    </cfRule>
  </conditionalFormatting>
  <conditionalFormatting sqref="AM115">
    <cfRule type="expression" dxfId="316" priority="401">
      <formula>IF(RIGHT(TEXT(AM115,"0.#"),1)=".",FALSE,TRUE)</formula>
    </cfRule>
    <cfRule type="expression" dxfId="315" priority="402">
      <formula>IF(RIGHT(TEXT(AM115,"0.#"),1)=".",TRUE,FALSE)</formula>
    </cfRule>
  </conditionalFormatting>
  <conditionalFormatting sqref="AQ115">
    <cfRule type="expression" dxfId="314" priority="399">
      <formula>IF(RIGHT(TEXT(AQ115,"0.#"),1)=".",FALSE,TRUE)</formula>
    </cfRule>
    <cfRule type="expression" dxfId="313" priority="400">
      <formula>IF(RIGHT(TEXT(AQ115,"0.#"),1)=".",TRUE,FALSE)</formula>
    </cfRule>
  </conditionalFormatting>
  <conditionalFormatting sqref="AU115">
    <cfRule type="expression" dxfId="312" priority="395">
      <formula>IF(RIGHT(TEXT(AU115,"0.#"),1)=".",FALSE,TRUE)</formula>
    </cfRule>
    <cfRule type="expression" dxfId="311" priority="396">
      <formula>IF(RIGHT(TEXT(AU115,"0.#"),1)=".",TRUE,FALSE)</formula>
    </cfRule>
  </conditionalFormatting>
  <conditionalFormatting sqref="AU114">
    <cfRule type="expression" dxfId="310" priority="397">
      <formula>IF(RIGHT(TEXT(AU114,"0.#"),1)=".",FALSE,TRUE)</formula>
    </cfRule>
    <cfRule type="expression" dxfId="309" priority="398">
      <formula>IF(RIGHT(TEXT(AU114,"0.#"),1)=".",TRUE,FALSE)</formula>
    </cfRule>
  </conditionalFormatting>
  <conditionalFormatting sqref="AM121">
    <cfRule type="expression" dxfId="308" priority="379">
      <formula>IF(RIGHT(TEXT(AM121,"0.#"),1)=".",FALSE,TRUE)</formula>
    </cfRule>
    <cfRule type="expression" dxfId="307" priority="380">
      <formula>IF(RIGHT(TEXT(AM121,"0.#"),1)=".",TRUE,FALSE)</formula>
    </cfRule>
  </conditionalFormatting>
  <conditionalFormatting sqref="AE120">
    <cfRule type="expression" dxfId="306" priority="393">
      <formula>IF(RIGHT(TEXT(AE120,"0.#"),1)=".",FALSE,TRUE)</formula>
    </cfRule>
    <cfRule type="expression" dxfId="305" priority="394">
      <formula>IF(RIGHT(TEXT(AE120,"0.#"),1)=".",TRUE,FALSE)</formula>
    </cfRule>
  </conditionalFormatting>
  <conditionalFormatting sqref="AQ120:AQ121">
    <cfRule type="expression" dxfId="304" priority="375">
      <formula>IF(RIGHT(TEXT(AQ120,"0.#"),1)=".",FALSE,TRUE)</formula>
    </cfRule>
    <cfRule type="expression" dxfId="303" priority="376">
      <formula>IF(RIGHT(TEXT(AQ120,"0.#"),1)=".",TRUE,FALSE)</formula>
    </cfRule>
  </conditionalFormatting>
  <conditionalFormatting sqref="AE121">
    <cfRule type="expression" dxfId="302" priority="391">
      <formula>IF(RIGHT(TEXT(AE121,"0.#"),1)=".",FALSE,TRUE)</formula>
    </cfRule>
    <cfRule type="expression" dxfId="301" priority="392">
      <formula>IF(RIGHT(TEXT(AE121,"0.#"),1)=".",TRUE,FALSE)</formula>
    </cfRule>
  </conditionalFormatting>
  <conditionalFormatting sqref="AM120">
    <cfRule type="expression" dxfId="300" priority="381">
      <formula>IF(RIGHT(TEXT(AM120,"0.#"),1)=".",FALSE,TRUE)</formula>
    </cfRule>
    <cfRule type="expression" dxfId="299" priority="382">
      <formula>IF(RIGHT(TEXT(AM120,"0.#"),1)=".",TRUE,FALSE)</formula>
    </cfRule>
  </conditionalFormatting>
  <conditionalFormatting sqref="AI120">
    <cfRule type="expression" dxfId="298" priority="383">
      <formula>IF(RIGHT(TEXT(AI120,"0.#"),1)=".",FALSE,TRUE)</formula>
    </cfRule>
    <cfRule type="expression" dxfId="297" priority="384">
      <formula>IF(RIGHT(TEXT(AI120,"0.#"),1)=".",TRUE,FALSE)</formula>
    </cfRule>
  </conditionalFormatting>
  <conditionalFormatting sqref="AI121">
    <cfRule type="expression" dxfId="296" priority="385">
      <formula>IF(RIGHT(TEXT(AI121,"0.#"),1)=".",FALSE,TRUE)</formula>
    </cfRule>
    <cfRule type="expression" dxfId="295" priority="386">
      <formula>IF(RIGHT(TEXT(AI121,"0.#"),1)=".",TRUE,FALSE)</formula>
    </cfRule>
  </conditionalFormatting>
  <conditionalFormatting sqref="AM129">
    <cfRule type="expression" dxfId="294" priority="363">
      <formula>IF(RIGHT(TEXT(AM129,"0.#"),1)=".",FALSE,TRUE)</formula>
    </cfRule>
    <cfRule type="expression" dxfId="293" priority="364">
      <formula>IF(RIGHT(TEXT(AM129,"0.#"),1)=".",TRUE,FALSE)</formula>
    </cfRule>
  </conditionalFormatting>
  <conditionalFormatting sqref="AE128">
    <cfRule type="expression" dxfId="292" priority="373">
      <formula>IF(RIGHT(TEXT(AE128,"0.#"),1)=".",FALSE,TRUE)</formula>
    </cfRule>
    <cfRule type="expression" dxfId="291" priority="374">
      <formula>IF(RIGHT(TEXT(AE128,"0.#"),1)=".",TRUE,FALSE)</formula>
    </cfRule>
  </conditionalFormatting>
  <conditionalFormatting sqref="AE129">
    <cfRule type="expression" dxfId="290" priority="371">
      <formula>IF(RIGHT(TEXT(AE129,"0.#"),1)=".",FALSE,TRUE)</formula>
    </cfRule>
    <cfRule type="expression" dxfId="289" priority="372">
      <formula>IF(RIGHT(TEXT(AE129,"0.#"),1)=".",TRUE,FALSE)</formula>
    </cfRule>
  </conditionalFormatting>
  <conditionalFormatting sqref="AM128">
    <cfRule type="expression" dxfId="288" priority="365">
      <formula>IF(RIGHT(TEXT(AM128,"0.#"),1)=".",FALSE,TRUE)</formula>
    </cfRule>
    <cfRule type="expression" dxfId="287" priority="366">
      <formula>IF(RIGHT(TEXT(AM128,"0.#"),1)=".",TRUE,FALSE)</formula>
    </cfRule>
  </conditionalFormatting>
  <conditionalFormatting sqref="AI128">
    <cfRule type="expression" dxfId="286" priority="367">
      <formula>IF(RIGHT(TEXT(AI128,"0.#"),1)=".",FALSE,TRUE)</formula>
    </cfRule>
    <cfRule type="expression" dxfId="285" priority="368">
      <formula>IF(RIGHT(TEXT(AI128,"0.#"),1)=".",TRUE,FALSE)</formula>
    </cfRule>
  </conditionalFormatting>
  <conditionalFormatting sqref="AI129">
    <cfRule type="expression" dxfId="284" priority="369">
      <formula>IF(RIGHT(TEXT(AI129,"0.#"),1)=".",FALSE,TRUE)</formula>
    </cfRule>
    <cfRule type="expression" dxfId="283" priority="370">
      <formula>IF(RIGHT(TEXT(AI129,"0.#"),1)=".",TRUE,FALSE)</formula>
    </cfRule>
  </conditionalFormatting>
  <conditionalFormatting sqref="AM137">
    <cfRule type="expression" dxfId="282" priority="351">
      <formula>IF(RIGHT(TEXT(AM137,"0.#"),1)=".",FALSE,TRUE)</formula>
    </cfRule>
    <cfRule type="expression" dxfId="281" priority="352">
      <formula>IF(RIGHT(TEXT(AM137,"0.#"),1)=".",TRUE,FALSE)</formula>
    </cfRule>
  </conditionalFormatting>
  <conditionalFormatting sqref="AE136">
    <cfRule type="expression" dxfId="280" priority="361">
      <formula>IF(RIGHT(TEXT(AE136,"0.#"),1)=".",FALSE,TRUE)</formula>
    </cfRule>
    <cfRule type="expression" dxfId="279" priority="362">
      <formula>IF(RIGHT(TEXT(AE136,"0.#"),1)=".",TRUE,FALSE)</formula>
    </cfRule>
  </conditionalFormatting>
  <conditionalFormatting sqref="AE137">
    <cfRule type="expression" dxfId="278" priority="359">
      <formula>IF(RIGHT(TEXT(AE137,"0.#"),1)=".",FALSE,TRUE)</formula>
    </cfRule>
    <cfRule type="expression" dxfId="277" priority="360">
      <formula>IF(RIGHT(TEXT(AE137,"0.#"),1)=".",TRUE,FALSE)</formula>
    </cfRule>
  </conditionalFormatting>
  <conditionalFormatting sqref="AM136">
    <cfRule type="expression" dxfId="276" priority="353">
      <formula>IF(RIGHT(TEXT(AM136,"0.#"),1)=".",FALSE,TRUE)</formula>
    </cfRule>
    <cfRule type="expression" dxfId="275" priority="354">
      <formula>IF(RIGHT(TEXT(AM136,"0.#"),1)=".",TRUE,FALSE)</formula>
    </cfRule>
  </conditionalFormatting>
  <conditionalFormatting sqref="AI136">
    <cfRule type="expression" dxfId="274" priority="355">
      <formula>IF(RIGHT(TEXT(AI136,"0.#"),1)=".",FALSE,TRUE)</formula>
    </cfRule>
    <cfRule type="expression" dxfId="273" priority="356">
      <formula>IF(RIGHT(TEXT(AI136,"0.#"),1)=".",TRUE,FALSE)</formula>
    </cfRule>
  </conditionalFormatting>
  <conditionalFormatting sqref="AI137">
    <cfRule type="expression" dxfId="272" priority="357">
      <formula>IF(RIGHT(TEXT(AI137,"0.#"),1)=".",FALSE,TRUE)</formula>
    </cfRule>
    <cfRule type="expression" dxfId="271" priority="358">
      <formula>IF(RIGHT(TEXT(AI137,"0.#"),1)=".",TRUE,FALSE)</formula>
    </cfRule>
  </conditionalFormatting>
  <conditionalFormatting sqref="AQ128:AQ129">
    <cfRule type="expression" dxfId="270" priority="349">
      <formula>IF(RIGHT(TEXT(AQ128,"0.#"),1)=".",FALSE,TRUE)</formula>
    </cfRule>
    <cfRule type="expression" dxfId="269" priority="350">
      <formula>IF(RIGHT(TEXT(AQ128,"0.#"),1)=".",TRUE,FALSE)</formula>
    </cfRule>
  </conditionalFormatting>
  <conditionalFormatting sqref="AQ136:AQ137">
    <cfRule type="expression" dxfId="268" priority="347">
      <formula>IF(RIGHT(TEXT(AQ136,"0.#"),1)=".",FALSE,TRUE)</formula>
    </cfRule>
    <cfRule type="expression" dxfId="267" priority="348">
      <formula>IF(RIGHT(TEXT(AQ136,"0.#"),1)=".",TRUE,FALSE)</formula>
    </cfRule>
  </conditionalFormatting>
  <conditionalFormatting sqref="AE147 AQ147">
    <cfRule type="expression" dxfId="266" priority="333">
      <formula>IF(RIGHT(TEXT(AE147,"0.#"),1)=".",FALSE,TRUE)</formula>
    </cfRule>
    <cfRule type="expression" dxfId="265" priority="334">
      <formula>IF(RIGHT(TEXT(AE147,"0.#"),1)=".",TRUE,FALSE)</formula>
    </cfRule>
  </conditionalFormatting>
  <conditionalFormatting sqref="AI147">
    <cfRule type="expression" dxfId="264" priority="331">
      <formula>IF(RIGHT(TEXT(AI147,"0.#"),1)=".",FALSE,TRUE)</formula>
    </cfRule>
    <cfRule type="expression" dxfId="263" priority="332">
      <formula>IF(RIGHT(TEXT(AI147,"0.#"),1)=".",TRUE,FALSE)</formula>
    </cfRule>
  </conditionalFormatting>
  <conditionalFormatting sqref="AM147">
    <cfRule type="expression" dxfId="262" priority="329">
      <formula>IF(RIGHT(TEXT(AM147,"0.#"),1)=".",FALSE,TRUE)</formula>
    </cfRule>
    <cfRule type="expression" dxfId="261" priority="330">
      <formula>IF(RIGHT(TEXT(AM147,"0.#"),1)=".",TRUE,FALSE)</formula>
    </cfRule>
  </conditionalFormatting>
  <conditionalFormatting sqref="AE148">
    <cfRule type="expression" dxfId="260" priority="327">
      <formula>IF(RIGHT(TEXT(AE148,"0.#"),1)=".",FALSE,TRUE)</formula>
    </cfRule>
    <cfRule type="expression" dxfId="259" priority="328">
      <formula>IF(RIGHT(TEXT(AE148,"0.#"),1)=".",TRUE,FALSE)</formula>
    </cfRule>
  </conditionalFormatting>
  <conditionalFormatting sqref="AI148">
    <cfRule type="expression" dxfId="258" priority="325">
      <formula>IF(RIGHT(TEXT(AI148,"0.#"),1)=".",FALSE,TRUE)</formula>
    </cfRule>
    <cfRule type="expression" dxfId="257" priority="326">
      <formula>IF(RIGHT(TEXT(AI148,"0.#"),1)=".",TRUE,FALSE)</formula>
    </cfRule>
  </conditionalFormatting>
  <conditionalFormatting sqref="AM148">
    <cfRule type="expression" dxfId="256" priority="323">
      <formula>IF(RIGHT(TEXT(AM148,"0.#"),1)=".",FALSE,TRUE)</formula>
    </cfRule>
    <cfRule type="expression" dxfId="255" priority="324">
      <formula>IF(RIGHT(TEXT(AM148,"0.#"),1)=".",TRUE,FALSE)</formula>
    </cfRule>
  </conditionalFormatting>
  <conditionalFormatting sqref="AQ148">
    <cfRule type="expression" dxfId="254" priority="321">
      <formula>IF(RIGHT(TEXT(AQ148,"0.#"),1)=".",FALSE,TRUE)</formula>
    </cfRule>
    <cfRule type="expression" dxfId="253" priority="322">
      <formula>IF(RIGHT(TEXT(AQ148,"0.#"),1)=".",TRUE,FALSE)</formula>
    </cfRule>
  </conditionalFormatting>
  <conditionalFormatting sqref="AU148">
    <cfRule type="expression" dxfId="252" priority="317">
      <formula>IF(RIGHT(TEXT(AU148,"0.#"),1)=".",FALSE,TRUE)</formula>
    </cfRule>
    <cfRule type="expression" dxfId="251" priority="318">
      <formula>IF(RIGHT(TEXT(AU148,"0.#"),1)=".",TRUE,FALSE)</formula>
    </cfRule>
  </conditionalFormatting>
  <conditionalFormatting sqref="AU147">
    <cfRule type="expression" dxfId="250" priority="319">
      <formula>IF(RIGHT(TEXT(AU147,"0.#"),1)=".",FALSE,TRUE)</formula>
    </cfRule>
    <cfRule type="expression" dxfId="249" priority="320">
      <formula>IF(RIGHT(TEXT(AU147,"0.#"),1)=".",TRUE,FALSE)</formula>
    </cfRule>
  </conditionalFormatting>
  <conditionalFormatting sqref="AM154">
    <cfRule type="expression" dxfId="248" priority="301">
      <formula>IF(RIGHT(TEXT(AM154,"0.#"),1)=".",FALSE,TRUE)</formula>
    </cfRule>
    <cfRule type="expression" dxfId="247" priority="302">
      <formula>IF(RIGHT(TEXT(AM154,"0.#"),1)=".",TRUE,FALSE)</formula>
    </cfRule>
  </conditionalFormatting>
  <conditionalFormatting sqref="AE153">
    <cfRule type="expression" dxfId="246" priority="315">
      <formula>IF(RIGHT(TEXT(AE153,"0.#"),1)=".",FALSE,TRUE)</formula>
    </cfRule>
    <cfRule type="expression" dxfId="245" priority="316">
      <formula>IF(RIGHT(TEXT(AE153,"0.#"),1)=".",TRUE,FALSE)</formula>
    </cfRule>
  </conditionalFormatting>
  <conditionalFormatting sqref="AQ153:AQ154">
    <cfRule type="expression" dxfId="244" priority="297">
      <formula>IF(RIGHT(TEXT(AQ153,"0.#"),1)=".",FALSE,TRUE)</formula>
    </cfRule>
    <cfRule type="expression" dxfId="243" priority="298">
      <formula>IF(RIGHT(TEXT(AQ153,"0.#"),1)=".",TRUE,FALSE)</formula>
    </cfRule>
  </conditionalFormatting>
  <conditionalFormatting sqref="AE154">
    <cfRule type="expression" dxfId="242" priority="313">
      <formula>IF(RIGHT(TEXT(AE154,"0.#"),1)=".",FALSE,TRUE)</formula>
    </cfRule>
    <cfRule type="expression" dxfId="241" priority="314">
      <formula>IF(RIGHT(TEXT(AE154,"0.#"),1)=".",TRUE,FALSE)</formula>
    </cfRule>
  </conditionalFormatting>
  <conditionalFormatting sqref="AM153">
    <cfRule type="expression" dxfId="240" priority="303">
      <formula>IF(RIGHT(TEXT(AM153,"0.#"),1)=".",FALSE,TRUE)</formula>
    </cfRule>
    <cfRule type="expression" dxfId="239" priority="304">
      <formula>IF(RIGHT(TEXT(AM153,"0.#"),1)=".",TRUE,FALSE)</formula>
    </cfRule>
  </conditionalFormatting>
  <conditionalFormatting sqref="AI153">
    <cfRule type="expression" dxfId="238" priority="305">
      <formula>IF(RIGHT(TEXT(AI153,"0.#"),1)=".",FALSE,TRUE)</formula>
    </cfRule>
    <cfRule type="expression" dxfId="237" priority="306">
      <formula>IF(RIGHT(TEXT(AI153,"0.#"),1)=".",TRUE,FALSE)</formula>
    </cfRule>
  </conditionalFormatting>
  <conditionalFormatting sqref="AI154">
    <cfRule type="expression" dxfId="236" priority="307">
      <formula>IF(RIGHT(TEXT(AI154,"0.#"),1)=".",FALSE,TRUE)</formula>
    </cfRule>
    <cfRule type="expression" dxfId="235" priority="308">
      <formula>IF(RIGHT(TEXT(AI154,"0.#"),1)=".",TRUE,FALSE)</formula>
    </cfRule>
  </conditionalFormatting>
  <conditionalFormatting sqref="AM162">
    <cfRule type="expression" dxfId="234" priority="285">
      <formula>IF(RIGHT(TEXT(AM162,"0.#"),1)=".",FALSE,TRUE)</formula>
    </cfRule>
    <cfRule type="expression" dxfId="233" priority="286">
      <formula>IF(RIGHT(TEXT(AM162,"0.#"),1)=".",TRUE,FALSE)</formula>
    </cfRule>
  </conditionalFormatting>
  <conditionalFormatting sqref="AE161">
    <cfRule type="expression" dxfId="232" priority="295">
      <formula>IF(RIGHT(TEXT(AE161,"0.#"),1)=".",FALSE,TRUE)</formula>
    </cfRule>
    <cfRule type="expression" dxfId="231" priority="296">
      <formula>IF(RIGHT(TEXT(AE161,"0.#"),1)=".",TRUE,FALSE)</formula>
    </cfRule>
  </conditionalFormatting>
  <conditionalFormatting sqref="AE162">
    <cfRule type="expression" dxfId="230" priority="293">
      <formula>IF(RIGHT(TEXT(AE162,"0.#"),1)=".",FALSE,TRUE)</formula>
    </cfRule>
    <cfRule type="expression" dxfId="229" priority="294">
      <formula>IF(RIGHT(TEXT(AE162,"0.#"),1)=".",TRUE,FALSE)</formula>
    </cfRule>
  </conditionalFormatting>
  <conditionalFormatting sqref="AM161">
    <cfRule type="expression" dxfId="228" priority="287">
      <formula>IF(RIGHT(TEXT(AM161,"0.#"),1)=".",FALSE,TRUE)</formula>
    </cfRule>
    <cfRule type="expression" dxfId="227" priority="288">
      <formula>IF(RIGHT(TEXT(AM161,"0.#"),1)=".",TRUE,FALSE)</formula>
    </cfRule>
  </conditionalFormatting>
  <conditionalFormatting sqref="AI161">
    <cfRule type="expression" dxfId="226" priority="289">
      <formula>IF(RIGHT(TEXT(AI161,"0.#"),1)=".",FALSE,TRUE)</formula>
    </cfRule>
    <cfRule type="expression" dxfId="225" priority="290">
      <formula>IF(RIGHT(TEXT(AI161,"0.#"),1)=".",TRUE,FALSE)</formula>
    </cfRule>
  </conditionalFormatting>
  <conditionalFormatting sqref="AI162">
    <cfRule type="expression" dxfId="224" priority="291">
      <formula>IF(RIGHT(TEXT(AI162,"0.#"),1)=".",FALSE,TRUE)</formula>
    </cfRule>
    <cfRule type="expression" dxfId="223" priority="292">
      <formula>IF(RIGHT(TEXT(AI162,"0.#"),1)=".",TRUE,FALSE)</formula>
    </cfRule>
  </conditionalFormatting>
  <conditionalFormatting sqref="AM170">
    <cfRule type="expression" dxfId="222" priority="273">
      <formula>IF(RIGHT(TEXT(AM170,"0.#"),1)=".",FALSE,TRUE)</formula>
    </cfRule>
    <cfRule type="expression" dxfId="221" priority="274">
      <formula>IF(RIGHT(TEXT(AM170,"0.#"),1)=".",TRUE,FALSE)</formula>
    </cfRule>
  </conditionalFormatting>
  <conditionalFormatting sqref="AE169">
    <cfRule type="expression" dxfId="220" priority="283">
      <formula>IF(RIGHT(TEXT(AE169,"0.#"),1)=".",FALSE,TRUE)</formula>
    </cfRule>
    <cfRule type="expression" dxfId="219" priority="284">
      <formula>IF(RIGHT(TEXT(AE169,"0.#"),1)=".",TRUE,FALSE)</formula>
    </cfRule>
  </conditionalFormatting>
  <conditionalFormatting sqref="AE170">
    <cfRule type="expression" dxfId="218" priority="281">
      <formula>IF(RIGHT(TEXT(AE170,"0.#"),1)=".",FALSE,TRUE)</formula>
    </cfRule>
    <cfRule type="expression" dxfId="217" priority="282">
      <formula>IF(RIGHT(TEXT(AE170,"0.#"),1)=".",TRUE,FALSE)</formula>
    </cfRule>
  </conditionalFormatting>
  <conditionalFormatting sqref="AM169">
    <cfRule type="expression" dxfId="216" priority="275">
      <formula>IF(RIGHT(TEXT(AM169,"0.#"),1)=".",FALSE,TRUE)</formula>
    </cfRule>
    <cfRule type="expression" dxfId="215" priority="276">
      <formula>IF(RIGHT(TEXT(AM169,"0.#"),1)=".",TRUE,FALSE)</formula>
    </cfRule>
  </conditionalFormatting>
  <conditionalFormatting sqref="AI169">
    <cfRule type="expression" dxfId="214" priority="277">
      <formula>IF(RIGHT(TEXT(AI169,"0.#"),1)=".",FALSE,TRUE)</formula>
    </cfRule>
    <cfRule type="expression" dxfId="213" priority="278">
      <formula>IF(RIGHT(TEXT(AI169,"0.#"),1)=".",TRUE,FALSE)</formula>
    </cfRule>
  </conditionalFormatting>
  <conditionalFormatting sqref="AI170">
    <cfRule type="expression" dxfId="212" priority="279">
      <formula>IF(RIGHT(TEXT(AI170,"0.#"),1)=".",FALSE,TRUE)</formula>
    </cfRule>
    <cfRule type="expression" dxfId="211" priority="280">
      <formula>IF(RIGHT(TEXT(AI170,"0.#"),1)=".",TRUE,FALSE)</formula>
    </cfRule>
  </conditionalFormatting>
  <conditionalFormatting sqref="AQ161:AQ162">
    <cfRule type="expression" dxfId="210" priority="271">
      <formula>IF(RIGHT(TEXT(AQ161,"0.#"),1)=".",FALSE,TRUE)</formula>
    </cfRule>
    <cfRule type="expression" dxfId="209" priority="272">
      <formula>IF(RIGHT(TEXT(AQ161,"0.#"),1)=".",TRUE,FALSE)</formula>
    </cfRule>
  </conditionalFormatting>
  <conditionalFormatting sqref="AQ169:AQ170">
    <cfRule type="expression" dxfId="208" priority="269">
      <formula>IF(RIGHT(TEXT(AQ169,"0.#"),1)=".",FALSE,TRUE)</formula>
    </cfRule>
    <cfRule type="expression" dxfId="207" priority="270">
      <formula>IF(RIGHT(TEXT(AQ169,"0.#"),1)=".",TRUE,FALSE)</formula>
    </cfRule>
  </conditionalFormatting>
  <conditionalFormatting sqref="AE180 AQ180">
    <cfRule type="expression" dxfId="206" priority="255">
      <formula>IF(RIGHT(TEXT(AE180,"0.#"),1)=".",FALSE,TRUE)</formula>
    </cfRule>
    <cfRule type="expression" dxfId="205" priority="256">
      <formula>IF(RIGHT(TEXT(AE180,"0.#"),1)=".",TRUE,FALSE)</formula>
    </cfRule>
  </conditionalFormatting>
  <conditionalFormatting sqref="AI180">
    <cfRule type="expression" dxfId="204" priority="253">
      <formula>IF(RIGHT(TEXT(AI180,"0.#"),1)=".",FALSE,TRUE)</formula>
    </cfRule>
    <cfRule type="expression" dxfId="203" priority="254">
      <formula>IF(RIGHT(TEXT(AI180,"0.#"),1)=".",TRUE,FALSE)</formula>
    </cfRule>
  </conditionalFormatting>
  <conditionalFormatting sqref="AM180">
    <cfRule type="expression" dxfId="202" priority="251">
      <formula>IF(RIGHT(TEXT(AM180,"0.#"),1)=".",FALSE,TRUE)</formula>
    </cfRule>
    <cfRule type="expression" dxfId="201" priority="252">
      <formula>IF(RIGHT(TEXT(AM180,"0.#"),1)=".",TRUE,FALSE)</formula>
    </cfRule>
  </conditionalFormatting>
  <conditionalFormatting sqref="AE181">
    <cfRule type="expression" dxfId="200" priority="249">
      <formula>IF(RIGHT(TEXT(AE181,"0.#"),1)=".",FALSE,TRUE)</formula>
    </cfRule>
    <cfRule type="expression" dxfId="199" priority="250">
      <formula>IF(RIGHT(TEXT(AE181,"0.#"),1)=".",TRUE,FALSE)</formula>
    </cfRule>
  </conditionalFormatting>
  <conditionalFormatting sqref="AI181">
    <cfRule type="expression" dxfId="198" priority="247">
      <formula>IF(RIGHT(TEXT(AI181,"0.#"),1)=".",FALSE,TRUE)</formula>
    </cfRule>
    <cfRule type="expression" dxfId="197" priority="248">
      <formula>IF(RIGHT(TEXT(AI181,"0.#"),1)=".",TRUE,FALSE)</formula>
    </cfRule>
  </conditionalFormatting>
  <conditionalFormatting sqref="AM181">
    <cfRule type="expression" dxfId="196" priority="245">
      <formula>IF(RIGHT(TEXT(AM181,"0.#"),1)=".",FALSE,TRUE)</formula>
    </cfRule>
    <cfRule type="expression" dxfId="195" priority="246">
      <formula>IF(RIGHT(TEXT(AM181,"0.#"),1)=".",TRUE,FALSE)</formula>
    </cfRule>
  </conditionalFormatting>
  <conditionalFormatting sqref="AQ181">
    <cfRule type="expression" dxfId="194" priority="243">
      <formula>IF(RIGHT(TEXT(AQ181,"0.#"),1)=".",FALSE,TRUE)</formula>
    </cfRule>
    <cfRule type="expression" dxfId="193" priority="244">
      <formula>IF(RIGHT(TEXT(AQ181,"0.#"),1)=".",TRUE,FALSE)</formula>
    </cfRule>
  </conditionalFormatting>
  <conditionalFormatting sqref="AU181">
    <cfRule type="expression" dxfId="192" priority="239">
      <formula>IF(RIGHT(TEXT(AU181,"0.#"),1)=".",FALSE,TRUE)</formula>
    </cfRule>
    <cfRule type="expression" dxfId="191" priority="240">
      <formula>IF(RIGHT(TEXT(AU181,"0.#"),1)=".",TRUE,FALSE)</formula>
    </cfRule>
  </conditionalFormatting>
  <conditionalFormatting sqref="AU180">
    <cfRule type="expression" dxfId="190" priority="241">
      <formula>IF(RIGHT(TEXT(AU180,"0.#"),1)=".",FALSE,TRUE)</formula>
    </cfRule>
    <cfRule type="expression" dxfId="189" priority="242">
      <formula>IF(RIGHT(TEXT(AU180,"0.#"),1)=".",TRUE,FALSE)</formula>
    </cfRule>
  </conditionalFormatting>
  <conditionalFormatting sqref="AM187">
    <cfRule type="expression" dxfId="188" priority="223">
      <formula>IF(RIGHT(TEXT(AM187,"0.#"),1)=".",FALSE,TRUE)</formula>
    </cfRule>
    <cfRule type="expression" dxfId="187" priority="224">
      <formula>IF(RIGHT(TEXT(AM187,"0.#"),1)=".",TRUE,FALSE)</formula>
    </cfRule>
  </conditionalFormatting>
  <conditionalFormatting sqref="AE186">
    <cfRule type="expression" dxfId="186" priority="237">
      <formula>IF(RIGHT(TEXT(AE186,"0.#"),1)=".",FALSE,TRUE)</formula>
    </cfRule>
    <cfRule type="expression" dxfId="185" priority="238">
      <formula>IF(RIGHT(TEXT(AE186,"0.#"),1)=".",TRUE,FALSE)</formula>
    </cfRule>
  </conditionalFormatting>
  <conditionalFormatting sqref="AQ186:AQ187">
    <cfRule type="expression" dxfId="184" priority="219">
      <formula>IF(RIGHT(TEXT(AQ186,"0.#"),1)=".",FALSE,TRUE)</formula>
    </cfRule>
    <cfRule type="expression" dxfId="183" priority="220">
      <formula>IF(RIGHT(TEXT(AQ186,"0.#"),1)=".",TRUE,FALSE)</formula>
    </cfRule>
  </conditionalFormatting>
  <conditionalFormatting sqref="AE187">
    <cfRule type="expression" dxfId="182" priority="235">
      <formula>IF(RIGHT(TEXT(AE187,"0.#"),1)=".",FALSE,TRUE)</formula>
    </cfRule>
    <cfRule type="expression" dxfId="181" priority="236">
      <formula>IF(RIGHT(TEXT(AE187,"0.#"),1)=".",TRUE,FALSE)</formula>
    </cfRule>
  </conditionalFormatting>
  <conditionalFormatting sqref="AM186">
    <cfRule type="expression" dxfId="180" priority="225">
      <formula>IF(RIGHT(TEXT(AM186,"0.#"),1)=".",FALSE,TRUE)</formula>
    </cfRule>
    <cfRule type="expression" dxfId="179" priority="226">
      <formula>IF(RIGHT(TEXT(AM186,"0.#"),1)=".",TRUE,FALSE)</formula>
    </cfRule>
  </conditionalFormatting>
  <conditionalFormatting sqref="AI186">
    <cfRule type="expression" dxfId="178" priority="227">
      <formula>IF(RIGHT(TEXT(AI186,"0.#"),1)=".",FALSE,TRUE)</formula>
    </cfRule>
    <cfRule type="expression" dxfId="177" priority="228">
      <formula>IF(RIGHT(TEXT(AI186,"0.#"),1)=".",TRUE,FALSE)</formula>
    </cfRule>
  </conditionalFormatting>
  <conditionalFormatting sqref="AI187">
    <cfRule type="expression" dxfId="176" priority="229">
      <formula>IF(RIGHT(TEXT(AI187,"0.#"),1)=".",FALSE,TRUE)</formula>
    </cfRule>
    <cfRule type="expression" dxfId="175" priority="230">
      <formula>IF(RIGHT(TEXT(AI187,"0.#"),1)=".",TRUE,FALSE)</formula>
    </cfRule>
  </conditionalFormatting>
  <conditionalFormatting sqref="AM195">
    <cfRule type="expression" dxfId="174" priority="207">
      <formula>IF(RIGHT(TEXT(AM195,"0.#"),1)=".",FALSE,TRUE)</formula>
    </cfRule>
    <cfRule type="expression" dxfId="173" priority="208">
      <formula>IF(RIGHT(TEXT(AM195,"0.#"),1)=".",TRUE,FALSE)</formula>
    </cfRule>
  </conditionalFormatting>
  <conditionalFormatting sqref="AE194">
    <cfRule type="expression" dxfId="172" priority="217">
      <formula>IF(RIGHT(TEXT(AE194,"0.#"),1)=".",FALSE,TRUE)</formula>
    </cfRule>
    <cfRule type="expression" dxfId="171" priority="218">
      <formula>IF(RIGHT(TEXT(AE194,"0.#"),1)=".",TRUE,FALSE)</formula>
    </cfRule>
  </conditionalFormatting>
  <conditionalFormatting sqref="AE195">
    <cfRule type="expression" dxfId="170" priority="215">
      <formula>IF(RIGHT(TEXT(AE195,"0.#"),1)=".",FALSE,TRUE)</formula>
    </cfRule>
    <cfRule type="expression" dxfId="169" priority="216">
      <formula>IF(RIGHT(TEXT(AE195,"0.#"),1)=".",TRUE,FALSE)</formula>
    </cfRule>
  </conditionalFormatting>
  <conditionalFormatting sqref="AM194">
    <cfRule type="expression" dxfId="168" priority="209">
      <formula>IF(RIGHT(TEXT(AM194,"0.#"),1)=".",FALSE,TRUE)</formula>
    </cfRule>
    <cfRule type="expression" dxfId="167" priority="210">
      <formula>IF(RIGHT(TEXT(AM194,"0.#"),1)=".",TRUE,FALSE)</formula>
    </cfRule>
  </conditionalFormatting>
  <conditionalFormatting sqref="AI194">
    <cfRule type="expression" dxfId="166" priority="211">
      <formula>IF(RIGHT(TEXT(AI194,"0.#"),1)=".",FALSE,TRUE)</formula>
    </cfRule>
    <cfRule type="expression" dxfId="165" priority="212">
      <formula>IF(RIGHT(TEXT(AI194,"0.#"),1)=".",TRUE,FALSE)</formula>
    </cfRule>
  </conditionalFormatting>
  <conditionalFormatting sqref="AI195">
    <cfRule type="expression" dxfId="164" priority="213">
      <formula>IF(RIGHT(TEXT(AI195,"0.#"),1)=".",FALSE,TRUE)</formula>
    </cfRule>
    <cfRule type="expression" dxfId="163" priority="214">
      <formula>IF(RIGHT(TEXT(AI195,"0.#"),1)=".",TRUE,FALSE)</formula>
    </cfRule>
  </conditionalFormatting>
  <conditionalFormatting sqref="AM203">
    <cfRule type="expression" dxfId="162" priority="195">
      <formula>IF(RIGHT(TEXT(AM203,"0.#"),1)=".",FALSE,TRUE)</formula>
    </cfRule>
    <cfRule type="expression" dxfId="161" priority="196">
      <formula>IF(RIGHT(TEXT(AM203,"0.#"),1)=".",TRUE,FALSE)</formula>
    </cfRule>
  </conditionalFormatting>
  <conditionalFormatting sqref="AE202">
    <cfRule type="expression" dxfId="160" priority="205">
      <formula>IF(RIGHT(TEXT(AE202,"0.#"),1)=".",FALSE,TRUE)</formula>
    </cfRule>
    <cfRule type="expression" dxfId="159" priority="206">
      <formula>IF(RIGHT(TEXT(AE202,"0.#"),1)=".",TRUE,FALSE)</formula>
    </cfRule>
  </conditionalFormatting>
  <conditionalFormatting sqref="AE203">
    <cfRule type="expression" dxfId="158" priority="203">
      <formula>IF(RIGHT(TEXT(AE203,"0.#"),1)=".",FALSE,TRUE)</formula>
    </cfRule>
    <cfRule type="expression" dxfId="157" priority="204">
      <formula>IF(RIGHT(TEXT(AE203,"0.#"),1)=".",TRUE,FALSE)</formula>
    </cfRule>
  </conditionalFormatting>
  <conditionalFormatting sqref="AM202">
    <cfRule type="expression" dxfId="156" priority="197">
      <formula>IF(RIGHT(TEXT(AM202,"0.#"),1)=".",FALSE,TRUE)</formula>
    </cfRule>
    <cfRule type="expression" dxfId="155" priority="198">
      <formula>IF(RIGHT(TEXT(AM202,"0.#"),1)=".",TRUE,FALSE)</formula>
    </cfRule>
  </conditionalFormatting>
  <conditionalFormatting sqref="AI202">
    <cfRule type="expression" dxfId="154" priority="199">
      <formula>IF(RIGHT(TEXT(AI202,"0.#"),1)=".",FALSE,TRUE)</formula>
    </cfRule>
    <cfRule type="expression" dxfId="153" priority="200">
      <formula>IF(RIGHT(TEXT(AI202,"0.#"),1)=".",TRUE,FALSE)</formula>
    </cfRule>
  </conditionalFormatting>
  <conditionalFormatting sqref="AI203">
    <cfRule type="expression" dxfId="152" priority="201">
      <formula>IF(RIGHT(TEXT(AI203,"0.#"),1)=".",FALSE,TRUE)</formula>
    </cfRule>
    <cfRule type="expression" dxfId="151" priority="202">
      <formula>IF(RIGHT(TEXT(AI203,"0.#"),1)=".",TRUE,FALSE)</formula>
    </cfRule>
  </conditionalFormatting>
  <conditionalFormatting sqref="AQ194:AQ195">
    <cfRule type="expression" dxfId="150" priority="193">
      <formula>IF(RIGHT(TEXT(AQ194,"0.#"),1)=".",FALSE,TRUE)</formula>
    </cfRule>
    <cfRule type="expression" dxfId="149" priority="194">
      <formula>IF(RIGHT(TEXT(AQ194,"0.#"),1)=".",TRUE,FALSE)</formula>
    </cfRule>
  </conditionalFormatting>
  <conditionalFormatting sqref="AQ202:AQ203">
    <cfRule type="expression" dxfId="148" priority="191">
      <formula>IF(RIGHT(TEXT(AQ202,"0.#"),1)=".",FALSE,TRUE)</formula>
    </cfRule>
    <cfRule type="expression" dxfId="147" priority="192">
      <formula>IF(RIGHT(TEXT(AQ202,"0.#"),1)=".",TRUE,FALSE)</formula>
    </cfRule>
  </conditionalFormatting>
  <conditionalFormatting sqref="AE64 AI64 AM64">
    <cfRule type="expression" dxfId="146" priority="176">
      <formula>IF(RIGHT(TEXT(AE64,"0.#"),1)=".",FALSE,TRUE)</formula>
    </cfRule>
    <cfRule type="expression" dxfId="145" priority="177">
      <formula>IF(RIGHT(TEXT(AE64,"0.#"),1)=".",TRUE,FALSE)</formula>
    </cfRule>
  </conditionalFormatting>
  <conditionalFormatting sqref="AE72 AI72 AM72">
    <cfRule type="expression" dxfId="144" priority="174">
      <formula>IF(RIGHT(TEXT(AE72,"0.#"),1)=".",FALSE,TRUE)</formula>
    </cfRule>
    <cfRule type="expression" dxfId="143" priority="175">
      <formula>IF(RIGHT(TEXT(AE72,"0.#"),1)=".",TRUE,FALSE)</formula>
    </cfRule>
  </conditionalFormatting>
  <conditionalFormatting sqref="AE89 AI89 AM89">
    <cfRule type="expression" dxfId="142" priority="172">
      <formula>IF(RIGHT(TEXT(AE89,"0.#"),1)=".",FALSE,TRUE)</formula>
    </cfRule>
    <cfRule type="expression" dxfId="141" priority="173">
      <formula>IF(RIGHT(TEXT(AE89,"0.#"),1)=".",TRUE,FALSE)</formula>
    </cfRule>
  </conditionalFormatting>
  <conditionalFormatting sqref="AE97 AI97 AM97">
    <cfRule type="expression" dxfId="140" priority="170">
      <formula>IF(RIGHT(TEXT(AE97,"0.#"),1)=".",FALSE,TRUE)</formula>
    </cfRule>
    <cfRule type="expression" dxfId="139" priority="171">
      <formula>IF(RIGHT(TEXT(AE97,"0.#"),1)=".",TRUE,FALSE)</formula>
    </cfRule>
  </conditionalFormatting>
  <conditionalFormatting sqref="AE105 AI105 AM105">
    <cfRule type="expression" dxfId="138" priority="168">
      <formula>IF(RIGHT(TEXT(AE105,"0.#"),1)=".",FALSE,TRUE)</formula>
    </cfRule>
    <cfRule type="expression" dxfId="137" priority="169">
      <formula>IF(RIGHT(TEXT(AE105,"0.#"),1)=".",TRUE,FALSE)</formula>
    </cfRule>
  </conditionalFormatting>
  <conditionalFormatting sqref="AE122 AI122 AM122">
    <cfRule type="expression" dxfId="136" priority="166">
      <formula>IF(RIGHT(TEXT(AE122,"0.#"),1)=".",FALSE,TRUE)</formula>
    </cfRule>
    <cfRule type="expression" dxfId="135" priority="167">
      <formula>IF(RIGHT(TEXT(AE122,"0.#"),1)=".",TRUE,FALSE)</formula>
    </cfRule>
  </conditionalFormatting>
  <conditionalFormatting sqref="AE130 AI130 AM130">
    <cfRule type="expression" dxfId="134" priority="164">
      <formula>IF(RIGHT(TEXT(AE130,"0.#"),1)=".",FALSE,TRUE)</formula>
    </cfRule>
    <cfRule type="expression" dxfId="133" priority="165">
      <formula>IF(RIGHT(TEXT(AE130,"0.#"),1)=".",TRUE,FALSE)</formula>
    </cfRule>
  </conditionalFormatting>
  <conditionalFormatting sqref="AE138 AI138 AM138">
    <cfRule type="expression" dxfId="132" priority="162">
      <formula>IF(RIGHT(TEXT(AE138,"0.#"),1)=".",FALSE,TRUE)</formula>
    </cfRule>
    <cfRule type="expression" dxfId="131" priority="163">
      <formula>IF(RIGHT(TEXT(AE138,"0.#"),1)=".",TRUE,FALSE)</formula>
    </cfRule>
  </conditionalFormatting>
  <conditionalFormatting sqref="AE155 AI155 AM155">
    <cfRule type="expression" dxfId="130" priority="160">
      <formula>IF(RIGHT(TEXT(AE155,"0.#"),1)=".",FALSE,TRUE)</formula>
    </cfRule>
    <cfRule type="expression" dxfId="129" priority="161">
      <formula>IF(RIGHT(TEXT(AE155,"0.#"),1)=".",TRUE,FALSE)</formula>
    </cfRule>
  </conditionalFormatting>
  <conditionalFormatting sqref="AE163 AI163 AM163">
    <cfRule type="expression" dxfId="128" priority="158">
      <formula>IF(RIGHT(TEXT(AE163,"0.#"),1)=".",FALSE,TRUE)</formula>
    </cfRule>
    <cfRule type="expression" dxfId="127" priority="159">
      <formula>IF(RIGHT(TEXT(AE163,"0.#"),1)=".",TRUE,FALSE)</formula>
    </cfRule>
  </conditionalFormatting>
  <conditionalFormatting sqref="AE171 AI171 AM171">
    <cfRule type="expression" dxfId="126" priority="156">
      <formula>IF(RIGHT(TEXT(AE171,"0.#"),1)=".",FALSE,TRUE)</formula>
    </cfRule>
    <cfRule type="expression" dxfId="125" priority="157">
      <formula>IF(RIGHT(TEXT(AE171,"0.#"),1)=".",TRUE,FALSE)</formula>
    </cfRule>
  </conditionalFormatting>
  <conditionalFormatting sqref="AE188 AI188 AM188">
    <cfRule type="expression" dxfId="124" priority="154">
      <formula>IF(RIGHT(TEXT(AE188,"0.#"),1)=".",FALSE,TRUE)</formula>
    </cfRule>
    <cfRule type="expression" dxfId="123" priority="155">
      <formula>IF(RIGHT(TEXT(AE188,"0.#"),1)=".",TRUE,FALSE)</formula>
    </cfRule>
  </conditionalFormatting>
  <conditionalFormatting sqref="AE196 AI196 AM196">
    <cfRule type="expression" dxfId="122" priority="152">
      <formula>IF(RIGHT(TEXT(AE196,"0.#"),1)=".",FALSE,TRUE)</formula>
    </cfRule>
    <cfRule type="expression" dxfId="121" priority="153">
      <formula>IF(RIGHT(TEXT(AE196,"0.#"),1)=".",TRUE,FALSE)</formula>
    </cfRule>
  </conditionalFormatting>
  <conditionalFormatting sqref="AE204 AI204 AM204">
    <cfRule type="expression" dxfId="120" priority="150">
      <formula>IF(RIGHT(TEXT(AE204,"0.#"),1)=".",FALSE,TRUE)</formula>
    </cfRule>
    <cfRule type="expression" dxfId="119" priority="151">
      <formula>IF(RIGHT(TEXT(AE204,"0.#"),1)=".",TRUE,FALSE)</formula>
    </cfRule>
  </conditionalFormatting>
  <conditionalFormatting sqref="AQ72">
    <cfRule type="expression" dxfId="118" priority="118">
      <formula>IF(RIGHT(TEXT(AQ72,"0.#"),1)=".",FALSE,TRUE)</formula>
    </cfRule>
    <cfRule type="expression" dxfId="117" priority="119">
      <formula>IF(RIGHT(TEXT(AQ72,"0.#"),1)=".",TRUE,FALSE)</formula>
    </cfRule>
  </conditionalFormatting>
  <conditionalFormatting sqref="AQ89">
    <cfRule type="expression" dxfId="116" priority="116">
      <formula>IF(RIGHT(TEXT(AQ89,"0.#"),1)=".",FALSE,TRUE)</formula>
    </cfRule>
    <cfRule type="expression" dxfId="115" priority="117">
      <formula>IF(RIGHT(TEXT(AQ89,"0.#"),1)=".",TRUE,FALSE)</formula>
    </cfRule>
  </conditionalFormatting>
  <conditionalFormatting sqref="AQ97">
    <cfRule type="expression" dxfId="114" priority="114">
      <formula>IF(RIGHT(TEXT(AQ97,"0.#"),1)=".",FALSE,TRUE)</formula>
    </cfRule>
    <cfRule type="expression" dxfId="113" priority="115">
      <formula>IF(RIGHT(TEXT(AQ97,"0.#"),1)=".",TRUE,FALSE)</formula>
    </cfRule>
  </conditionalFormatting>
  <conditionalFormatting sqref="AQ105">
    <cfRule type="expression" dxfId="112" priority="112">
      <formula>IF(RIGHT(TEXT(AQ105,"0.#"),1)=".",FALSE,TRUE)</formula>
    </cfRule>
    <cfRule type="expression" dxfId="111" priority="113">
      <formula>IF(RIGHT(TEXT(AQ105,"0.#"),1)=".",TRUE,FALSE)</formula>
    </cfRule>
  </conditionalFormatting>
  <conditionalFormatting sqref="AQ122">
    <cfRule type="expression" dxfId="110" priority="110">
      <formula>IF(RIGHT(TEXT(AQ122,"0.#"),1)=".",FALSE,TRUE)</formula>
    </cfRule>
    <cfRule type="expression" dxfId="109" priority="111">
      <formula>IF(RIGHT(TEXT(AQ122,"0.#"),1)=".",TRUE,FALSE)</formula>
    </cfRule>
  </conditionalFormatting>
  <conditionalFormatting sqref="AQ130">
    <cfRule type="expression" dxfId="108" priority="108">
      <formula>IF(RIGHT(TEXT(AQ130,"0.#"),1)=".",FALSE,TRUE)</formula>
    </cfRule>
    <cfRule type="expression" dxfId="107" priority="109">
      <formula>IF(RIGHT(TEXT(AQ130,"0.#"),1)=".",TRUE,FALSE)</formula>
    </cfRule>
  </conditionalFormatting>
  <conditionalFormatting sqref="AQ138">
    <cfRule type="expression" dxfId="106" priority="106">
      <formula>IF(RIGHT(TEXT(AQ138,"0.#"),1)=".",FALSE,TRUE)</formula>
    </cfRule>
    <cfRule type="expression" dxfId="105" priority="107">
      <formula>IF(RIGHT(TEXT(AQ138,"0.#"),1)=".",TRUE,FALSE)</formula>
    </cfRule>
  </conditionalFormatting>
  <conditionalFormatting sqref="AQ155">
    <cfRule type="expression" dxfId="104" priority="104">
      <formula>IF(RIGHT(TEXT(AQ155,"0.#"),1)=".",FALSE,TRUE)</formula>
    </cfRule>
    <cfRule type="expression" dxfId="103" priority="105">
      <formula>IF(RIGHT(TEXT(AQ155,"0.#"),1)=".",TRUE,FALSE)</formula>
    </cfRule>
  </conditionalFormatting>
  <conditionalFormatting sqref="AQ163">
    <cfRule type="expression" dxfId="102" priority="102">
      <formula>IF(RIGHT(TEXT(AQ163,"0.#"),1)=".",FALSE,TRUE)</formula>
    </cfRule>
    <cfRule type="expression" dxfId="101" priority="103">
      <formula>IF(RIGHT(TEXT(AQ163,"0.#"),1)=".",TRUE,FALSE)</formula>
    </cfRule>
  </conditionalFormatting>
  <conditionalFormatting sqref="AQ171">
    <cfRule type="expression" dxfId="100" priority="100">
      <formula>IF(RIGHT(TEXT(AQ171,"0.#"),1)=".",FALSE,TRUE)</formula>
    </cfRule>
    <cfRule type="expression" dxfId="99" priority="101">
      <formula>IF(RIGHT(TEXT(AQ171,"0.#"),1)=".",TRUE,FALSE)</formula>
    </cfRule>
  </conditionalFormatting>
  <conditionalFormatting sqref="AQ188">
    <cfRule type="expression" dxfId="98" priority="98">
      <formula>IF(RIGHT(TEXT(AQ188,"0.#"),1)=".",FALSE,TRUE)</formula>
    </cfRule>
    <cfRule type="expression" dxfId="97" priority="99">
      <formula>IF(RIGHT(TEXT(AQ188,"0.#"),1)=".",TRUE,FALSE)</formula>
    </cfRule>
  </conditionalFormatting>
  <conditionalFormatting sqref="AQ196">
    <cfRule type="expression" dxfId="96" priority="96">
      <formula>IF(RIGHT(TEXT(AQ196,"0.#"),1)=".",FALSE,TRUE)</formula>
    </cfRule>
    <cfRule type="expression" dxfId="95" priority="97">
      <formula>IF(RIGHT(TEXT(AQ196,"0.#"),1)=".",TRUE,FALSE)</formula>
    </cfRule>
  </conditionalFormatting>
  <conditionalFormatting sqref="AQ204">
    <cfRule type="expression" dxfId="94" priority="94">
      <formula>IF(RIGHT(TEXT(AQ204,"0.#"),1)=".",FALSE,TRUE)</formula>
    </cfRule>
    <cfRule type="expression" dxfId="93" priority="95">
      <formula>IF(RIGHT(TEXT(AQ204,"0.#"),1)=".",TRUE,FALSE)</formula>
    </cfRule>
  </conditionalFormatting>
  <conditionalFormatting sqref="AK18:AQ18">
    <cfRule type="expression" dxfId="92" priority="92">
      <formula>IF(RIGHT(TEXT(AK18,"0.#"),1)=".",FALSE,TRUE)</formula>
    </cfRule>
    <cfRule type="expression" dxfId="91" priority="93">
      <formula>IF(RIGHT(TEXT(AK18,"0.#"),1)=".",TRUE,FALSE)</formula>
    </cfRule>
  </conditionalFormatting>
  <conditionalFormatting sqref="AD25:AQ25">
    <cfRule type="expression" dxfId="90" priority="90">
      <formula>IF(RIGHT(TEXT(AD25,"0.#"),1)=".",FALSE,TRUE)</formula>
    </cfRule>
    <cfRule type="expression" dxfId="89" priority="91">
      <formula>IF(RIGHT(TEXT(AD25,"0.#"),1)=".",TRUE,FALSE)</formula>
    </cfRule>
  </conditionalFormatting>
  <conditionalFormatting sqref="AD26:AQ26">
    <cfRule type="expression" dxfId="88" priority="88">
      <formula>IF(RIGHT(TEXT(AD26,"0.#"),1)=".",FALSE,TRUE)</formula>
    </cfRule>
    <cfRule type="expression" dxfId="87" priority="89">
      <formula>IF(RIGHT(TEXT(AD26,"0.#"),1)=".",TRUE,FALSE)</formula>
    </cfRule>
  </conditionalFormatting>
  <conditionalFormatting sqref="AD29:AJ29">
    <cfRule type="expression" dxfId="86" priority="86">
      <formula>IF(RIGHT(TEXT(AD29,"0.#"),1)=".",FALSE,TRUE)</formula>
    </cfRule>
    <cfRule type="expression" dxfId="85" priority="87">
      <formula>IF(RIGHT(TEXT(AD29,"0.#"),1)=".",TRUE,FALSE)</formula>
    </cfRule>
  </conditionalFormatting>
  <conditionalFormatting sqref="P33:AC33">
    <cfRule type="expression" dxfId="84" priority="85">
      <formula>$G33="(項)"</formula>
    </cfRule>
  </conditionalFormatting>
  <conditionalFormatting sqref="W34:AC34">
    <cfRule type="expression" dxfId="83" priority="84">
      <formula>$G34="(項)"</formula>
    </cfRule>
  </conditionalFormatting>
  <conditionalFormatting sqref="P34:V34">
    <cfRule type="expression" dxfId="82" priority="83">
      <formula>$G34="(項)"</formula>
    </cfRule>
  </conditionalFormatting>
  <conditionalFormatting sqref="AE48">
    <cfRule type="expression" dxfId="81" priority="81">
      <formula>IF(RIGHT(TEXT(AE48,"0.#"),1)=".",FALSE,TRUE)</formula>
    </cfRule>
    <cfRule type="expression" dxfId="80" priority="82">
      <formula>IF(RIGHT(TEXT(AE48,"0.#"),1)=".",TRUE,FALSE)</formula>
    </cfRule>
  </conditionalFormatting>
  <conditionalFormatting sqref="AI48">
    <cfRule type="expression" dxfId="79" priority="79">
      <formula>IF(RIGHT(TEXT(AI48,"0.#"),1)=".",FALSE,TRUE)</formula>
    </cfRule>
    <cfRule type="expression" dxfId="78" priority="80">
      <formula>IF(RIGHT(TEXT(AI48,"0.#"),1)=".",TRUE,FALSE)</formula>
    </cfRule>
  </conditionalFormatting>
  <conditionalFormatting sqref="AE49">
    <cfRule type="expression" dxfId="77" priority="77">
      <formula>IF(RIGHT(TEXT(AE49,"0.#"),1)=".",FALSE,TRUE)</formula>
    </cfRule>
    <cfRule type="expression" dxfId="76" priority="78">
      <formula>IF(RIGHT(TEXT(AE49,"0.#"),1)=".",TRUE,FALSE)</formula>
    </cfRule>
  </conditionalFormatting>
  <conditionalFormatting sqref="AI49">
    <cfRule type="expression" dxfId="75" priority="75">
      <formula>IF(RIGHT(TEXT(AI49,"0.#"),1)=".",FALSE,TRUE)</formula>
    </cfRule>
    <cfRule type="expression" dxfId="74" priority="76">
      <formula>IF(RIGHT(TEXT(AI49,"0.#"),1)=".",TRUE,FALSE)</formula>
    </cfRule>
  </conditionalFormatting>
  <conditionalFormatting sqref="AQ49">
    <cfRule type="expression" dxfId="73" priority="73">
      <formula>IF(RIGHT(TEXT(AQ49,"0.#"),1)=".",FALSE,TRUE)</formula>
    </cfRule>
    <cfRule type="expression" dxfId="72" priority="74">
      <formula>IF(RIGHT(TEXT(AQ49,"0.#"),1)=".",TRUE,FALSE)</formula>
    </cfRule>
  </conditionalFormatting>
  <conditionalFormatting sqref="AQ48">
    <cfRule type="expression" dxfId="71" priority="71">
      <formula>IF(RIGHT(TEXT(AQ48,"0.#"),1)=".",FALSE,TRUE)</formula>
    </cfRule>
    <cfRule type="expression" dxfId="70" priority="72">
      <formula>IF(RIGHT(TEXT(AQ48,"0.#"),1)=".",TRUE,FALSE)</formula>
    </cfRule>
  </conditionalFormatting>
  <conditionalFormatting sqref="AU48">
    <cfRule type="expression" dxfId="69" priority="69">
      <formula>IF(RIGHT(TEXT(AU48,"0.#"),1)=".",FALSE,TRUE)</formula>
    </cfRule>
    <cfRule type="expression" dxfId="68" priority="70">
      <formula>IF(RIGHT(TEXT(AU48,"0.#"),1)=".",TRUE,FALSE)</formula>
    </cfRule>
  </conditionalFormatting>
  <conditionalFormatting sqref="AM48">
    <cfRule type="expression" dxfId="67" priority="67">
      <formula>IF(RIGHT(TEXT(AM48,"0.#"),1)=".",FALSE,TRUE)</formula>
    </cfRule>
    <cfRule type="expression" dxfId="66" priority="68">
      <formula>IF(RIGHT(TEXT(AM48,"0.#"),1)=".",TRUE,FALSE)</formula>
    </cfRule>
  </conditionalFormatting>
  <conditionalFormatting sqref="AM49">
    <cfRule type="expression" dxfId="65" priority="65">
      <formula>IF(RIGHT(TEXT(AM49,"0.#"),1)=".",FALSE,TRUE)</formula>
    </cfRule>
    <cfRule type="expression" dxfId="64" priority="66">
      <formula>IF(RIGHT(TEXT(AM49,"0.#"),1)=".",TRUE,FALSE)</formula>
    </cfRule>
  </conditionalFormatting>
  <conditionalFormatting sqref="AU49">
    <cfRule type="expression" dxfId="63" priority="63">
      <formula>IF(RIGHT(TEXT(AU49,"0.#"),1)=".",FALSE,TRUE)</formula>
    </cfRule>
    <cfRule type="expression" dxfId="62" priority="64">
      <formula>IF(RIGHT(TEXT(AU49,"0.#"),1)=".",TRUE,FALSE)</formula>
    </cfRule>
  </conditionalFormatting>
  <conditionalFormatting sqref="AM55">
    <cfRule type="expression" dxfId="61" priority="51">
      <formula>IF(RIGHT(TEXT(AM55,"0.#"),1)=".",FALSE,TRUE)</formula>
    </cfRule>
    <cfRule type="expression" dxfId="60" priority="52">
      <formula>IF(RIGHT(TEXT(AM55,"0.#"),1)=".",TRUE,FALSE)</formula>
    </cfRule>
  </conditionalFormatting>
  <conditionalFormatting sqref="AE54">
    <cfRule type="expression" dxfId="59" priority="61">
      <formula>IF(RIGHT(TEXT(AE54,"0.#"),1)=".",FALSE,TRUE)</formula>
    </cfRule>
    <cfRule type="expression" dxfId="58" priority="62">
      <formula>IF(RIGHT(TEXT(AE54,"0.#"),1)=".",TRUE,FALSE)</formula>
    </cfRule>
  </conditionalFormatting>
  <conditionalFormatting sqref="AE55">
    <cfRule type="expression" dxfId="57" priority="59">
      <formula>IF(RIGHT(TEXT(AE55,"0.#"),1)=".",FALSE,TRUE)</formula>
    </cfRule>
    <cfRule type="expression" dxfId="56" priority="60">
      <formula>IF(RIGHT(TEXT(AE55,"0.#"),1)=".",TRUE,FALSE)</formula>
    </cfRule>
  </conditionalFormatting>
  <conditionalFormatting sqref="AM54">
    <cfRule type="expression" dxfId="55" priority="53">
      <formula>IF(RIGHT(TEXT(AM54,"0.#"),1)=".",FALSE,TRUE)</formula>
    </cfRule>
    <cfRule type="expression" dxfId="54" priority="54">
      <formula>IF(RIGHT(TEXT(AM54,"0.#"),1)=".",TRUE,FALSE)</formula>
    </cfRule>
  </conditionalFormatting>
  <conditionalFormatting sqref="AI54">
    <cfRule type="expression" dxfId="53" priority="55">
      <formula>IF(RIGHT(TEXT(AI54,"0.#"),1)=".",FALSE,TRUE)</formula>
    </cfRule>
    <cfRule type="expression" dxfId="52" priority="56">
      <formula>IF(RIGHT(TEXT(AI54,"0.#"),1)=".",TRUE,FALSE)</formula>
    </cfRule>
  </conditionalFormatting>
  <conditionalFormatting sqref="AI55">
    <cfRule type="expression" dxfId="51" priority="57">
      <formula>IF(RIGHT(TEXT(AI55,"0.#"),1)=".",FALSE,TRUE)</formula>
    </cfRule>
    <cfRule type="expression" dxfId="50" priority="58">
      <formula>IF(RIGHT(TEXT(AI55,"0.#"),1)=".",TRUE,FALSE)</formula>
    </cfRule>
  </conditionalFormatting>
  <conditionalFormatting sqref="AM56">
    <cfRule type="expression" dxfId="49" priority="49">
      <formula>IF(RIGHT(TEXT(AM56,"0.#"),1)=".",FALSE,TRUE)</formula>
    </cfRule>
    <cfRule type="expression" dxfId="48" priority="50">
      <formula>IF(RIGHT(TEXT(AM56,"0.#"),1)=".",TRUE,FALSE)</formula>
    </cfRule>
  </conditionalFormatting>
  <conditionalFormatting sqref="AE62">
    <cfRule type="expression" dxfId="47" priority="47">
      <formula>IF(RIGHT(TEXT(AE62,"0.#"),1)=".",FALSE,TRUE)</formula>
    </cfRule>
    <cfRule type="expression" dxfId="46" priority="48">
      <formula>IF(RIGHT(TEXT(AE62,"0.#"),1)=".",TRUE,FALSE)</formula>
    </cfRule>
  </conditionalFormatting>
  <conditionalFormatting sqref="AI62 AM62">
    <cfRule type="expression" dxfId="45" priority="45">
      <formula>IF(RIGHT(TEXT(AI62,"0.#"),1)=".",FALSE,TRUE)</formula>
    </cfRule>
    <cfRule type="expression" dxfId="44" priority="46">
      <formula>IF(RIGHT(TEXT(AI62,"0.#"),1)=".",TRUE,FALSE)</formula>
    </cfRule>
  </conditionalFormatting>
  <conditionalFormatting sqref="AE63">
    <cfRule type="expression" dxfId="43" priority="43">
      <formula>IF(RIGHT(TEXT(AE63,"0.#"),1)=".",FALSE,TRUE)</formula>
    </cfRule>
    <cfRule type="expression" dxfId="42" priority="44">
      <formula>IF(RIGHT(TEXT(AE63,"0.#"),1)=".",TRUE,FALSE)</formula>
    </cfRule>
  </conditionalFormatting>
  <conditionalFormatting sqref="AI63 AM63">
    <cfRule type="expression" dxfId="41" priority="41">
      <formula>IF(RIGHT(TEXT(AI63,"0.#"),1)=".",FALSE,TRUE)</formula>
    </cfRule>
    <cfRule type="expression" dxfId="40" priority="42">
      <formula>IF(RIGHT(TEXT(AI63,"0.#"),1)=".",TRUE,FALSE)</formula>
    </cfRule>
  </conditionalFormatting>
  <conditionalFormatting sqref="AQ62:AQ63">
    <cfRule type="expression" dxfId="39" priority="39">
      <formula>IF(RIGHT(TEXT(AQ62,"0.#"),1)=".",FALSE,TRUE)</formula>
    </cfRule>
    <cfRule type="expression" dxfId="38" priority="40">
      <formula>IF(RIGHT(TEXT(AQ62,"0.#"),1)=".",TRUE,FALSE)</formula>
    </cfRule>
  </conditionalFormatting>
  <conditionalFormatting sqref="AQ64">
    <cfRule type="expression" dxfId="37" priority="37">
      <formula>IF(RIGHT(TEXT(AQ64,"0.#"),1)=".",FALSE,TRUE)</formula>
    </cfRule>
    <cfRule type="expression" dxfId="36" priority="38">
      <formula>IF(RIGHT(TEXT(AQ64,"0.#"),1)=".",TRUE,FALSE)</formula>
    </cfRule>
  </conditionalFormatting>
  <conditionalFormatting sqref="Y283">
    <cfRule type="expression" dxfId="35" priority="35">
      <formula>IF(RIGHT(TEXT(Y283,"0.#"),1)=".",FALSE,TRUE)</formula>
    </cfRule>
    <cfRule type="expression" dxfId="34" priority="36">
      <formula>IF(RIGHT(TEXT(Y283,"0.#"),1)=".",TRUE,FALSE)</formula>
    </cfRule>
  </conditionalFormatting>
  <conditionalFormatting sqref="Y284 Y282">
    <cfRule type="expression" dxfId="33" priority="33">
      <formula>IF(RIGHT(TEXT(Y282,"0.#"),1)=".",FALSE,TRUE)</formula>
    </cfRule>
    <cfRule type="expression" dxfId="32" priority="34">
      <formula>IF(RIGHT(TEXT(Y282,"0.#"),1)=".",TRUE,FALSE)</formula>
    </cfRule>
  </conditionalFormatting>
  <conditionalFormatting sqref="Y338:Y342 Y345:Y346">
    <cfRule type="expression" dxfId="31" priority="31">
      <formula>IF(RIGHT(TEXT(Y338,"0.#"),1)=".",FALSE,TRUE)</formula>
    </cfRule>
    <cfRule type="expression" dxfId="30" priority="32">
      <formula>IF(RIGHT(TEXT(Y338,"0.#"),1)=".",TRUE,FALSE)</formula>
    </cfRule>
  </conditionalFormatting>
  <conditionalFormatting sqref="AL342:AO346">
    <cfRule type="expression" dxfId="29" priority="27">
      <formula>IF(AND(AL342&gt;=0, RIGHT(TEXT(AL342,"0.#"),1)&lt;&gt;"."),TRUE,FALSE)</formula>
    </cfRule>
    <cfRule type="expression" dxfId="28" priority="28">
      <formula>IF(AND(AL342&gt;=0, RIGHT(TEXT(AL342,"0.#"),1)="."),TRUE,FALSE)</formula>
    </cfRule>
    <cfRule type="expression" dxfId="27" priority="29">
      <formula>IF(AND(AL342&lt;0, RIGHT(TEXT(AL342,"0.#"),1)&lt;&gt;"."),TRUE,FALSE)</formula>
    </cfRule>
    <cfRule type="expression" dxfId="26" priority="30">
      <formula>IF(AND(AL342&lt;0, RIGHT(TEXT(AL342,"0.#"),1)="."),TRUE,FALSE)</formula>
    </cfRule>
  </conditionalFormatting>
  <conditionalFormatting sqref="AL338:AO341">
    <cfRule type="expression" dxfId="25" priority="23">
      <formula>IF(AND(AL338&gt;=0, RIGHT(TEXT(AL338,"0.#"),1)&lt;&gt;"."),TRUE,FALSE)</formula>
    </cfRule>
    <cfRule type="expression" dxfId="24" priority="24">
      <formula>IF(AND(AL338&gt;=0, RIGHT(TEXT(AL338,"0.#"),1)="."),TRUE,FALSE)</formula>
    </cfRule>
    <cfRule type="expression" dxfId="23" priority="25">
      <formula>IF(AND(AL338&lt;0, RIGHT(TEXT(AL338,"0.#"),1)&lt;&gt;"."),TRUE,FALSE)</formula>
    </cfRule>
    <cfRule type="expression" dxfId="22" priority="26">
      <formula>IF(AND(AL338&lt;0, RIGHT(TEXT(AL338,"0.#"),1)="."),TRUE,FALSE)</formula>
    </cfRule>
  </conditionalFormatting>
  <conditionalFormatting sqref="Y344">
    <cfRule type="expression" dxfId="21" priority="21">
      <formula>IF(RIGHT(TEXT(Y344,"0.#"),1)=".",FALSE,TRUE)</formula>
    </cfRule>
    <cfRule type="expression" dxfId="20" priority="22">
      <formula>IF(RIGHT(TEXT(Y344,"0.#"),1)=".",TRUE,FALSE)</formula>
    </cfRule>
  </conditionalFormatting>
  <conditionalFormatting sqref="Y343">
    <cfRule type="expression" dxfId="19" priority="19">
      <formula>IF(RIGHT(TEXT(Y343,"0.#"),1)=".",FALSE,TRUE)</formula>
    </cfRule>
    <cfRule type="expression" dxfId="18" priority="20">
      <formula>IF(RIGHT(TEXT(Y343,"0.#"),1)=".",TRUE,FALSE)</formula>
    </cfRule>
  </conditionalFormatting>
  <conditionalFormatting sqref="AL603:AO603">
    <cfRule type="expression" dxfId="17" priority="15">
      <formula>IF(AND(AL603&gt;=0, RIGHT(TEXT(AL603,"0.#"),1)&lt;&gt;"."),TRUE,FALSE)</formula>
    </cfRule>
    <cfRule type="expression" dxfId="16" priority="16">
      <formula>IF(AND(AL603&gt;=0, RIGHT(TEXT(AL603,"0.#"),1)="."),TRUE,FALSE)</formula>
    </cfRule>
    <cfRule type="expression" dxfId="15" priority="17">
      <formula>IF(AND(AL603&lt;0, RIGHT(TEXT(AL603,"0.#"),1)&lt;&gt;"."),TRUE,FALSE)</formula>
    </cfRule>
    <cfRule type="expression" dxfId="14" priority="18">
      <formula>IF(AND(AL603&lt;0, RIGHT(TEXT(AL603,"0.#"),1)="."),TRUE,FALSE)</formula>
    </cfRule>
  </conditionalFormatting>
  <conditionalFormatting sqref="Y603">
    <cfRule type="expression" dxfId="13" priority="13">
      <formula>IF(RIGHT(TEXT(Y603,"0.#"),1)=".",FALSE,TRUE)</formula>
    </cfRule>
    <cfRule type="expression" dxfId="12" priority="14">
      <formula>IF(RIGHT(TEXT(Y603,"0.#"),1)=".",TRUE,FALSE)</formula>
    </cfRule>
  </conditionalFormatting>
  <conditionalFormatting sqref="AQ55">
    <cfRule type="expression" dxfId="11" priority="11">
      <formula>IF(RIGHT(TEXT(AQ55,"0.#"),1)=".",FALSE,TRUE)</formula>
    </cfRule>
    <cfRule type="expression" dxfId="10" priority="12">
      <formula>IF(RIGHT(TEXT(AQ55,"0.#"),1)=".",TRUE,FALSE)</formula>
    </cfRule>
  </conditionalFormatting>
  <conditionalFormatting sqref="AE70">
    <cfRule type="expression" dxfId="9" priority="9">
      <formula>IF(RIGHT(TEXT(AE70,"0.#"),1)=".",FALSE,TRUE)</formula>
    </cfRule>
    <cfRule type="expression" dxfId="8" priority="10">
      <formula>IF(RIGHT(TEXT(AE70,"0.#"),1)=".",TRUE,FALSE)</formula>
    </cfRule>
  </conditionalFormatting>
  <conditionalFormatting sqref="AI70 AM70">
    <cfRule type="expression" dxfId="7" priority="7">
      <formula>IF(RIGHT(TEXT(AI70,"0.#"),1)=".",FALSE,TRUE)</formula>
    </cfRule>
    <cfRule type="expression" dxfId="6" priority="8">
      <formula>IF(RIGHT(TEXT(AI70,"0.#"),1)=".",TRUE,FALSE)</formula>
    </cfRule>
  </conditionalFormatting>
  <conditionalFormatting sqref="AE71">
    <cfRule type="expression" dxfId="5" priority="5">
      <formula>IF(RIGHT(TEXT(AE71,"0.#"),1)=".",FALSE,TRUE)</formula>
    </cfRule>
    <cfRule type="expression" dxfId="4" priority="6">
      <formula>IF(RIGHT(TEXT(AE71,"0.#"),1)=".",TRUE,FALSE)</formula>
    </cfRule>
  </conditionalFormatting>
  <conditionalFormatting sqref="AI71 AM71">
    <cfRule type="expression" dxfId="3" priority="3">
      <formula>IF(RIGHT(TEXT(AI71,"0.#"),1)=".",FALSE,TRUE)</formula>
    </cfRule>
    <cfRule type="expression" dxfId="2" priority="4">
      <formula>IF(RIGHT(TEXT(AI71,"0.#"),1)=".",TRUE,FALSE)</formula>
    </cfRule>
  </conditionalFormatting>
  <conditionalFormatting sqref="AQ70:AQ71">
    <cfRule type="expression" dxfId="1" priority="1">
      <formula>IF(RIGHT(TEXT(AQ70,"0.#"),1)=".",FALSE,TRUE)</formula>
    </cfRule>
    <cfRule type="expression" dxfId="0"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635891-3C89-4806-B07F-A059BD699A0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38</v>
      </c>
      <c r="F1" s="22" t="s">
        <v>49</v>
      </c>
      <c r="G1" s="20" t="s">
        <v>48</v>
      </c>
      <c r="J1" s="10"/>
      <c r="K1" s="21" t="s">
        <v>5</v>
      </c>
      <c r="L1" s="21" t="s">
        <v>38</v>
      </c>
      <c r="O1" s="10"/>
      <c r="P1" s="24" t="s">
        <v>97</v>
      </c>
      <c r="R1" s="24" t="s">
        <v>96</v>
      </c>
      <c r="T1" s="24" t="s">
        <v>46</v>
      </c>
      <c r="U1" s="24" t="s">
        <v>303</v>
      </c>
      <c r="V1" s="24" t="s">
        <v>47</v>
      </c>
      <c r="W1" s="24" t="s">
        <v>304</v>
      </c>
      <c r="X1" s="24" t="s">
        <v>21</v>
      </c>
      <c r="Y1" s="23"/>
      <c r="Z1" s="24" t="s">
        <v>23</v>
      </c>
      <c r="AA1" s="25"/>
      <c r="AB1" s="37" t="s">
        <v>111</v>
      </c>
      <c r="AE1" s="37" t="s">
        <v>114</v>
      </c>
      <c r="AG1" s="58"/>
      <c r="AH1" s="58"/>
      <c r="AJ1" s="23" t="s">
        <v>144</v>
      </c>
    </row>
    <row r="2" spans="1:36" ht="13.5" customHeight="1" x14ac:dyDescent="0.15">
      <c r="A2" s="9" t="s">
        <v>37</v>
      </c>
      <c r="B2" s="14" t="s">
        <v>688</v>
      </c>
      <c r="C2" s="10" t="str">
        <f>IF(B2="","",A2)</f>
        <v>一般会計</v>
      </c>
      <c r="D2" s="10" t="str">
        <f>IF(C2="","",IF(D1&lt;&gt;"",CONCATENATE(D1,"、",C2),C2))</f>
        <v>一般会計</v>
      </c>
      <c r="F2" s="11" t="s">
        <v>492</v>
      </c>
      <c r="G2" s="12"/>
      <c r="H2" s="10" t="str">
        <f>IF(G2="","",F2)</f>
        <v/>
      </c>
      <c r="I2" s="10" t="str">
        <f>IF(H2="","",IF(I1&lt;&gt;"",CONCATENATE(I1,"、",H2),H2))</f>
        <v/>
      </c>
      <c r="J2" s="10"/>
      <c r="K2" s="9" t="s">
        <v>39</v>
      </c>
      <c r="L2" s="14"/>
      <c r="M2" s="10" t="str">
        <f>IF(L2="","",K2)</f>
        <v/>
      </c>
      <c r="N2" s="10" t="str">
        <f>IF(M2="","",IF(N1&lt;&gt;"",CONCATENATE(N1,"、",M2),M2))</f>
        <v/>
      </c>
      <c r="O2" s="10"/>
      <c r="P2" s="95" t="s">
        <v>611</v>
      </c>
      <c r="R2" s="27" t="s">
        <v>102</v>
      </c>
      <c r="T2" s="27" t="s">
        <v>33</v>
      </c>
      <c r="U2" s="27" t="s">
        <v>33</v>
      </c>
      <c r="V2" s="60" t="s">
        <v>274</v>
      </c>
      <c r="W2" s="60" t="s">
        <v>398</v>
      </c>
      <c r="X2" s="94" t="s">
        <v>609</v>
      </c>
      <c r="Y2" s="23"/>
      <c r="Z2" s="24" t="s">
        <v>609</v>
      </c>
      <c r="AA2" s="25"/>
      <c r="AB2" s="39" t="s">
        <v>572</v>
      </c>
      <c r="AE2" s="37" t="s">
        <v>115</v>
      </c>
      <c r="AG2" s="58"/>
      <c r="AH2" s="58"/>
      <c r="AJ2" s="65" t="s">
        <v>153</v>
      </c>
    </row>
    <row r="3" spans="1:36" ht="13.5" customHeight="1" x14ac:dyDescent="0.15">
      <c r="A3" s="15" t="s">
        <v>50</v>
      </c>
      <c r="B3" s="14"/>
      <c r="C3" s="10" t="str">
        <f t="shared" ref="C3:C35" si="0">IF(B3="","",A3)</f>
        <v/>
      </c>
      <c r="D3" s="10" t="str">
        <f>IF(C3="",D2,IF(D2&lt;&gt;"",CONCATENATE(D2,"、",C3),C3))</f>
        <v>一般会計</v>
      </c>
      <c r="F3" s="11" t="s">
        <v>493</v>
      </c>
      <c r="G3" s="12"/>
      <c r="H3" s="10" t="str">
        <f t="shared" ref="H3:H13" si="1">IF(G3="","",F3)</f>
        <v/>
      </c>
      <c r="I3" s="10" t="str">
        <f>IF(H3="",I2,IF(I2&lt;&gt;"",CONCATENATE(I2,"、",H3),H3))</f>
        <v/>
      </c>
      <c r="J3" s="10"/>
      <c r="K3" s="9" t="s">
        <v>40</v>
      </c>
      <c r="L3" s="14"/>
      <c r="M3" s="10" t="str">
        <f t="shared" ref="M3:M8" si="2">IF(L3="","",K3)</f>
        <v/>
      </c>
      <c r="N3" s="10" t="str">
        <f t="shared" ref="N3:N8" si="3">IF(M3="",N2,IF(N2&lt;&gt;"",CONCATENATE(N2,"、",M3),M3))</f>
        <v/>
      </c>
      <c r="O3" s="10"/>
      <c r="P3" s="62">
        <v>22</v>
      </c>
      <c r="R3" s="27" t="s">
        <v>77</v>
      </c>
      <c r="T3" s="27" t="s">
        <v>34</v>
      </c>
      <c r="U3" s="27" t="s">
        <v>305</v>
      </c>
      <c r="V3" s="60" t="s">
        <v>275</v>
      </c>
      <c r="W3" s="60" t="s">
        <v>399</v>
      </c>
      <c r="X3" s="61" t="s">
        <v>73</v>
      </c>
      <c r="Y3" s="23"/>
      <c r="Z3" s="29" t="s">
        <v>98</v>
      </c>
      <c r="AA3" s="25"/>
      <c r="AB3" s="39" t="s">
        <v>573</v>
      </c>
      <c r="AE3" s="37" t="str">
        <f>CHAR(CODE(AE2)+1)</f>
        <v>B</v>
      </c>
      <c r="AG3" s="58"/>
      <c r="AH3" s="58"/>
      <c r="AJ3" s="65" t="s">
        <v>154</v>
      </c>
    </row>
    <row r="4" spans="1:36" ht="13.5" customHeight="1" x14ac:dyDescent="0.15">
      <c r="A4" s="15" t="s">
        <v>51</v>
      </c>
      <c r="B4" s="14"/>
      <c r="C4" s="10" t="str">
        <f t="shared" si="0"/>
        <v/>
      </c>
      <c r="D4" s="10" t="str">
        <f t="shared" ref="D4:D35" si="4">IF(C4="",D3,IF(D3&lt;&gt;"",CONCATENATE(D3,"、",C4),C4))</f>
        <v>一般会計</v>
      </c>
      <c r="F4" s="11" t="s">
        <v>494</v>
      </c>
      <c r="G4" s="12"/>
      <c r="H4" s="10" t="str">
        <f t="shared" si="1"/>
        <v/>
      </c>
      <c r="I4" s="10" t="str">
        <f t="shared" ref="I4:I29" si="5">IF(H4="",I3,IF(I3&lt;&gt;"",CONCATENATE(I3,"、",H4),H4))</f>
        <v/>
      </c>
      <c r="J4" s="10"/>
      <c r="K4" s="9" t="s">
        <v>41</v>
      </c>
      <c r="L4" s="14" t="s">
        <v>688</v>
      </c>
      <c r="M4" s="10" t="str">
        <f t="shared" si="2"/>
        <v>補助</v>
      </c>
      <c r="N4" s="10" t="str">
        <f t="shared" si="3"/>
        <v>補助</v>
      </c>
      <c r="O4" s="10"/>
      <c r="P4" s="27" t="s">
        <v>459</v>
      </c>
      <c r="R4" s="27" t="s">
        <v>78</v>
      </c>
      <c r="T4" s="27" t="s">
        <v>181</v>
      </c>
      <c r="U4" s="27" t="s">
        <v>306</v>
      </c>
      <c r="V4" s="60" t="s">
        <v>276</v>
      </c>
      <c r="W4" s="60" t="s">
        <v>400</v>
      </c>
      <c r="X4" s="61" t="s">
        <v>74</v>
      </c>
      <c r="Y4" s="23"/>
      <c r="Z4" s="29" t="s">
        <v>99</v>
      </c>
      <c r="AA4" s="25"/>
      <c r="AB4" s="39" t="s">
        <v>574</v>
      </c>
      <c r="AE4" s="37" t="str">
        <f t="shared" ref="AE4:AE49" si="6">CHAR(CODE(AE3)+1)</f>
        <v>C</v>
      </c>
      <c r="AG4" s="58"/>
      <c r="AH4" s="58"/>
      <c r="AJ4" s="65" t="s">
        <v>155</v>
      </c>
    </row>
    <row r="5" spans="1:36" ht="13.5" customHeight="1" x14ac:dyDescent="0.15">
      <c r="A5" s="15" t="s">
        <v>52</v>
      </c>
      <c r="B5" s="14"/>
      <c r="C5" s="10" t="str">
        <f t="shared" si="0"/>
        <v/>
      </c>
      <c r="D5" s="10" t="str">
        <f t="shared" si="4"/>
        <v>一般会計</v>
      </c>
      <c r="F5" s="11" t="s">
        <v>495</v>
      </c>
      <c r="G5" s="12"/>
      <c r="H5" s="10" t="str">
        <f t="shared" si="1"/>
        <v/>
      </c>
      <c r="I5" s="10" t="str">
        <f t="shared" si="5"/>
        <v/>
      </c>
      <c r="J5" s="10"/>
      <c r="K5" s="9" t="s">
        <v>42</v>
      </c>
      <c r="L5" s="14"/>
      <c r="M5" s="10" t="str">
        <f t="shared" si="2"/>
        <v/>
      </c>
      <c r="N5" s="10" t="str">
        <f t="shared" si="3"/>
        <v>補助</v>
      </c>
      <c r="O5" s="10"/>
      <c r="P5" s="27" t="s">
        <v>549</v>
      </c>
      <c r="R5" s="27" t="s">
        <v>451</v>
      </c>
      <c r="T5" s="27" t="s">
        <v>182</v>
      </c>
      <c r="U5" s="27" t="s">
        <v>307</v>
      </c>
      <c r="V5" s="60" t="s">
        <v>277</v>
      </c>
      <c r="W5" s="60" t="s">
        <v>401</v>
      </c>
      <c r="X5" s="60" t="s">
        <v>75</v>
      </c>
      <c r="Y5" s="26"/>
      <c r="Z5" s="29" t="s">
        <v>100</v>
      </c>
      <c r="AA5" s="25"/>
      <c r="AB5" s="39" t="s">
        <v>575</v>
      </c>
      <c r="AE5" s="37" t="str">
        <f t="shared" si="6"/>
        <v>D</v>
      </c>
      <c r="AJ5" s="65" t="s">
        <v>156</v>
      </c>
    </row>
    <row r="6" spans="1:36" ht="13.5" customHeight="1" x14ac:dyDescent="0.15">
      <c r="A6" s="15" t="s">
        <v>53</v>
      </c>
      <c r="B6" s="14"/>
      <c r="C6" s="10" t="str">
        <f t="shared" si="0"/>
        <v/>
      </c>
      <c r="D6" s="10" t="str">
        <f t="shared" si="4"/>
        <v>一般会計</v>
      </c>
      <c r="F6" s="11" t="s">
        <v>496</v>
      </c>
      <c r="G6" s="12"/>
      <c r="H6" s="10" t="str">
        <f t="shared" si="1"/>
        <v/>
      </c>
      <c r="I6" s="10" t="str">
        <f t="shared" si="5"/>
        <v/>
      </c>
      <c r="J6" s="10"/>
      <c r="K6" s="9" t="s">
        <v>43</v>
      </c>
      <c r="L6" s="14"/>
      <c r="M6" s="10" t="str">
        <f t="shared" si="2"/>
        <v/>
      </c>
      <c r="N6" s="10" t="str">
        <f t="shared" si="3"/>
        <v>補助</v>
      </c>
      <c r="O6" s="10"/>
      <c r="R6" s="27" t="s">
        <v>452</v>
      </c>
      <c r="T6" s="27" t="s">
        <v>183</v>
      </c>
      <c r="U6" s="27" t="s">
        <v>308</v>
      </c>
      <c r="V6" s="60" t="s">
        <v>278</v>
      </c>
      <c r="W6" s="60" t="s">
        <v>402</v>
      </c>
      <c r="X6" s="60" t="s">
        <v>101</v>
      </c>
      <c r="Y6" s="26"/>
      <c r="Z6" s="29" t="s">
        <v>163</v>
      </c>
      <c r="AA6" s="25"/>
      <c r="AB6" s="39" t="s">
        <v>576</v>
      </c>
      <c r="AE6" s="37" t="str">
        <f>CHAR(CODE(AE5)+1)</f>
        <v>E</v>
      </c>
      <c r="AJ6" s="65" t="s">
        <v>157</v>
      </c>
    </row>
    <row r="7" spans="1:36" ht="13.5" customHeight="1" x14ac:dyDescent="0.15">
      <c r="A7" s="15" t="s">
        <v>124</v>
      </c>
      <c r="B7" s="14"/>
      <c r="C7" s="10" t="str">
        <f t="shared" si="0"/>
        <v/>
      </c>
      <c r="D7" s="10" t="str">
        <f t="shared" si="4"/>
        <v>一般会計</v>
      </c>
      <c r="F7" s="11" t="s">
        <v>497</v>
      </c>
      <c r="G7" s="12" t="s">
        <v>688</v>
      </c>
      <c r="H7" s="10" t="str">
        <f t="shared" si="1"/>
        <v>保健衛生対策費</v>
      </c>
      <c r="I7" s="10" t="str">
        <f t="shared" si="5"/>
        <v>保健衛生対策費</v>
      </c>
      <c r="J7" s="10"/>
      <c r="K7" s="9" t="s">
        <v>44</v>
      </c>
      <c r="L7" s="14"/>
      <c r="M7" s="10" t="str">
        <f t="shared" si="2"/>
        <v/>
      </c>
      <c r="N7" s="10" t="str">
        <f t="shared" si="3"/>
        <v>補助</v>
      </c>
      <c r="O7" s="10"/>
      <c r="P7" s="74" t="s">
        <v>558</v>
      </c>
      <c r="R7" s="27" t="s">
        <v>79</v>
      </c>
      <c r="T7" s="27" t="s">
        <v>184</v>
      </c>
      <c r="U7" s="27" t="s">
        <v>309</v>
      </c>
      <c r="V7" s="60" t="s">
        <v>279</v>
      </c>
      <c r="W7" s="60" t="s">
        <v>403</v>
      </c>
      <c r="X7" s="60" t="s">
        <v>76</v>
      </c>
      <c r="Y7" s="26"/>
      <c r="Z7" s="29" t="s">
        <v>161</v>
      </c>
      <c r="AA7" s="25"/>
      <c r="AB7" s="39" t="s">
        <v>577</v>
      </c>
      <c r="AC7" s="59"/>
      <c r="AE7" s="37" t="str">
        <f>CHAR(CODE(AE6)+1)</f>
        <v>F</v>
      </c>
      <c r="AJ7" s="65" t="s">
        <v>158</v>
      </c>
    </row>
    <row r="8" spans="1:36" ht="13.5" customHeight="1" x14ac:dyDescent="0.15">
      <c r="A8" s="15" t="s">
        <v>54</v>
      </c>
      <c r="B8" s="14"/>
      <c r="C8" s="10" t="str">
        <f t="shared" si="0"/>
        <v/>
      </c>
      <c r="D8" s="10" t="str">
        <f t="shared" si="4"/>
        <v>一般会計</v>
      </c>
      <c r="F8" s="11" t="s">
        <v>498</v>
      </c>
      <c r="G8" s="12"/>
      <c r="H8" s="10" t="str">
        <f t="shared" si="1"/>
        <v/>
      </c>
      <c r="I8" s="10" t="str">
        <f t="shared" si="5"/>
        <v>保健衛生対策費</v>
      </c>
      <c r="J8" s="10"/>
      <c r="K8" s="9" t="s">
        <v>45</v>
      </c>
      <c r="L8" s="14"/>
      <c r="M8" s="10" t="str">
        <f t="shared" si="2"/>
        <v/>
      </c>
      <c r="N8" s="10" t="str">
        <f t="shared" si="3"/>
        <v>補助</v>
      </c>
      <c r="O8" s="10"/>
      <c r="P8" s="27"/>
      <c r="R8" s="27" t="s">
        <v>80</v>
      </c>
      <c r="T8" s="27" t="s">
        <v>185</v>
      </c>
      <c r="U8" s="27" t="s">
        <v>310</v>
      </c>
      <c r="V8" s="60" t="s">
        <v>280</v>
      </c>
      <c r="W8" s="60" t="s">
        <v>404</v>
      </c>
      <c r="X8" s="26"/>
      <c r="Y8" s="26"/>
      <c r="Z8" s="27" t="s">
        <v>76</v>
      </c>
      <c r="AA8" s="25"/>
      <c r="AB8" s="39" t="s">
        <v>578</v>
      </c>
      <c r="AE8" s="37" t="str">
        <f t="shared" si="6"/>
        <v>G</v>
      </c>
      <c r="AJ8" s="65" t="s">
        <v>159</v>
      </c>
    </row>
    <row r="9" spans="1:36" ht="13.5" customHeight="1" x14ac:dyDescent="0.15">
      <c r="A9" s="15" t="s">
        <v>125</v>
      </c>
      <c r="B9" s="14"/>
      <c r="C9" s="10" t="str">
        <f t="shared" si="0"/>
        <v/>
      </c>
      <c r="D9" s="10" t="str">
        <f t="shared" si="4"/>
        <v>一般会計</v>
      </c>
      <c r="F9" s="11" t="s">
        <v>499</v>
      </c>
      <c r="G9" s="12"/>
      <c r="H9" s="10" t="str">
        <f t="shared" si="1"/>
        <v/>
      </c>
      <c r="I9" s="10" t="str">
        <f t="shared" si="5"/>
        <v>保健衛生対策費</v>
      </c>
      <c r="J9" s="10"/>
      <c r="K9" s="10"/>
      <c r="L9" s="16"/>
      <c r="O9" s="10"/>
      <c r="P9" s="27" t="s">
        <v>179</v>
      </c>
      <c r="R9" s="27" t="s">
        <v>81</v>
      </c>
      <c r="T9" s="27" t="s">
        <v>186</v>
      </c>
      <c r="U9" s="27" t="s">
        <v>311</v>
      </c>
      <c r="V9" s="60" t="s">
        <v>281</v>
      </c>
      <c r="W9" s="60" t="s">
        <v>405</v>
      </c>
      <c r="X9" s="26"/>
      <c r="Y9" s="26"/>
      <c r="Z9" s="26"/>
      <c r="AA9" s="25"/>
      <c r="AB9" s="39" t="s">
        <v>571</v>
      </c>
      <c r="AE9" s="37" t="str">
        <f t="shared" si="6"/>
        <v>H</v>
      </c>
      <c r="AJ9" s="65" t="s">
        <v>636</v>
      </c>
    </row>
    <row r="10" spans="1:36" ht="13.5" customHeight="1" x14ac:dyDescent="0.15">
      <c r="A10" s="15" t="s">
        <v>55</v>
      </c>
      <c r="B10" s="14"/>
      <c r="C10" s="10" t="str">
        <f t="shared" si="0"/>
        <v/>
      </c>
      <c r="D10" s="10" t="str">
        <f t="shared" si="4"/>
        <v>一般会計</v>
      </c>
      <c r="F10" s="11" t="s">
        <v>500</v>
      </c>
      <c r="G10" s="12"/>
      <c r="H10" s="10" t="str">
        <f t="shared" si="1"/>
        <v/>
      </c>
      <c r="I10" s="10" t="str">
        <f t="shared" si="5"/>
        <v>保健衛生対策費</v>
      </c>
      <c r="J10" s="10"/>
      <c r="K10" s="10" t="str">
        <f>N8</f>
        <v>補助</v>
      </c>
      <c r="L10" s="16"/>
      <c r="O10" s="10"/>
      <c r="P10" s="27" t="s">
        <v>180</v>
      </c>
      <c r="R10" s="27" t="s">
        <v>82</v>
      </c>
      <c r="T10" s="27" t="s">
        <v>187</v>
      </c>
      <c r="U10" s="27" t="s">
        <v>312</v>
      </c>
      <c r="V10" s="60" t="s">
        <v>282</v>
      </c>
      <c r="W10" s="60" t="s">
        <v>406</v>
      </c>
      <c r="X10" s="26"/>
      <c r="Y10" s="26"/>
      <c r="Z10" s="26"/>
      <c r="AA10" s="25"/>
      <c r="AB10" s="39" t="s">
        <v>579</v>
      </c>
      <c r="AE10" s="37" t="str">
        <f t="shared" si="6"/>
        <v>I</v>
      </c>
      <c r="AJ10" s="65" t="s">
        <v>160</v>
      </c>
    </row>
    <row r="11" spans="1:36" ht="13.5" customHeight="1" x14ac:dyDescent="0.15">
      <c r="A11" s="15" t="s">
        <v>56</v>
      </c>
      <c r="B11" s="14"/>
      <c r="C11" s="10" t="str">
        <f t="shared" si="0"/>
        <v/>
      </c>
      <c r="D11" s="10" t="str">
        <f t="shared" si="4"/>
        <v>一般会計</v>
      </c>
      <c r="F11" s="11" t="s">
        <v>501</v>
      </c>
      <c r="G11" s="12"/>
      <c r="H11" s="10" t="str">
        <f t="shared" si="1"/>
        <v/>
      </c>
      <c r="I11" s="10" t="str">
        <f t="shared" si="5"/>
        <v>保健衛生対策費</v>
      </c>
      <c r="J11" s="10"/>
      <c r="K11" s="10"/>
      <c r="L11" s="16"/>
      <c r="O11" s="10"/>
      <c r="R11" s="27" t="s">
        <v>645</v>
      </c>
      <c r="T11" s="27" t="s">
        <v>188</v>
      </c>
      <c r="U11" s="27" t="s">
        <v>313</v>
      </c>
      <c r="V11" s="60" t="s">
        <v>283</v>
      </c>
      <c r="W11" s="60" t="s">
        <v>407</v>
      </c>
      <c r="X11" s="26"/>
      <c r="Y11" s="26"/>
      <c r="Z11" s="26"/>
      <c r="AA11" s="25"/>
      <c r="AB11" s="39" t="s">
        <v>148</v>
      </c>
      <c r="AE11" s="37" t="str">
        <f t="shared" si="6"/>
        <v>J</v>
      </c>
      <c r="AJ11" s="65" t="s">
        <v>145</v>
      </c>
    </row>
    <row r="12" spans="1:36" ht="13.5" customHeight="1" x14ac:dyDescent="0.15">
      <c r="A12" s="15" t="s">
        <v>57</v>
      </c>
      <c r="B12" s="14"/>
      <c r="C12" s="10" t="str">
        <f t="shared" si="0"/>
        <v/>
      </c>
      <c r="D12" s="10" t="str">
        <f t="shared" si="4"/>
        <v>一般会計</v>
      </c>
      <c r="F12" s="9" t="s">
        <v>502</v>
      </c>
      <c r="G12" s="12"/>
      <c r="H12" s="10" t="str">
        <f t="shared" si="1"/>
        <v/>
      </c>
      <c r="I12" s="10" t="str">
        <f t="shared" si="5"/>
        <v>保健衛生対策費</v>
      </c>
      <c r="J12" s="10"/>
      <c r="K12" s="10"/>
      <c r="L12" s="16"/>
      <c r="O12" s="10"/>
      <c r="R12" s="27" t="s">
        <v>457</v>
      </c>
      <c r="T12" s="27" t="s">
        <v>189</v>
      </c>
      <c r="U12" s="27" t="s">
        <v>314</v>
      </c>
      <c r="V12" s="60" t="s">
        <v>284</v>
      </c>
      <c r="W12" s="60" t="s">
        <v>408</v>
      </c>
      <c r="X12" s="26"/>
      <c r="Y12" s="26"/>
      <c r="Z12" s="26"/>
      <c r="AA12" s="25"/>
      <c r="AB12" s="37" t="s">
        <v>151</v>
      </c>
      <c r="AE12" s="37" t="str">
        <f t="shared" si="6"/>
        <v>K</v>
      </c>
    </row>
    <row r="13" spans="1:36" ht="13.5" customHeight="1" x14ac:dyDescent="0.15">
      <c r="A13" s="15" t="s">
        <v>58</v>
      </c>
      <c r="B13" s="14"/>
      <c r="C13" s="10" t="str">
        <f t="shared" si="0"/>
        <v/>
      </c>
      <c r="D13" s="10" t="str">
        <f t="shared" si="4"/>
        <v>一般会計</v>
      </c>
      <c r="F13" s="9" t="s">
        <v>503</v>
      </c>
      <c r="G13" s="12"/>
      <c r="H13" s="10" t="str">
        <f t="shared" si="1"/>
        <v/>
      </c>
      <c r="I13" s="10" t="str">
        <f t="shared" si="5"/>
        <v>保健衛生対策費</v>
      </c>
      <c r="J13" s="10"/>
      <c r="K13" s="10"/>
      <c r="L13" s="16"/>
      <c r="O13" s="10"/>
      <c r="P13" s="24" t="s">
        <v>430</v>
      </c>
      <c r="R13" s="27" t="s">
        <v>83</v>
      </c>
      <c r="T13" s="27" t="s">
        <v>190</v>
      </c>
      <c r="U13" s="27" t="s">
        <v>315</v>
      </c>
      <c r="V13" s="60" t="s">
        <v>285</v>
      </c>
      <c r="W13" s="60" t="s">
        <v>409</v>
      </c>
      <c r="X13" s="26"/>
      <c r="Y13" s="26"/>
      <c r="Z13" s="26"/>
      <c r="AA13" s="25"/>
      <c r="AB13" s="37" t="s">
        <v>149</v>
      </c>
      <c r="AE13" s="37" t="str">
        <f t="shared" si="6"/>
        <v>L</v>
      </c>
    </row>
    <row r="14" spans="1:36" ht="13.5" customHeight="1" x14ac:dyDescent="0.15">
      <c r="A14" s="15" t="s">
        <v>59</v>
      </c>
      <c r="B14" s="14"/>
      <c r="C14" s="10" t="str">
        <f t="shared" si="0"/>
        <v/>
      </c>
      <c r="D14" s="10" t="str">
        <f t="shared" si="4"/>
        <v>一般会計</v>
      </c>
      <c r="F14" s="9" t="s">
        <v>504</v>
      </c>
      <c r="G14" s="12"/>
      <c r="H14" s="10" t="str">
        <f t="shared" ref="H14:H29" si="7">IF(G14="","",F14)</f>
        <v/>
      </c>
      <c r="I14" s="10" t="str">
        <f t="shared" si="5"/>
        <v>保健衛生対策費</v>
      </c>
      <c r="J14" s="10"/>
      <c r="K14" s="10"/>
      <c r="L14" s="16"/>
      <c r="O14" s="10"/>
      <c r="P14" s="27" t="s">
        <v>102</v>
      </c>
      <c r="R14" s="27" t="s">
        <v>84</v>
      </c>
      <c r="T14" s="27" t="s">
        <v>191</v>
      </c>
      <c r="U14" s="27" t="s">
        <v>316</v>
      </c>
      <c r="V14" s="60" t="s">
        <v>286</v>
      </c>
      <c r="W14" s="60" t="s">
        <v>410</v>
      </c>
      <c r="X14" s="26"/>
      <c r="Y14" s="26"/>
      <c r="Z14" s="26"/>
      <c r="AA14" s="25"/>
      <c r="AB14" s="37" t="s">
        <v>150</v>
      </c>
      <c r="AE14" s="37" t="str">
        <f t="shared" si="6"/>
        <v>M</v>
      </c>
    </row>
    <row r="15" spans="1:36" ht="13.5" customHeight="1" x14ac:dyDescent="0.15">
      <c r="A15" s="15" t="s">
        <v>60</v>
      </c>
      <c r="B15" s="14"/>
      <c r="C15" s="10" t="str">
        <f t="shared" si="0"/>
        <v/>
      </c>
      <c r="D15" s="10" t="str">
        <f t="shared" si="4"/>
        <v>一般会計</v>
      </c>
      <c r="F15" s="9" t="s">
        <v>505</v>
      </c>
      <c r="G15" s="12"/>
      <c r="H15" s="10" t="str">
        <f t="shared" si="7"/>
        <v/>
      </c>
      <c r="I15" s="10" t="str">
        <f t="shared" si="5"/>
        <v>保健衛生対策費</v>
      </c>
      <c r="J15" s="10"/>
      <c r="K15" s="10"/>
      <c r="L15" s="16"/>
      <c r="O15" s="10"/>
      <c r="P15" s="27" t="s">
        <v>548</v>
      </c>
      <c r="R15" s="27" t="s">
        <v>85</v>
      </c>
      <c r="T15" s="27" t="s">
        <v>192</v>
      </c>
      <c r="U15" s="27" t="s">
        <v>317</v>
      </c>
      <c r="V15" s="60" t="s">
        <v>287</v>
      </c>
      <c r="W15" s="60" t="s">
        <v>411</v>
      </c>
      <c r="X15" s="26"/>
      <c r="Y15" s="26"/>
      <c r="Z15" s="26"/>
      <c r="AA15" s="25"/>
      <c r="AB15" s="57"/>
      <c r="AE15" s="37" t="str">
        <f t="shared" si="6"/>
        <v>N</v>
      </c>
    </row>
    <row r="16" spans="1:36" ht="13.5" customHeight="1" x14ac:dyDescent="0.15">
      <c r="A16" s="15" t="s">
        <v>61</v>
      </c>
      <c r="B16" s="14"/>
      <c r="C16" s="10" t="str">
        <f t="shared" si="0"/>
        <v/>
      </c>
      <c r="D16" s="10" t="str">
        <f t="shared" si="4"/>
        <v>一般会計</v>
      </c>
      <c r="F16" s="9" t="s">
        <v>506</v>
      </c>
      <c r="G16" s="12"/>
      <c r="H16" s="10" t="str">
        <f t="shared" si="7"/>
        <v/>
      </c>
      <c r="I16" s="10" t="str">
        <f t="shared" si="5"/>
        <v>保健衛生対策費</v>
      </c>
      <c r="J16" s="10"/>
      <c r="K16" s="10"/>
      <c r="L16" s="16"/>
      <c r="O16" s="10"/>
      <c r="P16" s="27" t="s">
        <v>431</v>
      </c>
      <c r="R16" s="27" t="s">
        <v>86</v>
      </c>
      <c r="T16" s="27" t="s">
        <v>193</v>
      </c>
      <c r="U16" s="27" t="s">
        <v>318</v>
      </c>
      <c r="V16" s="60" t="s">
        <v>288</v>
      </c>
      <c r="W16" s="60" t="s">
        <v>412</v>
      </c>
      <c r="X16" s="26"/>
      <c r="Y16" s="26"/>
      <c r="Z16" s="26"/>
      <c r="AA16" s="25"/>
      <c r="AB16" s="58"/>
      <c r="AE16" s="37" t="str">
        <f t="shared" si="6"/>
        <v>O</v>
      </c>
    </row>
    <row r="17" spans="1:31" ht="13.5" customHeight="1" x14ac:dyDescent="0.15">
      <c r="A17" s="15" t="s">
        <v>62</v>
      </c>
      <c r="B17" s="14"/>
      <c r="C17" s="10" t="str">
        <f t="shared" si="0"/>
        <v/>
      </c>
      <c r="D17" s="10" t="str">
        <f t="shared" si="4"/>
        <v>一般会計</v>
      </c>
      <c r="F17" s="9" t="s">
        <v>507</v>
      </c>
      <c r="G17" s="12"/>
      <c r="H17" s="10" t="str">
        <f t="shared" si="7"/>
        <v/>
      </c>
      <c r="I17" s="10" t="str">
        <f t="shared" si="5"/>
        <v>保健衛生対策費</v>
      </c>
      <c r="J17" s="10"/>
      <c r="K17" s="10"/>
      <c r="L17" s="16"/>
      <c r="O17" s="10"/>
      <c r="P17" s="27" t="s">
        <v>432</v>
      </c>
      <c r="R17" s="27" t="s">
        <v>87</v>
      </c>
      <c r="T17" s="27" t="s">
        <v>194</v>
      </c>
      <c r="U17" s="27" t="s">
        <v>319</v>
      </c>
      <c r="V17" s="60" t="s">
        <v>289</v>
      </c>
      <c r="W17" s="60" t="s">
        <v>413</v>
      </c>
      <c r="X17" s="26"/>
      <c r="Y17" s="26"/>
      <c r="Z17" s="26"/>
      <c r="AA17" s="25"/>
      <c r="AB17" s="58"/>
      <c r="AE17" s="37" t="str">
        <f t="shared" si="6"/>
        <v>P</v>
      </c>
    </row>
    <row r="18" spans="1:31" ht="13.5" customHeight="1" x14ac:dyDescent="0.15">
      <c r="A18" s="15" t="s">
        <v>63</v>
      </c>
      <c r="B18" s="14"/>
      <c r="C18" s="10" t="str">
        <f t="shared" si="0"/>
        <v/>
      </c>
      <c r="D18" s="10" t="str">
        <f t="shared" si="4"/>
        <v>一般会計</v>
      </c>
      <c r="F18" s="9" t="s">
        <v>508</v>
      </c>
      <c r="G18" s="12"/>
      <c r="H18" s="10" t="str">
        <f t="shared" si="7"/>
        <v/>
      </c>
      <c r="I18" s="10" t="str">
        <f t="shared" si="5"/>
        <v>保健衛生対策費</v>
      </c>
      <c r="J18" s="10"/>
      <c r="K18" s="10"/>
      <c r="L18" s="16"/>
      <c r="O18" s="10"/>
      <c r="P18" s="27" t="s">
        <v>450</v>
      </c>
      <c r="R18" s="27" t="s">
        <v>88</v>
      </c>
      <c r="T18" s="27" t="s">
        <v>195</v>
      </c>
      <c r="U18" s="27" t="s">
        <v>320</v>
      </c>
      <c r="V18" s="60" t="s">
        <v>290</v>
      </c>
      <c r="W18" s="60" t="s">
        <v>414</v>
      </c>
      <c r="X18" s="26"/>
      <c r="Y18" s="26"/>
      <c r="Z18" s="26"/>
      <c r="AA18" s="25"/>
      <c r="AB18" s="58"/>
      <c r="AE18" s="37" t="str">
        <f t="shared" si="6"/>
        <v>Q</v>
      </c>
    </row>
    <row r="19" spans="1:31" ht="13.5" customHeight="1" x14ac:dyDescent="0.15">
      <c r="A19" s="15" t="s">
        <v>64</v>
      </c>
      <c r="B19" s="14"/>
      <c r="C19" s="10" t="str">
        <f t="shared" si="0"/>
        <v/>
      </c>
      <c r="D19" s="10" t="str">
        <f t="shared" si="4"/>
        <v>一般会計</v>
      </c>
      <c r="F19" s="9" t="s">
        <v>509</v>
      </c>
      <c r="G19" s="12"/>
      <c r="H19" s="10" t="str">
        <f t="shared" si="7"/>
        <v/>
      </c>
      <c r="I19" s="10" t="str">
        <f t="shared" si="5"/>
        <v>保健衛生対策費</v>
      </c>
      <c r="J19" s="10"/>
      <c r="K19" s="10"/>
      <c r="L19" s="16"/>
      <c r="O19" s="10"/>
      <c r="P19" s="27" t="s">
        <v>433</v>
      </c>
      <c r="R19" s="27" t="s">
        <v>89</v>
      </c>
      <c r="T19" s="27" t="s">
        <v>196</v>
      </c>
      <c r="U19" s="27" t="s">
        <v>321</v>
      </c>
      <c r="V19" s="60" t="s">
        <v>291</v>
      </c>
      <c r="W19" s="60" t="s">
        <v>415</v>
      </c>
      <c r="X19" s="26"/>
      <c r="Y19" s="26"/>
      <c r="Z19" s="26"/>
      <c r="AA19" s="25"/>
      <c r="AE19" s="37" t="str">
        <f t="shared" si="6"/>
        <v>R</v>
      </c>
    </row>
    <row r="20" spans="1:31" ht="13.5" customHeight="1" x14ac:dyDescent="0.15">
      <c r="A20" s="15" t="s">
        <v>132</v>
      </c>
      <c r="B20" s="14"/>
      <c r="C20" s="10" t="str">
        <f t="shared" si="0"/>
        <v/>
      </c>
      <c r="D20" s="10" t="str">
        <f t="shared" si="4"/>
        <v>一般会計</v>
      </c>
      <c r="F20" s="9" t="s">
        <v>510</v>
      </c>
      <c r="G20" s="12"/>
      <c r="H20" s="10" t="str">
        <f t="shared" si="7"/>
        <v/>
      </c>
      <c r="I20" s="10" t="str">
        <f t="shared" si="5"/>
        <v>保健衛生対策費</v>
      </c>
      <c r="J20" s="10"/>
      <c r="K20" s="10"/>
      <c r="L20" s="16"/>
      <c r="O20" s="10"/>
      <c r="P20" s="27" t="s">
        <v>434</v>
      </c>
      <c r="R20" s="27" t="s">
        <v>90</v>
      </c>
      <c r="T20" s="27" t="s">
        <v>197</v>
      </c>
      <c r="U20" s="27" t="s">
        <v>322</v>
      </c>
      <c r="V20" s="60" t="s">
        <v>292</v>
      </c>
      <c r="W20" s="60" t="s">
        <v>416</v>
      </c>
      <c r="X20" s="26"/>
      <c r="Y20" s="26"/>
      <c r="Z20" s="26"/>
      <c r="AA20" s="25"/>
      <c r="AE20" s="37" t="str">
        <f t="shared" si="6"/>
        <v>S</v>
      </c>
    </row>
    <row r="21" spans="1:31" ht="13.5" customHeight="1" x14ac:dyDescent="0.15">
      <c r="A21" s="15" t="s">
        <v>65</v>
      </c>
      <c r="B21" s="14"/>
      <c r="C21" s="10" t="str">
        <f t="shared" si="0"/>
        <v/>
      </c>
      <c r="D21" s="10" t="str">
        <f t="shared" si="4"/>
        <v>一般会計</v>
      </c>
      <c r="F21" s="9" t="s">
        <v>511</v>
      </c>
      <c r="G21" s="12"/>
      <c r="H21" s="10" t="str">
        <f t="shared" si="7"/>
        <v/>
      </c>
      <c r="I21" s="10" t="str">
        <f t="shared" si="5"/>
        <v>保健衛生対策費</v>
      </c>
      <c r="J21" s="10"/>
      <c r="K21" s="10"/>
      <c r="L21" s="16"/>
      <c r="O21" s="10"/>
      <c r="P21" s="27" t="s">
        <v>435</v>
      </c>
      <c r="R21" s="27" t="s">
        <v>91</v>
      </c>
      <c r="T21" s="27" t="s">
        <v>198</v>
      </c>
      <c r="U21" s="27" t="s">
        <v>323</v>
      </c>
      <c r="V21" s="60" t="s">
        <v>293</v>
      </c>
      <c r="W21" s="60" t="s">
        <v>417</v>
      </c>
      <c r="X21" s="26"/>
      <c r="Y21" s="26"/>
      <c r="Z21" s="26"/>
      <c r="AA21" s="25"/>
      <c r="AE21" s="37" t="str">
        <f t="shared" si="6"/>
        <v>T</v>
      </c>
    </row>
    <row r="22" spans="1:31" ht="13.5" customHeight="1" x14ac:dyDescent="0.15">
      <c r="A22" s="15" t="s">
        <v>66</v>
      </c>
      <c r="B22" s="14"/>
      <c r="C22" s="10" t="str">
        <f t="shared" si="0"/>
        <v/>
      </c>
      <c r="D22" s="10" t="str">
        <f t="shared" si="4"/>
        <v>一般会計</v>
      </c>
      <c r="F22" s="9" t="s">
        <v>512</v>
      </c>
      <c r="G22" s="12"/>
      <c r="H22" s="10" t="str">
        <f t="shared" si="7"/>
        <v/>
      </c>
      <c r="I22" s="10" t="str">
        <f t="shared" si="5"/>
        <v>保健衛生対策費</v>
      </c>
      <c r="J22" s="10"/>
      <c r="K22" s="10"/>
      <c r="L22" s="16"/>
      <c r="O22" s="10"/>
      <c r="P22" s="27" t="s">
        <v>436</v>
      </c>
      <c r="R22" s="27" t="s">
        <v>92</v>
      </c>
      <c r="T22" s="27" t="s">
        <v>199</v>
      </c>
      <c r="U22" s="27" t="s">
        <v>324</v>
      </c>
      <c r="V22" s="60" t="s">
        <v>294</v>
      </c>
      <c r="W22" s="60" t="s">
        <v>418</v>
      </c>
      <c r="X22" s="26"/>
      <c r="Y22" s="26"/>
      <c r="Z22" s="26"/>
      <c r="AA22" s="25"/>
      <c r="AE22" s="37" t="str">
        <f t="shared" si="6"/>
        <v>U</v>
      </c>
    </row>
    <row r="23" spans="1:31" ht="13.5" customHeight="1" x14ac:dyDescent="0.15">
      <c r="A23" s="15" t="s">
        <v>67</v>
      </c>
      <c r="B23" s="14"/>
      <c r="C23" s="10" t="str">
        <f t="shared" si="0"/>
        <v/>
      </c>
      <c r="D23" s="10" t="str">
        <f t="shared" si="4"/>
        <v>一般会計</v>
      </c>
      <c r="F23" s="9" t="s">
        <v>513</v>
      </c>
      <c r="G23" s="12"/>
      <c r="H23" s="10" t="str">
        <f t="shared" si="7"/>
        <v/>
      </c>
      <c r="I23" s="10" t="str">
        <f t="shared" si="5"/>
        <v>保健衛生対策費</v>
      </c>
      <c r="J23" s="10"/>
      <c r="K23" s="10"/>
      <c r="L23" s="16"/>
      <c r="O23" s="10"/>
      <c r="P23" s="27" t="s">
        <v>646</v>
      </c>
      <c r="R23" s="27" t="s">
        <v>93</v>
      </c>
      <c r="T23" s="27" t="s">
        <v>200</v>
      </c>
      <c r="U23" s="27" t="s">
        <v>325</v>
      </c>
      <c r="V23" s="60" t="s">
        <v>295</v>
      </c>
      <c r="W23" s="60" t="s">
        <v>419</v>
      </c>
      <c r="X23" s="26"/>
      <c r="Y23" s="26"/>
      <c r="Z23" s="26"/>
      <c r="AA23" s="25"/>
      <c r="AE23" s="37" t="str">
        <f t="shared" si="6"/>
        <v>V</v>
      </c>
    </row>
    <row r="24" spans="1:31" ht="13.5" customHeight="1" x14ac:dyDescent="0.15">
      <c r="A24" s="15" t="s">
        <v>177</v>
      </c>
      <c r="B24" s="14"/>
      <c r="C24" s="10" t="str">
        <f t="shared" si="0"/>
        <v/>
      </c>
      <c r="D24" s="10" t="str">
        <f t="shared" si="4"/>
        <v>一般会計</v>
      </c>
      <c r="F24" s="9" t="s">
        <v>514</v>
      </c>
      <c r="G24" s="12"/>
      <c r="H24" s="10" t="str">
        <f t="shared" si="7"/>
        <v/>
      </c>
      <c r="I24" s="10" t="str">
        <f t="shared" si="5"/>
        <v>保健衛生対策費</v>
      </c>
      <c r="J24" s="10"/>
      <c r="K24" s="10"/>
      <c r="L24" s="16"/>
      <c r="O24" s="10"/>
      <c r="P24" s="27" t="s">
        <v>458</v>
      </c>
      <c r="R24" s="27" t="s">
        <v>94</v>
      </c>
      <c r="T24" s="27" t="s">
        <v>201</v>
      </c>
      <c r="U24" s="27" t="s">
        <v>326</v>
      </c>
      <c r="V24" s="60" t="s">
        <v>296</v>
      </c>
      <c r="W24" s="60" t="s">
        <v>420</v>
      </c>
      <c r="X24" s="26"/>
      <c r="Y24" s="26"/>
      <c r="Z24" s="26"/>
      <c r="AA24" s="25"/>
      <c r="AE24" s="37" t="str">
        <f>CHAR(CODE(AE23)+1)</f>
        <v>W</v>
      </c>
    </row>
    <row r="25" spans="1:31" ht="13.5" customHeight="1" x14ac:dyDescent="0.15">
      <c r="A25" s="15" t="s">
        <v>68</v>
      </c>
      <c r="B25" s="14"/>
      <c r="C25" s="10" t="str">
        <f t="shared" si="0"/>
        <v/>
      </c>
      <c r="D25" s="10" t="str">
        <f t="shared" si="4"/>
        <v>一般会計</v>
      </c>
      <c r="F25" s="9" t="s">
        <v>515</v>
      </c>
      <c r="G25" s="12"/>
      <c r="H25" s="10" t="str">
        <f t="shared" si="7"/>
        <v/>
      </c>
      <c r="I25" s="10" t="str">
        <f t="shared" si="5"/>
        <v>保健衛生対策費</v>
      </c>
      <c r="J25" s="10"/>
      <c r="K25" s="10"/>
      <c r="L25" s="16"/>
      <c r="O25" s="10"/>
      <c r="P25" s="27" t="s">
        <v>437</v>
      </c>
      <c r="R25" s="27" t="s">
        <v>95</v>
      </c>
      <c r="T25" s="27" t="s">
        <v>202</v>
      </c>
      <c r="U25" s="27" t="s">
        <v>327</v>
      </c>
      <c r="V25" s="60" t="s">
        <v>297</v>
      </c>
      <c r="W25" s="60" t="s">
        <v>421</v>
      </c>
      <c r="X25" s="26"/>
      <c r="Y25" s="26"/>
      <c r="Z25" s="26"/>
      <c r="AA25" s="25"/>
      <c r="AE25" s="37" t="str">
        <f t="shared" si="6"/>
        <v>X</v>
      </c>
    </row>
    <row r="26" spans="1:31" ht="13.5" customHeight="1" x14ac:dyDescent="0.15">
      <c r="A26" s="15" t="s">
        <v>69</v>
      </c>
      <c r="B26" s="14"/>
      <c r="C26" s="10" t="str">
        <f t="shared" si="0"/>
        <v/>
      </c>
      <c r="D26" s="10" t="str">
        <f t="shared" si="4"/>
        <v>一般会計</v>
      </c>
      <c r="F26" s="9" t="s">
        <v>516</v>
      </c>
      <c r="G26" s="12"/>
      <c r="H26" s="10" t="str">
        <f t="shared" si="7"/>
        <v/>
      </c>
      <c r="I26" s="10" t="str">
        <f t="shared" si="5"/>
        <v>保健衛生対策費</v>
      </c>
      <c r="J26" s="10"/>
      <c r="K26" s="10"/>
      <c r="L26" s="16"/>
      <c r="O26" s="10"/>
      <c r="P26" s="27" t="s">
        <v>438</v>
      </c>
      <c r="R26" s="55"/>
      <c r="T26" s="27" t="s">
        <v>203</v>
      </c>
      <c r="U26" s="27" t="s">
        <v>328</v>
      </c>
      <c r="V26" s="60" t="s">
        <v>298</v>
      </c>
      <c r="W26" s="60" t="s">
        <v>422</v>
      </c>
      <c r="X26" s="26"/>
      <c r="Y26" s="26"/>
      <c r="Z26" s="26"/>
      <c r="AA26" s="25"/>
      <c r="AE26" s="37" t="str">
        <f t="shared" si="6"/>
        <v>Y</v>
      </c>
    </row>
    <row r="27" spans="1:31" ht="13.5" customHeight="1" x14ac:dyDescent="0.15">
      <c r="A27" s="15" t="s">
        <v>70</v>
      </c>
      <c r="B27" s="14"/>
      <c r="C27" s="10" t="str">
        <f t="shared" si="0"/>
        <v/>
      </c>
      <c r="D27" s="10" t="str">
        <f t="shared" si="4"/>
        <v>一般会計</v>
      </c>
      <c r="F27" s="9" t="s">
        <v>517</v>
      </c>
      <c r="G27" s="12"/>
      <c r="H27" s="10" t="str">
        <f t="shared" si="7"/>
        <v/>
      </c>
      <c r="I27" s="10" t="str">
        <f t="shared" si="5"/>
        <v>保健衛生対策費</v>
      </c>
      <c r="J27" s="10"/>
      <c r="K27" s="10"/>
      <c r="L27" s="16"/>
      <c r="O27" s="10"/>
      <c r="P27" s="27" t="s">
        <v>439</v>
      </c>
      <c r="T27" s="27" t="s">
        <v>204</v>
      </c>
      <c r="U27" s="27" t="s">
        <v>329</v>
      </c>
      <c r="V27" s="60" t="s">
        <v>299</v>
      </c>
      <c r="W27" s="60" t="s">
        <v>423</v>
      </c>
      <c r="X27" s="26"/>
      <c r="Y27" s="26"/>
      <c r="Z27" s="26"/>
      <c r="AA27" s="25"/>
      <c r="AE27" s="37" t="str">
        <f>CHAR(CODE(AE26)+1)</f>
        <v>Z</v>
      </c>
    </row>
    <row r="28" spans="1:31" ht="13.5" customHeight="1" x14ac:dyDescent="0.15">
      <c r="A28" s="15" t="s">
        <v>71</v>
      </c>
      <c r="B28" s="14"/>
      <c r="C28" s="10" t="str">
        <f t="shared" si="0"/>
        <v/>
      </c>
      <c r="D28" s="10" t="str">
        <f t="shared" si="4"/>
        <v>一般会計</v>
      </c>
      <c r="F28" s="9" t="s">
        <v>518</v>
      </c>
      <c r="G28" s="12"/>
      <c r="H28" s="10" t="str">
        <f t="shared" si="7"/>
        <v/>
      </c>
      <c r="I28" s="10" t="str">
        <f t="shared" si="5"/>
        <v>保健衛生対策費</v>
      </c>
      <c r="J28" s="10"/>
      <c r="K28" s="10"/>
      <c r="L28" s="16"/>
      <c r="O28" s="10"/>
      <c r="P28" s="27" t="s">
        <v>440</v>
      </c>
      <c r="T28" s="27" t="s">
        <v>205</v>
      </c>
      <c r="U28" s="27" t="s">
        <v>330</v>
      </c>
      <c r="V28" s="60" t="s">
        <v>300</v>
      </c>
      <c r="W28" s="60" t="s">
        <v>424</v>
      </c>
      <c r="X28" s="26"/>
      <c r="Y28" s="26"/>
      <c r="Z28" s="26"/>
      <c r="AA28" s="25"/>
      <c r="AE28" s="37" t="s">
        <v>116</v>
      </c>
    </row>
    <row r="29" spans="1:31" ht="13.5" customHeight="1" x14ac:dyDescent="0.15">
      <c r="A29" s="15" t="s">
        <v>126</v>
      </c>
      <c r="B29" s="14"/>
      <c r="C29" s="10" t="str">
        <f t="shared" si="0"/>
        <v/>
      </c>
      <c r="D29" s="10" t="str">
        <f t="shared" si="4"/>
        <v>一般会計</v>
      </c>
      <c r="F29" s="9" t="s">
        <v>519</v>
      </c>
      <c r="G29" s="12"/>
      <c r="H29" s="10" t="str">
        <f t="shared" si="7"/>
        <v/>
      </c>
      <c r="I29" s="10" t="str">
        <f t="shared" si="5"/>
        <v>保健衛生対策費</v>
      </c>
      <c r="J29" s="10"/>
      <c r="K29" s="10"/>
      <c r="L29" s="16"/>
      <c r="O29" s="10"/>
      <c r="P29" s="27" t="s">
        <v>441</v>
      </c>
      <c r="T29" s="27" t="s">
        <v>206</v>
      </c>
      <c r="U29" s="27" t="s">
        <v>331</v>
      </c>
      <c r="V29" s="60" t="s">
        <v>35</v>
      </c>
      <c r="W29" s="60" t="s">
        <v>425</v>
      </c>
      <c r="X29" s="26"/>
      <c r="Y29" s="26"/>
      <c r="Z29" s="26"/>
      <c r="AA29" s="25"/>
      <c r="AE29" s="37" t="str">
        <f t="shared" si="6"/>
        <v>b</v>
      </c>
    </row>
    <row r="30" spans="1:31" ht="13.5" customHeight="1" x14ac:dyDescent="0.15">
      <c r="A30" s="15" t="s">
        <v>127</v>
      </c>
      <c r="B30" s="14"/>
      <c r="C30" s="10" t="str">
        <f t="shared" si="0"/>
        <v/>
      </c>
      <c r="D30" s="10" t="str">
        <f t="shared" si="4"/>
        <v>一般会計</v>
      </c>
      <c r="F30" s="10"/>
      <c r="G30" s="10"/>
      <c r="J30" s="10"/>
      <c r="K30" s="10"/>
      <c r="L30" s="16"/>
      <c r="O30" s="10"/>
      <c r="P30" s="27" t="s">
        <v>442</v>
      </c>
      <c r="T30" s="27" t="s">
        <v>207</v>
      </c>
      <c r="U30" s="27" t="s">
        <v>332</v>
      </c>
      <c r="V30" s="55"/>
      <c r="W30" s="60" t="s">
        <v>426</v>
      </c>
      <c r="X30" s="26"/>
      <c r="Y30" s="26"/>
      <c r="Z30" s="26"/>
      <c r="AA30" s="25"/>
      <c r="AE30" s="37" t="str">
        <f t="shared" si="6"/>
        <v>c</v>
      </c>
    </row>
    <row r="31" spans="1:31" ht="13.5" customHeight="1" x14ac:dyDescent="0.15">
      <c r="A31" s="15" t="s">
        <v>129</v>
      </c>
      <c r="B31" s="14"/>
      <c r="C31" s="10" t="str">
        <f t="shared" si="0"/>
        <v/>
      </c>
      <c r="D31" s="10" t="str">
        <f t="shared" si="4"/>
        <v>一般会計</v>
      </c>
      <c r="F31" s="10" t="str">
        <f>I29</f>
        <v>保健衛生対策費</v>
      </c>
      <c r="G31" s="10"/>
      <c r="J31" s="10"/>
      <c r="K31" s="10"/>
      <c r="L31" s="16"/>
      <c r="O31" s="10"/>
      <c r="P31" s="27" t="s">
        <v>443</v>
      </c>
      <c r="T31" s="27" t="s">
        <v>208</v>
      </c>
      <c r="U31" s="27" t="s">
        <v>333</v>
      </c>
      <c r="W31" s="60" t="s">
        <v>427</v>
      </c>
      <c r="X31" s="26"/>
      <c r="Y31" s="26"/>
      <c r="Z31" s="26"/>
      <c r="AA31" s="25"/>
      <c r="AE31" s="37" t="str">
        <f t="shared" si="6"/>
        <v>d</v>
      </c>
    </row>
    <row r="32" spans="1:31" ht="13.5" customHeight="1" x14ac:dyDescent="0.15">
      <c r="A32" s="15" t="s">
        <v>128</v>
      </c>
      <c r="B32" s="14"/>
      <c r="C32" s="10" t="str">
        <f t="shared" si="0"/>
        <v/>
      </c>
      <c r="D32" s="10" t="str">
        <f t="shared" si="4"/>
        <v>一般会計</v>
      </c>
      <c r="F32" s="10"/>
      <c r="G32" s="10"/>
      <c r="J32" s="10"/>
      <c r="K32" s="10"/>
      <c r="L32" s="16"/>
      <c r="O32" s="10"/>
      <c r="P32" s="27" t="s">
        <v>444</v>
      </c>
      <c r="T32" s="27" t="s">
        <v>209</v>
      </c>
      <c r="U32" s="27" t="s">
        <v>334</v>
      </c>
      <c r="W32" s="60" t="s">
        <v>35</v>
      </c>
      <c r="X32" s="26"/>
      <c r="Y32" s="26"/>
      <c r="Z32" s="26"/>
      <c r="AA32" s="25"/>
      <c r="AE32" s="37" t="str">
        <f t="shared" si="6"/>
        <v>e</v>
      </c>
    </row>
    <row r="33" spans="1:31" ht="13.5" customHeight="1" x14ac:dyDescent="0.15">
      <c r="A33" s="15" t="s">
        <v>130</v>
      </c>
      <c r="B33" s="14"/>
      <c r="C33" s="10" t="str">
        <f t="shared" si="0"/>
        <v/>
      </c>
      <c r="D33" s="10" t="str">
        <f t="shared" si="4"/>
        <v>一般会計</v>
      </c>
      <c r="F33" s="10"/>
      <c r="G33" s="10"/>
      <c r="J33" s="10"/>
      <c r="K33" s="10"/>
      <c r="L33" s="16"/>
      <c r="O33" s="10"/>
      <c r="P33" s="27" t="s">
        <v>445</v>
      </c>
      <c r="T33" s="27" t="s">
        <v>210</v>
      </c>
      <c r="U33" s="27" t="s">
        <v>335</v>
      </c>
      <c r="W33" s="26"/>
      <c r="X33" s="26"/>
      <c r="Y33" s="26"/>
      <c r="Z33" s="26"/>
      <c r="AA33" s="25"/>
      <c r="AE33" s="37" t="str">
        <f t="shared" si="6"/>
        <v>f</v>
      </c>
    </row>
    <row r="34" spans="1:31" ht="13.5" customHeight="1" x14ac:dyDescent="0.15">
      <c r="A34" s="15" t="s">
        <v>131</v>
      </c>
      <c r="B34" s="14"/>
      <c r="C34" s="10" t="str">
        <f t="shared" si="0"/>
        <v/>
      </c>
      <c r="D34" s="10" t="str">
        <f t="shared" si="4"/>
        <v>一般会計</v>
      </c>
      <c r="F34" s="10"/>
      <c r="G34" s="10"/>
      <c r="J34" s="10"/>
      <c r="K34" s="10"/>
      <c r="L34" s="16"/>
      <c r="O34" s="10"/>
      <c r="P34" s="27" t="s">
        <v>446</v>
      </c>
      <c r="T34" s="27" t="s">
        <v>211</v>
      </c>
      <c r="U34" s="27" t="s">
        <v>336</v>
      </c>
      <c r="W34" s="26"/>
      <c r="X34" s="26"/>
      <c r="Y34" s="26"/>
      <c r="Z34" s="26"/>
      <c r="AA34" s="25"/>
      <c r="AE34" s="37" t="str">
        <f t="shared" si="6"/>
        <v>g</v>
      </c>
    </row>
    <row r="35" spans="1:31" ht="13.5" customHeight="1" x14ac:dyDescent="0.15">
      <c r="A35" s="15" t="s">
        <v>128</v>
      </c>
      <c r="B35" s="14"/>
      <c r="C35" s="10" t="str">
        <f t="shared" si="0"/>
        <v/>
      </c>
      <c r="D35" s="10" t="str">
        <f t="shared" si="4"/>
        <v>一般会計</v>
      </c>
      <c r="F35" s="10"/>
      <c r="G35" s="10"/>
      <c r="J35" s="10"/>
      <c r="K35" s="10"/>
      <c r="L35" s="16"/>
      <c r="O35" s="10"/>
      <c r="P35" s="27" t="s">
        <v>447</v>
      </c>
      <c r="T35" s="27" t="s">
        <v>212</v>
      </c>
      <c r="U35" s="27" t="s">
        <v>337</v>
      </c>
      <c r="X35" s="26"/>
      <c r="AA35" s="25"/>
      <c r="AE35" s="37" t="str">
        <f t="shared" si="6"/>
        <v>h</v>
      </c>
    </row>
    <row r="36" spans="1:31" ht="13.5" customHeight="1" x14ac:dyDescent="0.15">
      <c r="A36" s="10"/>
      <c r="B36" s="16"/>
      <c r="C36" s="10" t="str">
        <f>IF(B36="","",#REF!)</f>
        <v/>
      </c>
      <c r="F36" s="10"/>
      <c r="G36" s="10"/>
      <c r="J36" s="10"/>
      <c r="K36" s="10"/>
      <c r="L36" s="16"/>
      <c r="O36" s="10"/>
      <c r="P36" s="27" t="s">
        <v>448</v>
      </c>
      <c r="T36" s="27" t="s">
        <v>213</v>
      </c>
      <c r="U36" s="27" t="s">
        <v>338</v>
      </c>
      <c r="X36" s="26"/>
      <c r="AA36" s="25"/>
      <c r="AE36" s="37" t="str">
        <f t="shared" si="6"/>
        <v>i</v>
      </c>
    </row>
    <row r="37" spans="1:31" ht="13.5" customHeight="1" x14ac:dyDescent="0.15">
      <c r="A37" s="10" t="str">
        <f>D35</f>
        <v>一般会計</v>
      </c>
      <c r="B37" s="16"/>
      <c r="F37" s="10"/>
      <c r="G37" s="10"/>
      <c r="J37" s="10"/>
      <c r="K37" s="10"/>
      <c r="L37" s="16"/>
      <c r="O37" s="10"/>
      <c r="P37" s="27" t="s">
        <v>449</v>
      </c>
      <c r="T37" s="27" t="s">
        <v>214</v>
      </c>
      <c r="U37" s="27" t="s">
        <v>339</v>
      </c>
      <c r="AA37" s="25"/>
      <c r="AE37" s="37" t="str">
        <f t="shared" si="6"/>
        <v>j</v>
      </c>
    </row>
    <row r="38" spans="1:31" x14ac:dyDescent="0.15">
      <c r="A38" s="10"/>
      <c r="B38" s="16"/>
      <c r="F38" s="10"/>
      <c r="G38" s="10"/>
      <c r="J38" s="10"/>
      <c r="K38" s="10"/>
      <c r="L38" s="16"/>
      <c r="O38" s="10"/>
      <c r="T38" s="27" t="s">
        <v>215</v>
      </c>
      <c r="U38" s="27" t="s">
        <v>340</v>
      </c>
      <c r="AA38" s="25"/>
      <c r="AE38" s="37" t="str">
        <f t="shared" si="6"/>
        <v>k</v>
      </c>
    </row>
    <row r="39" spans="1:31" x14ac:dyDescent="0.15">
      <c r="A39" s="10"/>
      <c r="B39" s="16"/>
      <c r="F39" s="10"/>
      <c r="G39" s="10"/>
      <c r="J39" s="10"/>
      <c r="K39" s="10"/>
      <c r="L39" s="16"/>
      <c r="O39" s="10"/>
      <c r="T39" s="27" t="s">
        <v>216</v>
      </c>
      <c r="U39" s="27" t="s">
        <v>341</v>
      </c>
      <c r="AA39" s="25"/>
      <c r="AE39" s="37" t="str">
        <f t="shared" si="6"/>
        <v>l</v>
      </c>
    </row>
    <row r="40" spans="1:31" x14ac:dyDescent="0.15">
      <c r="A40" s="10"/>
      <c r="B40" s="16"/>
      <c r="F40" s="10"/>
      <c r="G40" s="10"/>
      <c r="J40" s="10"/>
      <c r="K40" s="10"/>
      <c r="L40" s="16"/>
      <c r="O40" s="10"/>
      <c r="T40" s="27" t="s">
        <v>217</v>
      </c>
      <c r="U40" s="27" t="s">
        <v>342</v>
      </c>
      <c r="AA40" s="25"/>
      <c r="AE40" s="37" t="str">
        <f t="shared" si="6"/>
        <v>m</v>
      </c>
    </row>
    <row r="41" spans="1:31" x14ac:dyDescent="0.15">
      <c r="A41" s="10"/>
      <c r="B41" s="16"/>
      <c r="F41" s="10"/>
      <c r="G41" s="10"/>
      <c r="J41" s="10"/>
      <c r="K41" s="10"/>
      <c r="L41" s="16"/>
      <c r="O41" s="10"/>
      <c r="P41" s="27" t="s">
        <v>557</v>
      </c>
      <c r="T41" s="27" t="s">
        <v>218</v>
      </c>
      <c r="U41" s="27" t="s">
        <v>343</v>
      </c>
      <c r="AA41" s="25"/>
      <c r="AE41" s="37" t="str">
        <f t="shared" si="6"/>
        <v>n</v>
      </c>
    </row>
    <row r="42" spans="1:31" x14ac:dyDescent="0.15">
      <c r="A42" s="10"/>
      <c r="B42" s="16"/>
      <c r="F42" s="10"/>
      <c r="G42" s="10"/>
      <c r="J42" s="10"/>
      <c r="K42" s="10"/>
      <c r="L42" s="16"/>
      <c r="O42" s="10"/>
      <c r="P42" s="27"/>
      <c r="T42" s="27" t="s">
        <v>219</v>
      </c>
      <c r="U42" s="27" t="s">
        <v>344</v>
      </c>
      <c r="AA42" s="25"/>
      <c r="AE42" s="37" t="str">
        <f t="shared" si="6"/>
        <v>o</v>
      </c>
    </row>
    <row r="43" spans="1:31" x14ac:dyDescent="0.15">
      <c r="A43" s="10"/>
      <c r="B43" s="16"/>
      <c r="F43" s="10"/>
      <c r="G43" s="10"/>
      <c r="J43" s="10"/>
      <c r="K43" s="10"/>
      <c r="L43" s="16"/>
      <c r="O43" s="10"/>
      <c r="P43" s="27" t="s">
        <v>165</v>
      </c>
      <c r="T43" s="27" t="s">
        <v>220</v>
      </c>
      <c r="U43" s="27" t="s">
        <v>345</v>
      </c>
      <c r="AA43" s="25"/>
      <c r="AE43" s="37" t="str">
        <f t="shared" si="6"/>
        <v>p</v>
      </c>
    </row>
    <row r="44" spans="1:31" x14ac:dyDescent="0.15">
      <c r="A44" s="10"/>
      <c r="B44" s="16"/>
      <c r="F44" s="10"/>
      <c r="G44" s="10"/>
      <c r="J44" s="10"/>
      <c r="K44" s="10"/>
      <c r="L44" s="16"/>
      <c r="O44" s="10"/>
      <c r="P44" s="27" t="s">
        <v>175</v>
      </c>
      <c r="T44" s="27" t="s">
        <v>221</v>
      </c>
      <c r="U44" s="27" t="s">
        <v>346</v>
      </c>
      <c r="AA44" s="25"/>
      <c r="AE44" s="37" t="str">
        <f t="shared" si="6"/>
        <v>q</v>
      </c>
    </row>
    <row r="45" spans="1:31" x14ac:dyDescent="0.15">
      <c r="A45" s="10"/>
      <c r="B45" s="16"/>
      <c r="F45" s="10"/>
      <c r="G45" s="10"/>
      <c r="J45" s="10"/>
      <c r="K45" s="10"/>
      <c r="L45" s="16"/>
      <c r="O45" s="10"/>
      <c r="T45" s="27" t="s">
        <v>222</v>
      </c>
      <c r="U45" s="27" t="s">
        <v>347</v>
      </c>
      <c r="AA45" s="25"/>
      <c r="AE45" s="37" t="str">
        <f t="shared" si="6"/>
        <v>r</v>
      </c>
    </row>
    <row r="46" spans="1:31" x14ac:dyDescent="0.15">
      <c r="A46" s="10"/>
      <c r="B46" s="16"/>
      <c r="F46" s="10"/>
      <c r="G46" s="10"/>
      <c r="J46" s="10"/>
      <c r="K46" s="10"/>
      <c r="L46" s="16"/>
      <c r="O46" s="10"/>
      <c r="P46" s="74" t="s">
        <v>558</v>
      </c>
      <c r="T46" s="27" t="s">
        <v>223</v>
      </c>
      <c r="U46" s="27" t="s">
        <v>348</v>
      </c>
      <c r="AA46" s="25"/>
      <c r="AE46" s="37" t="str">
        <f t="shared" si="6"/>
        <v>s</v>
      </c>
    </row>
    <row r="47" spans="1:31" x14ac:dyDescent="0.15">
      <c r="A47" s="10"/>
      <c r="B47" s="16"/>
      <c r="F47" s="10"/>
      <c r="G47" s="10"/>
      <c r="J47" s="10"/>
      <c r="K47" s="10"/>
      <c r="L47" s="16"/>
      <c r="O47" s="10"/>
      <c r="P47" s="27"/>
      <c r="T47" s="27" t="s">
        <v>224</v>
      </c>
      <c r="U47" s="27" t="s">
        <v>349</v>
      </c>
      <c r="AA47" s="25"/>
      <c r="AE47" s="37" t="str">
        <f t="shared" si="6"/>
        <v>t</v>
      </c>
    </row>
    <row r="48" spans="1:31" x14ac:dyDescent="0.15">
      <c r="A48" s="10"/>
      <c r="B48" s="16"/>
      <c r="F48" s="10"/>
      <c r="G48" s="10"/>
      <c r="J48" s="10"/>
      <c r="K48" s="10"/>
      <c r="L48" s="16"/>
      <c r="O48" s="10"/>
      <c r="P48" s="27" t="s">
        <v>179</v>
      </c>
      <c r="T48" s="27" t="s">
        <v>225</v>
      </c>
      <c r="U48" s="27" t="s">
        <v>350</v>
      </c>
      <c r="AA48" s="25"/>
      <c r="AE48" s="37" t="str">
        <f t="shared" si="6"/>
        <v>u</v>
      </c>
    </row>
    <row r="49" spans="1:31" x14ac:dyDescent="0.15">
      <c r="A49" s="10"/>
      <c r="B49" s="16"/>
      <c r="F49" s="10"/>
      <c r="G49" s="10"/>
      <c r="J49" s="10"/>
      <c r="K49" s="10"/>
      <c r="L49" s="16"/>
      <c r="O49" s="10"/>
      <c r="P49" s="27" t="s">
        <v>180</v>
      </c>
      <c r="T49" s="27" t="s">
        <v>226</v>
      </c>
      <c r="U49" s="27" t="s">
        <v>351</v>
      </c>
      <c r="AA49" s="25"/>
      <c r="AE49" s="37" t="str">
        <f t="shared" si="6"/>
        <v>v</v>
      </c>
    </row>
    <row r="50" spans="1:31" x14ac:dyDescent="0.15">
      <c r="A50" s="10"/>
      <c r="B50" s="16"/>
      <c r="F50" s="10"/>
      <c r="G50" s="10"/>
      <c r="J50" s="10"/>
      <c r="K50" s="10"/>
      <c r="L50" s="16"/>
      <c r="O50" s="10"/>
      <c r="T50" s="27" t="s">
        <v>227</v>
      </c>
      <c r="U50" s="27" t="s">
        <v>352</v>
      </c>
      <c r="AA50" s="25"/>
    </row>
    <row r="51" spans="1:31" x14ac:dyDescent="0.15">
      <c r="A51" s="10"/>
      <c r="B51" s="16"/>
      <c r="F51" s="10"/>
      <c r="G51" s="10"/>
      <c r="J51" s="10"/>
      <c r="K51" s="10"/>
      <c r="L51" s="16"/>
      <c r="O51" s="10"/>
      <c r="P51" s="24" t="s">
        <v>97</v>
      </c>
      <c r="T51" s="27" t="s">
        <v>228</v>
      </c>
      <c r="U51" s="27" t="s">
        <v>353</v>
      </c>
      <c r="AA51" s="25"/>
    </row>
    <row r="52" spans="1:31" x14ac:dyDescent="0.15">
      <c r="A52" s="10"/>
      <c r="B52" s="16"/>
      <c r="F52" s="10"/>
      <c r="G52" s="10"/>
      <c r="J52" s="10"/>
      <c r="K52" s="10"/>
      <c r="L52" s="16"/>
      <c r="O52" s="10"/>
      <c r="P52" s="62" t="s">
        <v>550</v>
      </c>
      <c r="T52" s="27" t="s">
        <v>229</v>
      </c>
      <c r="U52" s="27" t="s">
        <v>354</v>
      </c>
      <c r="AA52" s="25"/>
    </row>
    <row r="53" spans="1:31" x14ac:dyDescent="0.15">
      <c r="A53" s="10"/>
      <c r="B53" s="16"/>
      <c r="F53" s="10"/>
      <c r="G53" s="10"/>
      <c r="J53" s="10"/>
      <c r="K53" s="10"/>
      <c r="L53" s="16"/>
      <c r="O53" s="10"/>
      <c r="T53" s="27" t="s">
        <v>230</v>
      </c>
      <c r="U53" s="27" t="s">
        <v>355</v>
      </c>
      <c r="AA53" s="25"/>
    </row>
    <row r="54" spans="1:31" x14ac:dyDescent="0.15">
      <c r="A54" s="10"/>
      <c r="B54" s="16"/>
      <c r="F54" s="10"/>
      <c r="G54" s="10"/>
      <c r="J54" s="10"/>
      <c r="K54" s="17"/>
      <c r="L54" s="16"/>
      <c r="O54" s="10"/>
      <c r="P54" s="62">
        <v>2021</v>
      </c>
      <c r="T54" s="27" t="s">
        <v>231</v>
      </c>
      <c r="U54" s="27" t="s">
        <v>356</v>
      </c>
      <c r="AA54" s="25"/>
    </row>
    <row r="55" spans="1:31" x14ac:dyDescent="0.15">
      <c r="A55" s="10"/>
      <c r="B55" s="16"/>
      <c r="F55" s="10"/>
      <c r="G55" s="10"/>
      <c r="J55" s="10"/>
      <c r="K55" s="10"/>
      <c r="L55" s="16"/>
      <c r="O55" s="10"/>
      <c r="P55" s="62">
        <v>2022</v>
      </c>
      <c r="T55" s="27" t="s">
        <v>232</v>
      </c>
      <c r="U55" s="27" t="s">
        <v>357</v>
      </c>
      <c r="AA55" s="25"/>
    </row>
    <row r="56" spans="1:31" x14ac:dyDescent="0.15">
      <c r="A56" s="10"/>
      <c r="B56" s="16"/>
      <c r="F56" s="10"/>
      <c r="G56" s="10"/>
      <c r="J56" s="10"/>
      <c r="K56" s="10"/>
      <c r="L56" s="16"/>
      <c r="O56" s="10"/>
      <c r="P56" s="62">
        <v>2023</v>
      </c>
      <c r="T56" s="27" t="s">
        <v>233</v>
      </c>
      <c r="U56" s="27" t="s">
        <v>358</v>
      </c>
      <c r="AA56" s="25"/>
    </row>
    <row r="57" spans="1:31" x14ac:dyDescent="0.15">
      <c r="A57" s="10"/>
      <c r="B57" s="16"/>
      <c r="F57" s="10"/>
      <c r="G57" s="10"/>
      <c r="J57" s="10"/>
      <c r="K57" s="10"/>
      <c r="L57" s="16"/>
      <c r="O57" s="10"/>
      <c r="P57" s="62">
        <v>2024</v>
      </c>
      <c r="T57" s="27" t="s">
        <v>234</v>
      </c>
      <c r="U57" s="27" t="s">
        <v>359</v>
      </c>
      <c r="AA57" s="25"/>
    </row>
    <row r="58" spans="1:31" x14ac:dyDescent="0.15">
      <c r="A58" s="10"/>
      <c r="B58" s="16"/>
      <c r="F58" s="10"/>
      <c r="G58" s="10"/>
      <c r="J58" s="10"/>
      <c r="K58" s="10"/>
      <c r="L58" s="16"/>
      <c r="O58" s="10"/>
      <c r="P58" s="62">
        <v>2025</v>
      </c>
      <c r="T58" s="27" t="s">
        <v>235</v>
      </c>
      <c r="U58" s="27" t="s">
        <v>360</v>
      </c>
      <c r="AA58" s="25"/>
    </row>
    <row r="59" spans="1:31" x14ac:dyDescent="0.15">
      <c r="A59" s="10"/>
      <c r="B59" s="16"/>
      <c r="F59" s="10"/>
      <c r="G59" s="10"/>
      <c r="J59" s="10"/>
      <c r="K59" s="10"/>
      <c r="L59" s="16"/>
      <c r="O59" s="10"/>
      <c r="P59" s="62">
        <v>2026</v>
      </c>
      <c r="T59" s="27" t="s">
        <v>236</v>
      </c>
      <c r="U59" s="27" t="s">
        <v>361</v>
      </c>
      <c r="AA59" s="25"/>
    </row>
    <row r="60" spans="1:31" x14ac:dyDescent="0.15">
      <c r="A60" s="10"/>
      <c r="B60" s="16"/>
      <c r="F60" s="10"/>
      <c r="G60" s="10"/>
      <c r="J60" s="10"/>
      <c r="K60" s="10"/>
      <c r="L60" s="16"/>
      <c r="O60" s="10"/>
      <c r="T60" s="27" t="s">
        <v>237</v>
      </c>
      <c r="U60" s="27" t="s">
        <v>362</v>
      </c>
      <c r="AA60" s="25"/>
    </row>
    <row r="61" spans="1:31" x14ac:dyDescent="0.15">
      <c r="A61" s="10"/>
      <c r="B61" s="16"/>
      <c r="F61" s="10"/>
      <c r="G61" s="10"/>
      <c r="J61" s="10"/>
      <c r="K61" s="10"/>
      <c r="L61" s="16"/>
      <c r="O61" s="10"/>
      <c r="P61" s="73" t="s">
        <v>556</v>
      </c>
      <c r="T61" s="27" t="s">
        <v>238</v>
      </c>
      <c r="U61" s="27" t="s">
        <v>363</v>
      </c>
      <c r="AA61" s="25"/>
    </row>
    <row r="62" spans="1:31" x14ac:dyDescent="0.15">
      <c r="A62" s="10"/>
      <c r="B62" s="16"/>
      <c r="F62" s="10"/>
      <c r="G62" s="10"/>
      <c r="J62" s="10"/>
      <c r="K62" s="10"/>
      <c r="L62" s="16"/>
      <c r="O62" s="10"/>
      <c r="P62" s="62">
        <v>20</v>
      </c>
      <c r="T62" s="27" t="s">
        <v>239</v>
      </c>
      <c r="U62" s="27" t="s">
        <v>364</v>
      </c>
      <c r="AA62" s="25"/>
    </row>
    <row r="63" spans="1:31" x14ac:dyDescent="0.15">
      <c r="A63" s="10"/>
      <c r="B63" s="16"/>
      <c r="F63" s="10"/>
      <c r="G63" s="10"/>
      <c r="J63" s="10"/>
      <c r="K63" s="10"/>
      <c r="L63" s="16"/>
      <c r="O63" s="10"/>
      <c r="P63" s="27" t="s">
        <v>428</v>
      </c>
      <c r="T63" s="27" t="s">
        <v>240</v>
      </c>
      <c r="U63" s="27" t="s">
        <v>365</v>
      </c>
      <c r="AA63" s="25"/>
    </row>
    <row r="64" spans="1:31" x14ac:dyDescent="0.15">
      <c r="A64" s="10"/>
      <c r="B64" s="16"/>
      <c r="F64" s="10"/>
      <c r="G64" s="10"/>
      <c r="J64" s="10"/>
      <c r="K64" s="10"/>
      <c r="L64" s="16"/>
      <c r="O64" s="10"/>
      <c r="P64" s="27" t="s">
        <v>429</v>
      </c>
      <c r="T64" s="27" t="s">
        <v>241</v>
      </c>
      <c r="U64" s="27" t="s">
        <v>366</v>
      </c>
      <c r="AA64" s="25"/>
    </row>
    <row r="65" spans="1:27" x14ac:dyDescent="0.15">
      <c r="A65" s="10"/>
      <c r="B65" s="16"/>
      <c r="F65" s="10"/>
      <c r="G65" s="10"/>
      <c r="J65" s="10"/>
      <c r="K65" s="10"/>
      <c r="L65" s="16"/>
      <c r="O65" s="10"/>
      <c r="T65" s="27" t="s">
        <v>242</v>
      </c>
      <c r="U65" s="27" t="s">
        <v>367</v>
      </c>
      <c r="AA65" s="25"/>
    </row>
    <row r="66" spans="1:27" x14ac:dyDescent="0.15">
      <c r="A66" s="10"/>
      <c r="B66" s="16"/>
      <c r="J66" s="10"/>
      <c r="K66" s="10"/>
      <c r="L66" s="16"/>
      <c r="O66" s="10"/>
      <c r="P66" s="73" t="s">
        <v>555</v>
      </c>
      <c r="T66" s="27" t="s">
        <v>36</v>
      </c>
      <c r="U66" s="27" t="s">
        <v>368</v>
      </c>
      <c r="AA66" s="25"/>
    </row>
    <row r="67" spans="1:27" x14ac:dyDescent="0.15">
      <c r="A67" s="10"/>
      <c r="B67" s="16"/>
      <c r="J67" s="10"/>
      <c r="K67" s="10"/>
      <c r="L67" s="16"/>
      <c r="O67" s="10"/>
      <c r="P67" s="62">
        <v>21</v>
      </c>
      <c r="T67" s="27" t="s">
        <v>243</v>
      </c>
      <c r="U67" s="27" t="s">
        <v>369</v>
      </c>
      <c r="AA67" s="25"/>
    </row>
    <row r="68" spans="1:27" x14ac:dyDescent="0.15">
      <c r="B68" s="16"/>
      <c r="J68" s="10"/>
      <c r="K68" s="10"/>
      <c r="L68" s="16"/>
      <c r="O68" s="10"/>
      <c r="P68" s="27" t="s">
        <v>429</v>
      </c>
      <c r="T68" s="27" t="s">
        <v>244</v>
      </c>
      <c r="U68" s="27" t="s">
        <v>370</v>
      </c>
      <c r="AA68" s="25"/>
    </row>
    <row r="69" spans="1:27" x14ac:dyDescent="0.15">
      <c r="J69" s="10"/>
      <c r="K69" s="10"/>
      <c r="L69" s="16"/>
      <c r="O69" s="10"/>
      <c r="P69" s="27" t="s">
        <v>459</v>
      </c>
      <c r="T69" s="27" t="s">
        <v>245</v>
      </c>
      <c r="U69" s="27" t="s">
        <v>371</v>
      </c>
      <c r="AA69" s="25"/>
    </row>
    <row r="70" spans="1:27" x14ac:dyDescent="0.15">
      <c r="T70" s="27" t="s">
        <v>246</v>
      </c>
      <c r="U70" s="27" t="s">
        <v>372</v>
      </c>
    </row>
    <row r="71" spans="1:27" x14ac:dyDescent="0.15">
      <c r="P71" s="65" t="s">
        <v>476</v>
      </c>
      <c r="T71" s="27" t="s">
        <v>247</v>
      </c>
      <c r="U71" s="27" t="s">
        <v>373</v>
      </c>
    </row>
    <row r="72" spans="1:27" x14ac:dyDescent="0.15">
      <c r="P72" s="65" t="s">
        <v>477</v>
      </c>
      <c r="T72" s="27" t="s">
        <v>248</v>
      </c>
      <c r="U72" s="27" t="s">
        <v>374</v>
      </c>
    </row>
    <row r="73" spans="1:27" x14ac:dyDescent="0.15">
      <c r="P73" s="65" t="s">
        <v>478</v>
      </c>
      <c r="T73" s="27" t="s">
        <v>249</v>
      </c>
      <c r="U73" s="27" t="s">
        <v>375</v>
      </c>
    </row>
    <row r="74" spans="1:27" x14ac:dyDescent="0.15">
      <c r="P74" s="65" t="s">
        <v>479</v>
      </c>
      <c r="T74" s="27" t="s">
        <v>250</v>
      </c>
      <c r="U74" s="27" t="s">
        <v>376</v>
      </c>
    </row>
    <row r="75" spans="1:27" x14ac:dyDescent="0.15">
      <c r="P75" s="65" t="s">
        <v>480</v>
      </c>
      <c r="T75" s="27" t="s">
        <v>251</v>
      </c>
      <c r="U75" s="27" t="s">
        <v>377</v>
      </c>
    </row>
    <row r="76" spans="1:27" x14ac:dyDescent="0.15">
      <c r="P76" s="65" t="s">
        <v>481</v>
      </c>
      <c r="T76" s="27" t="s">
        <v>252</v>
      </c>
      <c r="U76" s="27" t="s">
        <v>378</v>
      </c>
    </row>
    <row r="77" spans="1:27" x14ac:dyDescent="0.15">
      <c r="T77" s="27" t="s">
        <v>253</v>
      </c>
      <c r="U77" s="27" t="s">
        <v>379</v>
      </c>
    </row>
    <row r="78" spans="1:27" x14ac:dyDescent="0.15">
      <c r="T78" s="27" t="s">
        <v>254</v>
      </c>
      <c r="U78" s="27" t="s">
        <v>380</v>
      </c>
    </row>
    <row r="79" spans="1:27" x14ac:dyDescent="0.15">
      <c r="T79" s="27" t="s">
        <v>255</v>
      </c>
      <c r="U79" s="27" t="s">
        <v>381</v>
      </c>
    </row>
    <row r="80" spans="1:27" x14ac:dyDescent="0.15">
      <c r="T80" s="27" t="s">
        <v>256</v>
      </c>
      <c r="U80" s="27" t="s">
        <v>382</v>
      </c>
    </row>
    <row r="81" spans="20:21" x14ac:dyDescent="0.15">
      <c r="T81" s="27" t="s">
        <v>257</v>
      </c>
      <c r="U81" s="27" t="s">
        <v>383</v>
      </c>
    </row>
    <row r="82" spans="20:21" x14ac:dyDescent="0.15">
      <c r="T82" s="27" t="s">
        <v>258</v>
      </c>
      <c r="U82" s="27" t="s">
        <v>384</v>
      </c>
    </row>
    <row r="83" spans="20:21" x14ac:dyDescent="0.15">
      <c r="T83" s="27" t="s">
        <v>259</v>
      </c>
      <c r="U83" s="27" t="s">
        <v>385</v>
      </c>
    </row>
    <row r="84" spans="20:21" x14ac:dyDescent="0.15">
      <c r="T84" s="27" t="s">
        <v>260</v>
      </c>
      <c r="U84" s="27" t="s">
        <v>386</v>
      </c>
    </row>
    <row r="85" spans="20:21" x14ac:dyDescent="0.15">
      <c r="T85" s="27" t="s">
        <v>261</v>
      </c>
      <c r="U85" s="27" t="s">
        <v>387</v>
      </c>
    </row>
    <row r="86" spans="20:21" x14ac:dyDescent="0.15">
      <c r="T86" s="27" t="s">
        <v>262</v>
      </c>
      <c r="U86" s="27" t="s">
        <v>388</v>
      </c>
    </row>
    <row r="87" spans="20:21" x14ac:dyDescent="0.15">
      <c r="T87" s="27" t="s">
        <v>263</v>
      </c>
      <c r="U87" s="27" t="s">
        <v>389</v>
      </c>
    </row>
    <row r="88" spans="20:21" x14ac:dyDescent="0.15">
      <c r="T88" s="27" t="s">
        <v>264</v>
      </c>
      <c r="U88" s="27" t="s">
        <v>390</v>
      </c>
    </row>
    <row r="89" spans="20:21" x14ac:dyDescent="0.15">
      <c r="T89" s="27" t="s">
        <v>265</v>
      </c>
      <c r="U89" s="27" t="s">
        <v>391</v>
      </c>
    </row>
    <row r="90" spans="20:21" x14ac:dyDescent="0.15">
      <c r="T90" s="27" t="s">
        <v>266</v>
      </c>
      <c r="U90" s="27" t="s">
        <v>392</v>
      </c>
    </row>
    <row r="91" spans="20:21" x14ac:dyDescent="0.15">
      <c r="T91" s="27" t="s">
        <v>267</v>
      </c>
      <c r="U91" s="27" t="s">
        <v>393</v>
      </c>
    </row>
    <row r="92" spans="20:21" x14ac:dyDescent="0.15">
      <c r="T92" s="27" t="s">
        <v>268</v>
      </c>
      <c r="U92" s="27" t="s">
        <v>394</v>
      </c>
    </row>
    <row r="93" spans="20:21" x14ac:dyDescent="0.15">
      <c r="T93" s="27" t="s">
        <v>269</v>
      </c>
      <c r="U93" s="27" t="s">
        <v>395</v>
      </c>
    </row>
    <row r="94" spans="20:21" x14ac:dyDescent="0.15">
      <c r="T94" s="27" t="s">
        <v>270</v>
      </c>
      <c r="U94" s="27" t="s">
        <v>396</v>
      </c>
    </row>
    <row r="95" spans="20:21" x14ac:dyDescent="0.15">
      <c r="T95" s="27" t="s">
        <v>271</v>
      </c>
      <c r="U95" s="27" t="s">
        <v>397</v>
      </c>
    </row>
    <row r="96" spans="20:21" x14ac:dyDescent="0.15">
      <c r="T96" s="27" t="s">
        <v>178</v>
      </c>
      <c r="U96" s="27" t="s">
        <v>398</v>
      </c>
    </row>
    <row r="97" spans="16:21" x14ac:dyDescent="0.15">
      <c r="T97" s="27" t="s">
        <v>272</v>
      </c>
      <c r="U97" s="27" t="s">
        <v>399</v>
      </c>
    </row>
    <row r="98" spans="16:21" x14ac:dyDescent="0.15">
      <c r="T98" s="27" t="s">
        <v>273</v>
      </c>
      <c r="U98" s="27" t="s">
        <v>400</v>
      </c>
    </row>
    <row r="99" spans="16:21" x14ac:dyDescent="0.15">
      <c r="T99" s="27" t="s">
        <v>301</v>
      </c>
      <c r="U99" s="27" t="s">
        <v>401</v>
      </c>
    </row>
    <row r="100" spans="16:21" x14ac:dyDescent="0.15">
      <c r="T100" s="27" t="s">
        <v>460</v>
      </c>
      <c r="U100" s="27" t="s">
        <v>402</v>
      </c>
    </row>
    <row r="102" spans="16:21" x14ac:dyDescent="0.15">
      <c r="Q102" s="73" t="s">
        <v>538</v>
      </c>
      <c r="R102" s="73" t="str">
        <f>IFERROR("（令和"&amp;SMALL(Q104:S114,COUNTIF(Q104:S114,0)+1)+1&amp;"年度実施)","（令和○年度実施）")</f>
        <v>（令和○年度実施）</v>
      </c>
      <c r="S102" s="73"/>
    </row>
    <row r="103" spans="16:21" x14ac:dyDescent="0.15">
      <c r="P103" s="73" t="s">
        <v>537</v>
      </c>
      <c r="Q103" s="76"/>
      <c r="R103" s="77" t="s">
        <v>559</v>
      </c>
      <c r="S103" s="76" t="s">
        <v>560</v>
      </c>
    </row>
    <row r="104" spans="16:21" x14ac:dyDescent="0.15">
      <c r="P104" s="73" t="s">
        <v>566</v>
      </c>
      <c r="R104" s="23">
        <f>行政事業レビューシート!AU61</f>
        <v>0</v>
      </c>
      <c r="S104" s="23">
        <f>行政事業レビューシート!AU69</f>
        <v>5</v>
      </c>
    </row>
    <row r="105" spans="16:21" x14ac:dyDescent="0.15">
      <c r="P105" s="73" t="s">
        <v>567</v>
      </c>
      <c r="R105" s="23">
        <f>行政事業レビューシート!$AU94</f>
        <v>0</v>
      </c>
      <c r="S105" s="23">
        <f>行政事業レビューシート!$AU102</f>
        <v>0</v>
      </c>
    </row>
    <row r="106" spans="16:21" x14ac:dyDescent="0.15">
      <c r="P106" s="73" t="s">
        <v>568</v>
      </c>
      <c r="R106" s="23">
        <f>行政事業レビューシート!$AU127</f>
        <v>0</v>
      </c>
      <c r="S106" s="23">
        <f>行政事業レビューシート!$AU135</f>
        <v>0</v>
      </c>
    </row>
    <row r="107" spans="16:21" x14ac:dyDescent="0.15">
      <c r="P107" s="73" t="s">
        <v>569</v>
      </c>
      <c r="R107" s="23">
        <f>行政事業レビューシート!$AU160</f>
        <v>0</v>
      </c>
      <c r="S107" s="23">
        <f>行政事業レビューシート!$AU168</f>
        <v>0</v>
      </c>
    </row>
    <row r="108" spans="16:21" x14ac:dyDescent="0.15">
      <c r="P108" s="73" t="s">
        <v>570</v>
      </c>
      <c r="R108" s="23">
        <f>行政事業レビューシート!$AU193</f>
        <v>0</v>
      </c>
      <c r="S108" s="23">
        <f>行政事業レビューシート!$AU201</f>
        <v>0</v>
      </c>
    </row>
    <row r="109" spans="16:21" x14ac:dyDescent="0.15">
      <c r="P109" s="73" t="s">
        <v>561</v>
      </c>
      <c r="R109" s="23" t="e">
        <f>#REF!</f>
        <v>#REF!</v>
      </c>
      <c r="S109" s="23" t="e">
        <f>#REF!</f>
        <v>#REF!</v>
      </c>
    </row>
    <row r="110" spans="16:21" x14ac:dyDescent="0.15">
      <c r="P110" s="73" t="s">
        <v>562</v>
      </c>
      <c r="R110" s="23" t="e">
        <f>#REF!</f>
        <v>#REF!</v>
      </c>
      <c r="S110" s="23" t="e">
        <f>#REF!</f>
        <v>#REF!</v>
      </c>
    </row>
    <row r="111" spans="16:21" x14ac:dyDescent="0.15">
      <c r="P111" s="73" t="s">
        <v>563</v>
      </c>
      <c r="R111" s="23" t="e">
        <f>#REF!</f>
        <v>#REF!</v>
      </c>
      <c r="S111" s="23" t="e">
        <f>#REF!</f>
        <v>#REF!</v>
      </c>
    </row>
    <row r="112" spans="16:21" x14ac:dyDescent="0.15">
      <c r="P112" s="73" t="s">
        <v>564</v>
      </c>
      <c r="R112" s="23" t="e">
        <f>#REF!</f>
        <v>#REF!</v>
      </c>
      <c r="S112" s="23" t="e">
        <f>#REF!</f>
        <v>#REF!</v>
      </c>
    </row>
    <row r="113" spans="16:19" x14ac:dyDescent="0.15">
      <c r="P113" s="73" t="s">
        <v>565</v>
      </c>
      <c r="R113" s="23" t="e">
        <f>#REF!</f>
        <v>#REF!</v>
      </c>
      <c r="S113" s="23" t="e">
        <f>#REF!</f>
        <v>#REF!</v>
      </c>
    </row>
    <row r="114" spans="16:19" x14ac:dyDescent="0.15">
      <c r="P114" s="23" t="s">
        <v>644</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9</vt:i4>
      </vt:variant>
    </vt:vector>
  </HeadingPairs>
  <TitlesOfParts>
    <vt:vector size="11"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森本 航太(morimoto-kouta)</cp:lastModifiedBy>
  <cp:lastPrinted>2023-04-05T08:55:07Z</cp:lastPrinted>
  <dcterms:created xsi:type="dcterms:W3CDTF">2012-03-13T00:50:25Z</dcterms:created>
  <dcterms:modified xsi:type="dcterms:W3CDTF">2023-09-04T05:37:09Z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