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23145" yWindow="-1290" windowWidth="23250" windowHeight="1257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26" i="11"/>
  <c r="AY336" i="11"/>
  <c r="AY331" i="11"/>
  <c r="AY325" i="11"/>
  <c r="AY399" i="11"/>
  <c r="AY327" i="11"/>
  <c r="AY337" i="11"/>
  <c r="AY329" i="11"/>
  <c r="AY330" i="11"/>
  <c r="AY323" i="11"/>
  <c r="AY324" i="11"/>
  <c r="AY333" i="11"/>
  <c r="AY328" i="11"/>
  <c r="AY338" i="11"/>
  <c r="AY69" i="11"/>
  <c r="AY397" i="11"/>
  <c r="AY322"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9" i="11"/>
  <c r="AY117" i="11"/>
  <c r="AY112" i="11"/>
  <c r="AY114" i="11" s="1"/>
  <c r="AY99" i="11"/>
  <c r="AY101" i="11" s="1"/>
  <c r="AY98" i="11"/>
  <c r="AY102" i="11"/>
  <c r="AY104" i="11" s="1"/>
  <c r="AY144" i="11" l="1"/>
  <c r="AY115" i="11"/>
  <c r="AY118" i="11"/>
  <c r="AY131" i="11"/>
  <c r="AY145" i="11"/>
  <c r="AY124" i="11"/>
  <c r="AY137" i="11"/>
  <c r="AY123" i="11"/>
  <c r="AY125" i="11"/>
  <c r="AY116" i="11"/>
  <c r="AY143" i="11"/>
  <c r="AY171" i="11"/>
  <c r="AY175" i="11"/>
  <c r="AY206" i="11"/>
  <c r="AY176" i="11"/>
  <c r="AY207" i="11"/>
  <c r="AY177" i="11"/>
  <c r="AY179" i="11"/>
  <c r="AY198" i="11"/>
  <c r="AY100" i="11"/>
  <c r="AY152" i="11"/>
  <c r="AY178" i="11"/>
  <c r="AY201" i="11"/>
  <c r="AY209" i="11"/>
  <c r="AY163" i="11"/>
  <c r="AY151" i="11"/>
  <c r="AY153" i="11"/>
  <c r="AY202" i="11"/>
  <c r="AY210" i="11"/>
  <c r="AY154" i="11"/>
  <c r="AY134" i="11"/>
  <c r="AY203" i="11"/>
  <c r="AY211" i="11"/>
  <c r="AY120" i="11"/>
  <c r="AY128" i="11"/>
  <c r="AY140" i="11"/>
  <c r="AY113" i="11"/>
  <c r="AY121" i="11"/>
  <c r="AY129" i="11"/>
  <c r="AY155" i="11"/>
  <c r="AY141" i="11"/>
  <c r="AY204" i="11"/>
  <c r="AY212" i="11"/>
  <c r="AY16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49" i="11"/>
  <c r="AY105" i="11"/>
  <c r="AY111" i="11" s="1"/>
  <c r="AY97" i="11"/>
  <c r="AY96" i="11"/>
  <c r="AY93" i="11"/>
  <c r="AY95" i="11" s="1"/>
  <c r="AY88" i="11"/>
  <c r="AY92" i="11" s="1"/>
  <c r="AY85" i="11"/>
  <c r="AY84" i="11"/>
  <c r="AY83" i="11"/>
  <c r="AY82" i="11"/>
  <c r="AY81" i="11"/>
  <c r="AY80" i="11"/>
  <c r="AY78" i="11"/>
  <c r="AY87" i="11" s="1"/>
  <c r="AY44" i="11"/>
  <c r="AY52" i="11" s="1"/>
  <c r="AY55" i="11" l="1"/>
  <c r="AY90" i="11"/>
  <c r="AY86" i="11"/>
  <c r="AY94" i="11"/>
  <c r="AY89" i="11"/>
  <c r="AY91"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<sst xmlns="http://schemas.openxmlformats.org/spreadsheetml/2006/main" count="2062" uniqueCount="727">
  <si>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</si>
  <si>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</si>
  <si>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</si>
  <si>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</si>
  <si>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</si>
  <si>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</si>
  <si>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</si>
  <si>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</si>
  <si>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</si>
  <si>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</si>
  <si>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</si>
  <si>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</si>
  <si>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</si>
  <si>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</si>
  <si>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</si>
  <si>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</si>
  <si>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</si>
  <si>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</si>
  <si>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</si>
  <si>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</si>
  <si>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</si>
  <si>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</si>
  <si>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</si>
  <si>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</si>
  <si>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</si>
  <si>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</si>
  <si>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</si>
  <si>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</si>
  <si>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</si>
  <si>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</si>
  <si>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</si>
  <si>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</si>
  <si>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</si>
  <si>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</si>
  <si>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</si>
  <si>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</si>
  <si>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</si>
  <si>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</si>
  <si>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</si>
  <si>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</si>
  <si>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</si>
  <si>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</si>
  <si>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</si>
  <si>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</si>
  <si>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</si>
  <si>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</si>
  <si>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</si>
  <si>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</si>
  <si>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</si>
  <si>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</si>
  <si>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</si>
  <si>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</si>
  <si>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</si>
  <si>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</si>
  <si>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</si>
  <si>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</si>
  <si>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</si>
  <si>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</si>
  <si>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</si>
  <si>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</si>
  <si>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</si>
  <si>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</si>
  <si>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</si>
  <si>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</si>
  <si>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</si>
  <si>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</si>
  <si>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</si>
  <si>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</si>
  <si>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</si>
  <si>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</si>
  <si>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</si>
  <si>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</si>
  <si>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</si>
  <si>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</si>
  <si>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</si>
  <si>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</si>
  <si>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</si>
  <si>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</si>
  <si>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</si>
  <si>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</si>
  <si>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</si>
  <si>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</si>
  <si>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</si>
  <si>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</si>
  <si>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</si>
  <si>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</si>
  <si>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</si>
  <si>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</si>
  <si>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</si>
  <si>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</si>
  <si>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</si>
  <si>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</si>
  <si>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</si>
  <si>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</si>
  <si>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</si>
  <si>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</si>
  <si>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</si>
  <si>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</si>
  <si>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</si>
  <si>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</si>
  <si>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</si>
  <si>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</si>
  <si>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</si>
  <si>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</si>
  <si>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</si>
  <si>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</si>
  <si>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</si>
  <si>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</si>
  <si>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</si>
  <si>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</si>
  <si>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</si>
  <si>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</si>
  <si>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</si>
  <si>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</si>
  <si>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</si>
  <si>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</si>
  <si>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</si>
  <si>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</si>
  <si>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</si>
  <si>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</si>
  <si>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</si>
  <si>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</si>
  <si>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</si>
  <si>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</si>
  <si>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</si>
  <si>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</si>
  <si>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</si>
  <si>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</si>
  <si>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</si>
  <si>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</si>
  <si>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</si>
  <si>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</si>
  <si>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</si>
  <si>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</si>
  <si>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</si>
  <si>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</si>
  <si>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</si>
  <si>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</si>
  <si>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</si>
  <si>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</si>
  <si>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</si>
  <si>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</si>
  <si>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</si>
  <si>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</si>
  <si>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</si>
  <si>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</si>
  <si>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</si>
  <si>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</si>
  <si>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</si>
  <si>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</si>
  <si>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</si>
  <si>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</si>
  <si>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</si>
  <si>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</si>
  <si>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</si>
  <si>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</si>
  <si>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</si>
  <si>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</si>
  <si>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</si>
  <si>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</si>
  <si>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</si>
  <si>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</si>
  <si>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</si>
  <si>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</si>
  <si>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</si>
  <si>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</si>
  <si>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</si>
  <si>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</si>
  <si>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</si>
  <si>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</si>
  <si>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</si>
  <si>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</si>
  <si>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</si>
  <si>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</si>
  <si>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</si>
  <si>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</si>
  <si>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</si>
  <si>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</si>
  <si>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</si>
  <si>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</si>
  <si>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</si>
  <si>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</si>
  <si>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</si>
  <si>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</si>
  <si>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</si>
  <si>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</si>
  <si>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</si>
  <si>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</si>
  <si>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</si>
  <si>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</si>
  <si>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</si>
  <si>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</si>
  <si>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</si>
  <si>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</si>
  <si>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</si>
  <si>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</si>
  <si>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</si>
  <si>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</si>
  <si>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</si>
  <si>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</si>
  <si>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</si>
  <si>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</si>
  <si>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</si>
  <si>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</si>
  <si>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</si>
  <si>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</si>
  <si>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</si>
  <si>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</si>
  <si>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</si>
  <si>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</si>
  <si>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</si>
  <si>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</si>
  <si>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</si>
  <si>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</si>
  <si>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</si>
  <si>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</si>
  <si>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</si>
  <si>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</si>
  <si>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</si>
  <si>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</si>
  <si>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</si>
  <si>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</si>
  <si>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</si>
  <si>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</si>
  <si>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</si>
  <si>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</si>
  <si>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</si>
  <si>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</si>
  <si>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</si>
  <si>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</si>
  <si>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</si>
  <si>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</si>
  <si>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</si>
  <si>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</si>
  <si>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</si>
  <si>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</si>
  <si>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</si>
  <si>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</si>
  <si>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</si>
  <si>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</si>
  <si>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</si>
  <si>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</si>
  <si>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</si>
  <si>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</si>
  <si>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</si>
  <si>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</si>
  <si>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</si>
  <si>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</si>
  <si>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</si>
  <si>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</si>
  <si>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</si>
  <si>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</si>
  <si>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</si>
  <si>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</si>
  <si>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</si>
  <si>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</si>
  <si>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</si>
  <si>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</si>
  <si>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</si>
  <si>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</si>
  <si>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</si>
  <si>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</si>
  <si>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</si>
  <si>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</si>
  <si>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</si>
  <si>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</si>
  <si>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</si>
  <si>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</si>
  <si>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</si>
  <si>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</si>
  <si>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</si>
  <si>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</si>
  <si>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</si>
  <si>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</si>
  <si>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</si>
  <si>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</si>
  <si>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</si>
  <si>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</si>
  <si>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</si>
  <si>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</si>
  <si>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</si>
  <si>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</si>
  <si>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</si>
  <si>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</si>
  <si>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</si>
  <si>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</si>
  <si>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</si>
  <si>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</si>
  <si>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</si>
  <si>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</si>
  <si>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</si>
  <si>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</si>
  <si>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</si>
  <si>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</si>
  <si>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</si>
  <si>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</si>
  <si>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</si>
  <si>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</si>
  <si>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</si>
  <si>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</si>
  <si>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</si>
  <si>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</si>
  <si>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</si>
  <si>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</si>
  <si>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</si>
  <si>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</si>
  <si>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</si>
  <si>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</si>
  <si>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</si>
  <si>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</si>
  <si>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</si>
  <si>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</si>
  <si>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</si>
  <si>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</si>
  <si>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</si>
  <si>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</si>
  <si>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</si>
  <si>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</si>
  <si>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</si>
  <si>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</si>
  <si>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</si>
  <si>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</si>
  <si>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</si>
  <si>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</si>
  <si>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</si>
  <si>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</si>
  <si>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</si>
  <si>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</si>
  <si>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</si>
  <si>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</si>
  <si>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</si>
  <si>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</si>
  <si>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</si>
  <si>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</si>
  <si>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</si>
  <si>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</si>
  <si>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</si>
  <si>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</si>
  <si>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</si>
  <si>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</si>
  <si>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</si>
  <si>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</si>
  <si>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</si>
  <si>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</si>
  <si>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</si>
  <si>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</si>
  <si>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</si>
  <si>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</si>
  <si>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</si>
  <si>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</si>
  <si>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</si>
  <si>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</si>
  <si>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</si>
  <si>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</si>
  <si>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</si>
  <si>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</si>
  <si>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</si>
  <si>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</si>
  <si>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</si>
  <si>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</si>
  <si>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</si>
  <si>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</si>
  <si>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</si>
  <si>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</si>
  <si>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</si>
  <si>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</si>
  <si>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</si>
  <si>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</si>
  <si>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</si>
  <si>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</si>
  <si>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</si>
  <si>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</si>
  <si>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</si>
  <si>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</si>
  <si>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</si>
  <si>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</si>
  <si>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</si>
  <si>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</si>
  <si>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</si>
  <si>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</si>
  <si>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</si>
  <si>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</si>
  <si>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</si>
  <si>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</si>
  <si>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</si>
  <si>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</si>
  <si>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</si>
  <si>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</si>
  <si>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</si>
  <si>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</si>
  <si>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</si>
  <si>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</si>
  <si>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</si>
  <si>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</si>
  <si>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</si>
  <si>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</si>
  <si>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</si>
  <si>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</si>
  <si>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</si>
  <si>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</si>
  <si>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</si>
  <si>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</si>
  <si>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</si>
  <si>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</si>
  <si>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</si>
  <si>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</si>
  <si>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</si>
  <si>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</si>
  <si>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</si>
  <si>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</si>
  <si>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</si>
  <si>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</si>
  <si>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</si>
  <si>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</si>
  <si>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</si>
  <si>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</si>
  <si>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</si>
  <si>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</si>
  <si>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</si>
  <si>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</si>
  <si>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</si>
  <si>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</si>
  <si>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</si>
  <si>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</si>
  <si>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</si>
  <si>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</si>
  <si>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</si>
  <si>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</si>
  <si>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</si>
  <si>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</si>
  <si>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</si>
  <si>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</si>
  <si>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</si>
  <si>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</si>
  <si>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</si>
  <si>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</si>
  <si>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</si>
  <si>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</si>
  <si>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</si>
  <si>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</si>
  <si>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</si>
  <si>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</si>
  <si>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</si>
  <si>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</si>
  <si>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</si>
  <si>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</si>
  <si>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</si>
  <si>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</si>
  <si>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</si>
  <si>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</si>
  <si>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</si>
  <si>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</si>
  <si>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</si>
  <si>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</si>
  <si>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</si>
  <si>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</si>
  <si>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</si>
  <si>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</si>
  <si>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</si>
  <si>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</si>
  <si>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</si>
  <si>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</si>
  <si>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</si>
  <si>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</si>
  <si>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</si>
  <si>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</si>
  <si>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</si>
  <si>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</si>
  <si>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</si>
  <si>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</si>
  <si>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</si>
  <si>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</si>
  <si>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</si>
  <si>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</si>
  <si>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</si>
  <si>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</si>
  <si>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</si>
  <si>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</si>
  <si>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</si>
  <si>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</si>
  <si>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</si>
  <si>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</si>
  <si>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</si>
  <si>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</si>
  <si>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</si>
  <si>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</si>
  <si>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</si>
  <si>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</si>
  <si>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</si>
  <si>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</si>
  <si>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</si>
  <si>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</si>
  <si>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</si>
  <si>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</si>
  <si>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</si>
  <si>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</si>
  <si>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</si>
  <si>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</si>
  <si>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</si>
  <si>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</si>
  <si>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</si>
  <si>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</si>
  <si>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</si>
  <si>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</si>
  <si>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</si>
  <si>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</si>
  <si>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</si>
  <si>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</si>
  <si>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</si>
  <si>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</si>
  <si>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</si>
  <si>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</si>
  <si>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</si>
  <si>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</si>
  <si>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</si>
  <si>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</si>
  <si>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</si>
  <si>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</si>
  <si>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</si>
  <si>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</si>
  <si>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</si>
  <si>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</si>
  <si>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</si>
  <si>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</si>
  <si>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</si>
  <si>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</si>
  <si>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</si>
  <si>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</si>
  <si>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</si>
  <si>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</si>
  <si>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</si>
  <si>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</si>
  <si>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</si>
  <si>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</si>
  <si>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</si>
  <si>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</si>
  <si>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</si>
  <si>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</si>
  <si>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</si>
  <si>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</si>
  <si>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</si>
  <si>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</si>
  <si>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</si>
  <si>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</si>
  <si>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</si>
  <si>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</si>
  <si>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</si>
  <si>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</si>
  <si>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</si>
  <si>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</si>
  <si>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</si>
  <si>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</si>
  <si>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</si>
  <si>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</si>
  <si>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</si>
  <si>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</si>
  <si>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</si>
  <si>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</si>
  <si>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</si>
  <si>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</si>
  <si>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</si>
  <si>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</si>
  <si>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</si>
  <si>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</si>
  <si>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</si>
  <si>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</si>
  <si>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</si>
  <si>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</si>
  <si>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</si>
  <si>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</si>
  <si>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</si>
  <si>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</si>
  <si>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</si>
  <si>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</si>
  <si>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</si>
  <si>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</si>
  <si>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</si>
  <si>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</si>
  <si>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</si>
  <si>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</si>
  <si>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</si>
  <si>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</si>
  <si>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</si>
  <si>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</si>
  <si>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</si>
  <si>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</si>
  <si>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</si>
  <si>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</si>
  <si>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</si>
  <si>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</si>
  <si>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</si>
  <si>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</si>
  <si>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</si>
  <si>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</si>
  <si>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</si>
  <si>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</si>
  <si>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</si>
  <si>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</si>
  <si>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</si>
  <si>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</si>
  <si>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</si>
  <si>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</si>
  <si>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</si>
  <si>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</si>
  <si>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</si>
  <si>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</si>
  <si>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</si>
  <si>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</si>
  <si>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</si>
  <si>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</si>
  <si>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</si>
  <si>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</si>
  <si>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</si>
  <si>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</si>
  <si>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</si>
  <si>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</si>
  <si>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</si>
  <si>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</si>
  <si>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</si>
  <si>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</si>
  <si>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</si>
  <si>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</si>
  <si>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</si>
  <si>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</si>
  <si>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</si>
  <si>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</si>
  <si>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</si>
  <si>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</si>
  <si>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</si>
  <si>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</si>
  <si>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</si>
  <si>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</si>
  <si>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</si>
  <si>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</si>
  <si>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</si>
  <si>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</si>
  <si>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</si>
  <si>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</si>
  <si>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</si>
  <si>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</si>
  <si>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</si>
  <si>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</si>
  <si>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</si>
  <si>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</si>
  <si>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</si>
  <si>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</si>
  <si>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</si>
  <si>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</si>
  <si>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</si>
  <si>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</si>
  <si>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</si>
  <si>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</si>
  <si>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</si>
  <si>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</si>
  <si>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</si>
  <si>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</si>
  <si>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</si>
  <si>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</si>
  <si>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</si>
  <si>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</si>
  <si>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</si>
  <si>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</si>
  <si>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</si>
  <si>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</si>
  <si>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</si>
  <si>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</si>
  <si>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</si>
  <si>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</si>
  <si>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</si>
  <si>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</si>
  <si>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</si>
  <si>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</si>
  <si>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</si>
  <si>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</si>
  <si>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</si>
  <si>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</si>
  <si>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</si>
  <si>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</si>
  <si>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</si>
  <si>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</si>
  <si>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</si>
  <si>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</si>
  <si>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</si>
  <si>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</si>
  <si>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</si>
  <si>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</si>
  <si>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</si>
  <si>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</si>
  <si>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</si>
  <si>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</si>
  <si>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</si>
  <si>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</si>
  <si>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</si>
  <si>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</si>
  <si>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ポストコロナ時代のユニバーサルヘルスカバレッジ推進のための公衆衛生体制再構築に関する映像教材の開発事業</t>
    <phoneticPr fontId="5"/>
  </si>
  <si>
    <t>国立保健医療科学院</t>
    <rPh sb="0" eb="9">
      <t>コクリツホケンイリョウカガクイン</t>
    </rPh>
    <phoneticPr fontId="5"/>
  </si>
  <si>
    <t>総務部会計課</t>
    <rPh sb="0" eb="6">
      <t>ソウムブカイケイカ</t>
    </rPh>
    <phoneticPr fontId="5"/>
  </si>
  <si>
    <t>石田　博嗣</t>
    <rPh sb="0" eb="2">
      <t>イシダ</t>
    </rPh>
    <rPh sb="3" eb="4">
      <t>ヒロ</t>
    </rPh>
    <rPh sb="4" eb="5">
      <t>ツグ</t>
    </rPh>
    <phoneticPr fontId="5"/>
  </si>
  <si>
    <t>○</t>
  </si>
  <si>
    <t>‐</t>
  </si>
  <si>
    <t>無</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</si>
  <si>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</si>
  <si>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</si>
  <si>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https://www.mhlw.go.jp/wp/seisaku/hyouka/r03_jizenbunseki.html</t>
    <phoneticPr fontId="5"/>
  </si>
  <si>
    <t>-</t>
    <phoneticPr fontId="5"/>
  </si>
  <si>
    <t>諸謝金</t>
    <rPh sb="0" eb="1">
      <t>ショ</t>
    </rPh>
    <rPh sb="1" eb="3">
      <t>シャキン</t>
    </rPh>
    <phoneticPr fontId="5"/>
  </si>
  <si>
    <t>職員旅費</t>
    <rPh sb="0" eb="2">
      <t>ショクイン</t>
    </rPh>
    <rPh sb="2" eb="4">
      <t>リョヒ</t>
    </rPh>
    <phoneticPr fontId="5"/>
  </si>
  <si>
    <t>試験研究費</t>
    <rPh sb="0" eb="2">
      <t>シケン</t>
    </rPh>
    <rPh sb="2" eb="5">
      <t>ケンキュウヒ</t>
    </rPh>
    <phoneticPr fontId="5"/>
  </si>
  <si>
    <t>　　X/Y</t>
    <phoneticPr fontId="5"/>
  </si>
  <si>
    <t>円</t>
    <phoneticPr fontId="5"/>
  </si>
  <si>
    <t>国内外への情報発信のための映像教材の開発</t>
    <rPh sb="0" eb="3">
      <t>コクナイガイ</t>
    </rPh>
    <phoneticPr fontId="5"/>
  </si>
  <si>
    <t>件</t>
    <rPh sb="0" eb="1">
      <t>ケン</t>
    </rPh>
    <phoneticPr fontId="5"/>
  </si>
  <si>
    <t>映像教材作成に係る取材・調査活動</t>
    <rPh sb="4" eb="6">
      <t>サクセイ</t>
    </rPh>
    <rPh sb="7" eb="8">
      <t>カカ</t>
    </rPh>
    <rPh sb="9" eb="11">
      <t>シュザイ</t>
    </rPh>
    <rPh sb="12" eb="14">
      <t>チョウサ</t>
    </rPh>
    <rPh sb="14" eb="16">
      <t>カツドウ</t>
    </rPh>
    <phoneticPr fontId="5"/>
  </si>
  <si>
    <t>X：当該年度執行額／Y：映像教材の国内外の研修での利活用の件数　　　</t>
    <phoneticPr fontId="5"/>
  </si>
  <si>
    <t>映像教材（日本語、英語）について、保健医療科学院等国内での人材養成研修向けのみならず、WHOコラボレーティングセンターとして、日本の動向に関心のある諸外国へのオンデマンド配信、WHOやJICAと連携した国際協力研修を通じての情報発信を行う。</t>
    <rPh sb="17" eb="19">
      <t>ホケン</t>
    </rPh>
    <rPh sb="19" eb="21">
      <t>イリョウ</t>
    </rPh>
    <rPh sb="21" eb="23">
      <t>カガク</t>
    </rPh>
    <rPh sb="23" eb="24">
      <t>イン</t>
    </rPh>
    <rPh sb="24" eb="25">
      <t>トウ</t>
    </rPh>
    <rPh sb="29" eb="31">
      <t>ジンザイ</t>
    </rPh>
    <rPh sb="31" eb="33">
      <t>ヨウセイ</t>
    </rPh>
    <rPh sb="33" eb="35">
      <t>ケンシュウ</t>
    </rPh>
    <rPh sb="97" eb="99">
      <t>レンケイ</t>
    </rPh>
    <rPh sb="101" eb="103">
      <t>コクサイ</t>
    </rPh>
    <rPh sb="103" eb="105">
      <t>キョウリョク</t>
    </rPh>
    <rPh sb="105" eb="107">
      <t>ケンシュウ</t>
    </rPh>
    <rPh sb="117" eb="118">
      <t>オコナ</t>
    </rPh>
    <phoneticPr fontId="5"/>
  </si>
  <si>
    <t>点</t>
    <rPh sb="0" eb="1">
      <t>テン</t>
    </rPh>
    <phoneticPr fontId="5"/>
  </si>
  <si>
    <t>-</t>
    <phoneticPr fontId="5"/>
  </si>
  <si>
    <t>我が国の保健・医療・福祉制度の状況を国内外に発信することは国民や社会のニーズに合致する。</t>
    <rPh sb="0" eb="1">
      <t>ワ</t>
    </rPh>
    <rPh sb="2" eb="3">
      <t>クニ</t>
    </rPh>
    <rPh sb="4" eb="6">
      <t>ホケン</t>
    </rPh>
    <rPh sb="7" eb="9">
      <t>イリョウ</t>
    </rPh>
    <rPh sb="10" eb="14">
      <t>フクシセイド</t>
    </rPh>
    <rPh sb="15" eb="17">
      <t>ジョウキョウ</t>
    </rPh>
    <rPh sb="18" eb="21">
      <t>コクナイガイ</t>
    </rPh>
    <rPh sb="22" eb="24">
      <t>ハッシン</t>
    </rPh>
    <rPh sb="29" eb="31">
      <t>コクミン</t>
    </rPh>
    <rPh sb="32" eb="34">
      <t>シャカイ</t>
    </rPh>
    <rPh sb="39" eb="41">
      <t>ガッチ</t>
    </rPh>
    <phoneticPr fontId="5"/>
  </si>
  <si>
    <t>科学院でのこれまでの研究・研修の成果やネットワークに基づくため、地方自治体や民間等に委ねるのは困難である。</t>
    <rPh sb="0" eb="3">
      <t>カガクイン</t>
    </rPh>
    <rPh sb="10" eb="12">
      <t>ケンキュウ</t>
    </rPh>
    <rPh sb="13" eb="15">
      <t>ケンシュウ</t>
    </rPh>
    <rPh sb="16" eb="18">
      <t>セイカ</t>
    </rPh>
    <rPh sb="26" eb="27">
      <t>モト</t>
    </rPh>
    <rPh sb="32" eb="37">
      <t>チホウジチタイ</t>
    </rPh>
    <rPh sb="38" eb="41">
      <t>ミンカントウ</t>
    </rPh>
    <rPh sb="42" eb="43">
      <t>ユダ</t>
    </rPh>
    <rPh sb="47" eb="49">
      <t>コンナン</t>
    </rPh>
    <phoneticPr fontId="5"/>
  </si>
  <si>
    <t>人材育成は、科学院の本務、かつ、政策を進めていく上での基盤であるため優先度は高い。</t>
    <rPh sb="0" eb="4">
      <t>ジンザイイクセイ</t>
    </rPh>
    <rPh sb="6" eb="9">
      <t>カガクイン</t>
    </rPh>
    <rPh sb="10" eb="12">
      <t>ホンム</t>
    </rPh>
    <rPh sb="16" eb="18">
      <t>セイサク</t>
    </rPh>
    <rPh sb="19" eb="20">
      <t>スス</t>
    </rPh>
    <rPh sb="24" eb="25">
      <t>ウエ</t>
    </rPh>
    <rPh sb="27" eb="29">
      <t>キバン</t>
    </rPh>
    <rPh sb="34" eb="37">
      <t>ユウセンド</t>
    </rPh>
    <rPh sb="38" eb="39">
      <t>タカ</t>
    </rPh>
    <phoneticPr fontId="5"/>
  </si>
  <si>
    <t>ユニバーサルヘルスカバレッジ（UHC）を達成したと世界的に認識されている日本における、公衆衛生制度の強みや課題、また今後の展望に関して、調査や情報収集を行い、国内外への情報発信のための映像等教材を開発する。　</t>
    <rPh sb="61" eb="63">
      <t>テンボウ</t>
    </rPh>
    <phoneticPr fontId="5"/>
  </si>
  <si>
    <t>日本の公衆衛生制度の強みや課題、また今後の課題に関しての調査・情報収集を行い、国内外への情報発信のための映像等教材を開発する。具体的にはドキュメンタリー形式で、主に地域保健法施行（平成6年）後から現在に至る、日本の地域における公衆衛生体制（地方分権が進んだ地域保健・医療・福祉システム）の発展の軌跡や、コロナ対応を経て見えた課題（健康危機管理発生時の横の連携の必要性、過重な保健所業務等）を映像により提示することで、公衆衛生サービス提供を維持し、UHC推進に向けて今後、何が必要かを考える機会となる映像、それに付属する教材を作成する。</t>
    <rPh sb="87" eb="89">
      <t>セコウ</t>
    </rPh>
    <rPh sb="195" eb="197">
      <t>エイゾウ</t>
    </rPh>
    <rPh sb="232" eb="234">
      <t>コンゴ</t>
    </rPh>
    <rPh sb="235" eb="236">
      <t>ナニ</t>
    </rPh>
    <rPh sb="237" eb="239">
      <t>ヒツヨウ</t>
    </rPh>
    <rPh sb="249" eb="251">
      <t>エイゾウ</t>
    </rPh>
    <rPh sb="255" eb="257">
      <t>フゾク</t>
    </rPh>
    <rPh sb="262" eb="264">
      <t>サクセイ</t>
    </rPh>
    <phoneticPr fontId="5"/>
  </si>
  <si>
    <t>令和５年度新規要求事業
「重要政策推進枠」10</t>
    <phoneticPr fontId="5"/>
  </si>
  <si>
    <t>評価点数</t>
    <phoneticPr fontId="5"/>
  </si>
  <si>
    <t>科学院が実施する国内外向けの研修参加者に対して、開発した映像教材の「内容の理解度」「研修での利活用のしやすさ」等について、アンケート調査を行い、評価点数3.5点（5点満点）を、成果目標とする。</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</si>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</sst>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32657</xdr:colOff>
      <xdr:row>269</xdr:row>
      <xdr:rowOff>239486</xdr:rowOff>
    </xdr:from>
    <xdr:to>
      <xdr:col>37</xdr:col>
      <xdr:colOff>1970</xdr:colOff>
      <xdr:row>285</xdr:row>
      <xdr:rowOff>42782</xdr:rowOff>
    </xdr:to>
    <xdr:grpSp>
      <xdr:nvGrpSpPr>
        <xdr:cNvPr id="8" name="グループ化 7">
          <a:extLst>
            <a:ext uri="{FF2B5EF4-FFF2-40B4-BE49-F238E27FC236}">
              <a16:creationId xmlns:a16="http://schemas.microsoft.com/office/drawing/2014/main" id="{D86D14BB-1E8A-3B69-7395-15F4BEA6132C}"/>
            </a:ext>
          </a:extLst>
        </xdr:cNvPr>
        <xdr:cNvGrpSpPr/>
      </xdr:nvGrpSpPr>
      <xdr:grpSpPr>
        <a:xfrm>
          <a:off x="3706586" y="36910736"/>
          <a:ext cx="3847348" cy="5463867"/>
          <a:chOff x="3363686" y="36173229"/>
          <a:chExt cx="3485398" cy="5518296"/>
        </a:xfrm>
      </xdr:grpSpPr>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363686" y="36173229"/>
            <a:ext cx="3485398" cy="5518296"/>
            <a:chOff x="2973000" y="655820"/>
            <a:chExt cx="3960000" cy="3740848"/>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066424" y="1436933"/>
              <a:ext cx="3839602" cy="657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ポストコロナ時代のユニバーサルヘルスカバレッジ推進のための公衆衛生体制再構築に関する映像教材の開発事業</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grp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5181600" y="38417665"/>
            <a:ext cx="1" cy="76892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368</v>
      </c>
      <c r="AJ2" s="859" t="s">
        <v>692</v>
      </c>
      <c r="AK2" s="859"/>
      <c r="AL2" s="859"/>
      <c r="AM2" s="859"/>
      <c r="AN2" s="90" t="s">
        <v>368</v>
      </c>
      <c r="AO2" s="859" t="s">
        <v>689</v>
      </c>
      <c r="AP2" s="859"/>
      <c r="AQ2" s="859"/>
      <c r="AR2" s="91" t="s">
        <v>368</v>
      </c>
      <c r="AS2" s="860">
        <v>40</v>
      </c>
      <c r="AT2" s="860"/>
      <c r="AU2" s="860"/>
      <c r="AV2" s="90" t="str">
        <f>IF(AW2="","","-")</f>
        <v>-</v>
      </c>
      <c r="AW2" s="861">
        <v>0</v>
      </c>
      <c r="AX2" s="861"/>
    </row>
    <row r="3" spans="1:50" ht="21" customHeight="1" thickBot="1" x14ac:dyDescent="0.2">
      <c r="A3" s="862" t="s">
        <v>682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693</v>
      </c>
      <c r="AK3" s="864"/>
      <c r="AL3" s="864"/>
      <c r="AM3" s="864"/>
      <c r="AN3" s="864"/>
      <c r="AO3" s="864"/>
      <c r="AP3" s="864"/>
      <c r="AQ3" s="864"/>
      <c r="AR3" s="864"/>
      <c r="AS3" s="864"/>
      <c r="AT3" s="864"/>
      <c r="AU3" s="864"/>
      <c r="AV3" s="864"/>
      <c r="AW3" s="864"/>
      <c r="AX3" s="24" t="s">
        <v>61</v>
      </c>
    </row>
    <row r="4" spans="1:50" ht="35.450000000000003" customHeight="1" x14ac:dyDescent="0.15">
      <c r="A4" s="834" t="s">
        <v>23</v>
      </c>
      <c r="B4" s="835"/>
      <c r="C4" s="835"/>
      <c r="D4" s="835"/>
      <c r="E4" s="835"/>
      <c r="F4" s="835"/>
      <c r="G4" s="836" t="s">
        <v>694</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695</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691</v>
      </c>
      <c r="H5" s="850"/>
      <c r="I5" s="850"/>
      <c r="J5" s="850"/>
      <c r="K5" s="850"/>
      <c r="L5" s="850"/>
      <c r="M5" s="851" t="s">
        <v>62</v>
      </c>
      <c r="N5" s="852"/>
      <c r="O5" s="852"/>
      <c r="P5" s="852"/>
      <c r="Q5" s="852"/>
      <c r="R5" s="853"/>
      <c r="S5" s="854" t="s">
        <v>473</v>
      </c>
      <c r="T5" s="850"/>
      <c r="U5" s="850"/>
      <c r="V5" s="850"/>
      <c r="W5" s="850"/>
      <c r="X5" s="855"/>
      <c r="Y5" s="856" t="s">
        <v>3</v>
      </c>
      <c r="Z5" s="857"/>
      <c r="AA5" s="857"/>
      <c r="AB5" s="857"/>
      <c r="AC5" s="857"/>
      <c r="AD5" s="858"/>
      <c r="AE5" s="879" t="s">
        <v>696</v>
      </c>
      <c r="AF5" s="879"/>
      <c r="AG5" s="879"/>
      <c r="AH5" s="879"/>
      <c r="AI5" s="879"/>
      <c r="AJ5" s="879"/>
      <c r="AK5" s="879"/>
      <c r="AL5" s="879"/>
      <c r="AM5" s="879"/>
      <c r="AN5" s="879"/>
      <c r="AO5" s="879"/>
      <c r="AP5" s="880"/>
      <c r="AQ5" s="881" t="s">
        <v>697</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368</v>
      </c>
      <c r="H7" s="890"/>
      <c r="I7" s="890"/>
      <c r="J7" s="890"/>
      <c r="K7" s="890"/>
      <c r="L7" s="890"/>
      <c r="M7" s="890"/>
      <c r="N7" s="890"/>
      <c r="O7" s="890"/>
      <c r="P7" s="890"/>
      <c r="Q7" s="890"/>
      <c r="R7" s="890"/>
      <c r="S7" s="890"/>
      <c r="T7" s="890"/>
      <c r="U7" s="890"/>
      <c r="V7" s="890"/>
      <c r="W7" s="890"/>
      <c r="X7" s="891"/>
      <c r="Y7" s="892" t="s">
        <v>353</v>
      </c>
      <c r="Z7" s="708"/>
      <c r="AA7" s="708"/>
      <c r="AB7" s="708"/>
      <c r="AC7" s="708"/>
      <c r="AD7" s="893"/>
      <c r="AE7" s="821" t="s">
        <v>368</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234</v>
      </c>
      <c r="B8" s="866"/>
      <c r="C8" s="866"/>
      <c r="D8" s="866"/>
      <c r="E8" s="866"/>
      <c r="F8" s="867"/>
      <c r="G8" s="868" t="str">
        <f>入力規則等!A27</f>
        <v>医療分野の研究開発関連、科学技術・イノベーション</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文教及び科学振興</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720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82" t="s">
        <v>28</v>
      </c>
      <c r="B10" s="783"/>
      <c r="C10" s="783"/>
      <c r="D10" s="783"/>
      <c r="E10" s="783"/>
      <c r="F10" s="783"/>
      <c r="G10" s="784" t="s">
        <v>721</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直接実施</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7"/>
    </row>
    <row r="13" spans="1:50" ht="21" customHeight="1" x14ac:dyDescent="0.15">
      <c r="A13" s="322"/>
      <c r="B13" s="323"/>
      <c r="C13" s="323"/>
      <c r="D13" s="323"/>
      <c r="E13" s="323"/>
      <c r="F13" s="324"/>
      <c r="G13" s="811" t="s">
        <v>6</v>
      </c>
      <c r="H13" s="812"/>
      <c r="I13" s="828" t="s">
        <v>7</v>
      </c>
      <c r="J13" s="829"/>
      <c r="K13" s="829"/>
      <c r="L13" s="829"/>
      <c r="M13" s="829"/>
      <c r="N13" s="829"/>
      <c r="O13" s="830"/>
      <c r="P13" s="719" t="s">
        <v>368</v>
      </c>
      <c r="Q13" s="720"/>
      <c r="R13" s="720"/>
      <c r="S13" s="720"/>
      <c r="T13" s="720"/>
      <c r="U13" s="720"/>
      <c r="V13" s="721"/>
      <c r="W13" s="719" t="s">
        <v>368</v>
      </c>
      <c r="X13" s="720"/>
      <c r="Y13" s="720"/>
      <c r="Z13" s="720"/>
      <c r="AA13" s="720"/>
      <c r="AB13" s="720"/>
      <c r="AC13" s="721"/>
      <c r="AD13" s="719" t="s">
        <v>368</v>
      </c>
      <c r="AE13" s="720"/>
      <c r="AF13" s="720"/>
      <c r="AG13" s="720"/>
      <c r="AH13" s="720"/>
      <c r="AI13" s="720"/>
      <c r="AJ13" s="721"/>
      <c r="AK13" s="719" t="s">
        <v>368</v>
      </c>
      <c r="AL13" s="720"/>
      <c r="AM13" s="720"/>
      <c r="AN13" s="720"/>
      <c r="AO13" s="720"/>
      <c r="AP13" s="720"/>
      <c r="AQ13" s="721"/>
      <c r="AR13" s="756">
        <v>10</v>
      </c>
      <c r="AS13" s="757"/>
      <c r="AT13" s="757"/>
      <c r="AU13" s="757"/>
      <c r="AV13" s="757"/>
      <c r="AW13" s="757"/>
      <c r="AX13" s="831"/>
    </row>
    <row r="14" spans="1:50" ht="21" customHeight="1" x14ac:dyDescent="0.15">
      <c r="A14" s="322"/>
      <c r="B14" s="323"/>
      <c r="C14" s="323"/>
      <c r="D14" s="323"/>
      <c r="E14" s="323"/>
      <c r="F14" s="324"/>
      <c r="G14" s="813"/>
      <c r="H14" s="814"/>
      <c r="I14" s="806" t="s">
        <v>8</v>
      </c>
      <c r="J14" s="807"/>
      <c r="K14" s="807"/>
      <c r="L14" s="807"/>
      <c r="M14" s="807"/>
      <c r="N14" s="807"/>
      <c r="O14" s="808"/>
      <c r="P14" s="719" t="s">
        <v>368</v>
      </c>
      <c r="Q14" s="720"/>
      <c r="R14" s="720"/>
      <c r="S14" s="720"/>
      <c r="T14" s="720"/>
      <c r="U14" s="720"/>
      <c r="V14" s="721"/>
      <c r="W14" s="719" t="s">
        <v>368</v>
      </c>
      <c r="X14" s="720"/>
      <c r="Y14" s="720"/>
      <c r="Z14" s="720"/>
      <c r="AA14" s="720"/>
      <c r="AB14" s="720"/>
      <c r="AC14" s="721"/>
      <c r="AD14" s="719" t="s">
        <v>368</v>
      </c>
      <c r="AE14" s="720"/>
      <c r="AF14" s="720"/>
      <c r="AG14" s="720"/>
      <c r="AH14" s="720"/>
      <c r="AI14" s="720"/>
      <c r="AJ14" s="721"/>
      <c r="AK14" s="719" t="s">
        <v>368</v>
      </c>
      <c r="AL14" s="720"/>
      <c r="AM14" s="720"/>
      <c r="AN14" s="720"/>
      <c r="AO14" s="720"/>
      <c r="AP14" s="720"/>
      <c r="AQ14" s="721"/>
      <c r="AR14" s="817"/>
      <c r="AS14" s="817"/>
      <c r="AT14" s="817"/>
      <c r="AU14" s="817"/>
      <c r="AV14" s="817"/>
      <c r="AW14" s="817"/>
      <c r="AX14" s="818"/>
    </row>
    <row r="15" spans="1:50" ht="21" customHeight="1" x14ac:dyDescent="0.15">
      <c r="A15" s="322"/>
      <c r="B15" s="323"/>
      <c r="C15" s="323"/>
      <c r="D15" s="323"/>
      <c r="E15" s="323"/>
      <c r="F15" s="324"/>
      <c r="G15" s="813"/>
      <c r="H15" s="814"/>
      <c r="I15" s="806" t="s">
        <v>48</v>
      </c>
      <c r="J15" s="819"/>
      <c r="K15" s="819"/>
      <c r="L15" s="819"/>
      <c r="M15" s="819"/>
      <c r="N15" s="819"/>
      <c r="O15" s="820"/>
      <c r="P15" s="719" t="s">
        <v>368</v>
      </c>
      <c r="Q15" s="720"/>
      <c r="R15" s="720"/>
      <c r="S15" s="720"/>
      <c r="T15" s="720"/>
      <c r="U15" s="720"/>
      <c r="V15" s="721"/>
      <c r="W15" s="719" t="s">
        <v>368</v>
      </c>
      <c r="X15" s="720"/>
      <c r="Y15" s="720"/>
      <c r="Z15" s="720"/>
      <c r="AA15" s="720"/>
      <c r="AB15" s="720"/>
      <c r="AC15" s="721"/>
      <c r="AD15" s="719" t="s">
        <v>368</v>
      </c>
      <c r="AE15" s="720"/>
      <c r="AF15" s="720"/>
      <c r="AG15" s="720"/>
      <c r="AH15" s="720"/>
      <c r="AI15" s="720"/>
      <c r="AJ15" s="721"/>
      <c r="AK15" s="719" t="s">
        <v>368</v>
      </c>
      <c r="AL15" s="720"/>
      <c r="AM15" s="720"/>
      <c r="AN15" s="720"/>
      <c r="AO15" s="720"/>
      <c r="AP15" s="720"/>
      <c r="AQ15" s="721"/>
      <c r="AR15" s="719" t="s">
        <v>368</v>
      </c>
      <c r="AS15" s="720"/>
      <c r="AT15" s="720"/>
      <c r="AU15" s="720"/>
      <c r="AV15" s="720"/>
      <c r="AW15" s="720"/>
      <c r="AX15" s="832"/>
    </row>
    <row r="16" spans="1:50" ht="21" customHeight="1" x14ac:dyDescent="0.15">
      <c r="A16" s="322"/>
      <c r="B16" s="323"/>
      <c r="C16" s="323"/>
      <c r="D16" s="323"/>
      <c r="E16" s="323"/>
      <c r="F16" s="324"/>
      <c r="G16" s="813"/>
      <c r="H16" s="814"/>
      <c r="I16" s="806" t="s">
        <v>49</v>
      </c>
      <c r="J16" s="819"/>
      <c r="K16" s="819"/>
      <c r="L16" s="819"/>
      <c r="M16" s="819"/>
      <c r="N16" s="819"/>
      <c r="O16" s="820"/>
      <c r="P16" s="719" t="s">
        <v>368</v>
      </c>
      <c r="Q16" s="720"/>
      <c r="R16" s="720"/>
      <c r="S16" s="720"/>
      <c r="T16" s="720"/>
      <c r="U16" s="720"/>
      <c r="V16" s="721"/>
      <c r="W16" s="719" t="s">
        <v>368</v>
      </c>
      <c r="X16" s="720"/>
      <c r="Y16" s="720"/>
      <c r="Z16" s="720"/>
      <c r="AA16" s="720"/>
      <c r="AB16" s="720"/>
      <c r="AC16" s="721"/>
      <c r="AD16" s="719" t="s">
        <v>368</v>
      </c>
      <c r="AE16" s="720"/>
      <c r="AF16" s="720"/>
      <c r="AG16" s="720"/>
      <c r="AH16" s="720"/>
      <c r="AI16" s="720"/>
      <c r="AJ16" s="721"/>
      <c r="AK16" s="719" t="s">
        <v>368</v>
      </c>
      <c r="AL16" s="720"/>
      <c r="AM16" s="720"/>
      <c r="AN16" s="720"/>
      <c r="AO16" s="720"/>
      <c r="AP16" s="720"/>
      <c r="AQ16" s="721"/>
      <c r="AR16" s="824"/>
      <c r="AS16" s="825"/>
      <c r="AT16" s="825"/>
      <c r="AU16" s="825"/>
      <c r="AV16" s="825"/>
      <c r="AW16" s="825"/>
      <c r="AX16" s="826"/>
    </row>
    <row r="17" spans="1:50" ht="24.75" customHeight="1" x14ac:dyDescent="0.15">
      <c r="A17" s="322"/>
      <c r="B17" s="323"/>
      <c r="C17" s="323"/>
      <c r="D17" s="323"/>
      <c r="E17" s="323"/>
      <c r="F17" s="324"/>
      <c r="G17" s="813"/>
      <c r="H17" s="814"/>
      <c r="I17" s="806" t="s">
        <v>47</v>
      </c>
      <c r="J17" s="807"/>
      <c r="K17" s="807"/>
      <c r="L17" s="807"/>
      <c r="M17" s="807"/>
      <c r="N17" s="807"/>
      <c r="O17" s="808"/>
      <c r="P17" s="719" t="s">
        <v>368</v>
      </c>
      <c r="Q17" s="720"/>
      <c r="R17" s="720"/>
      <c r="S17" s="720"/>
      <c r="T17" s="720"/>
      <c r="U17" s="720"/>
      <c r="V17" s="721"/>
      <c r="W17" s="719" t="s">
        <v>368</v>
      </c>
      <c r="X17" s="720"/>
      <c r="Y17" s="720"/>
      <c r="Z17" s="720"/>
      <c r="AA17" s="720"/>
      <c r="AB17" s="720"/>
      <c r="AC17" s="721"/>
      <c r="AD17" s="719" t="s">
        <v>368</v>
      </c>
      <c r="AE17" s="720"/>
      <c r="AF17" s="720"/>
      <c r="AG17" s="720"/>
      <c r="AH17" s="720"/>
      <c r="AI17" s="720"/>
      <c r="AJ17" s="721"/>
      <c r="AK17" s="719" t="s">
        <v>368</v>
      </c>
      <c r="AL17" s="720"/>
      <c r="AM17" s="720"/>
      <c r="AN17" s="720"/>
      <c r="AO17" s="720"/>
      <c r="AP17" s="720"/>
      <c r="AQ17" s="721"/>
      <c r="AR17" s="809"/>
      <c r="AS17" s="809"/>
      <c r="AT17" s="809"/>
      <c r="AU17" s="809"/>
      <c r="AV17" s="809"/>
      <c r="AW17" s="809"/>
      <c r="AX17" s="810"/>
    </row>
    <row r="18" spans="1:50" ht="24.75" customHeight="1" x14ac:dyDescent="0.15">
      <c r="A18" s="322"/>
      <c r="B18" s="323"/>
      <c r="C18" s="323"/>
      <c r="D18" s="323"/>
      <c r="E18" s="323"/>
      <c r="F18" s="324"/>
      <c r="G18" s="815"/>
      <c r="H18" s="816"/>
      <c r="I18" s="799" t="s">
        <v>18</v>
      </c>
      <c r="J18" s="800"/>
      <c r="K18" s="800"/>
      <c r="L18" s="800"/>
      <c r="M18" s="800"/>
      <c r="N18" s="800"/>
      <c r="O18" s="801"/>
      <c r="P18" s="802">
        <f>SUM(P13:V17)</f>
        <v>0</v>
      </c>
      <c r="Q18" s="803"/>
      <c r="R18" s="803"/>
      <c r="S18" s="803"/>
      <c r="T18" s="803"/>
      <c r="U18" s="803"/>
      <c r="V18" s="804"/>
      <c r="W18" s="802">
        <f>SUM(W13:AC17)</f>
        <v>0</v>
      </c>
      <c r="X18" s="803"/>
      <c r="Y18" s="803"/>
      <c r="Z18" s="803"/>
      <c r="AA18" s="803"/>
      <c r="AB18" s="803"/>
      <c r="AC18" s="804"/>
      <c r="AD18" s="802">
        <f>SUM(AD13:AJ17)</f>
        <v>0</v>
      </c>
      <c r="AE18" s="803"/>
      <c r="AF18" s="803"/>
      <c r="AG18" s="803"/>
      <c r="AH18" s="803"/>
      <c r="AI18" s="803"/>
      <c r="AJ18" s="804"/>
      <c r="AK18" s="802">
        <f>SUM(AK13:AQ17)</f>
        <v>0</v>
      </c>
      <c r="AL18" s="803"/>
      <c r="AM18" s="803"/>
      <c r="AN18" s="803"/>
      <c r="AO18" s="803"/>
      <c r="AP18" s="803"/>
      <c r="AQ18" s="804"/>
      <c r="AR18" s="802">
        <f>SUM(AR13:AX17)</f>
        <v>10</v>
      </c>
      <c r="AS18" s="803"/>
      <c r="AT18" s="803"/>
      <c r="AU18" s="803"/>
      <c r="AV18" s="803"/>
      <c r="AW18" s="803"/>
      <c r="AX18" s="805"/>
    </row>
    <row r="19" spans="1:50" ht="24.75" customHeight="1" x14ac:dyDescent="0.15">
      <c r="A19" s="322"/>
      <c r="B19" s="323"/>
      <c r="C19" s="323"/>
      <c r="D19" s="323"/>
      <c r="E19" s="323"/>
      <c r="F19" s="324"/>
      <c r="G19" s="774" t="s">
        <v>9</v>
      </c>
      <c r="H19" s="775"/>
      <c r="I19" s="775"/>
      <c r="J19" s="775"/>
      <c r="K19" s="775"/>
      <c r="L19" s="775"/>
      <c r="M19" s="775"/>
      <c r="N19" s="775"/>
      <c r="O19" s="775"/>
      <c r="P19" s="719" t="s">
        <v>368</v>
      </c>
      <c r="Q19" s="720"/>
      <c r="R19" s="720"/>
      <c r="S19" s="720"/>
      <c r="T19" s="720"/>
      <c r="U19" s="720"/>
      <c r="V19" s="721"/>
      <c r="W19" s="719" t="s">
        <v>368</v>
      </c>
      <c r="X19" s="720"/>
      <c r="Y19" s="720"/>
      <c r="Z19" s="720"/>
      <c r="AA19" s="720"/>
      <c r="AB19" s="720"/>
      <c r="AC19" s="721"/>
      <c r="AD19" s="719" t="s">
        <v>368</v>
      </c>
      <c r="AE19" s="720"/>
      <c r="AF19" s="720"/>
      <c r="AG19" s="720"/>
      <c r="AH19" s="720"/>
      <c r="AI19" s="720"/>
      <c r="AJ19" s="721"/>
      <c r="AK19" s="771"/>
      <c r="AL19" s="771"/>
      <c r="AM19" s="771"/>
      <c r="AN19" s="771"/>
      <c r="AO19" s="771"/>
      <c r="AP19" s="771"/>
      <c r="AQ19" s="771"/>
      <c r="AR19" s="771"/>
      <c r="AS19" s="771"/>
      <c r="AT19" s="771"/>
      <c r="AU19" s="771"/>
      <c r="AV19" s="771"/>
      <c r="AW19" s="771"/>
      <c r="AX19" s="773"/>
    </row>
    <row r="20" spans="1:50" ht="24.75" customHeight="1" x14ac:dyDescent="0.15">
      <c r="A20" s="322"/>
      <c r="B20" s="323"/>
      <c r="C20" s="323"/>
      <c r="D20" s="323"/>
      <c r="E20" s="323"/>
      <c r="F20" s="324"/>
      <c r="G20" s="774" t="s">
        <v>10</v>
      </c>
      <c r="H20" s="775"/>
      <c r="I20" s="775"/>
      <c r="J20" s="775"/>
      <c r="K20" s="775"/>
      <c r="L20" s="775"/>
      <c r="M20" s="775"/>
      <c r="N20" s="775"/>
      <c r="O20" s="775"/>
      <c r="P20" s="770" t="str">
        <f>IF(P18=0, "-", SUM(P19)/P18)</f>
        <v>-</v>
      </c>
      <c r="Q20" s="770"/>
      <c r="R20" s="770"/>
      <c r="S20" s="770"/>
      <c r="T20" s="770"/>
      <c r="U20" s="770"/>
      <c r="V20" s="770"/>
      <c r="W20" s="770" t="str">
        <f>IF(W18=0, "-", SUM(W19)/W18)</f>
        <v>-</v>
      </c>
      <c r="X20" s="770"/>
      <c r="Y20" s="770"/>
      <c r="Z20" s="770"/>
      <c r="AA20" s="770"/>
      <c r="AB20" s="770"/>
      <c r="AC20" s="770"/>
      <c r="AD20" s="770" t="str">
        <f>IF(AD18=0, "-", SUM(AD19)/AD18)</f>
        <v>-</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320</v>
      </c>
      <c r="H21" s="769"/>
      <c r="I21" s="769"/>
      <c r="J21" s="769"/>
      <c r="K21" s="769"/>
      <c r="L21" s="769"/>
      <c r="M21" s="769"/>
      <c r="N21" s="769"/>
      <c r="O21" s="769"/>
      <c r="P21" s="770" t="e">
        <f>IF(P19=0, "-", SUM(P19)/SUM(P13,P14))</f>
        <v>#DIV/0!</v>
      </c>
      <c r="Q21" s="770"/>
      <c r="R21" s="770"/>
      <c r="S21" s="770"/>
      <c r="T21" s="770"/>
      <c r="U21" s="770"/>
      <c r="V21" s="770"/>
      <c r="W21" s="770" t="e">
        <f>IF(W19=0, "-", SUM(W19)/SUM(W13,W14))</f>
        <v>#DIV/0!</v>
      </c>
      <c r="X21" s="770"/>
      <c r="Y21" s="770"/>
      <c r="Z21" s="770"/>
      <c r="AA21" s="770"/>
      <c r="AB21" s="770"/>
      <c r="AC21" s="770"/>
      <c r="AD21" s="770" t="e">
        <f>IF(AD19=0, "-", SUM(AD19)/SUM(AD13,AD14))</f>
        <v>#DIV/0!</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5" t="s">
        <v>677</v>
      </c>
      <c r="B22" s="726"/>
      <c r="C22" s="726"/>
      <c r="D22" s="726"/>
      <c r="E22" s="726"/>
      <c r="F22" s="727"/>
      <c r="G22" s="731" t="s">
        <v>309</v>
      </c>
      <c r="H22" s="571"/>
      <c r="I22" s="571"/>
      <c r="J22" s="571"/>
      <c r="K22" s="571"/>
      <c r="L22" s="571"/>
      <c r="M22" s="571"/>
      <c r="N22" s="571"/>
      <c r="O22" s="572"/>
      <c r="P22" s="732" t="s">
        <v>675</v>
      </c>
      <c r="Q22" s="571"/>
      <c r="R22" s="571"/>
      <c r="S22" s="571"/>
      <c r="T22" s="571"/>
      <c r="U22" s="571"/>
      <c r="V22" s="572"/>
      <c r="W22" s="732" t="s">
        <v>676</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25.5" customHeight="1" x14ac:dyDescent="0.15">
      <c r="A23" s="728"/>
      <c r="B23" s="729"/>
      <c r="C23" s="729"/>
      <c r="D23" s="729"/>
      <c r="E23" s="729"/>
      <c r="F23" s="730"/>
      <c r="G23" s="753" t="s">
        <v>707</v>
      </c>
      <c r="H23" s="754"/>
      <c r="I23" s="754"/>
      <c r="J23" s="754"/>
      <c r="K23" s="754"/>
      <c r="L23" s="754"/>
      <c r="M23" s="754"/>
      <c r="N23" s="754"/>
      <c r="O23" s="755"/>
      <c r="P23" s="756" t="s">
        <v>368</v>
      </c>
      <c r="Q23" s="757"/>
      <c r="R23" s="757"/>
      <c r="S23" s="757"/>
      <c r="T23" s="757"/>
      <c r="U23" s="757"/>
      <c r="V23" s="758"/>
      <c r="W23" s="756">
        <v>8</v>
      </c>
      <c r="X23" s="757"/>
      <c r="Y23" s="757"/>
      <c r="Z23" s="757"/>
      <c r="AA23" s="757"/>
      <c r="AB23" s="757"/>
      <c r="AC23" s="758"/>
      <c r="AD23" s="759" t="s">
        <v>722</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65" t="s">
        <v>705</v>
      </c>
      <c r="H24" s="766"/>
      <c r="I24" s="766"/>
      <c r="J24" s="766"/>
      <c r="K24" s="766"/>
      <c r="L24" s="766"/>
      <c r="M24" s="766"/>
      <c r="N24" s="766"/>
      <c r="O24" s="767"/>
      <c r="P24" s="719" t="s">
        <v>368</v>
      </c>
      <c r="Q24" s="720"/>
      <c r="R24" s="720"/>
      <c r="S24" s="720"/>
      <c r="T24" s="720"/>
      <c r="U24" s="720"/>
      <c r="V24" s="721"/>
      <c r="W24" s="719">
        <v>1</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65" t="s">
        <v>706</v>
      </c>
      <c r="H25" s="766"/>
      <c r="I25" s="766"/>
      <c r="J25" s="766"/>
      <c r="K25" s="766"/>
      <c r="L25" s="766"/>
      <c r="M25" s="766"/>
      <c r="N25" s="766"/>
      <c r="O25" s="767"/>
      <c r="P25" s="719" t="s">
        <v>368</v>
      </c>
      <c r="Q25" s="720"/>
      <c r="R25" s="720"/>
      <c r="S25" s="720"/>
      <c r="T25" s="720"/>
      <c r="U25" s="720"/>
      <c r="V25" s="721"/>
      <c r="W25" s="719">
        <v>1</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hidden="1" customHeight="1" x14ac:dyDescent="0.15">
      <c r="A28" s="728"/>
      <c r="B28" s="729"/>
      <c r="C28" s="729"/>
      <c r="D28" s="729"/>
      <c r="E28" s="729"/>
      <c r="F28" s="730"/>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3" t="s">
        <v>18</v>
      </c>
      <c r="H29" s="739"/>
      <c r="I29" s="739"/>
      <c r="J29" s="739"/>
      <c r="K29" s="739"/>
      <c r="L29" s="739"/>
      <c r="M29" s="739"/>
      <c r="N29" s="739"/>
      <c r="O29" s="740"/>
      <c r="P29" s="741" t="str">
        <f>AK13</f>
        <v>-</v>
      </c>
      <c r="Q29" s="742"/>
      <c r="R29" s="742"/>
      <c r="S29" s="742"/>
      <c r="T29" s="742"/>
      <c r="U29" s="742"/>
      <c r="V29" s="743"/>
      <c r="W29" s="744">
        <f>AR13</f>
        <v>10</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714</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customHeight="1" x14ac:dyDescent="0.15">
      <c r="A32" s="669"/>
      <c r="B32" s="168"/>
      <c r="C32" s="168"/>
      <c r="D32" s="168"/>
      <c r="E32" s="168"/>
      <c r="F32" s="169"/>
      <c r="G32" s="751" t="s">
        <v>710</v>
      </c>
      <c r="H32" s="656"/>
      <c r="I32" s="656"/>
      <c r="J32" s="656"/>
      <c r="K32" s="656"/>
      <c r="L32" s="656"/>
      <c r="M32" s="656"/>
      <c r="N32" s="656"/>
      <c r="O32" s="656"/>
      <c r="P32" s="400" t="s">
        <v>712</v>
      </c>
      <c r="Q32" s="660"/>
      <c r="R32" s="660"/>
      <c r="S32" s="660"/>
      <c r="T32" s="660"/>
      <c r="U32" s="660"/>
      <c r="V32" s="660"/>
      <c r="W32" s="660"/>
      <c r="X32" s="661"/>
      <c r="Y32" s="665" t="s">
        <v>52</v>
      </c>
      <c r="Z32" s="666"/>
      <c r="AA32" s="667"/>
      <c r="AB32" s="163" t="s">
        <v>711</v>
      </c>
      <c r="AC32" s="668"/>
      <c r="AD32" s="668"/>
      <c r="AE32" s="683" t="s">
        <v>368</v>
      </c>
      <c r="AF32" s="637"/>
      <c r="AG32" s="637"/>
      <c r="AH32" s="637"/>
      <c r="AI32" s="683" t="s">
        <v>368</v>
      </c>
      <c r="AJ32" s="637"/>
      <c r="AK32" s="637"/>
      <c r="AL32" s="637"/>
      <c r="AM32" s="683" t="s">
        <v>368</v>
      </c>
      <c r="AN32" s="637"/>
      <c r="AO32" s="637"/>
      <c r="AP32" s="637"/>
      <c r="AQ32" s="683" t="s">
        <v>368</v>
      </c>
      <c r="AR32" s="637"/>
      <c r="AS32" s="637"/>
      <c r="AT32" s="637"/>
      <c r="AU32" s="108" t="s">
        <v>368</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163" t="s">
        <v>711</v>
      </c>
      <c r="AC33" s="668"/>
      <c r="AD33" s="668"/>
      <c r="AE33" s="683" t="s">
        <v>368</v>
      </c>
      <c r="AF33" s="637"/>
      <c r="AG33" s="637"/>
      <c r="AH33" s="637"/>
      <c r="AI33" s="683" t="s">
        <v>368</v>
      </c>
      <c r="AJ33" s="637"/>
      <c r="AK33" s="637"/>
      <c r="AL33" s="637"/>
      <c r="AM33" s="683" t="s">
        <v>368</v>
      </c>
      <c r="AN33" s="637"/>
      <c r="AO33" s="637"/>
      <c r="AP33" s="637"/>
      <c r="AQ33" s="683" t="s">
        <v>368</v>
      </c>
      <c r="AR33" s="637"/>
      <c r="AS33" s="637"/>
      <c r="AT33" s="637"/>
      <c r="AU33" s="638">
        <v>10</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713</v>
      </c>
      <c r="H35" s="674"/>
      <c r="I35" s="674"/>
      <c r="J35" s="674"/>
      <c r="K35" s="674"/>
      <c r="L35" s="674"/>
      <c r="M35" s="674"/>
      <c r="N35" s="674"/>
      <c r="O35" s="674"/>
      <c r="P35" s="674"/>
      <c r="Q35" s="674"/>
      <c r="R35" s="674"/>
      <c r="S35" s="674"/>
      <c r="T35" s="674"/>
      <c r="U35" s="674"/>
      <c r="V35" s="674"/>
      <c r="W35" s="674"/>
      <c r="X35" s="674"/>
      <c r="Y35" s="677" t="s">
        <v>666</v>
      </c>
      <c r="Z35" s="678"/>
      <c r="AA35" s="679"/>
      <c r="AB35" s="680" t="s">
        <v>709</v>
      </c>
      <c r="AC35" s="681"/>
      <c r="AD35" s="682"/>
      <c r="AE35" s="683" t="s">
        <v>368</v>
      </c>
      <c r="AF35" s="683"/>
      <c r="AG35" s="683"/>
      <c r="AH35" s="683"/>
      <c r="AI35" s="683" t="s">
        <v>368</v>
      </c>
      <c r="AJ35" s="683"/>
      <c r="AK35" s="683"/>
      <c r="AL35" s="683"/>
      <c r="AM35" s="683" t="s">
        <v>368</v>
      </c>
      <c r="AN35" s="683"/>
      <c r="AO35" s="683"/>
      <c r="AP35" s="683"/>
      <c r="AQ35" s="108" t="s">
        <v>368</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708</v>
      </c>
      <c r="AC36" s="634"/>
      <c r="AD36" s="635"/>
      <c r="AE36" s="636" t="s">
        <v>368</v>
      </c>
      <c r="AF36" s="636"/>
      <c r="AG36" s="636"/>
      <c r="AH36" s="636"/>
      <c r="AI36" s="636" t="s">
        <v>368</v>
      </c>
      <c r="AJ36" s="636"/>
      <c r="AK36" s="636"/>
      <c r="AL36" s="636"/>
      <c r="AM36" s="636" t="s">
        <v>368</v>
      </c>
      <c r="AN36" s="636"/>
      <c r="AO36" s="636"/>
      <c r="AP36" s="636"/>
      <c r="AQ36" s="636" t="s">
        <v>368</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368</v>
      </c>
      <c r="AR38" s="529"/>
      <c r="AS38" s="142" t="s">
        <v>224</v>
      </c>
      <c r="AT38" s="143"/>
      <c r="AU38" s="141" t="s">
        <v>716</v>
      </c>
      <c r="AV38" s="141"/>
      <c r="AW38" s="123" t="s">
        <v>170</v>
      </c>
      <c r="AX38" s="144"/>
    </row>
    <row r="39" spans="1:51" ht="39" customHeight="1" x14ac:dyDescent="0.15">
      <c r="A39" s="695"/>
      <c r="B39" s="693"/>
      <c r="C39" s="693"/>
      <c r="D39" s="693"/>
      <c r="E39" s="693"/>
      <c r="F39" s="694"/>
      <c r="G39" s="193" t="s">
        <v>724</v>
      </c>
      <c r="H39" s="194"/>
      <c r="I39" s="194"/>
      <c r="J39" s="194"/>
      <c r="K39" s="194"/>
      <c r="L39" s="194"/>
      <c r="M39" s="194"/>
      <c r="N39" s="194"/>
      <c r="O39" s="195"/>
      <c r="P39" s="146" t="s">
        <v>723</v>
      </c>
      <c r="Q39" s="146"/>
      <c r="R39" s="146"/>
      <c r="S39" s="146"/>
      <c r="T39" s="146"/>
      <c r="U39" s="146"/>
      <c r="V39" s="146"/>
      <c r="W39" s="146"/>
      <c r="X39" s="147"/>
      <c r="Y39" s="234" t="s">
        <v>12</v>
      </c>
      <c r="Z39" s="235"/>
      <c r="AA39" s="236"/>
      <c r="AB39" s="163" t="s">
        <v>715</v>
      </c>
      <c r="AC39" s="163"/>
      <c r="AD39" s="163"/>
      <c r="AE39" s="108" t="s">
        <v>368</v>
      </c>
      <c r="AF39" s="102"/>
      <c r="AG39" s="102"/>
      <c r="AH39" s="102"/>
      <c r="AI39" s="108" t="s">
        <v>368</v>
      </c>
      <c r="AJ39" s="102"/>
      <c r="AK39" s="102"/>
      <c r="AL39" s="102"/>
      <c r="AM39" s="108" t="s">
        <v>368</v>
      </c>
      <c r="AN39" s="102"/>
      <c r="AO39" s="102"/>
      <c r="AP39" s="102"/>
      <c r="AQ39" s="109" t="s">
        <v>368</v>
      </c>
      <c r="AR39" s="110"/>
      <c r="AS39" s="110"/>
      <c r="AT39" s="111"/>
      <c r="AU39" s="102" t="s">
        <v>368</v>
      </c>
      <c r="AV39" s="102"/>
      <c r="AW39" s="102"/>
      <c r="AX39" s="103"/>
    </row>
    <row r="40" spans="1:51" ht="39"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715</v>
      </c>
      <c r="AC40" s="107"/>
      <c r="AD40" s="107"/>
      <c r="AE40" s="108" t="s">
        <v>368</v>
      </c>
      <c r="AF40" s="102"/>
      <c r="AG40" s="102"/>
      <c r="AH40" s="102"/>
      <c r="AI40" s="108" t="s">
        <v>368</v>
      </c>
      <c r="AJ40" s="102"/>
      <c r="AK40" s="102"/>
      <c r="AL40" s="102"/>
      <c r="AM40" s="108" t="s">
        <v>368</v>
      </c>
      <c r="AN40" s="102"/>
      <c r="AO40" s="102"/>
      <c r="AP40" s="102"/>
      <c r="AQ40" s="109" t="s">
        <v>368</v>
      </c>
      <c r="AR40" s="110"/>
      <c r="AS40" s="110"/>
      <c r="AT40" s="111"/>
      <c r="AU40" s="102">
        <v>3.5</v>
      </c>
      <c r="AV40" s="102"/>
      <c r="AW40" s="102"/>
      <c r="AX40" s="103"/>
    </row>
    <row r="41" spans="1:51" ht="39"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368</v>
      </c>
      <c r="AF41" s="102"/>
      <c r="AG41" s="102"/>
      <c r="AH41" s="102"/>
      <c r="AI41" s="108" t="s">
        <v>368</v>
      </c>
      <c r="AJ41" s="102"/>
      <c r="AK41" s="102"/>
      <c r="AL41" s="102"/>
      <c r="AM41" s="108" t="s">
        <v>368</v>
      </c>
      <c r="AN41" s="102"/>
      <c r="AO41" s="102"/>
      <c r="AP41" s="102"/>
      <c r="AQ41" s="109" t="s">
        <v>368</v>
      </c>
      <c r="AR41" s="110"/>
      <c r="AS41" s="110"/>
      <c r="AT41" s="111"/>
      <c r="AU41" s="102" t="s">
        <v>368</v>
      </c>
      <c r="AV41" s="102"/>
      <c r="AW41" s="102"/>
      <c r="AX41" s="103"/>
    </row>
    <row r="42" spans="1:51" ht="34.15" customHeight="1" x14ac:dyDescent="0.15">
      <c r="A42" s="202" t="s">
        <v>344</v>
      </c>
      <c r="B42" s="165"/>
      <c r="C42" s="165"/>
      <c r="D42" s="165"/>
      <c r="E42" s="165"/>
      <c r="F42" s="166"/>
      <c r="G42" s="204" t="s">
        <v>368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4.1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668</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2"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9.4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9.4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2"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2"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30.6"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30.6"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2"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702</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703</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704</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3"/>
      <c r="B218" s="424"/>
      <c r="C218" s="512" t="s">
        <v>684</v>
      </c>
      <c r="D218" s="513"/>
      <c r="E218" s="164" t="s">
        <v>363</v>
      </c>
      <c r="F218" s="166"/>
      <c r="G218" s="493" t="s">
        <v>230</v>
      </c>
      <c r="H218" s="494"/>
      <c r="I218" s="494"/>
      <c r="J218" s="514" t="s">
        <v>704</v>
      </c>
      <c r="K218" s="515"/>
      <c r="L218" s="515"/>
      <c r="M218" s="515"/>
      <c r="N218" s="515"/>
      <c r="O218" s="515"/>
      <c r="P218" s="515"/>
      <c r="Q218" s="515"/>
      <c r="R218" s="515"/>
      <c r="S218" s="515"/>
      <c r="T218" s="516"/>
      <c r="U218" s="491" t="s">
        <v>704</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3"/>
      <c r="B219" s="424"/>
      <c r="C219" s="426"/>
      <c r="D219" s="424"/>
      <c r="E219" s="167"/>
      <c r="F219" s="169"/>
      <c r="G219" s="493" t="s">
        <v>685</v>
      </c>
      <c r="H219" s="494"/>
      <c r="I219" s="494"/>
      <c r="J219" s="494"/>
      <c r="K219" s="494"/>
      <c r="L219" s="494"/>
      <c r="M219" s="494"/>
      <c r="N219" s="494"/>
      <c r="O219" s="494"/>
      <c r="P219" s="494"/>
      <c r="Q219" s="494"/>
      <c r="R219" s="494"/>
      <c r="S219" s="494"/>
      <c r="T219" s="494"/>
      <c r="U219" s="490" t="s">
        <v>704</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3"/>
      <c r="B220" s="424"/>
      <c r="C220" s="426"/>
      <c r="D220" s="424"/>
      <c r="E220" s="172"/>
      <c r="F220" s="174"/>
      <c r="G220" s="493" t="s">
        <v>672</v>
      </c>
      <c r="H220" s="494"/>
      <c r="I220" s="494"/>
      <c r="J220" s="494"/>
      <c r="K220" s="494"/>
      <c r="L220" s="494"/>
      <c r="M220" s="494"/>
      <c r="N220" s="494"/>
      <c r="O220" s="494"/>
      <c r="P220" s="494"/>
      <c r="Q220" s="494"/>
      <c r="R220" s="494"/>
      <c r="S220" s="494"/>
      <c r="T220" s="494"/>
      <c r="U220" s="833" t="s">
        <v>704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717</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473" t="s">
        <v>718</v>
      </c>
      <c r="AH224" s="474"/>
      <c r="AI224" s="474"/>
      <c r="AJ224" s="474"/>
      <c r="AK224" s="474"/>
      <c r="AL224" s="474"/>
      <c r="AM224" s="474"/>
      <c r="AN224" s="474"/>
      <c r="AO224" s="474"/>
      <c r="AP224" s="474"/>
      <c r="AQ224" s="474"/>
      <c r="AR224" s="474"/>
      <c r="AS224" s="474"/>
      <c r="AT224" s="474"/>
      <c r="AU224" s="474"/>
      <c r="AV224" s="474"/>
      <c r="AW224" s="474"/>
      <c r="AX224" s="475"/>
    </row>
    <row r="225" spans="1:50" ht="27" customHeight="1" x14ac:dyDescent="0.15">
      <c r="A225" s="461"/>
      <c r="B225" s="462"/>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6" t="s">
        <v>698</v>
      </c>
      <c r="AE225" s="417"/>
      <c r="AF225" s="417"/>
      <c r="AG225" s="479" t="s">
        <v>719</v>
      </c>
      <c r="AH225" s="480"/>
      <c r="AI225" s="480"/>
      <c r="AJ225" s="480"/>
      <c r="AK225" s="480"/>
      <c r="AL225" s="480"/>
      <c r="AM225" s="480"/>
      <c r="AN225" s="480"/>
      <c r="AO225" s="480"/>
      <c r="AP225" s="480"/>
      <c r="AQ225" s="480"/>
      <c r="AR225" s="480"/>
      <c r="AS225" s="480"/>
      <c r="AT225" s="480"/>
      <c r="AU225" s="480"/>
      <c r="AV225" s="480"/>
      <c r="AW225" s="480"/>
      <c r="AX225" s="481"/>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699</v>
      </c>
      <c r="AE226" s="398"/>
      <c r="AF226" s="398"/>
      <c r="AG226" s="400" t="s">
        <v>704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699</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699</v>
      </c>
      <c r="AE230" s="380"/>
      <c r="AF230" s="380"/>
      <c r="AG230" s="374" t="s">
        <v>368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699</v>
      </c>
      <c r="AE232" s="380"/>
      <c r="AF232" s="380"/>
      <c r="AG232" s="374" t="s">
        <v>368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699</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79" t="s">
        <v>699</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09" t="s">
        <v>699</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699</v>
      </c>
      <c r="AE236" s="364"/>
      <c r="AF236" s="365"/>
      <c r="AG236" s="366" t="s">
        <v>368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699</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699</v>
      </c>
      <c r="AE238" s="380"/>
      <c r="AF238" s="380"/>
      <c r="AG238" s="374" t="s">
        <v>368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699</v>
      </c>
      <c r="AE239" s="380"/>
      <c r="AF239" s="380"/>
      <c r="AG239" s="404" t="s">
        <v>368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699</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12" t="s">
        <v>0</v>
      </c>
      <c r="D241" s="913"/>
      <c r="E241" s="913"/>
      <c r="F241" s="913"/>
      <c r="G241" s="913"/>
      <c r="H241" s="913"/>
      <c r="I241" s="913"/>
      <c r="J241" s="913"/>
      <c r="K241" s="913"/>
      <c r="L241" s="913"/>
      <c r="M241" s="913"/>
      <c r="N241" s="913"/>
      <c r="O241" s="909" t="s">
        <v>690</v>
      </c>
      <c r="P241" s="910"/>
      <c r="Q241" s="910"/>
      <c r="R241" s="910"/>
      <c r="S241" s="910"/>
      <c r="T241" s="910"/>
      <c r="U241" s="910"/>
      <c r="V241" s="910"/>
      <c r="W241" s="910"/>
      <c r="X241" s="910"/>
      <c r="Y241" s="910"/>
      <c r="Z241" s="910"/>
      <c r="AA241" s="910"/>
      <c r="AB241" s="910"/>
      <c r="AC241" s="910"/>
      <c r="AD241" s="910"/>
      <c r="AE241" s="910"/>
      <c r="AF241" s="91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6"/>
      <c r="D242" s="897"/>
      <c r="E242" s="383"/>
      <c r="F242" s="383"/>
      <c r="G242" s="383"/>
      <c r="H242" s="384"/>
      <c r="I242" s="384"/>
      <c r="J242" s="898"/>
      <c r="K242" s="898"/>
      <c r="L242" s="898"/>
      <c r="M242" s="384"/>
      <c r="N242" s="899"/>
      <c r="O242" s="900" t="s">
        <v>368</v>
      </c>
      <c r="P242" s="901"/>
      <c r="Q242" s="901"/>
      <c r="R242" s="901"/>
      <c r="S242" s="901"/>
      <c r="T242" s="901"/>
      <c r="U242" s="901"/>
      <c r="V242" s="901"/>
      <c r="W242" s="901"/>
      <c r="X242" s="901"/>
      <c r="Y242" s="901"/>
      <c r="Z242" s="901"/>
      <c r="AA242" s="901"/>
      <c r="AB242" s="901"/>
      <c r="AC242" s="901"/>
      <c r="AD242" s="901"/>
      <c r="AE242" s="901"/>
      <c r="AF242" s="90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903"/>
      <c r="P243" s="904"/>
      <c r="Q243" s="904"/>
      <c r="R243" s="904"/>
      <c r="S243" s="904"/>
      <c r="T243" s="904"/>
      <c r="U243" s="904"/>
      <c r="V243" s="904"/>
      <c r="W243" s="904"/>
      <c r="X243" s="904"/>
      <c r="Y243" s="904"/>
      <c r="Z243" s="904"/>
      <c r="AA243" s="904"/>
      <c r="AB243" s="904"/>
      <c r="AC243" s="904"/>
      <c r="AD243" s="904"/>
      <c r="AE243" s="904"/>
      <c r="AF243" s="90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903"/>
      <c r="P244" s="904"/>
      <c r="Q244" s="904"/>
      <c r="R244" s="904"/>
      <c r="S244" s="904"/>
      <c r="T244" s="904"/>
      <c r="U244" s="904"/>
      <c r="V244" s="904"/>
      <c r="W244" s="904"/>
      <c r="X244" s="904"/>
      <c r="Y244" s="904"/>
      <c r="Z244" s="904"/>
      <c r="AA244" s="904"/>
      <c r="AB244" s="904"/>
      <c r="AC244" s="904"/>
      <c r="AD244" s="904"/>
      <c r="AE244" s="904"/>
      <c r="AF244" s="90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903"/>
      <c r="P245" s="904"/>
      <c r="Q245" s="904"/>
      <c r="R245" s="904"/>
      <c r="S245" s="904"/>
      <c r="T245" s="904"/>
      <c r="U245" s="904"/>
      <c r="V245" s="904"/>
      <c r="W245" s="904"/>
      <c r="X245" s="904"/>
      <c r="Y245" s="904"/>
      <c r="Z245" s="904"/>
      <c r="AA245" s="904"/>
      <c r="AB245" s="904"/>
      <c r="AC245" s="904"/>
      <c r="AD245" s="904"/>
      <c r="AE245" s="904"/>
      <c r="AF245" s="90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94"/>
      <c r="N246" s="895"/>
      <c r="O246" s="906"/>
      <c r="P246" s="907"/>
      <c r="Q246" s="907"/>
      <c r="R246" s="907"/>
      <c r="S246" s="907"/>
      <c r="T246" s="907"/>
      <c r="U246" s="907"/>
      <c r="V246" s="907"/>
      <c r="W246" s="907"/>
      <c r="X246" s="907"/>
      <c r="Y246" s="907"/>
      <c r="Z246" s="907"/>
      <c r="AA246" s="907"/>
      <c r="AB246" s="907"/>
      <c r="AC246" s="907"/>
      <c r="AD246" s="907"/>
      <c r="AE246" s="907"/>
      <c r="AF246" s="90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24"/>
      <c r="C247" s="313" t="s">
        <v>50</v>
      </c>
      <c r="D247" s="739"/>
      <c r="E247" s="739"/>
      <c r="F247" s="740"/>
      <c r="G247" s="927" t="s">
        <v>704</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704</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725</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38"/>
      <c r="B252" s="339"/>
      <c r="C252" s="339"/>
      <c r="D252" s="339"/>
      <c r="E252" s="340"/>
      <c r="F252" s="923" t="s">
        <v>726</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704</v>
      </c>
      <c r="D366" s="266"/>
      <c r="E366" s="266"/>
      <c r="F366" s="266"/>
      <c r="G366" s="266"/>
      <c r="H366" s="266"/>
      <c r="I366" s="266"/>
      <c r="J366" s="248" t="s">
        <v>704</v>
      </c>
      <c r="K366" s="249"/>
      <c r="L366" s="249"/>
      <c r="M366" s="249"/>
      <c r="N366" s="249"/>
      <c r="O366" s="249"/>
      <c r="P366" s="260" t="s">
        <v>704</v>
      </c>
      <c r="Q366" s="250"/>
      <c r="R366" s="250"/>
      <c r="S366" s="250"/>
      <c r="T366" s="250"/>
      <c r="U366" s="250"/>
      <c r="V366" s="250"/>
      <c r="W366" s="250"/>
      <c r="X366" s="250"/>
      <c r="Y366" s="251" t="s">
        <v>704</v>
      </c>
      <c r="Z366" s="252"/>
      <c r="AA366" s="252"/>
      <c r="AB366" s="253"/>
      <c r="AC366" s="237"/>
      <c r="AD366" s="238"/>
      <c r="AE366" s="238"/>
      <c r="AF366" s="238"/>
      <c r="AG366" s="238"/>
      <c r="AH366" s="268" t="s">
        <v>704</v>
      </c>
      <c r="AI366" s="269"/>
      <c r="AJ366" s="269"/>
      <c r="AK366" s="269"/>
      <c r="AL366" s="241" t="s">
        <v>704</v>
      </c>
      <c r="AM366" s="242"/>
      <c r="AN366" s="242"/>
      <c r="AO366" s="243"/>
      <c r="AP366" s="244" t="s">
        <v>704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704</v>
      </c>
      <c r="F631" s="247"/>
      <c r="G631" s="247"/>
      <c r="H631" s="247"/>
      <c r="I631" s="247"/>
      <c r="J631" s="248" t="s">
        <v>704</v>
      </c>
      <c r="K631" s="249"/>
      <c r="L631" s="249"/>
      <c r="M631" s="249"/>
      <c r="N631" s="249"/>
      <c r="O631" s="249"/>
      <c r="P631" s="260" t="s">
        <v>704</v>
      </c>
      <c r="Q631" s="250"/>
      <c r="R631" s="250"/>
      <c r="S631" s="250"/>
      <c r="T631" s="250"/>
      <c r="U631" s="250"/>
      <c r="V631" s="250"/>
      <c r="W631" s="250"/>
      <c r="X631" s="250"/>
      <c r="Y631" s="251" t="s">
        <v>704</v>
      </c>
      <c r="Z631" s="252"/>
      <c r="AA631" s="252"/>
      <c r="AB631" s="253"/>
      <c r="AC631" s="237"/>
      <c r="AD631" s="238"/>
      <c r="AE631" s="238"/>
      <c r="AF631" s="238"/>
      <c r="AG631" s="238"/>
      <c r="AH631" s="239" t="s">
        <v>704</v>
      </c>
      <c r="AI631" s="240"/>
      <c r="AJ631" s="240"/>
      <c r="AK631" s="240"/>
      <c r="AL631" s="241" t="s">
        <v>704</v>
      </c>
      <c r="AM631" s="242"/>
      <c r="AN631" s="242"/>
      <c r="AO631" s="243"/>
      <c r="AP631" s="244" t="s">
        <v>704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2"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698</v>
      </c>
      <c r="C2" s="13" t="str">
        <f>IF(B2="","",A2)</f>
        <v>医療分野の研究開発関連</v>
      </c>
      <c r="D2" s="13" t="str">
        <f>IF(C2="","",IF(D1&lt;&gt;"",CONCATENATE(D1,"、",C2),C2))</f>
        <v>医療分野の研究開発関連</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698</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698</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41"/>
      <c r="Z2" s="283"/>
      <c r="AA2" s="284"/>
      <c r="AB2" s="945" t="s">
        <v>11</v>
      </c>
      <c r="AC2" s="946"/>
      <c r="AD2" s="947"/>
      <c r="AE2" s="934" t="s">
        <v>372</v>
      </c>
      <c r="AF2" s="934"/>
      <c r="AG2" s="934"/>
      <c r="AH2" s="128"/>
      <c r="AI2" s="934" t="s">
        <v>468</v>
      </c>
      <c r="AJ2" s="934"/>
      <c r="AK2" s="934"/>
      <c r="AL2" s="128"/>
      <c r="AM2" s="934" t="s">
        <v>469</v>
      </c>
      <c r="AN2" s="934"/>
      <c r="AO2" s="934"/>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42"/>
      <c r="Z3" s="943"/>
      <c r="AA3" s="944"/>
      <c r="AB3" s="948"/>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52"/>
      <c r="I4" s="952"/>
      <c r="J4" s="952"/>
      <c r="K4" s="952"/>
      <c r="L4" s="952"/>
      <c r="M4" s="952"/>
      <c r="N4" s="952"/>
      <c r="O4" s="953"/>
      <c r="P4" s="146"/>
      <c r="Q4" s="660"/>
      <c r="R4" s="660"/>
      <c r="S4" s="660"/>
      <c r="T4" s="660"/>
      <c r="U4" s="660"/>
      <c r="V4" s="660"/>
      <c r="W4" s="660"/>
      <c r="X4" s="661"/>
      <c r="Y4" s="938" t="s">
        <v>12</v>
      </c>
      <c r="Z4" s="939"/>
      <c r="AA4" s="940"/>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7"/>
      <c r="H6" s="958"/>
      <c r="I6" s="958"/>
      <c r="J6" s="958"/>
      <c r="K6" s="958"/>
      <c r="L6" s="958"/>
      <c r="M6" s="958"/>
      <c r="N6" s="958"/>
      <c r="O6" s="959"/>
      <c r="P6" s="663"/>
      <c r="Q6" s="663"/>
      <c r="R6" s="663"/>
      <c r="S6" s="663"/>
      <c r="T6" s="663"/>
      <c r="U6" s="663"/>
      <c r="V6" s="663"/>
      <c r="W6" s="663"/>
      <c r="X6" s="664"/>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344</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41"/>
      <c r="Z9" s="283"/>
      <c r="AA9" s="284"/>
      <c r="AB9" s="945" t="s">
        <v>11</v>
      </c>
      <c r="AC9" s="946"/>
      <c r="AD9" s="947"/>
      <c r="AE9" s="934" t="s">
        <v>372</v>
      </c>
      <c r="AF9" s="934"/>
      <c r="AG9" s="934"/>
      <c r="AH9" s="128"/>
      <c r="AI9" s="934" t="s">
        <v>468</v>
      </c>
      <c r="AJ9" s="934"/>
      <c r="AK9" s="934"/>
      <c r="AL9" s="128"/>
      <c r="AM9" s="934" t="s">
        <v>469</v>
      </c>
      <c r="AN9" s="934"/>
      <c r="AO9" s="934"/>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42"/>
      <c r="Z10" s="943"/>
      <c r="AA10" s="944"/>
      <c r="AB10" s="948"/>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52"/>
      <c r="I11" s="952"/>
      <c r="J11" s="952"/>
      <c r="K11" s="952"/>
      <c r="L11" s="952"/>
      <c r="M11" s="952"/>
      <c r="N11" s="952"/>
      <c r="O11" s="953"/>
      <c r="P11" s="146"/>
      <c r="Q11" s="660"/>
      <c r="R11" s="660"/>
      <c r="S11" s="660"/>
      <c r="T11" s="660"/>
      <c r="U11" s="660"/>
      <c r="V11" s="660"/>
      <c r="W11" s="660"/>
      <c r="X11" s="661"/>
      <c r="Y11" s="938" t="s">
        <v>12</v>
      </c>
      <c r="Z11" s="939"/>
      <c r="AA11" s="940"/>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3"/>
      <c r="Q13" s="663"/>
      <c r="R13" s="663"/>
      <c r="S13" s="663"/>
      <c r="T13" s="663"/>
      <c r="U13" s="663"/>
      <c r="V13" s="663"/>
      <c r="W13" s="663"/>
      <c r="X13" s="664"/>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344</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41"/>
      <c r="Z16" s="283"/>
      <c r="AA16" s="284"/>
      <c r="AB16" s="945" t="s">
        <v>11</v>
      </c>
      <c r="AC16" s="946"/>
      <c r="AD16" s="947"/>
      <c r="AE16" s="934" t="s">
        <v>372</v>
      </c>
      <c r="AF16" s="934"/>
      <c r="AG16" s="934"/>
      <c r="AH16" s="128"/>
      <c r="AI16" s="934" t="s">
        <v>468</v>
      </c>
      <c r="AJ16" s="934"/>
      <c r="AK16" s="934"/>
      <c r="AL16" s="128"/>
      <c r="AM16" s="934" t="s">
        <v>469</v>
      </c>
      <c r="AN16" s="934"/>
      <c r="AO16" s="934"/>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42"/>
      <c r="Z17" s="943"/>
      <c r="AA17" s="944"/>
      <c r="AB17" s="948"/>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52"/>
      <c r="I18" s="952"/>
      <c r="J18" s="952"/>
      <c r="K18" s="952"/>
      <c r="L18" s="952"/>
      <c r="M18" s="952"/>
      <c r="N18" s="952"/>
      <c r="O18" s="953"/>
      <c r="P18" s="146"/>
      <c r="Q18" s="660"/>
      <c r="R18" s="660"/>
      <c r="S18" s="660"/>
      <c r="T18" s="660"/>
      <c r="U18" s="660"/>
      <c r="V18" s="660"/>
      <c r="W18" s="660"/>
      <c r="X18" s="661"/>
      <c r="Y18" s="938" t="s">
        <v>12</v>
      </c>
      <c r="Z18" s="939"/>
      <c r="AA18" s="940"/>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3"/>
      <c r="Q20" s="663"/>
      <c r="R20" s="663"/>
      <c r="S20" s="663"/>
      <c r="T20" s="663"/>
      <c r="U20" s="663"/>
      <c r="V20" s="663"/>
      <c r="W20" s="663"/>
      <c r="X20" s="664"/>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344</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41"/>
      <c r="Z23" s="283"/>
      <c r="AA23" s="284"/>
      <c r="AB23" s="945" t="s">
        <v>11</v>
      </c>
      <c r="AC23" s="946"/>
      <c r="AD23" s="947"/>
      <c r="AE23" s="934" t="s">
        <v>372</v>
      </c>
      <c r="AF23" s="934"/>
      <c r="AG23" s="934"/>
      <c r="AH23" s="128"/>
      <c r="AI23" s="934" t="s">
        <v>468</v>
      </c>
      <c r="AJ23" s="934"/>
      <c r="AK23" s="934"/>
      <c r="AL23" s="128"/>
      <c r="AM23" s="934" t="s">
        <v>469</v>
      </c>
      <c r="AN23" s="934"/>
      <c r="AO23" s="934"/>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42"/>
      <c r="Z24" s="943"/>
      <c r="AA24" s="944"/>
      <c r="AB24" s="948"/>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52"/>
      <c r="I25" s="952"/>
      <c r="J25" s="952"/>
      <c r="K25" s="952"/>
      <c r="L25" s="952"/>
      <c r="M25" s="952"/>
      <c r="N25" s="952"/>
      <c r="O25" s="953"/>
      <c r="P25" s="146"/>
      <c r="Q25" s="660"/>
      <c r="R25" s="660"/>
      <c r="S25" s="660"/>
      <c r="T25" s="660"/>
      <c r="U25" s="660"/>
      <c r="V25" s="660"/>
      <c r="W25" s="660"/>
      <c r="X25" s="661"/>
      <c r="Y25" s="938" t="s">
        <v>12</v>
      </c>
      <c r="Z25" s="939"/>
      <c r="AA25" s="940"/>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3"/>
      <c r="Q27" s="663"/>
      <c r="R27" s="663"/>
      <c r="S27" s="663"/>
      <c r="T27" s="663"/>
      <c r="U27" s="663"/>
      <c r="V27" s="663"/>
      <c r="W27" s="663"/>
      <c r="X27" s="664"/>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344</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41"/>
      <c r="Z30" s="283"/>
      <c r="AA30" s="284"/>
      <c r="AB30" s="945" t="s">
        <v>11</v>
      </c>
      <c r="AC30" s="946"/>
      <c r="AD30" s="947"/>
      <c r="AE30" s="934" t="s">
        <v>372</v>
      </c>
      <c r="AF30" s="934"/>
      <c r="AG30" s="934"/>
      <c r="AH30" s="128"/>
      <c r="AI30" s="934" t="s">
        <v>468</v>
      </c>
      <c r="AJ30" s="934"/>
      <c r="AK30" s="934"/>
      <c r="AL30" s="128"/>
      <c r="AM30" s="934" t="s">
        <v>469</v>
      </c>
      <c r="AN30" s="934"/>
      <c r="AO30" s="934"/>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42"/>
      <c r="Z31" s="943"/>
      <c r="AA31" s="944"/>
      <c r="AB31" s="948"/>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52"/>
      <c r="I32" s="952"/>
      <c r="J32" s="952"/>
      <c r="K32" s="952"/>
      <c r="L32" s="952"/>
      <c r="M32" s="952"/>
      <c r="N32" s="952"/>
      <c r="O32" s="953"/>
      <c r="P32" s="146"/>
      <c r="Q32" s="660"/>
      <c r="R32" s="660"/>
      <c r="S32" s="660"/>
      <c r="T32" s="660"/>
      <c r="U32" s="660"/>
      <c r="V32" s="660"/>
      <c r="W32" s="660"/>
      <c r="X32" s="661"/>
      <c r="Y32" s="938" t="s">
        <v>12</v>
      </c>
      <c r="Z32" s="939"/>
      <c r="AA32" s="940"/>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3"/>
      <c r="Q34" s="663"/>
      <c r="R34" s="663"/>
      <c r="S34" s="663"/>
      <c r="T34" s="663"/>
      <c r="U34" s="663"/>
      <c r="V34" s="663"/>
      <c r="W34" s="663"/>
      <c r="X34" s="664"/>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344</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41"/>
      <c r="Z37" s="283"/>
      <c r="AA37" s="284"/>
      <c r="AB37" s="945" t="s">
        <v>11</v>
      </c>
      <c r="AC37" s="946"/>
      <c r="AD37" s="947"/>
      <c r="AE37" s="934" t="s">
        <v>372</v>
      </c>
      <c r="AF37" s="934"/>
      <c r="AG37" s="934"/>
      <c r="AH37" s="128"/>
      <c r="AI37" s="934" t="s">
        <v>468</v>
      </c>
      <c r="AJ37" s="934"/>
      <c r="AK37" s="934"/>
      <c r="AL37" s="128"/>
      <c r="AM37" s="934" t="s">
        <v>469</v>
      </c>
      <c r="AN37" s="934"/>
      <c r="AO37" s="934"/>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42"/>
      <c r="Z38" s="943"/>
      <c r="AA38" s="944"/>
      <c r="AB38" s="948"/>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52"/>
      <c r="I39" s="952"/>
      <c r="J39" s="952"/>
      <c r="K39" s="952"/>
      <c r="L39" s="952"/>
      <c r="M39" s="952"/>
      <c r="N39" s="952"/>
      <c r="O39" s="953"/>
      <c r="P39" s="146"/>
      <c r="Q39" s="660"/>
      <c r="R39" s="660"/>
      <c r="S39" s="660"/>
      <c r="T39" s="660"/>
      <c r="U39" s="660"/>
      <c r="V39" s="660"/>
      <c r="W39" s="660"/>
      <c r="X39" s="661"/>
      <c r="Y39" s="938" t="s">
        <v>12</v>
      </c>
      <c r="Z39" s="939"/>
      <c r="AA39" s="940"/>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3"/>
      <c r="Q41" s="663"/>
      <c r="R41" s="663"/>
      <c r="S41" s="663"/>
      <c r="T41" s="663"/>
      <c r="U41" s="663"/>
      <c r="V41" s="663"/>
      <c r="W41" s="663"/>
      <c r="X41" s="664"/>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344</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41"/>
      <c r="Z44" s="283"/>
      <c r="AA44" s="284"/>
      <c r="AB44" s="945" t="s">
        <v>11</v>
      </c>
      <c r="AC44" s="946"/>
      <c r="AD44" s="947"/>
      <c r="AE44" s="934" t="s">
        <v>372</v>
      </c>
      <c r="AF44" s="934"/>
      <c r="AG44" s="934"/>
      <c r="AH44" s="128"/>
      <c r="AI44" s="934" t="s">
        <v>468</v>
      </c>
      <c r="AJ44" s="934"/>
      <c r="AK44" s="934"/>
      <c r="AL44" s="128"/>
      <c r="AM44" s="934" t="s">
        <v>469</v>
      </c>
      <c r="AN44" s="934"/>
      <c r="AO44" s="934"/>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42"/>
      <c r="Z45" s="943"/>
      <c r="AA45" s="944"/>
      <c r="AB45" s="948"/>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52"/>
      <c r="I46" s="952"/>
      <c r="J46" s="952"/>
      <c r="K46" s="952"/>
      <c r="L46" s="952"/>
      <c r="M46" s="952"/>
      <c r="N46" s="952"/>
      <c r="O46" s="953"/>
      <c r="P46" s="146"/>
      <c r="Q46" s="660"/>
      <c r="R46" s="660"/>
      <c r="S46" s="660"/>
      <c r="T46" s="660"/>
      <c r="U46" s="660"/>
      <c r="V46" s="660"/>
      <c r="W46" s="660"/>
      <c r="X46" s="661"/>
      <c r="Y46" s="938" t="s">
        <v>12</v>
      </c>
      <c r="Z46" s="939"/>
      <c r="AA46" s="940"/>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3"/>
      <c r="Q48" s="663"/>
      <c r="R48" s="663"/>
      <c r="S48" s="663"/>
      <c r="T48" s="663"/>
      <c r="U48" s="663"/>
      <c r="V48" s="663"/>
      <c r="W48" s="663"/>
      <c r="X48" s="664"/>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344</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41"/>
      <c r="Z51" s="283"/>
      <c r="AA51" s="284"/>
      <c r="AB51" s="128" t="s">
        <v>11</v>
      </c>
      <c r="AC51" s="946"/>
      <c r="AD51" s="947"/>
      <c r="AE51" s="934" t="s">
        <v>372</v>
      </c>
      <c r="AF51" s="934"/>
      <c r="AG51" s="934"/>
      <c r="AH51" s="128"/>
      <c r="AI51" s="934" t="s">
        <v>468</v>
      </c>
      <c r="AJ51" s="934"/>
      <c r="AK51" s="934"/>
      <c r="AL51" s="128"/>
      <c r="AM51" s="934" t="s">
        <v>469</v>
      </c>
      <c r="AN51" s="934"/>
      <c r="AO51" s="934"/>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42"/>
      <c r="Z52" s="943"/>
      <c r="AA52" s="944"/>
      <c r="AB52" s="948"/>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52"/>
      <c r="I53" s="952"/>
      <c r="J53" s="952"/>
      <c r="K53" s="952"/>
      <c r="L53" s="952"/>
      <c r="M53" s="952"/>
      <c r="N53" s="952"/>
      <c r="O53" s="953"/>
      <c r="P53" s="146"/>
      <c r="Q53" s="660"/>
      <c r="R53" s="660"/>
      <c r="S53" s="660"/>
      <c r="T53" s="660"/>
      <c r="U53" s="660"/>
      <c r="V53" s="660"/>
      <c r="W53" s="660"/>
      <c r="X53" s="661"/>
      <c r="Y53" s="938" t="s">
        <v>12</v>
      </c>
      <c r="Z53" s="939"/>
      <c r="AA53" s="940"/>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3"/>
      <c r="Q55" s="663"/>
      <c r="R55" s="663"/>
      <c r="S55" s="663"/>
      <c r="T55" s="663"/>
      <c r="U55" s="663"/>
      <c r="V55" s="663"/>
      <c r="W55" s="663"/>
      <c r="X55" s="664"/>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344</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41"/>
      <c r="Z58" s="283"/>
      <c r="AA58" s="284"/>
      <c r="AB58" s="945" t="s">
        <v>11</v>
      </c>
      <c r="AC58" s="946"/>
      <c r="AD58" s="947"/>
      <c r="AE58" s="934" t="s">
        <v>372</v>
      </c>
      <c r="AF58" s="934"/>
      <c r="AG58" s="934"/>
      <c r="AH58" s="128"/>
      <c r="AI58" s="934" t="s">
        <v>468</v>
      </c>
      <c r="AJ58" s="934"/>
      <c r="AK58" s="934"/>
      <c r="AL58" s="128"/>
      <c r="AM58" s="934" t="s">
        <v>469</v>
      </c>
      <c r="AN58" s="934"/>
      <c r="AO58" s="934"/>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42"/>
      <c r="Z59" s="943"/>
      <c r="AA59" s="944"/>
      <c r="AB59" s="948"/>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52"/>
      <c r="I60" s="952"/>
      <c r="J60" s="952"/>
      <c r="K60" s="952"/>
      <c r="L60" s="952"/>
      <c r="M60" s="952"/>
      <c r="N60" s="952"/>
      <c r="O60" s="953"/>
      <c r="P60" s="146"/>
      <c r="Q60" s="660"/>
      <c r="R60" s="660"/>
      <c r="S60" s="660"/>
      <c r="T60" s="660"/>
      <c r="U60" s="660"/>
      <c r="V60" s="660"/>
      <c r="W60" s="660"/>
      <c r="X60" s="661"/>
      <c r="Y60" s="938" t="s">
        <v>12</v>
      </c>
      <c r="Z60" s="939"/>
      <c r="AA60" s="940"/>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3"/>
      <c r="Q62" s="663"/>
      <c r="R62" s="663"/>
      <c r="S62" s="663"/>
      <c r="T62" s="663"/>
      <c r="U62" s="663"/>
      <c r="V62" s="663"/>
      <c r="W62" s="663"/>
      <c r="X62" s="664"/>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344</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41"/>
      <c r="Z65" s="283"/>
      <c r="AA65" s="284"/>
      <c r="AB65" s="945" t="s">
        <v>11</v>
      </c>
      <c r="AC65" s="946"/>
      <c r="AD65" s="947"/>
      <c r="AE65" s="934" t="s">
        <v>372</v>
      </c>
      <c r="AF65" s="934"/>
      <c r="AG65" s="934"/>
      <c r="AH65" s="128"/>
      <c r="AI65" s="934" t="s">
        <v>468</v>
      </c>
      <c r="AJ65" s="934"/>
      <c r="AK65" s="934"/>
      <c r="AL65" s="128"/>
      <c r="AM65" s="934" t="s">
        <v>469</v>
      </c>
      <c r="AN65" s="934"/>
      <c r="AO65" s="934"/>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42"/>
      <c r="Z66" s="943"/>
      <c r="AA66" s="944"/>
      <c r="AB66" s="948"/>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52"/>
      <c r="I67" s="952"/>
      <c r="J67" s="952"/>
      <c r="K67" s="952"/>
      <c r="L67" s="952"/>
      <c r="M67" s="952"/>
      <c r="N67" s="952"/>
      <c r="O67" s="953"/>
      <c r="P67" s="146"/>
      <c r="Q67" s="660"/>
      <c r="R67" s="660"/>
      <c r="S67" s="660"/>
      <c r="T67" s="660"/>
      <c r="U67" s="660"/>
      <c r="V67" s="660"/>
      <c r="W67" s="660"/>
      <c r="X67" s="661"/>
      <c r="Y67" s="938" t="s">
        <v>12</v>
      </c>
      <c r="Z67" s="939"/>
      <c r="AA67" s="940"/>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3"/>
      <c r="Q69" s="663"/>
      <c r="R69" s="663"/>
      <c r="S69" s="663"/>
      <c r="T69" s="663"/>
      <c r="U69" s="663"/>
      <c r="V69" s="663"/>
      <c r="W69" s="663"/>
      <c r="X69" s="664"/>
      <c r="Y69" s="190" t="s">
        <v>13</v>
      </c>
      <c r="Z69" s="935"/>
      <c r="AA69" s="936"/>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344</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6"/>
      <c r="B4" s="977"/>
      <c r="C4" s="977"/>
      <c r="D4" s="977"/>
      <c r="E4" s="977"/>
      <c r="F4" s="97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6"/>
      <c r="B5" s="977"/>
      <c r="C5" s="977"/>
      <c r="D5" s="977"/>
      <c r="E5" s="977"/>
      <c r="F5" s="97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6"/>
      <c r="B6" s="977"/>
      <c r="C6" s="977"/>
      <c r="D6" s="977"/>
      <c r="E6" s="977"/>
      <c r="F6" s="97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6"/>
      <c r="B7" s="977"/>
      <c r="C7" s="977"/>
      <c r="D7" s="977"/>
      <c r="E7" s="977"/>
      <c r="F7" s="97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6"/>
      <c r="B8" s="977"/>
      <c r="C8" s="977"/>
      <c r="D8" s="977"/>
      <c r="E8" s="977"/>
      <c r="F8" s="97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6"/>
      <c r="B9" s="977"/>
      <c r="C9" s="977"/>
      <c r="D9" s="977"/>
      <c r="E9" s="977"/>
      <c r="F9" s="97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6"/>
      <c r="B10" s="977"/>
      <c r="C10" s="977"/>
      <c r="D10" s="977"/>
      <c r="E10" s="977"/>
      <c r="F10" s="97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6"/>
      <c r="B11" s="977"/>
      <c r="C11" s="977"/>
      <c r="D11" s="977"/>
      <c r="E11" s="977"/>
      <c r="F11" s="97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6"/>
      <c r="B12" s="977"/>
      <c r="C12" s="977"/>
      <c r="D12" s="977"/>
      <c r="E12" s="977"/>
      <c r="F12" s="97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6"/>
      <c r="B13" s="977"/>
      <c r="C13" s="977"/>
      <c r="D13" s="977"/>
      <c r="E13" s="977"/>
      <c r="F13" s="97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6"/>
      <c r="B14" s="977"/>
      <c r="C14" s="977"/>
      <c r="D14" s="977"/>
      <c r="E14" s="977"/>
      <c r="F14" s="97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6"/>
      <c r="B15" s="977"/>
      <c r="C15" s="977"/>
      <c r="D15" s="977"/>
      <c r="E15" s="977"/>
      <c r="F15" s="97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6"/>
      <c r="B16" s="977"/>
      <c r="C16" s="977"/>
      <c r="D16" s="977"/>
      <c r="E16" s="977"/>
      <c r="F16" s="97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6"/>
      <c r="B17" s="977"/>
      <c r="C17" s="977"/>
      <c r="D17" s="977"/>
      <c r="E17" s="977"/>
      <c r="F17" s="97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6"/>
      <c r="B18" s="977"/>
      <c r="C18" s="977"/>
      <c r="D18" s="977"/>
      <c r="E18" s="977"/>
      <c r="F18" s="97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6"/>
      <c r="B19" s="977"/>
      <c r="C19" s="977"/>
      <c r="D19" s="977"/>
      <c r="E19" s="977"/>
      <c r="F19" s="97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6"/>
      <c r="B20" s="977"/>
      <c r="C20" s="977"/>
      <c r="D20" s="977"/>
      <c r="E20" s="977"/>
      <c r="F20" s="97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6"/>
      <c r="B21" s="977"/>
      <c r="C21" s="977"/>
      <c r="D21" s="977"/>
      <c r="E21" s="977"/>
      <c r="F21" s="97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6"/>
      <c r="B22" s="977"/>
      <c r="C22" s="977"/>
      <c r="D22" s="977"/>
      <c r="E22" s="977"/>
      <c r="F22" s="97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6"/>
      <c r="B23" s="977"/>
      <c r="C23" s="977"/>
      <c r="D23" s="977"/>
      <c r="E23" s="977"/>
      <c r="F23" s="97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6"/>
      <c r="B24" s="977"/>
      <c r="C24" s="977"/>
      <c r="D24" s="977"/>
      <c r="E24" s="977"/>
      <c r="F24" s="97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6"/>
      <c r="B25" s="977"/>
      <c r="C25" s="977"/>
      <c r="D25" s="977"/>
      <c r="E25" s="977"/>
      <c r="F25" s="97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6"/>
      <c r="B26" s="977"/>
      <c r="C26" s="977"/>
      <c r="D26" s="977"/>
      <c r="E26" s="977"/>
      <c r="F26" s="97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6"/>
      <c r="B27" s="977"/>
      <c r="C27" s="977"/>
      <c r="D27" s="977"/>
      <c r="E27" s="977"/>
      <c r="F27" s="97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6"/>
      <c r="B28" s="977"/>
      <c r="C28" s="977"/>
      <c r="D28" s="977"/>
      <c r="E28" s="977"/>
      <c r="F28" s="97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6"/>
      <c r="B29" s="977"/>
      <c r="C29" s="977"/>
      <c r="D29" s="977"/>
      <c r="E29" s="977"/>
      <c r="F29" s="97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6"/>
      <c r="B30" s="977"/>
      <c r="C30" s="977"/>
      <c r="D30" s="977"/>
      <c r="E30" s="977"/>
      <c r="F30" s="97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6"/>
      <c r="B31" s="977"/>
      <c r="C31" s="977"/>
      <c r="D31" s="977"/>
      <c r="E31" s="977"/>
      <c r="F31" s="97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6"/>
      <c r="B32" s="977"/>
      <c r="C32" s="977"/>
      <c r="D32" s="977"/>
      <c r="E32" s="977"/>
      <c r="F32" s="97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6"/>
      <c r="B33" s="977"/>
      <c r="C33" s="977"/>
      <c r="D33" s="977"/>
      <c r="E33" s="977"/>
      <c r="F33" s="97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6"/>
      <c r="B34" s="977"/>
      <c r="C34" s="977"/>
      <c r="D34" s="977"/>
      <c r="E34" s="977"/>
      <c r="F34" s="97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6"/>
      <c r="B35" s="977"/>
      <c r="C35" s="977"/>
      <c r="D35" s="977"/>
      <c r="E35" s="977"/>
      <c r="F35" s="97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6"/>
      <c r="B36" s="977"/>
      <c r="C36" s="977"/>
      <c r="D36" s="977"/>
      <c r="E36" s="977"/>
      <c r="F36" s="97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6"/>
      <c r="B37" s="977"/>
      <c r="C37" s="977"/>
      <c r="D37" s="977"/>
      <c r="E37" s="977"/>
      <c r="F37" s="97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6"/>
      <c r="B38" s="977"/>
      <c r="C38" s="977"/>
      <c r="D38" s="977"/>
      <c r="E38" s="977"/>
      <c r="F38" s="97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6"/>
      <c r="B39" s="977"/>
      <c r="C39" s="977"/>
      <c r="D39" s="977"/>
      <c r="E39" s="977"/>
      <c r="F39" s="97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6"/>
      <c r="B40" s="977"/>
      <c r="C40" s="977"/>
      <c r="D40" s="977"/>
      <c r="E40" s="977"/>
      <c r="F40" s="97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6"/>
      <c r="B41" s="977"/>
      <c r="C41" s="977"/>
      <c r="D41" s="977"/>
      <c r="E41" s="977"/>
      <c r="F41" s="97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6"/>
      <c r="B42" s="977"/>
      <c r="C42" s="977"/>
      <c r="D42" s="977"/>
      <c r="E42" s="977"/>
      <c r="F42" s="97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6"/>
      <c r="B43" s="977"/>
      <c r="C43" s="977"/>
      <c r="D43" s="977"/>
      <c r="E43" s="977"/>
      <c r="F43" s="97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6"/>
      <c r="B44" s="977"/>
      <c r="C44" s="977"/>
      <c r="D44" s="977"/>
      <c r="E44" s="977"/>
      <c r="F44" s="97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6"/>
      <c r="B45" s="977"/>
      <c r="C45" s="977"/>
      <c r="D45" s="977"/>
      <c r="E45" s="977"/>
      <c r="F45" s="97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6"/>
      <c r="B46" s="977"/>
      <c r="C46" s="977"/>
      <c r="D46" s="977"/>
      <c r="E46" s="977"/>
      <c r="F46" s="97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6"/>
      <c r="B47" s="977"/>
      <c r="C47" s="977"/>
      <c r="D47" s="977"/>
      <c r="E47" s="977"/>
      <c r="F47" s="97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6"/>
      <c r="B48" s="977"/>
      <c r="C48" s="977"/>
      <c r="D48" s="977"/>
      <c r="E48" s="977"/>
      <c r="F48" s="97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6"/>
      <c r="B49" s="977"/>
      <c r="C49" s="977"/>
      <c r="D49" s="977"/>
      <c r="E49" s="977"/>
      <c r="F49" s="97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6"/>
      <c r="B50" s="977"/>
      <c r="C50" s="977"/>
      <c r="D50" s="977"/>
      <c r="E50" s="977"/>
      <c r="F50" s="97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6"/>
      <c r="B51" s="977"/>
      <c r="C51" s="977"/>
      <c r="D51" s="977"/>
      <c r="E51" s="977"/>
      <c r="F51" s="97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6"/>
      <c r="B52" s="977"/>
      <c r="C52" s="977"/>
      <c r="D52" s="977"/>
      <c r="E52" s="977"/>
      <c r="F52" s="97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6"/>
      <c r="B56" s="977"/>
      <c r="C56" s="977"/>
      <c r="D56" s="977"/>
      <c r="E56" s="977"/>
      <c r="F56" s="97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6"/>
      <c r="B57" s="977"/>
      <c r="C57" s="977"/>
      <c r="D57" s="977"/>
      <c r="E57" s="977"/>
      <c r="F57" s="97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6"/>
      <c r="B58" s="977"/>
      <c r="C58" s="977"/>
      <c r="D58" s="977"/>
      <c r="E58" s="977"/>
      <c r="F58" s="97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6"/>
      <c r="B59" s="977"/>
      <c r="C59" s="977"/>
      <c r="D59" s="977"/>
      <c r="E59" s="977"/>
      <c r="F59" s="97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6"/>
      <c r="B60" s="977"/>
      <c r="C60" s="977"/>
      <c r="D60" s="977"/>
      <c r="E60" s="977"/>
      <c r="F60" s="97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6"/>
      <c r="B61" s="977"/>
      <c r="C61" s="977"/>
      <c r="D61" s="977"/>
      <c r="E61" s="977"/>
      <c r="F61" s="97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6"/>
      <c r="B62" s="977"/>
      <c r="C62" s="977"/>
      <c r="D62" s="977"/>
      <c r="E62" s="977"/>
      <c r="F62" s="97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6"/>
      <c r="B63" s="977"/>
      <c r="C63" s="977"/>
      <c r="D63" s="977"/>
      <c r="E63" s="977"/>
      <c r="F63" s="97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6"/>
      <c r="B64" s="977"/>
      <c r="C64" s="977"/>
      <c r="D64" s="977"/>
      <c r="E64" s="977"/>
      <c r="F64" s="97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6"/>
      <c r="B65" s="977"/>
      <c r="C65" s="977"/>
      <c r="D65" s="977"/>
      <c r="E65" s="977"/>
      <c r="F65" s="97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6"/>
      <c r="B66" s="977"/>
      <c r="C66" s="977"/>
      <c r="D66" s="977"/>
      <c r="E66" s="977"/>
      <c r="F66" s="97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6"/>
      <c r="B67" s="977"/>
      <c r="C67" s="977"/>
      <c r="D67" s="977"/>
      <c r="E67" s="977"/>
      <c r="F67" s="97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6"/>
      <c r="B68" s="977"/>
      <c r="C68" s="977"/>
      <c r="D68" s="977"/>
      <c r="E68" s="977"/>
      <c r="F68" s="97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6"/>
      <c r="B69" s="977"/>
      <c r="C69" s="977"/>
      <c r="D69" s="977"/>
      <c r="E69" s="977"/>
      <c r="F69" s="97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6"/>
      <c r="B70" s="977"/>
      <c r="C70" s="977"/>
      <c r="D70" s="977"/>
      <c r="E70" s="977"/>
      <c r="F70" s="97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6"/>
      <c r="B71" s="977"/>
      <c r="C71" s="977"/>
      <c r="D71" s="977"/>
      <c r="E71" s="977"/>
      <c r="F71" s="97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6"/>
      <c r="B72" s="977"/>
      <c r="C72" s="977"/>
      <c r="D72" s="977"/>
      <c r="E72" s="977"/>
      <c r="F72" s="97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6"/>
      <c r="B73" s="977"/>
      <c r="C73" s="977"/>
      <c r="D73" s="977"/>
      <c r="E73" s="977"/>
      <c r="F73" s="97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6"/>
      <c r="B74" s="977"/>
      <c r="C74" s="977"/>
      <c r="D74" s="977"/>
      <c r="E74" s="977"/>
      <c r="F74" s="97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6"/>
      <c r="B75" s="977"/>
      <c r="C75" s="977"/>
      <c r="D75" s="977"/>
      <c r="E75" s="977"/>
      <c r="F75" s="97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6"/>
      <c r="B76" s="977"/>
      <c r="C76" s="977"/>
      <c r="D76" s="977"/>
      <c r="E76" s="977"/>
      <c r="F76" s="97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6"/>
      <c r="B77" s="977"/>
      <c r="C77" s="977"/>
      <c r="D77" s="977"/>
      <c r="E77" s="977"/>
      <c r="F77" s="97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6"/>
      <c r="B78" s="977"/>
      <c r="C78" s="977"/>
      <c r="D78" s="977"/>
      <c r="E78" s="977"/>
      <c r="F78" s="97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6"/>
      <c r="B79" s="977"/>
      <c r="C79" s="977"/>
      <c r="D79" s="977"/>
      <c r="E79" s="977"/>
      <c r="F79" s="97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6"/>
      <c r="B80" s="977"/>
      <c r="C80" s="977"/>
      <c r="D80" s="977"/>
      <c r="E80" s="977"/>
      <c r="F80" s="97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6"/>
      <c r="B81" s="977"/>
      <c r="C81" s="977"/>
      <c r="D81" s="977"/>
      <c r="E81" s="977"/>
      <c r="F81" s="97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6"/>
      <c r="B82" s="977"/>
      <c r="C82" s="977"/>
      <c r="D82" s="977"/>
      <c r="E82" s="977"/>
      <c r="F82" s="97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6"/>
      <c r="B83" s="977"/>
      <c r="C83" s="977"/>
      <c r="D83" s="977"/>
      <c r="E83" s="977"/>
      <c r="F83" s="97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6"/>
      <c r="B84" s="977"/>
      <c r="C84" s="977"/>
      <c r="D84" s="977"/>
      <c r="E84" s="977"/>
      <c r="F84" s="97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6"/>
      <c r="B85" s="977"/>
      <c r="C85" s="977"/>
      <c r="D85" s="977"/>
      <c r="E85" s="977"/>
      <c r="F85" s="97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6"/>
      <c r="B86" s="977"/>
      <c r="C86" s="977"/>
      <c r="D86" s="977"/>
      <c r="E86" s="977"/>
      <c r="F86" s="97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6"/>
      <c r="B87" s="977"/>
      <c r="C87" s="977"/>
      <c r="D87" s="977"/>
      <c r="E87" s="977"/>
      <c r="F87" s="97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6"/>
      <c r="B88" s="977"/>
      <c r="C88" s="977"/>
      <c r="D88" s="977"/>
      <c r="E88" s="977"/>
      <c r="F88" s="97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6"/>
      <c r="B89" s="977"/>
      <c r="C89" s="977"/>
      <c r="D89" s="977"/>
      <c r="E89" s="977"/>
      <c r="F89" s="97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6"/>
      <c r="B90" s="977"/>
      <c r="C90" s="977"/>
      <c r="D90" s="977"/>
      <c r="E90" s="977"/>
      <c r="F90" s="97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6"/>
      <c r="B91" s="977"/>
      <c r="C91" s="977"/>
      <c r="D91" s="977"/>
      <c r="E91" s="977"/>
      <c r="F91" s="97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6"/>
      <c r="B92" s="977"/>
      <c r="C92" s="977"/>
      <c r="D92" s="977"/>
      <c r="E92" s="977"/>
      <c r="F92" s="97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6"/>
      <c r="B93" s="977"/>
      <c r="C93" s="977"/>
      <c r="D93" s="977"/>
      <c r="E93" s="977"/>
      <c r="F93" s="97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6"/>
      <c r="B94" s="977"/>
      <c r="C94" s="977"/>
      <c r="D94" s="977"/>
      <c r="E94" s="977"/>
      <c r="F94" s="97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6"/>
      <c r="B95" s="977"/>
      <c r="C95" s="977"/>
      <c r="D95" s="977"/>
      <c r="E95" s="977"/>
      <c r="F95" s="97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6"/>
      <c r="B96" s="977"/>
      <c r="C96" s="977"/>
      <c r="D96" s="977"/>
      <c r="E96" s="977"/>
      <c r="F96" s="97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6"/>
      <c r="B97" s="977"/>
      <c r="C97" s="977"/>
      <c r="D97" s="977"/>
      <c r="E97" s="977"/>
      <c r="F97" s="97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6"/>
      <c r="B98" s="977"/>
      <c r="C98" s="977"/>
      <c r="D98" s="977"/>
      <c r="E98" s="977"/>
      <c r="F98" s="97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6"/>
      <c r="B99" s="977"/>
      <c r="C99" s="977"/>
      <c r="D99" s="977"/>
      <c r="E99" s="977"/>
      <c r="F99" s="97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6"/>
      <c r="B100" s="977"/>
      <c r="C100" s="977"/>
      <c r="D100" s="977"/>
      <c r="E100" s="977"/>
      <c r="F100" s="97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6"/>
      <c r="B101" s="977"/>
      <c r="C101" s="977"/>
      <c r="D101" s="977"/>
      <c r="E101" s="977"/>
      <c r="F101" s="97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6"/>
      <c r="B102" s="977"/>
      <c r="C102" s="977"/>
      <c r="D102" s="977"/>
      <c r="E102" s="977"/>
      <c r="F102" s="97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6"/>
      <c r="B103" s="977"/>
      <c r="C103" s="977"/>
      <c r="D103" s="977"/>
      <c r="E103" s="977"/>
      <c r="F103" s="97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6"/>
      <c r="B104" s="977"/>
      <c r="C104" s="977"/>
      <c r="D104" s="977"/>
      <c r="E104" s="977"/>
      <c r="F104" s="97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6"/>
      <c r="B105" s="977"/>
      <c r="C105" s="977"/>
      <c r="D105" s="977"/>
      <c r="E105" s="977"/>
      <c r="F105" s="97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6"/>
      <c r="B109" s="977"/>
      <c r="C109" s="977"/>
      <c r="D109" s="977"/>
      <c r="E109" s="977"/>
      <c r="F109" s="97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6"/>
      <c r="B110" s="977"/>
      <c r="C110" s="977"/>
      <c r="D110" s="977"/>
      <c r="E110" s="977"/>
      <c r="F110" s="97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6"/>
      <c r="B111" s="977"/>
      <c r="C111" s="977"/>
      <c r="D111" s="977"/>
      <c r="E111" s="977"/>
      <c r="F111" s="97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6"/>
      <c r="B112" s="977"/>
      <c r="C112" s="977"/>
      <c r="D112" s="977"/>
      <c r="E112" s="977"/>
      <c r="F112" s="97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6"/>
      <c r="B113" s="977"/>
      <c r="C113" s="977"/>
      <c r="D113" s="977"/>
      <c r="E113" s="977"/>
      <c r="F113" s="97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6"/>
      <c r="B114" s="977"/>
      <c r="C114" s="977"/>
      <c r="D114" s="977"/>
      <c r="E114" s="977"/>
      <c r="F114" s="97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6"/>
      <c r="B115" s="977"/>
      <c r="C115" s="977"/>
      <c r="D115" s="977"/>
      <c r="E115" s="977"/>
      <c r="F115" s="97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6"/>
      <c r="B116" s="977"/>
      <c r="C116" s="977"/>
      <c r="D116" s="977"/>
      <c r="E116" s="977"/>
      <c r="F116" s="97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6"/>
      <c r="B117" s="977"/>
      <c r="C117" s="977"/>
      <c r="D117" s="977"/>
      <c r="E117" s="977"/>
      <c r="F117" s="97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6"/>
      <c r="B118" s="977"/>
      <c r="C118" s="977"/>
      <c r="D118" s="977"/>
      <c r="E118" s="977"/>
      <c r="F118" s="97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6"/>
      <c r="B119" s="977"/>
      <c r="C119" s="977"/>
      <c r="D119" s="977"/>
      <c r="E119" s="977"/>
      <c r="F119" s="97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6"/>
      <c r="B120" s="977"/>
      <c r="C120" s="977"/>
      <c r="D120" s="977"/>
      <c r="E120" s="977"/>
      <c r="F120" s="97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6"/>
      <c r="B121" s="977"/>
      <c r="C121" s="977"/>
      <c r="D121" s="977"/>
      <c r="E121" s="977"/>
      <c r="F121" s="97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6"/>
      <c r="B122" s="977"/>
      <c r="C122" s="977"/>
      <c r="D122" s="977"/>
      <c r="E122" s="977"/>
      <c r="F122" s="97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6"/>
      <c r="B123" s="977"/>
      <c r="C123" s="977"/>
      <c r="D123" s="977"/>
      <c r="E123" s="977"/>
      <c r="F123" s="97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6"/>
      <c r="B124" s="977"/>
      <c r="C124" s="977"/>
      <c r="D124" s="977"/>
      <c r="E124" s="977"/>
      <c r="F124" s="97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6"/>
      <c r="B125" s="977"/>
      <c r="C125" s="977"/>
      <c r="D125" s="977"/>
      <c r="E125" s="977"/>
      <c r="F125" s="97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6"/>
      <c r="B126" s="977"/>
      <c r="C126" s="977"/>
      <c r="D126" s="977"/>
      <c r="E126" s="977"/>
      <c r="F126" s="97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6"/>
      <c r="B127" s="977"/>
      <c r="C127" s="977"/>
      <c r="D127" s="977"/>
      <c r="E127" s="977"/>
      <c r="F127" s="97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6"/>
      <c r="B128" s="977"/>
      <c r="C128" s="977"/>
      <c r="D128" s="977"/>
      <c r="E128" s="977"/>
      <c r="F128" s="97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6"/>
      <c r="B129" s="977"/>
      <c r="C129" s="977"/>
      <c r="D129" s="977"/>
      <c r="E129" s="977"/>
      <c r="F129" s="97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6"/>
      <c r="B130" s="977"/>
      <c r="C130" s="977"/>
      <c r="D130" s="977"/>
      <c r="E130" s="977"/>
      <c r="F130" s="97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6"/>
      <c r="B131" s="977"/>
      <c r="C131" s="977"/>
      <c r="D131" s="977"/>
      <c r="E131" s="977"/>
      <c r="F131" s="97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6"/>
      <c r="B132" s="977"/>
      <c r="C132" s="977"/>
      <c r="D132" s="977"/>
      <c r="E132" s="977"/>
      <c r="F132" s="97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6"/>
      <c r="B133" s="977"/>
      <c r="C133" s="977"/>
      <c r="D133" s="977"/>
      <c r="E133" s="977"/>
      <c r="F133" s="97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6"/>
      <c r="B134" s="977"/>
      <c r="C134" s="977"/>
      <c r="D134" s="977"/>
      <c r="E134" s="977"/>
      <c r="F134" s="97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6"/>
      <c r="B135" s="977"/>
      <c r="C135" s="977"/>
      <c r="D135" s="977"/>
      <c r="E135" s="977"/>
      <c r="F135" s="97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6"/>
      <c r="B136" s="977"/>
      <c r="C136" s="977"/>
      <c r="D136" s="977"/>
      <c r="E136" s="977"/>
      <c r="F136" s="97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6"/>
      <c r="B137" s="977"/>
      <c r="C137" s="977"/>
      <c r="D137" s="977"/>
      <c r="E137" s="977"/>
      <c r="F137" s="97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6"/>
      <c r="B138" s="977"/>
      <c r="C138" s="977"/>
      <c r="D138" s="977"/>
      <c r="E138" s="977"/>
      <c r="F138" s="97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6"/>
      <c r="B139" s="977"/>
      <c r="C139" s="977"/>
      <c r="D139" s="977"/>
      <c r="E139" s="977"/>
      <c r="F139" s="97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6"/>
      <c r="B140" s="977"/>
      <c r="C140" s="977"/>
      <c r="D140" s="977"/>
      <c r="E140" s="977"/>
      <c r="F140" s="97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6"/>
      <c r="B141" s="977"/>
      <c r="C141" s="977"/>
      <c r="D141" s="977"/>
      <c r="E141" s="977"/>
      <c r="F141" s="97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6"/>
      <c r="B142" s="977"/>
      <c r="C142" s="977"/>
      <c r="D142" s="977"/>
      <c r="E142" s="977"/>
      <c r="F142" s="97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6"/>
      <c r="B143" s="977"/>
      <c r="C143" s="977"/>
      <c r="D143" s="977"/>
      <c r="E143" s="977"/>
      <c r="F143" s="97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6"/>
      <c r="B144" s="977"/>
      <c r="C144" s="977"/>
      <c r="D144" s="977"/>
      <c r="E144" s="977"/>
      <c r="F144" s="97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6"/>
      <c r="B145" s="977"/>
      <c r="C145" s="977"/>
      <c r="D145" s="977"/>
      <c r="E145" s="977"/>
      <c r="F145" s="97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6"/>
      <c r="B146" s="977"/>
      <c r="C146" s="977"/>
      <c r="D146" s="977"/>
      <c r="E146" s="977"/>
      <c r="F146" s="97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6"/>
      <c r="B147" s="977"/>
      <c r="C147" s="977"/>
      <c r="D147" s="977"/>
      <c r="E147" s="977"/>
      <c r="F147" s="97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6"/>
      <c r="B148" s="977"/>
      <c r="C148" s="977"/>
      <c r="D148" s="977"/>
      <c r="E148" s="977"/>
      <c r="F148" s="97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6"/>
      <c r="B149" s="977"/>
      <c r="C149" s="977"/>
      <c r="D149" s="977"/>
      <c r="E149" s="977"/>
      <c r="F149" s="97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6"/>
      <c r="B150" s="977"/>
      <c r="C150" s="977"/>
      <c r="D150" s="977"/>
      <c r="E150" s="977"/>
      <c r="F150" s="97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6"/>
      <c r="B151" s="977"/>
      <c r="C151" s="977"/>
      <c r="D151" s="977"/>
      <c r="E151" s="977"/>
      <c r="F151" s="97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6"/>
      <c r="B152" s="977"/>
      <c r="C152" s="977"/>
      <c r="D152" s="977"/>
      <c r="E152" s="977"/>
      <c r="F152" s="97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6"/>
      <c r="B153" s="977"/>
      <c r="C153" s="977"/>
      <c r="D153" s="977"/>
      <c r="E153" s="977"/>
      <c r="F153" s="97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6"/>
      <c r="B154" s="977"/>
      <c r="C154" s="977"/>
      <c r="D154" s="977"/>
      <c r="E154" s="977"/>
      <c r="F154" s="97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6"/>
      <c r="B155" s="977"/>
      <c r="C155" s="977"/>
      <c r="D155" s="977"/>
      <c r="E155" s="977"/>
      <c r="F155" s="97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6"/>
      <c r="B156" s="977"/>
      <c r="C156" s="977"/>
      <c r="D156" s="977"/>
      <c r="E156" s="977"/>
      <c r="F156" s="97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6"/>
      <c r="B157" s="977"/>
      <c r="C157" s="977"/>
      <c r="D157" s="977"/>
      <c r="E157" s="977"/>
      <c r="F157" s="97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6"/>
      <c r="B158" s="977"/>
      <c r="C158" s="977"/>
      <c r="D158" s="977"/>
      <c r="E158" s="977"/>
      <c r="F158" s="97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6"/>
      <c r="B162" s="977"/>
      <c r="C162" s="977"/>
      <c r="D162" s="977"/>
      <c r="E162" s="977"/>
      <c r="F162" s="97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6"/>
      <c r="B163" s="977"/>
      <c r="C163" s="977"/>
      <c r="D163" s="977"/>
      <c r="E163" s="977"/>
      <c r="F163" s="97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6"/>
      <c r="B164" s="977"/>
      <c r="C164" s="977"/>
      <c r="D164" s="977"/>
      <c r="E164" s="977"/>
      <c r="F164" s="97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6"/>
      <c r="B165" s="977"/>
      <c r="C165" s="977"/>
      <c r="D165" s="977"/>
      <c r="E165" s="977"/>
      <c r="F165" s="97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6"/>
      <c r="B166" s="977"/>
      <c r="C166" s="977"/>
      <c r="D166" s="977"/>
      <c r="E166" s="977"/>
      <c r="F166" s="97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6"/>
      <c r="B167" s="977"/>
      <c r="C167" s="977"/>
      <c r="D167" s="977"/>
      <c r="E167" s="977"/>
      <c r="F167" s="97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6"/>
      <c r="B168" s="977"/>
      <c r="C168" s="977"/>
      <c r="D168" s="977"/>
      <c r="E168" s="977"/>
      <c r="F168" s="97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6"/>
      <c r="B169" s="977"/>
      <c r="C169" s="977"/>
      <c r="D169" s="977"/>
      <c r="E169" s="977"/>
      <c r="F169" s="97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6"/>
      <c r="B170" s="977"/>
      <c r="C170" s="977"/>
      <c r="D170" s="977"/>
      <c r="E170" s="977"/>
      <c r="F170" s="97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6"/>
      <c r="B171" s="977"/>
      <c r="C171" s="977"/>
      <c r="D171" s="977"/>
      <c r="E171" s="977"/>
      <c r="F171" s="97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6"/>
      <c r="B172" s="977"/>
      <c r="C172" s="977"/>
      <c r="D172" s="977"/>
      <c r="E172" s="977"/>
      <c r="F172" s="97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6"/>
      <c r="B173" s="977"/>
      <c r="C173" s="977"/>
      <c r="D173" s="977"/>
      <c r="E173" s="977"/>
      <c r="F173" s="97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6"/>
      <c r="B174" s="977"/>
      <c r="C174" s="977"/>
      <c r="D174" s="977"/>
      <c r="E174" s="977"/>
      <c r="F174" s="97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6"/>
      <c r="B175" s="977"/>
      <c r="C175" s="977"/>
      <c r="D175" s="977"/>
      <c r="E175" s="977"/>
      <c r="F175" s="97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6"/>
      <c r="B176" s="977"/>
      <c r="C176" s="977"/>
      <c r="D176" s="977"/>
      <c r="E176" s="977"/>
      <c r="F176" s="97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6"/>
      <c r="B177" s="977"/>
      <c r="C177" s="977"/>
      <c r="D177" s="977"/>
      <c r="E177" s="977"/>
      <c r="F177" s="97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6"/>
      <c r="B178" s="977"/>
      <c r="C178" s="977"/>
      <c r="D178" s="977"/>
      <c r="E178" s="977"/>
      <c r="F178" s="97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6"/>
      <c r="B179" s="977"/>
      <c r="C179" s="977"/>
      <c r="D179" s="977"/>
      <c r="E179" s="977"/>
      <c r="F179" s="97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6"/>
      <c r="B180" s="977"/>
      <c r="C180" s="977"/>
      <c r="D180" s="977"/>
      <c r="E180" s="977"/>
      <c r="F180" s="97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6"/>
      <c r="B181" s="977"/>
      <c r="C181" s="977"/>
      <c r="D181" s="977"/>
      <c r="E181" s="977"/>
      <c r="F181" s="97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6"/>
      <c r="B182" s="977"/>
      <c r="C182" s="977"/>
      <c r="D182" s="977"/>
      <c r="E182" s="977"/>
      <c r="F182" s="97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6"/>
      <c r="B183" s="977"/>
      <c r="C183" s="977"/>
      <c r="D183" s="977"/>
      <c r="E183" s="977"/>
      <c r="F183" s="97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6"/>
      <c r="B184" s="977"/>
      <c r="C184" s="977"/>
      <c r="D184" s="977"/>
      <c r="E184" s="977"/>
      <c r="F184" s="97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6"/>
      <c r="B185" s="977"/>
      <c r="C185" s="977"/>
      <c r="D185" s="977"/>
      <c r="E185" s="977"/>
      <c r="F185" s="97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6"/>
      <c r="B186" s="977"/>
      <c r="C186" s="977"/>
      <c r="D186" s="977"/>
      <c r="E186" s="977"/>
      <c r="F186" s="97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6"/>
      <c r="B187" s="977"/>
      <c r="C187" s="977"/>
      <c r="D187" s="977"/>
      <c r="E187" s="977"/>
      <c r="F187" s="97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6"/>
      <c r="B188" s="977"/>
      <c r="C188" s="977"/>
      <c r="D188" s="977"/>
      <c r="E188" s="977"/>
      <c r="F188" s="97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6"/>
      <c r="B189" s="977"/>
      <c r="C189" s="977"/>
      <c r="D189" s="977"/>
      <c r="E189" s="977"/>
      <c r="F189" s="97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6"/>
      <c r="B190" s="977"/>
      <c r="C190" s="977"/>
      <c r="D190" s="977"/>
      <c r="E190" s="977"/>
      <c r="F190" s="97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6"/>
      <c r="B191" s="977"/>
      <c r="C191" s="977"/>
      <c r="D191" s="977"/>
      <c r="E191" s="977"/>
      <c r="F191" s="97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6"/>
      <c r="B192" s="977"/>
      <c r="C192" s="977"/>
      <c r="D192" s="977"/>
      <c r="E192" s="977"/>
      <c r="F192" s="97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6"/>
      <c r="B193" s="977"/>
      <c r="C193" s="977"/>
      <c r="D193" s="977"/>
      <c r="E193" s="977"/>
      <c r="F193" s="97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6"/>
      <c r="B194" s="977"/>
      <c r="C194" s="977"/>
      <c r="D194" s="977"/>
      <c r="E194" s="977"/>
      <c r="F194" s="97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6"/>
      <c r="B195" s="977"/>
      <c r="C195" s="977"/>
      <c r="D195" s="977"/>
      <c r="E195" s="977"/>
      <c r="F195" s="97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6"/>
      <c r="B196" s="977"/>
      <c r="C196" s="977"/>
      <c r="D196" s="977"/>
      <c r="E196" s="977"/>
      <c r="F196" s="97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6"/>
      <c r="B197" s="977"/>
      <c r="C197" s="977"/>
      <c r="D197" s="977"/>
      <c r="E197" s="977"/>
      <c r="F197" s="97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6"/>
      <c r="B198" s="977"/>
      <c r="C198" s="977"/>
      <c r="D198" s="977"/>
      <c r="E198" s="977"/>
      <c r="F198" s="97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6"/>
      <c r="B199" s="977"/>
      <c r="C199" s="977"/>
      <c r="D199" s="977"/>
      <c r="E199" s="977"/>
      <c r="F199" s="97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6"/>
      <c r="B200" s="977"/>
      <c r="C200" s="977"/>
      <c r="D200" s="977"/>
      <c r="E200" s="977"/>
      <c r="F200" s="97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6"/>
      <c r="B201" s="977"/>
      <c r="C201" s="977"/>
      <c r="D201" s="977"/>
      <c r="E201" s="977"/>
      <c r="F201" s="97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6"/>
      <c r="B202" s="977"/>
      <c r="C202" s="977"/>
      <c r="D202" s="977"/>
      <c r="E202" s="977"/>
      <c r="F202" s="97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6"/>
      <c r="B203" s="977"/>
      <c r="C203" s="977"/>
      <c r="D203" s="977"/>
      <c r="E203" s="977"/>
      <c r="F203" s="97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6"/>
      <c r="B204" s="977"/>
      <c r="C204" s="977"/>
      <c r="D204" s="977"/>
      <c r="E204" s="977"/>
      <c r="F204" s="97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6"/>
      <c r="B205" s="977"/>
      <c r="C205" s="977"/>
      <c r="D205" s="977"/>
      <c r="E205" s="977"/>
      <c r="F205" s="97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6"/>
      <c r="B206" s="977"/>
      <c r="C206" s="977"/>
      <c r="D206" s="977"/>
      <c r="E206" s="977"/>
      <c r="F206" s="97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6"/>
      <c r="B207" s="977"/>
      <c r="C207" s="977"/>
      <c r="D207" s="977"/>
      <c r="E207" s="977"/>
      <c r="F207" s="97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6"/>
      <c r="B208" s="977"/>
      <c r="C208" s="977"/>
      <c r="D208" s="977"/>
      <c r="E208" s="977"/>
      <c r="F208" s="97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6"/>
      <c r="B209" s="977"/>
      <c r="C209" s="977"/>
      <c r="D209" s="977"/>
      <c r="E209" s="977"/>
      <c r="F209" s="97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6"/>
      <c r="B210" s="977"/>
      <c r="C210" s="977"/>
      <c r="D210" s="977"/>
      <c r="E210" s="977"/>
      <c r="F210" s="97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6"/>
      <c r="B211" s="977"/>
      <c r="C211" s="977"/>
      <c r="D211" s="977"/>
      <c r="E211" s="977"/>
      <c r="F211" s="97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6"/>
      <c r="B215" s="977"/>
      <c r="C215" s="977"/>
      <c r="D215" s="977"/>
      <c r="E215" s="977"/>
      <c r="F215" s="97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6"/>
      <c r="B216" s="977"/>
      <c r="C216" s="977"/>
      <c r="D216" s="977"/>
      <c r="E216" s="977"/>
      <c r="F216" s="97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6"/>
      <c r="B217" s="977"/>
      <c r="C217" s="977"/>
      <c r="D217" s="977"/>
      <c r="E217" s="977"/>
      <c r="F217" s="97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6"/>
      <c r="B218" s="977"/>
      <c r="C218" s="977"/>
      <c r="D218" s="977"/>
      <c r="E218" s="977"/>
      <c r="F218" s="97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6"/>
      <c r="B219" s="977"/>
      <c r="C219" s="977"/>
      <c r="D219" s="977"/>
      <c r="E219" s="977"/>
      <c r="F219" s="97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6"/>
      <c r="B220" s="977"/>
      <c r="C220" s="977"/>
      <c r="D220" s="977"/>
      <c r="E220" s="977"/>
      <c r="F220" s="97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6"/>
      <c r="B221" s="977"/>
      <c r="C221" s="977"/>
      <c r="D221" s="977"/>
      <c r="E221" s="977"/>
      <c r="F221" s="97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6"/>
      <c r="B222" s="977"/>
      <c r="C222" s="977"/>
      <c r="D222" s="977"/>
      <c r="E222" s="977"/>
      <c r="F222" s="97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6"/>
      <c r="B223" s="977"/>
      <c r="C223" s="977"/>
      <c r="D223" s="977"/>
      <c r="E223" s="977"/>
      <c r="F223" s="97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6"/>
      <c r="B224" s="977"/>
      <c r="C224" s="977"/>
      <c r="D224" s="977"/>
      <c r="E224" s="977"/>
      <c r="F224" s="97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6"/>
      <c r="B225" s="977"/>
      <c r="C225" s="977"/>
      <c r="D225" s="977"/>
      <c r="E225" s="977"/>
      <c r="F225" s="97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6"/>
      <c r="B226" s="977"/>
      <c r="C226" s="977"/>
      <c r="D226" s="977"/>
      <c r="E226" s="977"/>
      <c r="F226" s="97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6"/>
      <c r="B227" s="977"/>
      <c r="C227" s="977"/>
      <c r="D227" s="977"/>
      <c r="E227" s="977"/>
      <c r="F227" s="97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6"/>
      <c r="B228" s="977"/>
      <c r="C228" s="977"/>
      <c r="D228" s="977"/>
      <c r="E228" s="977"/>
      <c r="F228" s="97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6"/>
      <c r="B229" s="977"/>
      <c r="C229" s="977"/>
      <c r="D229" s="977"/>
      <c r="E229" s="977"/>
      <c r="F229" s="97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6"/>
      <c r="B230" s="977"/>
      <c r="C230" s="977"/>
      <c r="D230" s="977"/>
      <c r="E230" s="977"/>
      <c r="F230" s="97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6"/>
      <c r="B231" s="977"/>
      <c r="C231" s="977"/>
      <c r="D231" s="977"/>
      <c r="E231" s="977"/>
      <c r="F231" s="97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6"/>
      <c r="B232" s="977"/>
      <c r="C232" s="977"/>
      <c r="D232" s="977"/>
      <c r="E232" s="977"/>
      <c r="F232" s="97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6"/>
      <c r="B233" s="977"/>
      <c r="C233" s="977"/>
      <c r="D233" s="977"/>
      <c r="E233" s="977"/>
      <c r="F233" s="97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6"/>
      <c r="B234" s="977"/>
      <c r="C234" s="977"/>
      <c r="D234" s="977"/>
      <c r="E234" s="977"/>
      <c r="F234" s="97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6"/>
      <c r="B235" s="977"/>
      <c r="C235" s="977"/>
      <c r="D235" s="977"/>
      <c r="E235" s="977"/>
      <c r="F235" s="97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6"/>
      <c r="B236" s="977"/>
      <c r="C236" s="977"/>
      <c r="D236" s="977"/>
      <c r="E236" s="977"/>
      <c r="F236" s="97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6"/>
      <c r="B237" s="977"/>
      <c r="C237" s="977"/>
      <c r="D237" s="977"/>
      <c r="E237" s="977"/>
      <c r="F237" s="97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6"/>
      <c r="B238" s="977"/>
      <c r="C238" s="977"/>
      <c r="D238" s="977"/>
      <c r="E238" s="977"/>
      <c r="F238" s="97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6"/>
      <c r="B239" s="977"/>
      <c r="C239" s="977"/>
      <c r="D239" s="977"/>
      <c r="E239" s="977"/>
      <c r="F239" s="97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6"/>
      <c r="B240" s="977"/>
      <c r="C240" s="977"/>
      <c r="D240" s="977"/>
      <c r="E240" s="977"/>
      <c r="F240" s="97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6"/>
      <c r="B241" s="977"/>
      <c r="C241" s="977"/>
      <c r="D241" s="977"/>
      <c r="E241" s="977"/>
      <c r="F241" s="97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6"/>
      <c r="B242" s="977"/>
      <c r="C242" s="977"/>
      <c r="D242" s="977"/>
      <c r="E242" s="977"/>
      <c r="F242" s="97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6"/>
      <c r="B243" s="977"/>
      <c r="C243" s="977"/>
      <c r="D243" s="977"/>
      <c r="E243" s="977"/>
      <c r="F243" s="97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6"/>
      <c r="B244" s="977"/>
      <c r="C244" s="977"/>
      <c r="D244" s="977"/>
      <c r="E244" s="977"/>
      <c r="F244" s="97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6"/>
      <c r="B245" s="977"/>
      <c r="C245" s="977"/>
      <c r="D245" s="977"/>
      <c r="E245" s="977"/>
      <c r="F245" s="97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6"/>
      <c r="B246" s="977"/>
      <c r="C246" s="977"/>
      <c r="D246" s="977"/>
      <c r="E246" s="977"/>
      <c r="F246" s="97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6"/>
      <c r="B247" s="977"/>
      <c r="C247" s="977"/>
      <c r="D247" s="977"/>
      <c r="E247" s="977"/>
      <c r="F247" s="97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6"/>
      <c r="B248" s="977"/>
      <c r="C248" s="977"/>
      <c r="D248" s="977"/>
      <c r="E248" s="977"/>
      <c r="F248" s="97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6"/>
      <c r="B249" s="977"/>
      <c r="C249" s="977"/>
      <c r="D249" s="977"/>
      <c r="E249" s="977"/>
      <c r="F249" s="97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6"/>
      <c r="B250" s="977"/>
      <c r="C250" s="977"/>
      <c r="D250" s="977"/>
      <c r="E250" s="977"/>
      <c r="F250" s="97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6"/>
      <c r="B251" s="977"/>
      <c r="C251" s="977"/>
      <c r="D251" s="977"/>
      <c r="E251" s="977"/>
      <c r="F251" s="97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6"/>
      <c r="B252" s="977"/>
      <c r="C252" s="977"/>
      <c r="D252" s="977"/>
      <c r="E252" s="977"/>
      <c r="F252" s="97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6"/>
      <c r="B253" s="977"/>
      <c r="C253" s="977"/>
      <c r="D253" s="977"/>
      <c r="E253" s="977"/>
      <c r="F253" s="97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6"/>
      <c r="B254" s="977"/>
      <c r="C254" s="977"/>
      <c r="D254" s="977"/>
      <c r="E254" s="977"/>
      <c r="F254" s="97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6"/>
      <c r="B255" s="977"/>
      <c r="C255" s="977"/>
      <c r="D255" s="977"/>
      <c r="E255" s="977"/>
      <c r="F255" s="97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6"/>
      <c r="B256" s="977"/>
      <c r="C256" s="977"/>
      <c r="D256" s="977"/>
      <c r="E256" s="977"/>
      <c r="F256" s="97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6"/>
      <c r="B257" s="977"/>
      <c r="C257" s="977"/>
      <c r="D257" s="977"/>
      <c r="E257" s="977"/>
      <c r="F257" s="97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6"/>
      <c r="B258" s="977"/>
      <c r="C258" s="977"/>
      <c r="D258" s="977"/>
      <c r="E258" s="977"/>
      <c r="F258" s="97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6"/>
      <c r="B259" s="977"/>
      <c r="C259" s="977"/>
      <c r="D259" s="977"/>
      <c r="E259" s="977"/>
      <c r="F259" s="97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6"/>
      <c r="B260" s="977"/>
      <c r="C260" s="977"/>
      <c r="D260" s="977"/>
      <c r="E260" s="977"/>
      <c r="F260" s="97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6"/>
      <c r="B261" s="977"/>
      <c r="C261" s="977"/>
      <c r="D261" s="977"/>
      <c r="E261" s="977"/>
      <c r="F261" s="97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6"/>
      <c r="B262" s="977"/>
      <c r="C262" s="977"/>
      <c r="D262" s="977"/>
      <c r="E262" s="977"/>
      <c r="F262" s="97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6"/>
      <c r="B263" s="977"/>
      <c r="C263" s="977"/>
      <c r="D263" s="977"/>
      <c r="E263" s="977"/>
      <c r="F263" s="97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6"/>
      <c r="B264" s="977"/>
      <c r="C264" s="977"/>
      <c r="D264" s="977"/>
      <c r="E264" s="977"/>
      <c r="F264" s="97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8" t="s">
        <v>274</v>
      </c>
      <c r="K3" s="999"/>
      <c r="L3" s="999"/>
      <c r="M3" s="999"/>
      <c r="N3" s="999"/>
      <c r="O3" s="999"/>
      <c r="P3" s="134" t="s">
        <v>25</v>
      </c>
      <c r="Q3" s="134"/>
      <c r="R3" s="134"/>
      <c r="S3" s="134"/>
      <c r="T3" s="134"/>
      <c r="U3" s="134"/>
      <c r="V3" s="134"/>
      <c r="W3" s="134"/>
      <c r="X3" s="134"/>
      <c r="Y3" s="272" t="s">
        <v>319</v>
      </c>
      <c r="Z3" s="273"/>
      <c r="AA3" s="273"/>
      <c r="AB3" s="273"/>
      <c r="AC3" s="998" t="s">
        <v>310</v>
      </c>
      <c r="AD3" s="998"/>
      <c r="AE3" s="998"/>
      <c r="AF3" s="998"/>
      <c r="AG3" s="998"/>
      <c r="AH3" s="272" t="s">
        <v>236</v>
      </c>
      <c r="AI3" s="270"/>
      <c r="AJ3" s="270"/>
      <c r="AK3" s="270"/>
      <c r="AL3" s="270" t="s">
        <v>19</v>
      </c>
      <c r="AM3" s="270"/>
      <c r="AN3" s="270"/>
      <c r="AO3" s="274"/>
      <c r="AP3" s="997" t="s">
        <v>275</v>
      </c>
      <c r="AQ3" s="997"/>
      <c r="AR3" s="997"/>
      <c r="AS3" s="997"/>
      <c r="AT3" s="997"/>
      <c r="AU3" s="997"/>
      <c r="AV3" s="997"/>
      <c r="AW3" s="997"/>
      <c r="AX3" s="997"/>
      <c r="AY3">
        <f>$AY$2</f>
        <v>0</v>
      </c>
    </row>
    <row r="4" spans="1:51" ht="26.25" customHeight="1" x14ac:dyDescent="0.15">
      <c r="A4" s="1000">
        <v>1</v>
      </c>
      <c r="B4" s="100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8" t="s">
        <v>274</v>
      </c>
      <c r="K36" s="999"/>
      <c r="L36" s="999"/>
      <c r="M36" s="999"/>
      <c r="N36" s="999"/>
      <c r="O36" s="999"/>
      <c r="P36" s="134" t="s">
        <v>25</v>
      </c>
      <c r="Q36" s="134"/>
      <c r="R36" s="134"/>
      <c r="S36" s="134"/>
      <c r="T36" s="134"/>
      <c r="U36" s="134"/>
      <c r="V36" s="134"/>
      <c r="W36" s="134"/>
      <c r="X36" s="134"/>
      <c r="Y36" s="272" t="s">
        <v>319</v>
      </c>
      <c r="Z36" s="273"/>
      <c r="AA36" s="273"/>
      <c r="AB36" s="273"/>
      <c r="AC36" s="998" t="s">
        <v>310</v>
      </c>
      <c r="AD36" s="998"/>
      <c r="AE36" s="998"/>
      <c r="AF36" s="998"/>
      <c r="AG36" s="998"/>
      <c r="AH36" s="272" t="s">
        <v>236</v>
      </c>
      <c r="AI36" s="270"/>
      <c r="AJ36" s="270"/>
      <c r="AK36" s="270"/>
      <c r="AL36" s="270" t="s">
        <v>19</v>
      </c>
      <c r="AM36" s="270"/>
      <c r="AN36" s="270"/>
      <c r="AO36" s="274"/>
      <c r="AP36" s="997" t="s">
        <v>275</v>
      </c>
      <c r="AQ36" s="997"/>
      <c r="AR36" s="997"/>
      <c r="AS36" s="997"/>
      <c r="AT36" s="997"/>
      <c r="AU36" s="997"/>
      <c r="AV36" s="997"/>
      <c r="AW36" s="997"/>
      <c r="AX36" s="997"/>
      <c r="AY36">
        <f>$AY$34</f>
        <v>0</v>
      </c>
    </row>
    <row r="37" spans="1:51" ht="26.25" customHeight="1" x14ac:dyDescent="0.15">
      <c r="A37" s="1000">
        <v>1</v>
      </c>
      <c r="B37" s="100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8" t="s">
        <v>274</v>
      </c>
      <c r="K69" s="999"/>
      <c r="L69" s="999"/>
      <c r="M69" s="999"/>
      <c r="N69" s="999"/>
      <c r="O69" s="999"/>
      <c r="P69" s="134" t="s">
        <v>25</v>
      </c>
      <c r="Q69" s="134"/>
      <c r="R69" s="134"/>
      <c r="S69" s="134"/>
      <c r="T69" s="134"/>
      <c r="U69" s="134"/>
      <c r="V69" s="134"/>
      <c r="W69" s="134"/>
      <c r="X69" s="134"/>
      <c r="Y69" s="272" t="s">
        <v>319</v>
      </c>
      <c r="Z69" s="273"/>
      <c r="AA69" s="273"/>
      <c r="AB69" s="273"/>
      <c r="AC69" s="998" t="s">
        <v>310</v>
      </c>
      <c r="AD69" s="998"/>
      <c r="AE69" s="998"/>
      <c r="AF69" s="998"/>
      <c r="AG69" s="998"/>
      <c r="AH69" s="272" t="s">
        <v>236</v>
      </c>
      <c r="AI69" s="270"/>
      <c r="AJ69" s="270"/>
      <c r="AK69" s="270"/>
      <c r="AL69" s="270" t="s">
        <v>19</v>
      </c>
      <c r="AM69" s="270"/>
      <c r="AN69" s="270"/>
      <c r="AO69" s="274"/>
      <c r="AP69" s="997" t="s">
        <v>275</v>
      </c>
      <c r="AQ69" s="997"/>
      <c r="AR69" s="997"/>
      <c r="AS69" s="997"/>
      <c r="AT69" s="997"/>
      <c r="AU69" s="997"/>
      <c r="AV69" s="997"/>
      <c r="AW69" s="997"/>
      <c r="AX69" s="997"/>
      <c r="AY69" s="34">
        <f>$AY$67</f>
        <v>0</v>
      </c>
    </row>
    <row r="70" spans="1:51" ht="26.25" customHeight="1" x14ac:dyDescent="0.15">
      <c r="A70" s="1000">
        <v>1</v>
      </c>
      <c r="B70" s="100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8" t="s">
        <v>274</v>
      </c>
      <c r="K102" s="999"/>
      <c r="L102" s="999"/>
      <c r="M102" s="999"/>
      <c r="N102" s="999"/>
      <c r="O102" s="999"/>
      <c r="P102" s="134" t="s">
        <v>25</v>
      </c>
      <c r="Q102" s="134"/>
      <c r="R102" s="134"/>
      <c r="S102" s="134"/>
      <c r="T102" s="134"/>
      <c r="U102" s="134"/>
      <c r="V102" s="134"/>
      <c r="W102" s="134"/>
      <c r="X102" s="134"/>
      <c r="Y102" s="272" t="s">
        <v>319</v>
      </c>
      <c r="Z102" s="273"/>
      <c r="AA102" s="273"/>
      <c r="AB102" s="273"/>
      <c r="AC102" s="998" t="s">
        <v>310</v>
      </c>
      <c r="AD102" s="998"/>
      <c r="AE102" s="998"/>
      <c r="AF102" s="998"/>
      <c r="AG102" s="998"/>
      <c r="AH102" s="272" t="s">
        <v>236</v>
      </c>
      <c r="AI102" s="270"/>
      <c r="AJ102" s="270"/>
      <c r="AK102" s="270"/>
      <c r="AL102" s="270" t="s">
        <v>19</v>
      </c>
      <c r="AM102" s="270"/>
      <c r="AN102" s="270"/>
      <c r="AO102" s="274"/>
      <c r="AP102" s="997" t="s">
        <v>275</v>
      </c>
      <c r="AQ102" s="997"/>
      <c r="AR102" s="997"/>
      <c r="AS102" s="997"/>
      <c r="AT102" s="997"/>
      <c r="AU102" s="997"/>
      <c r="AV102" s="997"/>
      <c r="AW102" s="997"/>
      <c r="AX102" s="997"/>
      <c r="AY102" s="34">
        <f>$AY$100</f>
        <v>0</v>
      </c>
    </row>
    <row r="103" spans="1:51" ht="26.25" customHeight="1" x14ac:dyDescent="0.15">
      <c r="A103" s="1000">
        <v>1</v>
      </c>
      <c r="B103" s="100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8" t="s">
        <v>274</v>
      </c>
      <c r="K135" s="999"/>
      <c r="L135" s="999"/>
      <c r="M135" s="999"/>
      <c r="N135" s="999"/>
      <c r="O135" s="999"/>
      <c r="P135" s="134" t="s">
        <v>25</v>
      </c>
      <c r="Q135" s="134"/>
      <c r="R135" s="134"/>
      <c r="S135" s="134"/>
      <c r="T135" s="134"/>
      <c r="U135" s="134"/>
      <c r="V135" s="134"/>
      <c r="W135" s="134"/>
      <c r="X135" s="134"/>
      <c r="Y135" s="272" t="s">
        <v>319</v>
      </c>
      <c r="Z135" s="273"/>
      <c r="AA135" s="273"/>
      <c r="AB135" s="273"/>
      <c r="AC135" s="998" t="s">
        <v>310</v>
      </c>
      <c r="AD135" s="998"/>
      <c r="AE135" s="998"/>
      <c r="AF135" s="998"/>
      <c r="AG135" s="998"/>
      <c r="AH135" s="272" t="s">
        <v>236</v>
      </c>
      <c r="AI135" s="270"/>
      <c r="AJ135" s="270"/>
      <c r="AK135" s="270"/>
      <c r="AL135" s="270" t="s">
        <v>19</v>
      </c>
      <c r="AM135" s="270"/>
      <c r="AN135" s="270"/>
      <c r="AO135" s="274"/>
      <c r="AP135" s="997" t="s">
        <v>275</v>
      </c>
      <c r="AQ135" s="997"/>
      <c r="AR135" s="997"/>
      <c r="AS135" s="997"/>
      <c r="AT135" s="997"/>
      <c r="AU135" s="997"/>
      <c r="AV135" s="997"/>
      <c r="AW135" s="997"/>
      <c r="AX135" s="997"/>
      <c r="AY135" s="34">
        <f>$AY$133</f>
        <v>0</v>
      </c>
    </row>
    <row r="136" spans="1:51" ht="26.25" customHeight="1" x14ac:dyDescent="0.15">
      <c r="A136" s="1000">
        <v>1</v>
      </c>
      <c r="B136" s="100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8" t="s">
        <v>274</v>
      </c>
      <c r="K168" s="999"/>
      <c r="L168" s="999"/>
      <c r="M168" s="999"/>
      <c r="N168" s="999"/>
      <c r="O168" s="999"/>
      <c r="P168" s="134" t="s">
        <v>25</v>
      </c>
      <c r="Q168" s="134"/>
      <c r="R168" s="134"/>
      <c r="S168" s="134"/>
      <c r="T168" s="134"/>
      <c r="U168" s="134"/>
      <c r="V168" s="134"/>
      <c r="W168" s="134"/>
      <c r="X168" s="134"/>
      <c r="Y168" s="272" t="s">
        <v>319</v>
      </c>
      <c r="Z168" s="273"/>
      <c r="AA168" s="273"/>
      <c r="AB168" s="273"/>
      <c r="AC168" s="998" t="s">
        <v>310</v>
      </c>
      <c r="AD168" s="998"/>
      <c r="AE168" s="998"/>
      <c r="AF168" s="998"/>
      <c r="AG168" s="998"/>
      <c r="AH168" s="272" t="s">
        <v>236</v>
      </c>
      <c r="AI168" s="270"/>
      <c r="AJ168" s="270"/>
      <c r="AK168" s="270"/>
      <c r="AL168" s="270" t="s">
        <v>19</v>
      </c>
      <c r="AM168" s="270"/>
      <c r="AN168" s="270"/>
      <c r="AO168" s="274"/>
      <c r="AP168" s="997" t="s">
        <v>275</v>
      </c>
      <c r="AQ168" s="997"/>
      <c r="AR168" s="997"/>
      <c r="AS168" s="997"/>
      <c r="AT168" s="997"/>
      <c r="AU168" s="997"/>
      <c r="AV168" s="997"/>
      <c r="AW168" s="997"/>
      <c r="AX168" s="997"/>
      <c r="AY168" s="34">
        <f>$AY$166</f>
        <v>0</v>
      </c>
    </row>
    <row r="169" spans="1:51" ht="26.25" customHeight="1" x14ac:dyDescent="0.15">
      <c r="A169" s="1000">
        <v>1</v>
      </c>
      <c r="B169" s="100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8" t="s">
        <v>274</v>
      </c>
      <c r="K201" s="999"/>
      <c r="L201" s="999"/>
      <c r="M201" s="999"/>
      <c r="N201" s="999"/>
      <c r="O201" s="999"/>
      <c r="P201" s="134" t="s">
        <v>25</v>
      </c>
      <c r="Q201" s="134"/>
      <c r="R201" s="134"/>
      <c r="S201" s="134"/>
      <c r="T201" s="134"/>
      <c r="U201" s="134"/>
      <c r="V201" s="134"/>
      <c r="W201" s="134"/>
      <c r="X201" s="134"/>
      <c r="Y201" s="272" t="s">
        <v>319</v>
      </c>
      <c r="Z201" s="273"/>
      <c r="AA201" s="273"/>
      <c r="AB201" s="273"/>
      <c r="AC201" s="998" t="s">
        <v>310</v>
      </c>
      <c r="AD201" s="998"/>
      <c r="AE201" s="998"/>
      <c r="AF201" s="998"/>
      <c r="AG201" s="998"/>
      <c r="AH201" s="272" t="s">
        <v>236</v>
      </c>
      <c r="AI201" s="270"/>
      <c r="AJ201" s="270"/>
      <c r="AK201" s="270"/>
      <c r="AL201" s="270" t="s">
        <v>19</v>
      </c>
      <c r="AM201" s="270"/>
      <c r="AN201" s="270"/>
      <c r="AO201" s="274"/>
      <c r="AP201" s="997" t="s">
        <v>275</v>
      </c>
      <c r="AQ201" s="997"/>
      <c r="AR201" s="997"/>
      <c r="AS201" s="997"/>
      <c r="AT201" s="997"/>
      <c r="AU201" s="997"/>
      <c r="AV201" s="997"/>
      <c r="AW201" s="997"/>
      <c r="AX201" s="997"/>
      <c r="AY201" s="34">
        <f>$AY$199</f>
        <v>0</v>
      </c>
    </row>
    <row r="202" spans="1:51" ht="26.25" customHeight="1" x14ac:dyDescent="0.15">
      <c r="A202" s="1000">
        <v>1</v>
      </c>
      <c r="B202" s="100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8" t="s">
        <v>274</v>
      </c>
      <c r="K234" s="999"/>
      <c r="L234" s="999"/>
      <c r="M234" s="999"/>
      <c r="N234" s="999"/>
      <c r="O234" s="999"/>
      <c r="P234" s="134" t="s">
        <v>25</v>
      </c>
      <c r="Q234" s="134"/>
      <c r="R234" s="134"/>
      <c r="S234" s="134"/>
      <c r="T234" s="134"/>
      <c r="U234" s="134"/>
      <c r="V234" s="134"/>
      <c r="W234" s="134"/>
      <c r="X234" s="134"/>
      <c r="Y234" s="272" t="s">
        <v>319</v>
      </c>
      <c r="Z234" s="273"/>
      <c r="AA234" s="273"/>
      <c r="AB234" s="273"/>
      <c r="AC234" s="998" t="s">
        <v>310</v>
      </c>
      <c r="AD234" s="998"/>
      <c r="AE234" s="998"/>
      <c r="AF234" s="998"/>
      <c r="AG234" s="998"/>
      <c r="AH234" s="272" t="s">
        <v>236</v>
      </c>
      <c r="AI234" s="270"/>
      <c r="AJ234" s="270"/>
      <c r="AK234" s="270"/>
      <c r="AL234" s="270" t="s">
        <v>19</v>
      </c>
      <c r="AM234" s="270"/>
      <c r="AN234" s="270"/>
      <c r="AO234" s="274"/>
      <c r="AP234" s="997" t="s">
        <v>275</v>
      </c>
      <c r="AQ234" s="997"/>
      <c r="AR234" s="997"/>
      <c r="AS234" s="997"/>
      <c r="AT234" s="997"/>
      <c r="AU234" s="997"/>
      <c r="AV234" s="997"/>
      <c r="AW234" s="997"/>
      <c r="AX234" s="997"/>
      <c r="AY234" s="84">
        <f>$AY$232</f>
        <v>0</v>
      </c>
    </row>
    <row r="235" spans="1:51" ht="26.25" customHeight="1" x14ac:dyDescent="0.15">
      <c r="A235" s="1000">
        <v>1</v>
      </c>
      <c r="B235" s="100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8" t="s">
        <v>274</v>
      </c>
      <c r="K267" s="999"/>
      <c r="L267" s="999"/>
      <c r="M267" s="999"/>
      <c r="N267" s="999"/>
      <c r="O267" s="999"/>
      <c r="P267" s="134" t="s">
        <v>25</v>
      </c>
      <c r="Q267" s="134"/>
      <c r="R267" s="134"/>
      <c r="S267" s="134"/>
      <c r="T267" s="134"/>
      <c r="U267" s="134"/>
      <c r="V267" s="134"/>
      <c r="W267" s="134"/>
      <c r="X267" s="134"/>
      <c r="Y267" s="272" t="s">
        <v>319</v>
      </c>
      <c r="Z267" s="273"/>
      <c r="AA267" s="273"/>
      <c r="AB267" s="273"/>
      <c r="AC267" s="998" t="s">
        <v>310</v>
      </c>
      <c r="AD267" s="998"/>
      <c r="AE267" s="998"/>
      <c r="AF267" s="998"/>
      <c r="AG267" s="998"/>
      <c r="AH267" s="272" t="s">
        <v>236</v>
      </c>
      <c r="AI267" s="270"/>
      <c r="AJ267" s="270"/>
      <c r="AK267" s="270"/>
      <c r="AL267" s="270" t="s">
        <v>19</v>
      </c>
      <c r="AM267" s="270"/>
      <c r="AN267" s="270"/>
      <c r="AO267" s="274"/>
      <c r="AP267" s="997" t="s">
        <v>275</v>
      </c>
      <c r="AQ267" s="997"/>
      <c r="AR267" s="997"/>
      <c r="AS267" s="997"/>
      <c r="AT267" s="997"/>
      <c r="AU267" s="997"/>
      <c r="AV267" s="997"/>
      <c r="AW267" s="997"/>
      <c r="AX267" s="997"/>
      <c r="AY267" s="34">
        <f>$AY$265</f>
        <v>0</v>
      </c>
    </row>
    <row r="268" spans="1:51" ht="26.25" customHeight="1" x14ac:dyDescent="0.15">
      <c r="A268" s="1000">
        <v>1</v>
      </c>
      <c r="B268" s="100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8" t="s">
        <v>274</v>
      </c>
      <c r="K300" s="999"/>
      <c r="L300" s="999"/>
      <c r="M300" s="999"/>
      <c r="N300" s="999"/>
      <c r="O300" s="999"/>
      <c r="P300" s="134" t="s">
        <v>25</v>
      </c>
      <c r="Q300" s="134"/>
      <c r="R300" s="134"/>
      <c r="S300" s="134"/>
      <c r="T300" s="134"/>
      <c r="U300" s="134"/>
      <c r="V300" s="134"/>
      <c r="W300" s="134"/>
      <c r="X300" s="134"/>
      <c r="Y300" s="272" t="s">
        <v>319</v>
      </c>
      <c r="Z300" s="273"/>
      <c r="AA300" s="273"/>
      <c r="AB300" s="273"/>
      <c r="AC300" s="998" t="s">
        <v>310</v>
      </c>
      <c r="AD300" s="998"/>
      <c r="AE300" s="998"/>
      <c r="AF300" s="998"/>
      <c r="AG300" s="998"/>
      <c r="AH300" s="272" t="s">
        <v>236</v>
      </c>
      <c r="AI300" s="270"/>
      <c r="AJ300" s="270"/>
      <c r="AK300" s="270"/>
      <c r="AL300" s="270" t="s">
        <v>19</v>
      </c>
      <c r="AM300" s="270"/>
      <c r="AN300" s="270"/>
      <c r="AO300" s="274"/>
      <c r="AP300" s="997" t="s">
        <v>275</v>
      </c>
      <c r="AQ300" s="997"/>
      <c r="AR300" s="997"/>
      <c r="AS300" s="997"/>
      <c r="AT300" s="997"/>
      <c r="AU300" s="997"/>
      <c r="AV300" s="997"/>
      <c r="AW300" s="997"/>
      <c r="AX300" s="997"/>
      <c r="AY300" s="34">
        <f>$AY$298</f>
        <v>0</v>
      </c>
    </row>
    <row r="301" spans="1:51" ht="26.25" customHeight="1" x14ac:dyDescent="0.15">
      <c r="A301" s="1000">
        <v>1</v>
      </c>
      <c r="B301" s="100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8" t="s">
        <v>274</v>
      </c>
      <c r="K333" s="999"/>
      <c r="L333" s="999"/>
      <c r="M333" s="999"/>
      <c r="N333" s="999"/>
      <c r="O333" s="999"/>
      <c r="P333" s="134" t="s">
        <v>25</v>
      </c>
      <c r="Q333" s="134"/>
      <c r="R333" s="134"/>
      <c r="S333" s="134"/>
      <c r="T333" s="134"/>
      <c r="U333" s="134"/>
      <c r="V333" s="134"/>
      <c r="W333" s="134"/>
      <c r="X333" s="134"/>
      <c r="Y333" s="272" t="s">
        <v>319</v>
      </c>
      <c r="Z333" s="273"/>
      <c r="AA333" s="273"/>
      <c r="AB333" s="273"/>
      <c r="AC333" s="998" t="s">
        <v>310</v>
      </c>
      <c r="AD333" s="998"/>
      <c r="AE333" s="998"/>
      <c r="AF333" s="998"/>
      <c r="AG333" s="998"/>
      <c r="AH333" s="272" t="s">
        <v>236</v>
      </c>
      <c r="AI333" s="270"/>
      <c r="AJ333" s="270"/>
      <c r="AK333" s="270"/>
      <c r="AL333" s="270" t="s">
        <v>19</v>
      </c>
      <c r="AM333" s="270"/>
      <c r="AN333" s="270"/>
      <c r="AO333" s="274"/>
      <c r="AP333" s="997" t="s">
        <v>275</v>
      </c>
      <c r="AQ333" s="997"/>
      <c r="AR333" s="997"/>
      <c r="AS333" s="997"/>
      <c r="AT333" s="997"/>
      <c r="AU333" s="997"/>
      <c r="AV333" s="997"/>
      <c r="AW333" s="997"/>
      <c r="AX333" s="997"/>
      <c r="AY333" s="34">
        <f>$AY$331</f>
        <v>0</v>
      </c>
    </row>
    <row r="334" spans="1:51" ht="26.25" customHeight="1" x14ac:dyDescent="0.15">
      <c r="A334" s="1000">
        <v>1</v>
      </c>
      <c r="B334" s="100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8" t="s">
        <v>274</v>
      </c>
      <c r="K366" s="999"/>
      <c r="L366" s="999"/>
      <c r="M366" s="999"/>
      <c r="N366" s="999"/>
      <c r="O366" s="999"/>
      <c r="P366" s="134" t="s">
        <v>25</v>
      </c>
      <c r="Q366" s="134"/>
      <c r="R366" s="134"/>
      <c r="S366" s="134"/>
      <c r="T366" s="134"/>
      <c r="U366" s="134"/>
      <c r="V366" s="134"/>
      <c r="W366" s="134"/>
      <c r="X366" s="134"/>
      <c r="Y366" s="272" t="s">
        <v>319</v>
      </c>
      <c r="Z366" s="273"/>
      <c r="AA366" s="273"/>
      <c r="AB366" s="273"/>
      <c r="AC366" s="998" t="s">
        <v>310</v>
      </c>
      <c r="AD366" s="998"/>
      <c r="AE366" s="998"/>
      <c r="AF366" s="998"/>
      <c r="AG366" s="998"/>
      <c r="AH366" s="272" t="s">
        <v>236</v>
      </c>
      <c r="AI366" s="270"/>
      <c r="AJ366" s="270"/>
      <c r="AK366" s="270"/>
      <c r="AL366" s="270" t="s">
        <v>19</v>
      </c>
      <c r="AM366" s="270"/>
      <c r="AN366" s="270"/>
      <c r="AO366" s="274"/>
      <c r="AP366" s="997" t="s">
        <v>275</v>
      </c>
      <c r="AQ366" s="997"/>
      <c r="AR366" s="997"/>
      <c r="AS366" s="997"/>
      <c r="AT366" s="997"/>
      <c r="AU366" s="997"/>
      <c r="AV366" s="997"/>
      <c r="AW366" s="997"/>
      <c r="AX366" s="997"/>
      <c r="AY366" s="34">
        <f>$AY$364</f>
        <v>0</v>
      </c>
    </row>
    <row r="367" spans="1:51" ht="26.25" customHeight="1" x14ac:dyDescent="0.15">
      <c r="A367" s="1000">
        <v>1</v>
      </c>
      <c r="B367" s="100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8" t="s">
        <v>274</v>
      </c>
      <c r="K399" s="999"/>
      <c r="L399" s="999"/>
      <c r="M399" s="999"/>
      <c r="N399" s="999"/>
      <c r="O399" s="999"/>
      <c r="P399" s="134" t="s">
        <v>25</v>
      </c>
      <c r="Q399" s="134"/>
      <c r="R399" s="134"/>
      <c r="S399" s="134"/>
      <c r="T399" s="134"/>
      <c r="U399" s="134"/>
      <c r="V399" s="134"/>
      <c r="W399" s="134"/>
      <c r="X399" s="134"/>
      <c r="Y399" s="272" t="s">
        <v>319</v>
      </c>
      <c r="Z399" s="273"/>
      <c r="AA399" s="273"/>
      <c r="AB399" s="273"/>
      <c r="AC399" s="998" t="s">
        <v>310</v>
      </c>
      <c r="AD399" s="998"/>
      <c r="AE399" s="998"/>
      <c r="AF399" s="998"/>
      <c r="AG399" s="998"/>
      <c r="AH399" s="272" t="s">
        <v>236</v>
      </c>
      <c r="AI399" s="270"/>
      <c r="AJ399" s="270"/>
      <c r="AK399" s="270"/>
      <c r="AL399" s="270" t="s">
        <v>19</v>
      </c>
      <c r="AM399" s="270"/>
      <c r="AN399" s="270"/>
      <c r="AO399" s="274"/>
      <c r="AP399" s="997" t="s">
        <v>275</v>
      </c>
      <c r="AQ399" s="997"/>
      <c r="AR399" s="997"/>
      <c r="AS399" s="997"/>
      <c r="AT399" s="997"/>
      <c r="AU399" s="997"/>
      <c r="AV399" s="997"/>
      <c r="AW399" s="997"/>
      <c r="AX399" s="997"/>
      <c r="AY399" s="34">
        <f>$AY$397</f>
        <v>0</v>
      </c>
    </row>
    <row r="400" spans="1:51" ht="26.25" customHeight="1" x14ac:dyDescent="0.15">
      <c r="A400" s="1000">
        <v>1</v>
      </c>
      <c r="B400" s="100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8" t="s">
        <v>274</v>
      </c>
      <c r="K432" s="999"/>
      <c r="L432" s="999"/>
      <c r="M432" s="999"/>
      <c r="N432" s="999"/>
      <c r="O432" s="999"/>
      <c r="P432" s="134" t="s">
        <v>25</v>
      </c>
      <c r="Q432" s="134"/>
      <c r="R432" s="134"/>
      <c r="S432" s="134"/>
      <c r="T432" s="134"/>
      <c r="U432" s="134"/>
      <c r="V432" s="134"/>
      <c r="W432" s="134"/>
      <c r="X432" s="134"/>
      <c r="Y432" s="272" t="s">
        <v>319</v>
      </c>
      <c r="Z432" s="273"/>
      <c r="AA432" s="273"/>
      <c r="AB432" s="273"/>
      <c r="AC432" s="998" t="s">
        <v>310</v>
      </c>
      <c r="AD432" s="998"/>
      <c r="AE432" s="998"/>
      <c r="AF432" s="998"/>
      <c r="AG432" s="998"/>
      <c r="AH432" s="272" t="s">
        <v>236</v>
      </c>
      <c r="AI432" s="270"/>
      <c r="AJ432" s="270"/>
      <c r="AK432" s="270"/>
      <c r="AL432" s="270" t="s">
        <v>19</v>
      </c>
      <c r="AM432" s="270"/>
      <c r="AN432" s="270"/>
      <c r="AO432" s="274"/>
      <c r="AP432" s="997" t="s">
        <v>275</v>
      </c>
      <c r="AQ432" s="997"/>
      <c r="AR432" s="997"/>
      <c r="AS432" s="997"/>
      <c r="AT432" s="997"/>
      <c r="AU432" s="997"/>
      <c r="AV432" s="997"/>
      <c r="AW432" s="997"/>
      <c r="AX432" s="997"/>
      <c r="AY432" s="34">
        <f>$AY$430</f>
        <v>0</v>
      </c>
    </row>
    <row r="433" spans="1:51" ht="26.25" customHeight="1" x14ac:dyDescent="0.15">
      <c r="A433" s="1000">
        <v>1</v>
      </c>
      <c r="B433" s="100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8" t="s">
        <v>274</v>
      </c>
      <c r="K465" s="999"/>
      <c r="L465" s="999"/>
      <c r="M465" s="999"/>
      <c r="N465" s="999"/>
      <c r="O465" s="999"/>
      <c r="P465" s="134" t="s">
        <v>25</v>
      </c>
      <c r="Q465" s="134"/>
      <c r="R465" s="134"/>
      <c r="S465" s="134"/>
      <c r="T465" s="134"/>
      <c r="U465" s="134"/>
      <c r="V465" s="134"/>
      <c r="W465" s="134"/>
      <c r="X465" s="134"/>
      <c r="Y465" s="272" t="s">
        <v>319</v>
      </c>
      <c r="Z465" s="273"/>
      <c r="AA465" s="273"/>
      <c r="AB465" s="273"/>
      <c r="AC465" s="998" t="s">
        <v>310</v>
      </c>
      <c r="AD465" s="998"/>
      <c r="AE465" s="998"/>
      <c r="AF465" s="998"/>
      <c r="AG465" s="998"/>
      <c r="AH465" s="272" t="s">
        <v>236</v>
      </c>
      <c r="AI465" s="270"/>
      <c r="AJ465" s="270"/>
      <c r="AK465" s="270"/>
      <c r="AL465" s="270" t="s">
        <v>19</v>
      </c>
      <c r="AM465" s="270"/>
      <c r="AN465" s="270"/>
      <c r="AO465" s="274"/>
      <c r="AP465" s="997" t="s">
        <v>275</v>
      </c>
      <c r="AQ465" s="997"/>
      <c r="AR465" s="997"/>
      <c r="AS465" s="997"/>
      <c r="AT465" s="997"/>
      <c r="AU465" s="997"/>
      <c r="AV465" s="997"/>
      <c r="AW465" s="997"/>
      <c r="AX465" s="997"/>
      <c r="AY465" s="34">
        <f>$AY$463</f>
        <v>0</v>
      </c>
    </row>
    <row r="466" spans="1:51" ht="26.25" customHeight="1" x14ac:dyDescent="0.15">
      <c r="A466" s="1000">
        <v>1</v>
      </c>
      <c r="B466" s="100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8" t="s">
        <v>274</v>
      </c>
      <c r="K498" s="999"/>
      <c r="L498" s="999"/>
      <c r="M498" s="999"/>
      <c r="N498" s="999"/>
      <c r="O498" s="999"/>
      <c r="P498" s="134" t="s">
        <v>25</v>
      </c>
      <c r="Q498" s="134"/>
      <c r="R498" s="134"/>
      <c r="S498" s="134"/>
      <c r="T498" s="134"/>
      <c r="U498" s="134"/>
      <c r="V498" s="134"/>
      <c r="W498" s="134"/>
      <c r="X498" s="134"/>
      <c r="Y498" s="272" t="s">
        <v>319</v>
      </c>
      <c r="Z498" s="273"/>
      <c r="AA498" s="273"/>
      <c r="AB498" s="273"/>
      <c r="AC498" s="998" t="s">
        <v>310</v>
      </c>
      <c r="AD498" s="998"/>
      <c r="AE498" s="998"/>
      <c r="AF498" s="998"/>
      <c r="AG498" s="998"/>
      <c r="AH498" s="272" t="s">
        <v>236</v>
      </c>
      <c r="AI498" s="270"/>
      <c r="AJ498" s="270"/>
      <c r="AK498" s="270"/>
      <c r="AL498" s="270" t="s">
        <v>19</v>
      </c>
      <c r="AM498" s="270"/>
      <c r="AN498" s="270"/>
      <c r="AO498" s="274"/>
      <c r="AP498" s="997" t="s">
        <v>275</v>
      </c>
      <c r="AQ498" s="997"/>
      <c r="AR498" s="997"/>
      <c r="AS498" s="997"/>
      <c r="AT498" s="997"/>
      <c r="AU498" s="997"/>
      <c r="AV498" s="997"/>
      <c r="AW498" s="997"/>
      <c r="AX498" s="997"/>
      <c r="AY498" s="34">
        <f>$AY$496</f>
        <v>0</v>
      </c>
    </row>
    <row r="499" spans="1:51" ht="26.25" customHeight="1" x14ac:dyDescent="0.15">
      <c r="A499" s="1000">
        <v>1</v>
      </c>
      <c r="B499" s="100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8" t="s">
        <v>274</v>
      </c>
      <c r="K531" s="999"/>
      <c r="L531" s="999"/>
      <c r="M531" s="999"/>
      <c r="N531" s="999"/>
      <c r="O531" s="999"/>
      <c r="P531" s="134" t="s">
        <v>25</v>
      </c>
      <c r="Q531" s="134"/>
      <c r="R531" s="134"/>
      <c r="S531" s="134"/>
      <c r="T531" s="134"/>
      <c r="U531" s="134"/>
      <c r="V531" s="134"/>
      <c r="W531" s="134"/>
      <c r="X531" s="134"/>
      <c r="Y531" s="272" t="s">
        <v>319</v>
      </c>
      <c r="Z531" s="273"/>
      <c r="AA531" s="273"/>
      <c r="AB531" s="273"/>
      <c r="AC531" s="998" t="s">
        <v>310</v>
      </c>
      <c r="AD531" s="998"/>
      <c r="AE531" s="998"/>
      <c r="AF531" s="998"/>
      <c r="AG531" s="998"/>
      <c r="AH531" s="272" t="s">
        <v>236</v>
      </c>
      <c r="AI531" s="270"/>
      <c r="AJ531" s="270"/>
      <c r="AK531" s="270"/>
      <c r="AL531" s="270" t="s">
        <v>19</v>
      </c>
      <c r="AM531" s="270"/>
      <c r="AN531" s="270"/>
      <c r="AO531" s="274"/>
      <c r="AP531" s="997" t="s">
        <v>275</v>
      </c>
      <c r="AQ531" s="997"/>
      <c r="AR531" s="997"/>
      <c r="AS531" s="997"/>
      <c r="AT531" s="997"/>
      <c r="AU531" s="997"/>
      <c r="AV531" s="997"/>
      <c r="AW531" s="997"/>
      <c r="AX531" s="997"/>
      <c r="AY531" s="34">
        <f>$AY$529</f>
        <v>0</v>
      </c>
    </row>
    <row r="532" spans="1:51" ht="26.25" customHeight="1" x14ac:dyDescent="0.15">
      <c r="A532" s="1000">
        <v>1</v>
      </c>
      <c r="B532" s="100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8" t="s">
        <v>274</v>
      </c>
      <c r="K564" s="999"/>
      <c r="L564" s="999"/>
      <c r="M564" s="999"/>
      <c r="N564" s="999"/>
      <c r="O564" s="999"/>
      <c r="P564" s="134" t="s">
        <v>25</v>
      </c>
      <c r="Q564" s="134"/>
      <c r="R564" s="134"/>
      <c r="S564" s="134"/>
      <c r="T564" s="134"/>
      <c r="U564" s="134"/>
      <c r="V564" s="134"/>
      <c r="W564" s="134"/>
      <c r="X564" s="134"/>
      <c r="Y564" s="272" t="s">
        <v>319</v>
      </c>
      <c r="Z564" s="273"/>
      <c r="AA564" s="273"/>
      <c r="AB564" s="273"/>
      <c r="AC564" s="998" t="s">
        <v>310</v>
      </c>
      <c r="AD564" s="998"/>
      <c r="AE564" s="998"/>
      <c r="AF564" s="998"/>
      <c r="AG564" s="998"/>
      <c r="AH564" s="272" t="s">
        <v>236</v>
      </c>
      <c r="AI564" s="270"/>
      <c r="AJ564" s="270"/>
      <c r="AK564" s="270"/>
      <c r="AL564" s="270" t="s">
        <v>19</v>
      </c>
      <c r="AM564" s="270"/>
      <c r="AN564" s="270"/>
      <c r="AO564" s="274"/>
      <c r="AP564" s="997" t="s">
        <v>275</v>
      </c>
      <c r="AQ564" s="997"/>
      <c r="AR564" s="997"/>
      <c r="AS564" s="997"/>
      <c r="AT564" s="997"/>
      <c r="AU564" s="997"/>
      <c r="AV564" s="997"/>
      <c r="AW564" s="997"/>
      <c r="AX564" s="997"/>
      <c r="AY564" s="34">
        <f>$AY$562</f>
        <v>0</v>
      </c>
    </row>
    <row r="565" spans="1:51" ht="26.25" customHeight="1" x14ac:dyDescent="0.15">
      <c r="A565" s="1000">
        <v>1</v>
      </c>
      <c r="B565" s="100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8" t="s">
        <v>274</v>
      </c>
      <c r="K597" s="999"/>
      <c r="L597" s="999"/>
      <c r="M597" s="999"/>
      <c r="N597" s="999"/>
      <c r="O597" s="999"/>
      <c r="P597" s="134" t="s">
        <v>25</v>
      </c>
      <c r="Q597" s="134"/>
      <c r="R597" s="134"/>
      <c r="S597" s="134"/>
      <c r="T597" s="134"/>
      <c r="U597" s="134"/>
      <c r="V597" s="134"/>
      <c r="W597" s="134"/>
      <c r="X597" s="134"/>
      <c r="Y597" s="272" t="s">
        <v>319</v>
      </c>
      <c r="Z597" s="273"/>
      <c r="AA597" s="273"/>
      <c r="AB597" s="273"/>
      <c r="AC597" s="998" t="s">
        <v>310</v>
      </c>
      <c r="AD597" s="998"/>
      <c r="AE597" s="998"/>
      <c r="AF597" s="998"/>
      <c r="AG597" s="998"/>
      <c r="AH597" s="272" t="s">
        <v>236</v>
      </c>
      <c r="AI597" s="270"/>
      <c r="AJ597" s="270"/>
      <c r="AK597" s="270"/>
      <c r="AL597" s="270" t="s">
        <v>19</v>
      </c>
      <c r="AM597" s="270"/>
      <c r="AN597" s="270"/>
      <c r="AO597" s="274"/>
      <c r="AP597" s="997" t="s">
        <v>275</v>
      </c>
      <c r="AQ597" s="997"/>
      <c r="AR597" s="997"/>
      <c r="AS597" s="997"/>
      <c r="AT597" s="997"/>
      <c r="AU597" s="997"/>
      <c r="AV597" s="997"/>
      <c r="AW597" s="997"/>
      <c r="AX597" s="997"/>
      <c r="AY597" s="34">
        <f>$AY$595</f>
        <v>0</v>
      </c>
    </row>
    <row r="598" spans="1:51" ht="26.25" customHeight="1" x14ac:dyDescent="0.15">
      <c r="A598" s="1000">
        <v>1</v>
      </c>
      <c r="B598" s="100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8" t="s">
        <v>274</v>
      </c>
      <c r="K630" s="999"/>
      <c r="L630" s="999"/>
      <c r="M630" s="999"/>
      <c r="N630" s="999"/>
      <c r="O630" s="999"/>
      <c r="P630" s="134" t="s">
        <v>25</v>
      </c>
      <c r="Q630" s="134"/>
      <c r="R630" s="134"/>
      <c r="S630" s="134"/>
      <c r="T630" s="134"/>
      <c r="U630" s="134"/>
      <c r="V630" s="134"/>
      <c r="W630" s="134"/>
      <c r="X630" s="134"/>
      <c r="Y630" s="272" t="s">
        <v>319</v>
      </c>
      <c r="Z630" s="273"/>
      <c r="AA630" s="273"/>
      <c r="AB630" s="273"/>
      <c r="AC630" s="998" t="s">
        <v>310</v>
      </c>
      <c r="AD630" s="998"/>
      <c r="AE630" s="998"/>
      <c r="AF630" s="998"/>
      <c r="AG630" s="998"/>
      <c r="AH630" s="272" t="s">
        <v>236</v>
      </c>
      <c r="AI630" s="270"/>
      <c r="AJ630" s="270"/>
      <c r="AK630" s="270"/>
      <c r="AL630" s="270" t="s">
        <v>19</v>
      </c>
      <c r="AM630" s="270"/>
      <c r="AN630" s="270"/>
      <c r="AO630" s="274"/>
      <c r="AP630" s="997" t="s">
        <v>275</v>
      </c>
      <c r="AQ630" s="997"/>
      <c r="AR630" s="997"/>
      <c r="AS630" s="997"/>
      <c r="AT630" s="997"/>
      <c r="AU630" s="997"/>
      <c r="AV630" s="997"/>
      <c r="AW630" s="997"/>
      <c r="AX630" s="997"/>
      <c r="AY630" s="34">
        <f>$AY$628</f>
        <v>0</v>
      </c>
    </row>
    <row r="631" spans="1:51" ht="26.25" customHeight="1" x14ac:dyDescent="0.15">
      <c r="A631" s="1000">
        <v>1</v>
      </c>
      <c r="B631" s="100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8" t="s">
        <v>274</v>
      </c>
      <c r="K663" s="999"/>
      <c r="L663" s="999"/>
      <c r="M663" s="999"/>
      <c r="N663" s="999"/>
      <c r="O663" s="999"/>
      <c r="P663" s="134" t="s">
        <v>25</v>
      </c>
      <c r="Q663" s="134"/>
      <c r="R663" s="134"/>
      <c r="S663" s="134"/>
      <c r="T663" s="134"/>
      <c r="U663" s="134"/>
      <c r="V663" s="134"/>
      <c r="W663" s="134"/>
      <c r="X663" s="134"/>
      <c r="Y663" s="272" t="s">
        <v>319</v>
      </c>
      <c r="Z663" s="273"/>
      <c r="AA663" s="273"/>
      <c r="AB663" s="273"/>
      <c r="AC663" s="998" t="s">
        <v>310</v>
      </c>
      <c r="AD663" s="998"/>
      <c r="AE663" s="998"/>
      <c r="AF663" s="998"/>
      <c r="AG663" s="998"/>
      <c r="AH663" s="272" t="s">
        <v>236</v>
      </c>
      <c r="AI663" s="270"/>
      <c r="AJ663" s="270"/>
      <c r="AK663" s="270"/>
      <c r="AL663" s="270" t="s">
        <v>19</v>
      </c>
      <c r="AM663" s="270"/>
      <c r="AN663" s="270"/>
      <c r="AO663" s="274"/>
      <c r="AP663" s="997" t="s">
        <v>275</v>
      </c>
      <c r="AQ663" s="997"/>
      <c r="AR663" s="997"/>
      <c r="AS663" s="997"/>
      <c r="AT663" s="997"/>
      <c r="AU663" s="997"/>
      <c r="AV663" s="997"/>
      <c r="AW663" s="997"/>
      <c r="AX663" s="997"/>
      <c r="AY663" s="34">
        <f>$AY$661</f>
        <v>0</v>
      </c>
    </row>
    <row r="664" spans="1:51" ht="26.25" customHeight="1" x14ac:dyDescent="0.15">
      <c r="A664" s="1000">
        <v>1</v>
      </c>
      <c r="B664" s="100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8" t="s">
        <v>274</v>
      </c>
      <c r="K696" s="999"/>
      <c r="L696" s="999"/>
      <c r="M696" s="999"/>
      <c r="N696" s="999"/>
      <c r="O696" s="999"/>
      <c r="P696" s="134" t="s">
        <v>25</v>
      </c>
      <c r="Q696" s="134"/>
      <c r="R696" s="134"/>
      <c r="S696" s="134"/>
      <c r="T696" s="134"/>
      <c r="U696" s="134"/>
      <c r="V696" s="134"/>
      <c r="W696" s="134"/>
      <c r="X696" s="134"/>
      <c r="Y696" s="272" t="s">
        <v>319</v>
      </c>
      <c r="Z696" s="273"/>
      <c r="AA696" s="273"/>
      <c r="AB696" s="273"/>
      <c r="AC696" s="998" t="s">
        <v>310</v>
      </c>
      <c r="AD696" s="998"/>
      <c r="AE696" s="998"/>
      <c r="AF696" s="998"/>
      <c r="AG696" s="998"/>
      <c r="AH696" s="272" t="s">
        <v>236</v>
      </c>
      <c r="AI696" s="270"/>
      <c r="AJ696" s="270"/>
      <c r="AK696" s="270"/>
      <c r="AL696" s="270" t="s">
        <v>19</v>
      </c>
      <c r="AM696" s="270"/>
      <c r="AN696" s="270"/>
      <c r="AO696" s="274"/>
      <c r="AP696" s="997" t="s">
        <v>275</v>
      </c>
      <c r="AQ696" s="997"/>
      <c r="AR696" s="997"/>
      <c r="AS696" s="997"/>
      <c r="AT696" s="997"/>
      <c r="AU696" s="997"/>
      <c r="AV696" s="997"/>
      <c r="AW696" s="997"/>
      <c r="AX696" s="997"/>
      <c r="AY696" s="34">
        <f>$AY$694</f>
        <v>0</v>
      </c>
    </row>
    <row r="697" spans="1:51" ht="26.25" customHeight="1" x14ac:dyDescent="0.15">
      <c r="A697" s="1000">
        <v>1</v>
      </c>
      <c r="B697" s="100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8" t="s">
        <v>274</v>
      </c>
      <c r="K729" s="999"/>
      <c r="L729" s="999"/>
      <c r="M729" s="999"/>
      <c r="N729" s="999"/>
      <c r="O729" s="999"/>
      <c r="P729" s="134" t="s">
        <v>25</v>
      </c>
      <c r="Q729" s="134"/>
      <c r="R729" s="134"/>
      <c r="S729" s="134"/>
      <c r="T729" s="134"/>
      <c r="U729" s="134"/>
      <c r="V729" s="134"/>
      <c r="W729" s="134"/>
      <c r="X729" s="134"/>
      <c r="Y729" s="272" t="s">
        <v>319</v>
      </c>
      <c r="Z729" s="273"/>
      <c r="AA729" s="273"/>
      <c r="AB729" s="273"/>
      <c r="AC729" s="998" t="s">
        <v>310</v>
      </c>
      <c r="AD729" s="998"/>
      <c r="AE729" s="998"/>
      <c r="AF729" s="998"/>
      <c r="AG729" s="998"/>
      <c r="AH729" s="272" t="s">
        <v>236</v>
      </c>
      <c r="AI729" s="270"/>
      <c r="AJ729" s="270"/>
      <c r="AK729" s="270"/>
      <c r="AL729" s="270" t="s">
        <v>19</v>
      </c>
      <c r="AM729" s="270"/>
      <c r="AN729" s="270"/>
      <c r="AO729" s="274"/>
      <c r="AP729" s="997" t="s">
        <v>275</v>
      </c>
      <c r="AQ729" s="997"/>
      <c r="AR729" s="997"/>
      <c r="AS729" s="997"/>
      <c r="AT729" s="997"/>
      <c r="AU729" s="997"/>
      <c r="AV729" s="997"/>
      <c r="AW729" s="997"/>
      <c r="AX729" s="997"/>
      <c r="AY729" s="34">
        <f>$AY$727</f>
        <v>0</v>
      </c>
    </row>
    <row r="730" spans="1:51" ht="26.25" customHeight="1" x14ac:dyDescent="0.15">
      <c r="A730" s="1000">
        <v>1</v>
      </c>
      <c r="B730" s="100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8" t="s">
        <v>274</v>
      </c>
      <c r="K762" s="999"/>
      <c r="L762" s="999"/>
      <c r="M762" s="999"/>
      <c r="N762" s="999"/>
      <c r="O762" s="999"/>
      <c r="P762" s="134" t="s">
        <v>25</v>
      </c>
      <c r="Q762" s="134"/>
      <c r="R762" s="134"/>
      <c r="S762" s="134"/>
      <c r="T762" s="134"/>
      <c r="U762" s="134"/>
      <c r="V762" s="134"/>
      <c r="W762" s="134"/>
      <c r="X762" s="134"/>
      <c r="Y762" s="272" t="s">
        <v>319</v>
      </c>
      <c r="Z762" s="273"/>
      <c r="AA762" s="273"/>
      <c r="AB762" s="273"/>
      <c r="AC762" s="998" t="s">
        <v>310</v>
      </c>
      <c r="AD762" s="998"/>
      <c r="AE762" s="998"/>
      <c r="AF762" s="998"/>
      <c r="AG762" s="998"/>
      <c r="AH762" s="272" t="s">
        <v>236</v>
      </c>
      <c r="AI762" s="270"/>
      <c r="AJ762" s="270"/>
      <c r="AK762" s="270"/>
      <c r="AL762" s="270" t="s">
        <v>19</v>
      </c>
      <c r="AM762" s="270"/>
      <c r="AN762" s="270"/>
      <c r="AO762" s="274"/>
      <c r="AP762" s="997" t="s">
        <v>275</v>
      </c>
      <c r="AQ762" s="997"/>
      <c r="AR762" s="997"/>
      <c r="AS762" s="997"/>
      <c r="AT762" s="997"/>
      <c r="AU762" s="997"/>
      <c r="AV762" s="997"/>
      <c r="AW762" s="997"/>
      <c r="AX762" s="997"/>
      <c r="AY762" s="34">
        <f>$AY$760</f>
        <v>0</v>
      </c>
    </row>
    <row r="763" spans="1:51" ht="26.25" customHeight="1" x14ac:dyDescent="0.15">
      <c r="A763" s="1000">
        <v>1</v>
      </c>
      <c r="B763" s="100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8" t="s">
        <v>274</v>
      </c>
      <c r="K795" s="999"/>
      <c r="L795" s="999"/>
      <c r="M795" s="999"/>
      <c r="N795" s="999"/>
      <c r="O795" s="999"/>
      <c r="P795" s="134" t="s">
        <v>25</v>
      </c>
      <c r="Q795" s="134"/>
      <c r="R795" s="134"/>
      <c r="S795" s="134"/>
      <c r="T795" s="134"/>
      <c r="U795" s="134"/>
      <c r="V795" s="134"/>
      <c r="W795" s="134"/>
      <c r="X795" s="134"/>
      <c r="Y795" s="272" t="s">
        <v>319</v>
      </c>
      <c r="Z795" s="273"/>
      <c r="AA795" s="273"/>
      <c r="AB795" s="273"/>
      <c r="AC795" s="998" t="s">
        <v>310</v>
      </c>
      <c r="AD795" s="998"/>
      <c r="AE795" s="998"/>
      <c r="AF795" s="998"/>
      <c r="AG795" s="998"/>
      <c r="AH795" s="272" t="s">
        <v>236</v>
      </c>
      <c r="AI795" s="270"/>
      <c r="AJ795" s="270"/>
      <c r="AK795" s="270"/>
      <c r="AL795" s="270" t="s">
        <v>19</v>
      </c>
      <c r="AM795" s="270"/>
      <c r="AN795" s="270"/>
      <c r="AO795" s="274"/>
      <c r="AP795" s="997" t="s">
        <v>275</v>
      </c>
      <c r="AQ795" s="997"/>
      <c r="AR795" s="997"/>
      <c r="AS795" s="997"/>
      <c r="AT795" s="997"/>
      <c r="AU795" s="997"/>
      <c r="AV795" s="997"/>
      <c r="AW795" s="997"/>
      <c r="AX795" s="997"/>
      <c r="AY795" s="34">
        <f>$AY$793</f>
        <v>0</v>
      </c>
    </row>
    <row r="796" spans="1:51" ht="26.25" customHeight="1" x14ac:dyDescent="0.15">
      <c r="A796" s="1000">
        <v>1</v>
      </c>
      <c r="B796" s="100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8" t="s">
        <v>274</v>
      </c>
      <c r="K828" s="999"/>
      <c r="L828" s="999"/>
      <c r="M828" s="999"/>
      <c r="N828" s="999"/>
      <c r="O828" s="999"/>
      <c r="P828" s="134" t="s">
        <v>25</v>
      </c>
      <c r="Q828" s="134"/>
      <c r="R828" s="134"/>
      <c r="S828" s="134"/>
      <c r="T828" s="134"/>
      <c r="U828" s="134"/>
      <c r="V828" s="134"/>
      <c r="W828" s="134"/>
      <c r="X828" s="134"/>
      <c r="Y828" s="272" t="s">
        <v>319</v>
      </c>
      <c r="Z828" s="273"/>
      <c r="AA828" s="273"/>
      <c r="AB828" s="273"/>
      <c r="AC828" s="998" t="s">
        <v>310</v>
      </c>
      <c r="AD828" s="998"/>
      <c r="AE828" s="998"/>
      <c r="AF828" s="998"/>
      <c r="AG828" s="998"/>
      <c r="AH828" s="272" t="s">
        <v>236</v>
      </c>
      <c r="AI828" s="270"/>
      <c r="AJ828" s="270"/>
      <c r="AK828" s="270"/>
      <c r="AL828" s="270" t="s">
        <v>19</v>
      </c>
      <c r="AM828" s="270"/>
      <c r="AN828" s="270"/>
      <c r="AO828" s="274"/>
      <c r="AP828" s="997" t="s">
        <v>275</v>
      </c>
      <c r="AQ828" s="997"/>
      <c r="AR828" s="997"/>
      <c r="AS828" s="997"/>
      <c r="AT828" s="997"/>
      <c r="AU828" s="997"/>
      <c r="AV828" s="997"/>
      <c r="AW828" s="997"/>
      <c r="AX828" s="997"/>
      <c r="AY828" s="34">
        <f>$AY$826</f>
        <v>0</v>
      </c>
    </row>
    <row r="829" spans="1:51" ht="26.25" customHeight="1" x14ac:dyDescent="0.15">
      <c r="A829" s="1000">
        <v>1</v>
      </c>
      <c r="B829" s="100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8" t="s">
        <v>274</v>
      </c>
      <c r="K861" s="999"/>
      <c r="L861" s="999"/>
      <c r="M861" s="999"/>
      <c r="N861" s="999"/>
      <c r="O861" s="999"/>
      <c r="P861" s="134" t="s">
        <v>25</v>
      </c>
      <c r="Q861" s="134"/>
      <c r="R861" s="134"/>
      <c r="S861" s="134"/>
      <c r="T861" s="134"/>
      <c r="U861" s="134"/>
      <c r="V861" s="134"/>
      <c r="W861" s="134"/>
      <c r="X861" s="134"/>
      <c r="Y861" s="272" t="s">
        <v>319</v>
      </c>
      <c r="Z861" s="273"/>
      <c r="AA861" s="273"/>
      <c r="AB861" s="273"/>
      <c r="AC861" s="998" t="s">
        <v>310</v>
      </c>
      <c r="AD861" s="998"/>
      <c r="AE861" s="998"/>
      <c r="AF861" s="998"/>
      <c r="AG861" s="998"/>
      <c r="AH861" s="272" t="s">
        <v>236</v>
      </c>
      <c r="AI861" s="270"/>
      <c r="AJ861" s="270"/>
      <c r="AK861" s="270"/>
      <c r="AL861" s="270" t="s">
        <v>19</v>
      </c>
      <c r="AM861" s="270"/>
      <c r="AN861" s="270"/>
      <c r="AO861" s="274"/>
      <c r="AP861" s="997" t="s">
        <v>275</v>
      </c>
      <c r="AQ861" s="997"/>
      <c r="AR861" s="997"/>
      <c r="AS861" s="997"/>
      <c r="AT861" s="997"/>
      <c r="AU861" s="997"/>
      <c r="AV861" s="997"/>
      <c r="AW861" s="997"/>
      <c r="AX861" s="997"/>
      <c r="AY861" s="34">
        <f>$AY$859</f>
        <v>0</v>
      </c>
    </row>
    <row r="862" spans="1:51" ht="26.25" customHeight="1" x14ac:dyDescent="0.15">
      <c r="A862" s="1000">
        <v>1</v>
      </c>
      <c r="B862" s="100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8" t="s">
        <v>274</v>
      </c>
      <c r="K894" s="999"/>
      <c r="L894" s="999"/>
      <c r="M894" s="999"/>
      <c r="N894" s="999"/>
      <c r="O894" s="999"/>
      <c r="P894" s="134" t="s">
        <v>25</v>
      </c>
      <c r="Q894" s="134"/>
      <c r="R894" s="134"/>
      <c r="S894" s="134"/>
      <c r="T894" s="134"/>
      <c r="U894" s="134"/>
      <c r="V894" s="134"/>
      <c r="W894" s="134"/>
      <c r="X894" s="134"/>
      <c r="Y894" s="272" t="s">
        <v>319</v>
      </c>
      <c r="Z894" s="273"/>
      <c r="AA894" s="273"/>
      <c r="AB894" s="273"/>
      <c r="AC894" s="998" t="s">
        <v>310</v>
      </c>
      <c r="AD894" s="998"/>
      <c r="AE894" s="998"/>
      <c r="AF894" s="998"/>
      <c r="AG894" s="998"/>
      <c r="AH894" s="272" t="s">
        <v>236</v>
      </c>
      <c r="AI894" s="270"/>
      <c r="AJ894" s="270"/>
      <c r="AK894" s="270"/>
      <c r="AL894" s="270" t="s">
        <v>19</v>
      </c>
      <c r="AM894" s="270"/>
      <c r="AN894" s="270"/>
      <c r="AO894" s="274"/>
      <c r="AP894" s="997" t="s">
        <v>275</v>
      </c>
      <c r="AQ894" s="997"/>
      <c r="AR894" s="997"/>
      <c r="AS894" s="997"/>
      <c r="AT894" s="997"/>
      <c r="AU894" s="997"/>
      <c r="AV894" s="997"/>
      <c r="AW894" s="997"/>
      <c r="AX894" s="997"/>
      <c r="AY894" s="34">
        <f>$AY$892</f>
        <v>0</v>
      </c>
    </row>
    <row r="895" spans="1:51" ht="26.25" customHeight="1" x14ac:dyDescent="0.15">
      <c r="A895" s="1000">
        <v>1</v>
      </c>
      <c r="B895" s="100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8" t="s">
        <v>274</v>
      </c>
      <c r="K927" s="999"/>
      <c r="L927" s="999"/>
      <c r="M927" s="999"/>
      <c r="N927" s="999"/>
      <c r="O927" s="999"/>
      <c r="P927" s="134" t="s">
        <v>25</v>
      </c>
      <c r="Q927" s="134"/>
      <c r="R927" s="134"/>
      <c r="S927" s="134"/>
      <c r="T927" s="134"/>
      <c r="U927" s="134"/>
      <c r="V927" s="134"/>
      <c r="W927" s="134"/>
      <c r="X927" s="134"/>
      <c r="Y927" s="272" t="s">
        <v>319</v>
      </c>
      <c r="Z927" s="273"/>
      <c r="AA927" s="273"/>
      <c r="AB927" s="273"/>
      <c r="AC927" s="998" t="s">
        <v>310</v>
      </c>
      <c r="AD927" s="998"/>
      <c r="AE927" s="998"/>
      <c r="AF927" s="998"/>
      <c r="AG927" s="998"/>
      <c r="AH927" s="272" t="s">
        <v>236</v>
      </c>
      <c r="AI927" s="270"/>
      <c r="AJ927" s="270"/>
      <c r="AK927" s="270"/>
      <c r="AL927" s="270" t="s">
        <v>19</v>
      </c>
      <c r="AM927" s="270"/>
      <c r="AN927" s="270"/>
      <c r="AO927" s="274"/>
      <c r="AP927" s="997" t="s">
        <v>275</v>
      </c>
      <c r="AQ927" s="997"/>
      <c r="AR927" s="997"/>
      <c r="AS927" s="997"/>
      <c r="AT927" s="997"/>
      <c r="AU927" s="997"/>
      <c r="AV927" s="997"/>
      <c r="AW927" s="997"/>
      <c r="AX927" s="997"/>
      <c r="AY927" s="34">
        <f>$AY$925</f>
        <v>0</v>
      </c>
    </row>
    <row r="928" spans="1:51" ht="26.25" customHeight="1" x14ac:dyDescent="0.15">
      <c r="A928" s="1000">
        <v>1</v>
      </c>
      <c r="B928" s="100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8" t="s">
        <v>274</v>
      </c>
      <c r="K960" s="999"/>
      <c r="L960" s="999"/>
      <c r="M960" s="999"/>
      <c r="N960" s="999"/>
      <c r="O960" s="999"/>
      <c r="P960" s="134" t="s">
        <v>25</v>
      </c>
      <c r="Q960" s="134"/>
      <c r="R960" s="134"/>
      <c r="S960" s="134"/>
      <c r="T960" s="134"/>
      <c r="U960" s="134"/>
      <c r="V960" s="134"/>
      <c r="W960" s="134"/>
      <c r="X960" s="134"/>
      <c r="Y960" s="272" t="s">
        <v>319</v>
      </c>
      <c r="Z960" s="273"/>
      <c r="AA960" s="273"/>
      <c r="AB960" s="273"/>
      <c r="AC960" s="998" t="s">
        <v>310</v>
      </c>
      <c r="AD960" s="998"/>
      <c r="AE960" s="998"/>
      <c r="AF960" s="998"/>
      <c r="AG960" s="998"/>
      <c r="AH960" s="272" t="s">
        <v>236</v>
      </c>
      <c r="AI960" s="270"/>
      <c r="AJ960" s="270"/>
      <c r="AK960" s="270"/>
      <c r="AL960" s="270" t="s">
        <v>19</v>
      </c>
      <c r="AM960" s="270"/>
      <c r="AN960" s="270"/>
      <c r="AO960" s="274"/>
      <c r="AP960" s="997" t="s">
        <v>275</v>
      </c>
      <c r="AQ960" s="997"/>
      <c r="AR960" s="997"/>
      <c r="AS960" s="997"/>
      <c r="AT960" s="997"/>
      <c r="AU960" s="997"/>
      <c r="AV960" s="997"/>
      <c r="AW960" s="997"/>
      <c r="AX960" s="997"/>
      <c r="AY960" s="34">
        <f>$AY$958</f>
        <v>0</v>
      </c>
    </row>
    <row r="961" spans="1:51" ht="26.25" customHeight="1" x14ac:dyDescent="0.15">
      <c r="A961" s="1000">
        <v>1</v>
      </c>
      <c r="B961" s="100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8" t="s">
        <v>274</v>
      </c>
      <c r="K993" s="999"/>
      <c r="L993" s="999"/>
      <c r="M993" s="999"/>
      <c r="N993" s="999"/>
      <c r="O993" s="999"/>
      <c r="P993" s="134" t="s">
        <v>25</v>
      </c>
      <c r="Q993" s="134"/>
      <c r="R993" s="134"/>
      <c r="S993" s="134"/>
      <c r="T993" s="134"/>
      <c r="U993" s="134"/>
      <c r="V993" s="134"/>
      <c r="W993" s="134"/>
      <c r="X993" s="134"/>
      <c r="Y993" s="272" t="s">
        <v>319</v>
      </c>
      <c r="Z993" s="273"/>
      <c r="AA993" s="273"/>
      <c r="AB993" s="273"/>
      <c r="AC993" s="998" t="s">
        <v>310</v>
      </c>
      <c r="AD993" s="998"/>
      <c r="AE993" s="998"/>
      <c r="AF993" s="998"/>
      <c r="AG993" s="998"/>
      <c r="AH993" s="272" t="s">
        <v>236</v>
      </c>
      <c r="AI993" s="270"/>
      <c r="AJ993" s="270"/>
      <c r="AK993" s="270"/>
      <c r="AL993" s="270" t="s">
        <v>19</v>
      </c>
      <c r="AM993" s="270"/>
      <c r="AN993" s="270"/>
      <c r="AO993" s="274"/>
      <c r="AP993" s="997" t="s">
        <v>275</v>
      </c>
      <c r="AQ993" s="997"/>
      <c r="AR993" s="997"/>
      <c r="AS993" s="997"/>
      <c r="AT993" s="997"/>
      <c r="AU993" s="997"/>
      <c r="AV993" s="997"/>
      <c r="AW993" s="997"/>
      <c r="AX993" s="997"/>
      <c r="AY993" s="34">
        <f>$AY$991</f>
        <v>0</v>
      </c>
    </row>
    <row r="994" spans="1:51" ht="26.25" customHeight="1" x14ac:dyDescent="0.15">
      <c r="A994" s="1000">
        <v>1</v>
      </c>
      <c r="B994" s="100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8" t="s">
        <v>274</v>
      </c>
      <c r="K1026" s="999"/>
      <c r="L1026" s="999"/>
      <c r="M1026" s="999"/>
      <c r="N1026" s="999"/>
      <c r="O1026" s="999"/>
      <c r="P1026" s="134" t="s">
        <v>25</v>
      </c>
      <c r="Q1026" s="134"/>
      <c r="R1026" s="134"/>
      <c r="S1026" s="134"/>
      <c r="T1026" s="134"/>
      <c r="U1026" s="134"/>
      <c r="V1026" s="134"/>
      <c r="W1026" s="134"/>
      <c r="X1026" s="134"/>
      <c r="Y1026" s="272" t="s">
        <v>319</v>
      </c>
      <c r="Z1026" s="273"/>
      <c r="AA1026" s="273"/>
      <c r="AB1026" s="273"/>
      <c r="AC1026" s="998" t="s">
        <v>310</v>
      </c>
      <c r="AD1026" s="998"/>
      <c r="AE1026" s="998"/>
      <c r="AF1026" s="998"/>
      <c r="AG1026" s="998"/>
      <c r="AH1026" s="272" t="s">
        <v>236</v>
      </c>
      <c r="AI1026" s="270"/>
      <c r="AJ1026" s="270"/>
      <c r="AK1026" s="270"/>
      <c r="AL1026" s="270" t="s">
        <v>19</v>
      </c>
      <c r="AM1026" s="270"/>
      <c r="AN1026" s="270"/>
      <c r="AO1026" s="274"/>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8" t="s">
        <v>274</v>
      </c>
      <c r="K1059" s="999"/>
      <c r="L1059" s="999"/>
      <c r="M1059" s="999"/>
      <c r="N1059" s="999"/>
      <c r="O1059" s="999"/>
      <c r="P1059" s="134" t="s">
        <v>25</v>
      </c>
      <c r="Q1059" s="134"/>
      <c r="R1059" s="134"/>
      <c r="S1059" s="134"/>
      <c r="T1059" s="134"/>
      <c r="U1059" s="134"/>
      <c r="V1059" s="134"/>
      <c r="W1059" s="134"/>
      <c r="X1059" s="134"/>
      <c r="Y1059" s="272" t="s">
        <v>319</v>
      </c>
      <c r="Z1059" s="273"/>
      <c r="AA1059" s="273"/>
      <c r="AB1059" s="273"/>
      <c r="AC1059" s="998" t="s">
        <v>310</v>
      </c>
      <c r="AD1059" s="998"/>
      <c r="AE1059" s="998"/>
      <c r="AF1059" s="998"/>
      <c r="AG1059" s="998"/>
      <c r="AH1059" s="272" t="s">
        <v>236</v>
      </c>
      <c r="AI1059" s="270"/>
      <c r="AJ1059" s="270"/>
      <c r="AK1059" s="270"/>
      <c r="AL1059" s="270" t="s">
        <v>19</v>
      </c>
      <c r="AM1059" s="270"/>
      <c r="AN1059" s="270"/>
      <c r="AO1059" s="274"/>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8" t="s">
        <v>274</v>
      </c>
      <c r="K1092" s="999"/>
      <c r="L1092" s="999"/>
      <c r="M1092" s="999"/>
      <c r="N1092" s="999"/>
      <c r="O1092" s="999"/>
      <c r="P1092" s="134" t="s">
        <v>25</v>
      </c>
      <c r="Q1092" s="134"/>
      <c r="R1092" s="134"/>
      <c r="S1092" s="134"/>
      <c r="T1092" s="134"/>
      <c r="U1092" s="134"/>
      <c r="V1092" s="134"/>
      <c r="W1092" s="134"/>
      <c r="X1092" s="134"/>
      <c r="Y1092" s="272" t="s">
        <v>319</v>
      </c>
      <c r="Z1092" s="273"/>
      <c r="AA1092" s="273"/>
      <c r="AB1092" s="273"/>
      <c r="AC1092" s="998" t="s">
        <v>310</v>
      </c>
      <c r="AD1092" s="998"/>
      <c r="AE1092" s="998"/>
      <c r="AF1092" s="998"/>
      <c r="AG1092" s="998"/>
      <c r="AH1092" s="272" t="s">
        <v>236</v>
      </c>
      <c r="AI1092" s="270"/>
      <c r="AJ1092" s="270"/>
      <c r="AK1092" s="270"/>
      <c r="AL1092" s="270" t="s">
        <v>19</v>
      </c>
      <c r="AM1092" s="270"/>
      <c r="AN1092" s="270"/>
      <c r="AO1092" s="274"/>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8" t="s">
        <v>274</v>
      </c>
      <c r="K1125" s="999"/>
      <c r="L1125" s="999"/>
      <c r="M1125" s="999"/>
      <c r="N1125" s="999"/>
      <c r="O1125" s="999"/>
      <c r="P1125" s="134" t="s">
        <v>25</v>
      </c>
      <c r="Q1125" s="134"/>
      <c r="R1125" s="134"/>
      <c r="S1125" s="134"/>
      <c r="T1125" s="134"/>
      <c r="U1125" s="134"/>
      <c r="V1125" s="134"/>
      <c r="W1125" s="134"/>
      <c r="X1125" s="134"/>
      <c r="Y1125" s="272" t="s">
        <v>319</v>
      </c>
      <c r="Z1125" s="273"/>
      <c r="AA1125" s="273"/>
      <c r="AB1125" s="273"/>
      <c r="AC1125" s="998" t="s">
        <v>310</v>
      </c>
      <c r="AD1125" s="998"/>
      <c r="AE1125" s="998"/>
      <c r="AF1125" s="998"/>
      <c r="AG1125" s="998"/>
      <c r="AH1125" s="272" t="s">
        <v>236</v>
      </c>
      <c r="AI1125" s="270"/>
      <c r="AJ1125" s="270"/>
      <c r="AK1125" s="270"/>
      <c r="AL1125" s="270" t="s">
        <v>19</v>
      </c>
      <c r="AM1125" s="270"/>
      <c r="AN1125" s="270"/>
      <c r="AO1125" s="274"/>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8" t="s">
        <v>274</v>
      </c>
      <c r="K1158" s="999"/>
      <c r="L1158" s="999"/>
      <c r="M1158" s="999"/>
      <c r="N1158" s="999"/>
      <c r="O1158" s="999"/>
      <c r="P1158" s="134" t="s">
        <v>25</v>
      </c>
      <c r="Q1158" s="134"/>
      <c r="R1158" s="134"/>
      <c r="S1158" s="134"/>
      <c r="T1158" s="134"/>
      <c r="U1158" s="134"/>
      <c r="V1158" s="134"/>
      <c r="W1158" s="134"/>
      <c r="X1158" s="134"/>
      <c r="Y1158" s="272" t="s">
        <v>319</v>
      </c>
      <c r="Z1158" s="273"/>
      <c r="AA1158" s="273"/>
      <c r="AB1158" s="273"/>
      <c r="AC1158" s="998" t="s">
        <v>310</v>
      </c>
      <c r="AD1158" s="998"/>
      <c r="AE1158" s="998"/>
      <c r="AF1158" s="998"/>
      <c r="AG1158" s="998"/>
      <c r="AH1158" s="272" t="s">
        <v>236</v>
      </c>
      <c r="AI1158" s="270"/>
      <c r="AJ1158" s="270"/>
      <c r="AK1158" s="270"/>
      <c r="AL1158" s="270" t="s">
        <v>19</v>
      </c>
      <c r="AM1158" s="270"/>
      <c r="AN1158" s="270"/>
      <c r="AO1158" s="274"/>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8" t="s">
        <v>274</v>
      </c>
      <c r="K1191" s="999"/>
      <c r="L1191" s="999"/>
      <c r="M1191" s="999"/>
      <c r="N1191" s="999"/>
      <c r="O1191" s="999"/>
      <c r="P1191" s="134" t="s">
        <v>25</v>
      </c>
      <c r="Q1191" s="134"/>
      <c r="R1191" s="134"/>
      <c r="S1191" s="134"/>
      <c r="T1191" s="134"/>
      <c r="U1191" s="134"/>
      <c r="V1191" s="134"/>
      <c r="W1191" s="134"/>
      <c r="X1191" s="134"/>
      <c r="Y1191" s="272" t="s">
        <v>319</v>
      </c>
      <c r="Z1191" s="273"/>
      <c r="AA1191" s="273"/>
      <c r="AB1191" s="273"/>
      <c r="AC1191" s="998" t="s">
        <v>310</v>
      </c>
      <c r="AD1191" s="998"/>
      <c r="AE1191" s="998"/>
      <c r="AF1191" s="998"/>
      <c r="AG1191" s="998"/>
      <c r="AH1191" s="272" t="s">
        <v>236</v>
      </c>
      <c r="AI1191" s="270"/>
      <c r="AJ1191" s="270"/>
      <c r="AK1191" s="270"/>
      <c r="AL1191" s="270" t="s">
        <v>19</v>
      </c>
      <c r="AM1191" s="270"/>
      <c r="AN1191" s="270"/>
      <c r="AO1191" s="274"/>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8" t="s">
        <v>274</v>
      </c>
      <c r="K1224" s="999"/>
      <c r="L1224" s="999"/>
      <c r="M1224" s="999"/>
      <c r="N1224" s="999"/>
      <c r="O1224" s="999"/>
      <c r="P1224" s="134" t="s">
        <v>25</v>
      </c>
      <c r="Q1224" s="134"/>
      <c r="R1224" s="134"/>
      <c r="S1224" s="134"/>
      <c r="T1224" s="134"/>
      <c r="U1224" s="134"/>
      <c r="V1224" s="134"/>
      <c r="W1224" s="134"/>
      <c r="X1224" s="134"/>
      <c r="Y1224" s="272" t="s">
        <v>319</v>
      </c>
      <c r="Z1224" s="273"/>
      <c r="AA1224" s="273"/>
      <c r="AB1224" s="273"/>
      <c r="AC1224" s="998" t="s">
        <v>310</v>
      </c>
      <c r="AD1224" s="998"/>
      <c r="AE1224" s="998"/>
      <c r="AF1224" s="998"/>
      <c r="AG1224" s="998"/>
      <c r="AH1224" s="272" t="s">
        <v>236</v>
      </c>
      <c r="AI1224" s="270"/>
      <c r="AJ1224" s="270"/>
      <c r="AK1224" s="270"/>
      <c r="AL1224" s="270" t="s">
        <v>19</v>
      </c>
      <c r="AM1224" s="270"/>
      <c r="AN1224" s="270"/>
      <c r="AO1224" s="274"/>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8" t="s">
        <v>274</v>
      </c>
      <c r="K1257" s="999"/>
      <c r="L1257" s="999"/>
      <c r="M1257" s="999"/>
      <c r="N1257" s="999"/>
      <c r="O1257" s="999"/>
      <c r="P1257" s="134" t="s">
        <v>25</v>
      </c>
      <c r="Q1257" s="134"/>
      <c r="R1257" s="134"/>
      <c r="S1257" s="134"/>
      <c r="T1257" s="134"/>
      <c r="U1257" s="134"/>
      <c r="V1257" s="134"/>
      <c r="W1257" s="134"/>
      <c r="X1257" s="134"/>
      <c r="Y1257" s="272" t="s">
        <v>319</v>
      </c>
      <c r="Z1257" s="273"/>
      <c r="AA1257" s="273"/>
      <c r="AB1257" s="273"/>
      <c r="AC1257" s="998" t="s">
        <v>310</v>
      </c>
      <c r="AD1257" s="998"/>
      <c r="AE1257" s="998"/>
      <c r="AF1257" s="998"/>
      <c r="AG1257" s="998"/>
      <c r="AH1257" s="272" t="s">
        <v>236</v>
      </c>
      <c r="AI1257" s="270"/>
      <c r="AJ1257" s="270"/>
      <c r="AK1257" s="270"/>
      <c r="AL1257" s="270" t="s">
        <v>19</v>
      </c>
      <c r="AM1257" s="270"/>
      <c r="AN1257" s="270"/>
      <c r="AO1257" s="274"/>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8" t="s">
        <v>274</v>
      </c>
      <c r="K1290" s="999"/>
      <c r="L1290" s="999"/>
      <c r="M1290" s="999"/>
      <c r="N1290" s="999"/>
      <c r="O1290" s="999"/>
      <c r="P1290" s="134" t="s">
        <v>25</v>
      </c>
      <c r="Q1290" s="134"/>
      <c r="R1290" s="134"/>
      <c r="S1290" s="134"/>
      <c r="T1290" s="134"/>
      <c r="U1290" s="134"/>
      <c r="V1290" s="134"/>
      <c r="W1290" s="134"/>
      <c r="X1290" s="134"/>
      <c r="Y1290" s="272" t="s">
        <v>319</v>
      </c>
      <c r="Z1290" s="273"/>
      <c r="AA1290" s="273"/>
      <c r="AB1290" s="273"/>
      <c r="AC1290" s="998" t="s">
        <v>310</v>
      </c>
      <c r="AD1290" s="998"/>
      <c r="AE1290" s="998"/>
      <c r="AF1290" s="998"/>
      <c r="AG1290" s="998"/>
      <c r="AH1290" s="272" t="s">
        <v>236</v>
      </c>
      <c r="AI1290" s="270"/>
      <c r="AJ1290" s="270"/>
      <c r="AK1290" s="270"/>
      <c r="AL1290" s="270" t="s">
        <v>19</v>
      </c>
      <c r="AM1290" s="270"/>
      <c r="AN1290" s="270"/>
      <c r="AO1290" s="274"/>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2022-08-25T04:17:51Z</cp:lastPrinted>
  <dcterms:created xsi:type="dcterms:W3CDTF">2012-03-13T00:50:25Z</dcterms:created>
  <dcterms:modified xsi:type="dcterms:W3CDTF">2022-09-05T09:52:56Z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