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7" i="11"/>
  <c r="AY396" i="11"/>
  <c r="AY399" i="11" s="1"/>
  <c r="AY372" i="11"/>
  <c r="AY371" i="11"/>
  <c r="AY370" i="11"/>
  <c r="AY369" i="11"/>
  <c r="AY368" i="11"/>
  <c r="AY367" i="11"/>
  <c r="AY334" i="11"/>
  <c r="AY339" i="11" s="1"/>
  <c r="AY321" i="11"/>
  <c r="AY330" i="11" s="1"/>
  <c r="AY398" i="11" l="1"/>
  <c r="AY324" i="11"/>
  <c r="AY328" i="11"/>
  <c r="AY332" i="11"/>
  <c r="AY338" i="11"/>
  <c r="AY325" i="11"/>
  <c r="AY329" i="11"/>
  <c r="AY333" i="11"/>
  <c r="AY340" i="11"/>
  <c r="AY323" i="11"/>
  <c r="AY327" i="11"/>
  <c r="AY331" i="11"/>
  <c r="AY337" i="11"/>
  <c r="AY322" i="11"/>
  <c r="AY326" i="11"/>
  <c r="AY336" i="11"/>
  <c r="AY341" i="11"/>
  <c r="AY70"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98" i="11" l="1"/>
  <c r="AY113" i="11"/>
  <c r="AY117" i="11"/>
  <c r="AY121" i="11"/>
  <c r="AY125" i="11"/>
  <c r="AY129" i="11"/>
  <c r="AY151" i="11"/>
  <c r="AY155" i="11"/>
  <c r="AY164" i="11"/>
  <c r="AY141" i="11"/>
  <c r="AY145" i="11"/>
  <c r="AY135" i="11"/>
  <c r="AY177" i="11"/>
  <c r="AY204" i="11"/>
  <c r="AY212" i="11"/>
  <c r="AY131" i="11"/>
  <c r="AY143" i="11"/>
  <c r="AY116" i="11"/>
  <c r="AY120" i="11"/>
  <c r="AY128" i="11"/>
  <c r="AY154" i="11"/>
  <c r="AY163" i="11"/>
  <c r="AY140" i="11"/>
  <c r="AY144" i="11"/>
  <c r="AY114" i="11"/>
  <c r="AY152"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4" i="11"/>
  <c r="AY93" i="11"/>
  <c r="AY95" i="11" s="1"/>
  <c r="AY88" i="11"/>
  <c r="AY91" i="11" s="1"/>
  <c r="AY78" i="11"/>
  <c r="AY87" i="11" s="1"/>
  <c r="AY44" i="11"/>
  <c r="AY52" i="11" s="1"/>
  <c r="AY49" i="11" l="1"/>
  <c r="AY63" i="11"/>
  <c r="AY80" i="11"/>
  <c r="AY84" i="11"/>
  <c r="AY92" i="11"/>
  <c r="AY81" i="11"/>
  <c r="AY85" i="11"/>
  <c r="AY89" i="11"/>
  <c r="AY97" i="11"/>
  <c r="AY82" i="11"/>
  <c r="AY86" i="11"/>
  <c r="AY90"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<sst xmlns="http://schemas.openxmlformats.org/spreadsheetml/2006/main" count="2049" uniqueCount="740">
  <si>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</si>
  <si>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</si>
  <si>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</si>
  <si>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</si>
  <si>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</si>
  <si>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</si>
  <si>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</si>
  <si>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</si>
  <si>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</si>
  <si>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</si>
  <si>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</si>
  <si>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</si>
  <si>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</si>
  <si>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</si>
  <si>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</si>
  <si>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</si>
  <si>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</si>
  <si>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</si>
  <si>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</si>
  <si>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</si>
  <si>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</si>
  <si>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</si>
  <si>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</si>
  <si>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</si>
  <si>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</si>
  <si>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</si>
  <si>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</si>
  <si>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</si>
  <si>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</si>
  <si>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</si>
  <si>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</si>
  <si>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</si>
  <si>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</si>
  <si>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</si>
  <si>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</si>
  <si>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</si>
  <si>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</si>
  <si>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</si>
  <si>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</si>
  <si>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</si>
  <si>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</si>
  <si>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</si>
  <si>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</si>
  <si>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</si>
  <si>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</si>
  <si>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</si>
  <si>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</si>
  <si>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</si>
  <si>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</si>
  <si>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</si>
  <si>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</si>
  <si>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</si>
  <si>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</si>
  <si>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</si>
  <si>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</si>
  <si>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</si>
  <si>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</si>
  <si>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</si>
  <si>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</si>
  <si>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</si>
  <si>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</si>
  <si>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</si>
  <si>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</si>
  <si>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</si>
  <si>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</si>
  <si>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</si>
  <si>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</si>
  <si>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</si>
  <si>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</si>
  <si>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</si>
  <si>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</si>
  <si>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</si>
  <si>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</si>
  <si>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</si>
  <si>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</si>
  <si>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</si>
  <si>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</si>
  <si>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</si>
  <si>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</si>
  <si>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</si>
  <si>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</si>
  <si>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</si>
  <si>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</si>
  <si>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</si>
  <si>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</si>
  <si>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</si>
  <si>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</si>
  <si>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</si>
  <si>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</si>
  <si>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</si>
  <si>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</si>
  <si>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</si>
  <si>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</si>
  <si>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</si>
  <si>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</si>
  <si>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</si>
  <si>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</si>
  <si>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</si>
  <si>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</si>
  <si>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</si>
  <si>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</si>
  <si>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</si>
  <si>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</si>
  <si>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</si>
  <si>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</si>
  <si>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</si>
  <si>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</si>
  <si>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</si>
  <si>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</si>
  <si>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</si>
  <si>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</si>
  <si>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</si>
  <si>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</si>
  <si>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</si>
  <si>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</si>
  <si>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</si>
  <si>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</si>
  <si>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</si>
  <si>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</si>
  <si>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</si>
  <si>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</si>
  <si>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</si>
  <si>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</si>
  <si>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</si>
  <si>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</si>
  <si>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</si>
  <si>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</si>
  <si>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</si>
  <si>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</si>
  <si>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</si>
  <si>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</si>
  <si>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</si>
  <si>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</si>
  <si>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</si>
  <si>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</si>
  <si>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</si>
  <si>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</si>
  <si>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</si>
  <si>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</si>
  <si>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</si>
  <si>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</si>
  <si>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</si>
  <si>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</si>
  <si>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</si>
  <si>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</si>
  <si>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</si>
  <si>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</si>
  <si>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</si>
  <si>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</si>
  <si>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</si>
  <si>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</si>
  <si>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</si>
  <si>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</si>
  <si>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</si>
  <si>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</si>
  <si>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</si>
  <si>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</si>
  <si>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</si>
  <si>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</si>
  <si>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</si>
  <si>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</si>
  <si>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</si>
  <si>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</si>
  <si>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</si>
  <si>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</si>
  <si>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</si>
  <si>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</si>
  <si>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</si>
  <si>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</si>
  <si>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</si>
  <si>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</si>
  <si>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</si>
  <si>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</si>
  <si>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</si>
  <si>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</si>
  <si>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</si>
  <si>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</si>
  <si>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</si>
  <si>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</si>
  <si>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</si>
  <si>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</si>
  <si>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</si>
  <si>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</si>
  <si>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</si>
  <si>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</si>
  <si>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</si>
  <si>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</si>
  <si>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</si>
  <si>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</si>
  <si>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</si>
  <si>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</si>
  <si>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</si>
  <si>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</si>
  <si>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</si>
  <si>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</si>
  <si>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</si>
  <si>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</si>
  <si>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</si>
  <si>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</si>
  <si>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</si>
  <si>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</si>
  <si>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</si>
  <si>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</si>
  <si>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</si>
  <si>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</si>
  <si>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</si>
  <si>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</si>
  <si>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</si>
  <si>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</si>
  <si>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</si>
  <si>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</si>
  <si>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</si>
  <si>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</si>
  <si>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</si>
  <si>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</si>
  <si>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</si>
  <si>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</si>
  <si>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</si>
  <si>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</si>
  <si>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</si>
  <si>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</si>
  <si>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</si>
  <si>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</si>
  <si>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</si>
  <si>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</si>
  <si>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</si>
  <si>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</si>
  <si>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</si>
  <si>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</si>
  <si>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</si>
  <si>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</si>
  <si>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</si>
  <si>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</si>
  <si>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</si>
  <si>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</si>
  <si>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</si>
  <si>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</si>
  <si>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</si>
  <si>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</si>
  <si>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</si>
  <si>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</si>
  <si>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</si>
  <si>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</si>
  <si>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</si>
  <si>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</si>
  <si>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</si>
  <si>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</si>
  <si>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</si>
  <si>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</si>
  <si>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</si>
  <si>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</si>
  <si>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</si>
  <si>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</si>
  <si>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</si>
  <si>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</si>
  <si>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</si>
  <si>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</si>
  <si>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</si>
  <si>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</si>
  <si>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</si>
  <si>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</si>
  <si>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</si>
  <si>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</si>
  <si>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</si>
  <si>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</si>
  <si>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</si>
  <si>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</si>
  <si>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</si>
  <si>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</si>
  <si>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</si>
  <si>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</si>
  <si>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</si>
  <si>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</si>
  <si>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</si>
  <si>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</si>
  <si>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</si>
  <si>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</si>
  <si>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</si>
  <si>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</si>
  <si>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</si>
  <si>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</si>
  <si>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</si>
  <si>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</si>
  <si>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</si>
  <si>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</si>
  <si>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</si>
  <si>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</si>
  <si>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</si>
  <si>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</si>
  <si>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</si>
  <si>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</si>
  <si>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</si>
  <si>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</si>
  <si>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</si>
  <si>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</si>
  <si>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</si>
  <si>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</si>
  <si>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</si>
  <si>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</si>
  <si>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</si>
  <si>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</si>
  <si>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</si>
  <si>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</si>
  <si>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</si>
  <si>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</si>
  <si>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</si>
  <si>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</si>
  <si>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</si>
  <si>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</si>
  <si>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</si>
  <si>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</si>
  <si>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</si>
  <si>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</si>
  <si>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</si>
  <si>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</si>
  <si>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</si>
  <si>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</si>
  <si>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</si>
  <si>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</si>
  <si>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</si>
  <si>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</si>
  <si>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</si>
  <si>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</si>
  <si>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</si>
  <si>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</si>
  <si>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</si>
  <si>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</si>
  <si>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</si>
  <si>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</si>
  <si>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</si>
  <si>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</si>
  <si>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</si>
  <si>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</si>
  <si>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</si>
  <si>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</si>
  <si>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</si>
  <si>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</si>
  <si>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</si>
  <si>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</si>
  <si>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</si>
  <si>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</si>
  <si>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</si>
  <si>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</si>
  <si>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</si>
  <si>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</si>
  <si>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</si>
  <si>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</si>
  <si>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</si>
  <si>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</si>
  <si>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</si>
  <si>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</si>
  <si>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</si>
  <si>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</si>
  <si>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</si>
  <si>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</si>
  <si>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</si>
  <si>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</si>
  <si>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</si>
  <si>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</si>
  <si>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</si>
  <si>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</si>
  <si>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</si>
  <si>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</si>
  <si>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</si>
  <si>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</si>
  <si>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</si>
  <si>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</si>
  <si>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</si>
  <si>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</si>
  <si>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</si>
  <si>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</si>
  <si>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</si>
  <si>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</si>
  <si>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</si>
  <si>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</si>
  <si>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</si>
  <si>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</si>
  <si>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</si>
  <si>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</si>
  <si>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</si>
  <si>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</si>
  <si>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</si>
  <si>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</si>
  <si>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</si>
  <si>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</si>
  <si>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</si>
  <si>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</si>
  <si>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</si>
  <si>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</si>
  <si>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</si>
  <si>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</si>
  <si>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</si>
  <si>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</si>
  <si>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</si>
  <si>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</si>
  <si>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</si>
  <si>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</si>
  <si>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</si>
  <si>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</si>
  <si>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</si>
  <si>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</si>
  <si>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</si>
  <si>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</si>
  <si>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</si>
  <si>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</si>
  <si>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</si>
  <si>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</si>
  <si>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</si>
  <si>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</si>
  <si>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</si>
  <si>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</si>
  <si>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</si>
  <si>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</si>
  <si>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</si>
  <si>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</si>
  <si>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</si>
  <si>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</si>
  <si>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</si>
  <si>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</si>
  <si>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</si>
  <si>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</si>
  <si>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</si>
  <si>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</si>
  <si>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</si>
  <si>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</si>
  <si>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</si>
  <si>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</si>
  <si>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</si>
  <si>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</si>
  <si>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</si>
  <si>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</si>
  <si>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</si>
  <si>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</si>
  <si>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</si>
  <si>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</si>
  <si>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</si>
  <si>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</si>
  <si>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</si>
  <si>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</si>
  <si>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</si>
  <si>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</si>
  <si>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</si>
  <si>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</si>
  <si>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</si>
  <si>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</si>
  <si>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</si>
  <si>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</si>
  <si>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</si>
  <si>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</si>
  <si>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</si>
  <si>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</si>
  <si>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</si>
  <si>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</si>
  <si>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</si>
  <si>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</si>
  <si>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</si>
  <si>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</si>
  <si>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</si>
  <si>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</si>
  <si>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</si>
  <si>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</si>
  <si>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</si>
  <si>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</si>
  <si>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</si>
  <si>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</si>
  <si>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</si>
  <si>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</si>
  <si>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</si>
  <si>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</si>
  <si>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</si>
  <si>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</si>
  <si>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</si>
  <si>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</si>
  <si>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</si>
  <si>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</si>
  <si>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</si>
  <si>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</si>
  <si>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</si>
  <si>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</si>
  <si>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</si>
  <si>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</si>
  <si>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</si>
  <si>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</si>
  <si>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</si>
  <si>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</si>
  <si>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</si>
  <si>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</si>
  <si>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</si>
  <si>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</si>
  <si>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</si>
  <si>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</si>
  <si>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</si>
  <si>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</si>
  <si>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</si>
  <si>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</si>
  <si>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</si>
  <si>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</si>
  <si>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</si>
  <si>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</si>
  <si>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</si>
  <si>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</si>
  <si>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</si>
  <si>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</si>
  <si>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</si>
  <si>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</si>
  <si>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</si>
  <si>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</si>
  <si>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</si>
  <si>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</si>
  <si>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</si>
  <si>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</si>
  <si>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</si>
  <si>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</si>
  <si>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</si>
  <si>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</si>
  <si>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</si>
  <si>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</si>
  <si>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</si>
  <si>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</si>
  <si>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</si>
  <si>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</si>
  <si>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</si>
  <si>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</si>
  <si>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</si>
  <si>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</si>
  <si>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</si>
  <si>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</si>
  <si>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</si>
  <si>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</si>
  <si>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</si>
  <si>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</si>
  <si>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</si>
  <si>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</si>
  <si>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</si>
  <si>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</si>
  <si>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</si>
  <si>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</si>
  <si>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</si>
  <si>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</si>
  <si>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</si>
  <si>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</si>
  <si>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</si>
  <si>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</si>
  <si>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</si>
  <si>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</si>
  <si>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</si>
  <si>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</si>
  <si>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</si>
  <si>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</si>
  <si>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</si>
  <si>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</si>
  <si>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</si>
  <si>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</si>
  <si>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</si>
  <si>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</si>
  <si>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</si>
  <si>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</si>
  <si>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</si>
  <si>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</si>
  <si>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</si>
  <si>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</si>
  <si>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</si>
  <si>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</si>
  <si>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</si>
  <si>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</si>
  <si>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</si>
  <si>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</si>
  <si>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</si>
  <si>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</si>
  <si>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</si>
  <si>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</si>
  <si>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</si>
  <si>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</si>
  <si>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</si>
  <si>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</si>
  <si>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</si>
  <si>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</si>
  <si>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</si>
  <si>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</si>
  <si>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</si>
  <si>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</si>
  <si>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</si>
  <si>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</si>
  <si>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</si>
  <si>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</si>
  <si>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</si>
  <si>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</si>
  <si>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</si>
  <si>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</si>
  <si>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</si>
  <si>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</si>
  <si>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</si>
  <si>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</si>
  <si>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</si>
  <si>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</si>
  <si>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</si>
  <si>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</si>
  <si>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</si>
  <si>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</si>
  <si>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</si>
  <si>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</si>
  <si>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</si>
  <si>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</si>
  <si>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</si>
  <si>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</si>
  <si>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</si>
  <si>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</si>
  <si>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</si>
  <si>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</si>
  <si>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</si>
  <si>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</si>
  <si>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</si>
  <si>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</si>
  <si>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</si>
  <si>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</si>
  <si>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</si>
  <si>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</si>
  <si>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</si>
  <si>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</si>
  <si>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</si>
  <si>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</si>
  <si>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</si>
  <si>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</si>
  <si>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</si>
  <si>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</si>
  <si>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</si>
  <si>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</si>
  <si>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</si>
  <si>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</si>
  <si>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</si>
  <si>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</si>
  <si>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</si>
  <si>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</si>
  <si>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</si>
  <si>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</si>
  <si>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</si>
  <si>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</si>
  <si>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</si>
  <si>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</si>
  <si>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</si>
  <si>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</si>
  <si>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</si>
  <si>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</si>
  <si>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</si>
  <si>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</si>
  <si>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</si>
  <si>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</si>
  <si>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</si>
  <si>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</si>
  <si>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</si>
  <si>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</si>
  <si>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</si>
  <si>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</si>
  <si>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</si>
  <si>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</si>
  <si>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</si>
  <si>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</si>
  <si>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</si>
  <si>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</si>
  <si>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</si>
  <si>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</si>
  <si>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</si>
  <si>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</si>
  <si>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</si>
  <si>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</si>
  <si>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</si>
  <si>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</si>
  <si>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</si>
  <si>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</si>
  <si>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</si>
  <si>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</si>
  <si>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</si>
  <si>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</si>
  <si>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</si>
  <si>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</si>
  <si>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</si>
  <si>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</si>
  <si>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</si>
  <si>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</si>
  <si>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</si>
  <si>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</si>
  <si>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</si>
  <si>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</si>
  <si>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</si>
  <si>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</si>
  <si>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</si>
  <si>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</si>
  <si>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</si>
  <si>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</si>
  <si>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</si>
  <si>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</si>
  <si>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</si>
  <si>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</si>
  <si>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</si>
  <si>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課長：山本　英紀</t>
  </si>
  <si>
    <t>令和4年度</t>
  </si>
  <si>
    <t>医事課</t>
  </si>
  <si>
    <t>-</t>
  </si>
  <si>
    <t>医療提供体制確保対策等委託費</t>
  </si>
  <si>
    <t>／　</t>
    <phoneticPr fontId="5"/>
  </si>
  <si>
    <t>○</t>
  </si>
  <si>
    <t>厚労</t>
  </si>
  <si>
    <t>令和６年４月から医師の時間外労働上限規制が適用されることから、時間外労働時間の現状や各医療機関の取組状況を把握するとともに、大学病院から関連病院への医師派遣の影響等についても調査を実施することにより、大学病院で勤務する医師の上限規制時のシュミレーションを行い実態把握することを目的とする。</t>
    <rPh sb="116" eb="117">
      <t>ジ</t>
    </rPh>
    <phoneticPr fontId="5"/>
  </si>
  <si>
    <t>勤務実態調査および医師の働き方改革の地域医療への影響に関する調査の実施、集計、分析。</t>
    <rPh sb="0" eb="2">
      <t>キンム</t>
    </rPh>
    <rPh sb="2" eb="4">
      <t>ジッタイ</t>
    </rPh>
    <rPh sb="4" eb="6">
      <t>チョウサ</t>
    </rPh>
    <rPh sb="9" eb="11">
      <t>イシ</t>
    </rPh>
    <rPh sb="12" eb="13">
      <t>ハタラ</t>
    </rPh>
    <rPh sb="14" eb="15">
      <t>カタ</t>
    </rPh>
    <rPh sb="15" eb="17">
      <t>カイカク</t>
    </rPh>
    <rPh sb="18" eb="22">
      <t>チイキイリョウ</t>
    </rPh>
    <rPh sb="24" eb="26">
      <t>エイキョウ</t>
    </rPh>
    <rPh sb="27" eb="28">
      <t>カン</t>
    </rPh>
    <rPh sb="30" eb="32">
      <t>チョウサ</t>
    </rPh>
    <rPh sb="33" eb="35">
      <t>ジッシ</t>
    </rPh>
    <rPh sb="36" eb="38">
      <t>シュウケイ</t>
    </rPh>
    <rPh sb="39" eb="41">
      <t>ブンセキ</t>
    </rPh>
    <phoneticPr fontId="5"/>
  </si>
  <si>
    <t>https://www.mhlw.go.jp/wp/seisaku/hyouka/dl/r03_jizenbunseki/I-1-1.pdf</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</si>
  <si>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</si>
  <si>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</si>
  <si>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3．医療・福祉サービス改革</t>
  </si>
  <si>
    <t>https://www5.cao.go.jp/keizai-shimon/kaigi/special/reform/report_211223_2.pdf</t>
    <phoneticPr fontId="5"/>
  </si>
  <si>
    <t>・良質かつ適切な医療を効率的に提供する体制の確保を推進するための医療法等の一部を改正する法律</t>
    <phoneticPr fontId="5"/>
  </si>
  <si>
    <t>・医師の働き方改革の推進に関する検討会（令和元年12月厚生労働省）
・医政発0528第14号　「良質かつ適切な医療を効率的に提供する体制の確保を推進するための医療法等の一部を改正する法律」の公布について（通知）
・医政発0401第31号　「良質かつ適切な医療を効率的に提供する体制の確保を推進するための医療法等の
一部を改正する法律」の一部の施行等について</t>
    <phoneticPr fontId="5"/>
  </si>
  <si>
    <t>無</t>
  </si>
  <si>
    <t>医師の勤務実態把握調査として、令和６年４月からの医師の時間外労働上限規制の適用に向けて、医師の労働時間短縮の状況を把握するとともに、医師の需給推計を定期的に実施するため、令和４年度に医師の勤務実態を詳細に把握するための調査を行う。また、医師の働き方改革の地域医療への影響に関する調査として、医師の時間外労働上限規制の適用による大学病院から関連病院への医師派遣への影響等について調査を行い、個別の大学医局毎に医局員の勤務状況を把握し、上限規制が適用された場合のシミュレーション及び関係者へのヒアリングを行う。</t>
    <phoneticPr fontId="5"/>
  </si>
  <si>
    <t>調査票の配布数</t>
    <rPh sb="0" eb="3">
      <t>チョウサヒョウ</t>
    </rPh>
    <rPh sb="4" eb="6">
      <t>ハイフ</t>
    </rPh>
    <rPh sb="6" eb="7">
      <t>スウ</t>
    </rPh>
    <phoneticPr fontId="5"/>
  </si>
  <si>
    <t>令和４年度に調査票を163,000票配布する</t>
    <rPh sb="0" eb="2">
      <t>レイワ</t>
    </rPh>
    <rPh sb="3" eb="5">
      <t>ネンド</t>
    </rPh>
    <rPh sb="6" eb="9">
      <t>チョウサヒョウ</t>
    </rPh>
    <rPh sb="17" eb="18">
      <t>ヒョウ</t>
    </rPh>
    <rPh sb="18" eb="20">
      <t>ハイフ</t>
    </rPh>
    <phoneticPr fontId="5"/>
  </si>
  <si>
    <t>調査票の回収数</t>
    <rPh sb="4" eb="6">
      <t>カイシュウ</t>
    </rPh>
    <phoneticPr fontId="5"/>
  </si>
  <si>
    <t>票</t>
    <rPh sb="0" eb="1">
      <t>ヒョウ</t>
    </rPh>
    <phoneticPr fontId="5"/>
  </si>
  <si>
    <t>票</t>
    <rPh sb="0" eb="1">
      <t>ヒョウ</t>
    </rPh>
    <phoneticPr fontId="5"/>
  </si>
  <si>
    <t>地域において良質かつ適切な医療を提供できる体制を整備するという政策目的達成に向けて、優先度の高い事業である。</t>
    <rPh sb="6" eb="8">
      <t>リョウシツ</t>
    </rPh>
    <rPh sb="10" eb="12">
      <t>テキセツ</t>
    </rPh>
    <phoneticPr fontId="5"/>
  </si>
  <si>
    <t>令和６年４月から医師の時間外労働上限規制が適用に向けて、時間外労働時間の現状や各医療機関の取組状況を把握する必要があるため、社会のニーズを反映するものとなっている。</t>
    <rPh sb="24" eb="25">
      <t>ム</t>
    </rPh>
    <rPh sb="54" eb="56">
      <t>ヒツヨウ</t>
    </rPh>
    <rPh sb="62" eb="64">
      <t>シャカイ</t>
    </rPh>
    <rPh sb="69" eb="71">
      <t>ハンエイ</t>
    </rPh>
    <phoneticPr fontId="5"/>
  </si>
  <si>
    <t>令和６年４月から医師の時間外労働上限規制が適用に向けて、時間外労働時間の現状や各医療機関の取組状況を把握するための全国的な調査であるため、国の関与のもと、適切に実施すべき事業である。</t>
    <rPh sb="57" eb="60">
      <t>ゼンコクテキ</t>
    </rPh>
    <rPh sb="61" eb="63">
      <t>チョウサ</t>
    </rPh>
    <phoneticPr fontId="5"/>
  </si>
  <si>
    <t>令和４年度に調査票を15,700票回収する</t>
    <rPh sb="0" eb="2">
      <t>レイワ</t>
    </rPh>
    <rPh sb="3" eb="5">
      <t>ネンド</t>
    </rPh>
    <rPh sb="6" eb="9">
      <t>チョウサヒョウ</t>
    </rPh>
    <rPh sb="16" eb="17">
      <t>ヒョウ</t>
    </rPh>
    <rPh sb="17" eb="19">
      <t>カイシュウ</t>
    </rPh>
    <phoneticPr fontId="5"/>
  </si>
  <si>
    <t>医師の働き方改革に係る地域医療への影響等に関する調査事業</t>
    <phoneticPr fontId="5"/>
  </si>
  <si>
    <t>円</t>
    <rPh sb="0" eb="1">
      <t>エン</t>
    </rPh>
    <phoneticPr fontId="5"/>
  </si>
  <si>
    <t>-</t>
    <phoneticPr fontId="5"/>
  </si>
  <si>
    <t>厚労</t>
    <rPh sb="0" eb="2">
      <t>コウロウ</t>
    </rPh>
    <phoneticPr fontId="5"/>
  </si>
  <si>
    <t>厚生労働行政推進調査事業補助金補助金（政策科学総合研究事業（政策科学推進研究事業））
医師の専門性を考慮した勤務実態を踏まえた需給等に関する研究　令和元年度 総括・分担研究報告書</t>
    <phoneticPr fontId="5"/>
  </si>
  <si>
    <t>-</t>
    <phoneticPr fontId="5"/>
  </si>
  <si>
    <t>‐</t>
  </si>
  <si>
    <t>‐</t>
    <phoneticPr fontId="5"/>
  </si>
  <si>
    <t>点検対象外</t>
    <rPh sb="0" eb="2">
      <t>テンケン</t>
    </rPh>
    <rPh sb="2" eb="5">
      <t>タイショウガイ</t>
    </rPh>
    <phoneticPr fontId="5"/>
  </si>
  <si>
    <t>-</t>
    <phoneticPr fontId="5"/>
  </si>
  <si>
    <t>事業の必要性、効率性及び有効性の観点から、特段問題ない</t>
    <phoneticPr fontId="5"/>
  </si>
  <si>
    <t>-</t>
    <phoneticPr fontId="5"/>
  </si>
  <si>
    <t>令和４年度限りの事業</t>
    <rPh sb="0" eb="2">
      <t>レイワ</t>
    </rPh>
    <rPh sb="3" eb="5">
      <t>ネンド</t>
    </rPh>
    <rPh sb="5" eb="6">
      <t>カギ</t>
    </rPh>
    <rPh sb="8" eb="10">
      <t>ジギョウ</t>
    </rPh>
    <phoneticPr fontId="5"/>
  </si>
  <si>
    <t>80,000,000/163,000</t>
    <phoneticPr fontId="5"/>
  </si>
  <si>
    <t>単位当たりコスト ＝ Ｘ ／ Ｙ
 Ｘ：執行額
 Ｙ：調査票の配布数</t>
    <rPh sb="20" eb="22">
      <t>シッコウ</t>
    </rPh>
    <rPh sb="22" eb="23">
      <t>ガク</t>
    </rPh>
    <phoneticPr fontId="5"/>
  </si>
  <si>
    <t>X　／　Y</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</si>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</sst>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169689</xdr:colOff>
      <xdr:row>274</xdr:row>
      <xdr:rowOff>190500</xdr:rowOff>
    </xdr:from>
    <xdr:to>
      <xdr:col>32</xdr:col>
      <xdr:colOff>169689</xdr:colOff>
      <xdr:row>276</xdr:row>
      <xdr:rowOff>68554</xdr:rowOff>
    </xdr:to>
    <xdr:sp macro="" textlink="">
      <xdr:nvSpPr>
        <xdr:cNvPr id="2" name="テキスト ボックス 1"/>
        <xdr:cNvSpPr txBox="1"/>
      </xdr:nvSpPr>
      <xdr:spPr>
        <a:xfrm>
          <a:off x="3800395" y="46605265"/>
          <a:ext cx="2823882" cy="572818"/>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xdr:txBody>
    </xdr:sp>
    <xdr:clientData/>
  </xdr:twoCellAnchor>
  <xdr:twoCellAnchor editAs="oneCell">
    <xdr:from>
      <xdr:col>25</xdr:col>
      <xdr:colOff>161686</xdr:colOff>
      <xdr:row>276</xdr:row>
      <xdr:rowOff>131268</xdr:rowOff>
    </xdr:from>
    <xdr:to>
      <xdr:col>26</xdr:col>
      <xdr:colOff>116088</xdr:colOff>
      <xdr:row>280</xdr:row>
      <xdr:rowOff>246047</xdr:rowOff>
    </xdr:to>
    <xdr:pic>
      <xdr:nvPicPr>
        <xdr:cNvPr id="3" name="図 2"/>
        <xdr:cNvPicPr>
          <a:picLocks noChangeAspect="1"/>
        </xdr:cNvPicPr>
      </xdr:nvPicPr>
      <xdr:blipFill>
        <a:blip xmlns:r="http://schemas.openxmlformats.org/officeDocument/2006/relationships" r:embed="rId1"/>
        <a:stretch>
          <a:fillRect/>
        </a:stretch>
      </xdr:blipFill>
      <xdr:spPr>
        <a:xfrm>
          <a:off x="5204333" y="47240797"/>
          <a:ext cx="156108" cy="1504309"/>
        </a:xfrm>
        <a:prstGeom prst="rect">
          <a:avLst/>
        </a:prstGeom>
      </xdr:spPr>
    </xdr:pic>
    <xdr:clientData/>
  </xdr:twoCellAnchor>
  <xdr:twoCellAnchor>
    <xdr:from>
      <xdr:col>18</xdr:col>
      <xdr:colOff>178493</xdr:colOff>
      <xdr:row>280</xdr:row>
      <xdr:rowOff>204107</xdr:rowOff>
    </xdr:from>
    <xdr:to>
      <xdr:col>32</xdr:col>
      <xdr:colOff>165622</xdr:colOff>
      <xdr:row>282</xdr:row>
      <xdr:rowOff>120775</xdr:rowOff>
    </xdr:to>
    <xdr:sp macro="" textlink="">
      <xdr:nvSpPr>
        <xdr:cNvPr id="4" name="テキスト ボックス 3"/>
        <xdr:cNvSpPr txBox="1"/>
      </xdr:nvSpPr>
      <xdr:spPr>
        <a:xfrm>
          <a:off x="3809199" y="48703166"/>
          <a:ext cx="2811011" cy="61143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a:t>
          </a:r>
          <a:r>
            <a:rPr kumimoji="1" lang="ja-JP" altLang="en-US" sz="1400"/>
            <a:t> </a:t>
          </a:r>
          <a:r>
            <a:rPr lang="en-US" altLang="ja-JP" sz="1100">
              <a:solidFill>
                <a:schemeClr val="dk1"/>
              </a:solidFill>
              <a:effectLst/>
              <a:latin typeface="+mn-lt"/>
              <a:ea typeface="+mn-ea"/>
              <a:cs typeface="+mn-cs"/>
            </a:rPr>
            <a:t>PwC</a:t>
          </a:r>
          <a:r>
            <a:rPr lang="ja-JP" altLang="ja-JP" sz="1100">
              <a:solidFill>
                <a:schemeClr val="dk1"/>
              </a:solidFill>
              <a:effectLst/>
              <a:latin typeface="+mn-lt"/>
              <a:ea typeface="+mn-ea"/>
              <a:cs typeface="+mn-cs"/>
            </a:rPr>
            <a:t>コンサルティング合同会社</a:t>
          </a:r>
          <a:endParaRPr kumimoji="1" lang="ja-JP" altLang="en-US" sz="1400"/>
        </a:p>
      </xdr:txBody>
    </xdr:sp>
    <xdr:clientData/>
  </xdr:twoCellAnchor>
  <xdr:twoCellAnchor>
    <xdr:from>
      <xdr:col>17</xdr:col>
      <xdr:colOff>161684</xdr:colOff>
      <xdr:row>282</xdr:row>
      <xdr:rowOff>233721</xdr:rowOff>
    </xdr:from>
    <xdr:to>
      <xdr:col>35</xdr:col>
      <xdr:colOff>71813</xdr:colOff>
      <xdr:row>288</xdr:row>
      <xdr:rowOff>33617</xdr:rowOff>
    </xdr:to>
    <xdr:sp macro="" textlink="">
      <xdr:nvSpPr>
        <xdr:cNvPr id="5" name="テキスト ボックス 4"/>
        <xdr:cNvSpPr txBox="1"/>
      </xdr:nvSpPr>
      <xdr:spPr>
        <a:xfrm>
          <a:off x="3590684" y="49427545"/>
          <a:ext cx="3540835" cy="285910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事業概要</a:t>
          </a:r>
          <a:r>
            <a:rPr kumimoji="1" lang="en-US" altLang="ja-JP" sz="1100"/>
            <a:t>】</a:t>
          </a:r>
        </a:p>
        <a:p>
          <a:r>
            <a:rPr kumimoji="1" lang="ja-JP" altLang="en-US" sz="1100"/>
            <a:t>医師の勤務実態把握調査として、令和６年４月からの医師の時間外労働上限規制の適用に向けて、医師の労働時間短縮の状況を把握するとともに、医師の需給推計を定期的に実施するため、令和４年度に医師の勤務実態を詳細に把握するための調査を行う。また、医師の働き方改革の地域医療への影響に関する調査として、医師の時間外労働上限規制の適用による大学病院から関連病院への医師派遣への影響等について調査を行い、個別の大学医局毎に医局員の勤務状況を把握し、上限規制が適用された場合のシミュレーション及び関係者へのヒアリングを行う。</a:t>
          </a:r>
        </a:p>
      </xdr:txBody>
    </xdr:sp>
    <xdr:clientData/>
  </xdr:twoCellAnchor>
  <xdr:twoCellAnchor>
    <xdr:from>
      <xdr:col>16</xdr:col>
      <xdr:colOff>134471</xdr:colOff>
      <xdr:row>282</xdr:row>
      <xdr:rowOff>179293</xdr:rowOff>
    </xdr:from>
    <xdr:to>
      <xdr:col>18</xdr:col>
      <xdr:colOff>28051</xdr:colOff>
      <xdr:row>287</xdr:row>
      <xdr:rowOff>179294</xdr:rowOff>
    </xdr:to>
    <xdr:sp macro="" textlink="">
      <xdr:nvSpPr>
        <xdr:cNvPr id="6" name="左大かっこ 5"/>
        <xdr:cNvSpPr/>
      </xdr:nvSpPr>
      <xdr:spPr>
        <a:xfrm>
          <a:off x="3361765" y="49373117"/>
          <a:ext cx="296992" cy="238685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89647</xdr:colOff>
      <xdr:row>282</xdr:row>
      <xdr:rowOff>156882</xdr:rowOff>
    </xdr:from>
    <xdr:to>
      <xdr:col>35</xdr:col>
      <xdr:colOff>192057</xdr:colOff>
      <xdr:row>287</xdr:row>
      <xdr:rowOff>156883</xdr:rowOff>
    </xdr:to>
    <xdr:sp macro="" textlink="">
      <xdr:nvSpPr>
        <xdr:cNvPr id="7" name="右大かっこ 6"/>
        <xdr:cNvSpPr/>
      </xdr:nvSpPr>
      <xdr:spPr>
        <a:xfrm>
          <a:off x="6947647" y="49350706"/>
          <a:ext cx="304116" cy="238685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08" zoomScale="85" zoomScaleNormal="75" zoomScaleSheetLayoutView="85" zoomScalePageLayoutView="85" workbookViewId="0">
      <selection activeCell="AR17" sqref="AR17:AX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701</v>
      </c>
      <c r="AK2" s="850"/>
      <c r="AL2" s="850"/>
      <c r="AM2" s="850"/>
      <c r="AN2" s="90" t="s">
        <v>368</v>
      </c>
      <c r="AO2" s="850" t="s">
        <v>628</v>
      </c>
      <c r="AP2" s="850"/>
      <c r="AQ2" s="850"/>
      <c r="AR2" s="91" t="s">
        <v>368</v>
      </c>
      <c r="AS2" s="851">
        <v>3</v>
      </c>
      <c r="AT2" s="851"/>
      <c r="AU2" s="851"/>
      <c r="AV2" s="90" t="str">
        <f>IF(AW2="","","-")</f>
        <v/>
      </c>
      <c r="AW2" s="852"/>
      <c r="AX2" s="852"/>
    </row>
    <row r="3" spans="1:50" ht="21" customHeight="1" thickBot="1" x14ac:dyDescent="0.2">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722</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693</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695</v>
      </c>
      <c r="H5" s="841"/>
      <c r="I5" s="841"/>
      <c r="J5" s="841"/>
      <c r="K5" s="841"/>
      <c r="L5" s="841"/>
      <c r="M5" s="842" t="s">
        <v>62</v>
      </c>
      <c r="N5" s="843"/>
      <c r="O5" s="843"/>
      <c r="P5" s="843"/>
      <c r="Q5" s="843"/>
      <c r="R5" s="844"/>
      <c r="S5" s="845" t="s">
        <v>472</v>
      </c>
      <c r="T5" s="841"/>
      <c r="U5" s="841"/>
      <c r="V5" s="841"/>
      <c r="W5" s="841"/>
      <c r="X5" s="846"/>
      <c r="Y5" s="847" t="s">
        <v>3</v>
      </c>
      <c r="Z5" s="848"/>
      <c r="AA5" s="848"/>
      <c r="AB5" s="848"/>
      <c r="AC5" s="848"/>
      <c r="AD5" s="849"/>
      <c r="AE5" s="870" t="s">
        <v>696</v>
      </c>
      <c r="AF5" s="870"/>
      <c r="AG5" s="870"/>
      <c r="AH5" s="870"/>
      <c r="AI5" s="870"/>
      <c r="AJ5" s="870"/>
      <c r="AK5" s="870"/>
      <c r="AL5" s="870"/>
      <c r="AM5" s="870"/>
      <c r="AN5" s="870"/>
      <c r="AO5" s="870"/>
      <c r="AP5" s="871"/>
      <c r="AQ5" s="872" t="s">
        <v>694</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59.75" customHeight="1" x14ac:dyDescent="0.15">
      <c r="A7" s="856" t="s">
        <v>20</v>
      </c>
      <c r="B7" s="857"/>
      <c r="C7" s="857"/>
      <c r="D7" s="857"/>
      <c r="E7" s="857"/>
      <c r="F7" s="858"/>
      <c r="G7" s="880" t="s">
        <v>709</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710</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社会保障</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702</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712</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t="s">
        <v>697</v>
      </c>
      <c r="Q13" s="714"/>
      <c r="R13" s="714"/>
      <c r="S13" s="714"/>
      <c r="T13" s="714"/>
      <c r="U13" s="714"/>
      <c r="V13" s="715"/>
      <c r="W13" s="713" t="s">
        <v>697</v>
      </c>
      <c r="X13" s="714"/>
      <c r="Y13" s="714"/>
      <c r="Z13" s="714"/>
      <c r="AA13" s="714"/>
      <c r="AB13" s="714"/>
      <c r="AC13" s="715"/>
      <c r="AD13" s="713" t="s">
        <v>727</v>
      </c>
      <c r="AE13" s="714"/>
      <c r="AF13" s="714"/>
      <c r="AG13" s="714"/>
      <c r="AH13" s="714"/>
      <c r="AI13" s="714"/>
      <c r="AJ13" s="715"/>
      <c r="AK13" s="713">
        <v>80</v>
      </c>
      <c r="AL13" s="714"/>
      <c r="AM13" s="714"/>
      <c r="AN13" s="714"/>
      <c r="AO13" s="714"/>
      <c r="AP13" s="714"/>
      <c r="AQ13" s="715"/>
      <c r="AR13" s="750" t="s">
        <v>733</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697</v>
      </c>
      <c r="Q14" s="714"/>
      <c r="R14" s="714"/>
      <c r="S14" s="714"/>
      <c r="T14" s="714"/>
      <c r="U14" s="714"/>
      <c r="V14" s="715"/>
      <c r="W14" s="713" t="s">
        <v>697</v>
      </c>
      <c r="X14" s="714"/>
      <c r="Y14" s="714"/>
      <c r="Z14" s="714"/>
      <c r="AA14" s="714"/>
      <c r="AB14" s="714"/>
      <c r="AC14" s="715"/>
      <c r="AD14" s="713" t="s">
        <v>697</v>
      </c>
      <c r="AE14" s="714"/>
      <c r="AF14" s="714"/>
      <c r="AG14" s="714"/>
      <c r="AH14" s="714"/>
      <c r="AI14" s="714"/>
      <c r="AJ14" s="715"/>
      <c r="AK14" s="713" t="s">
        <v>697</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697</v>
      </c>
      <c r="Q15" s="714"/>
      <c r="R15" s="714"/>
      <c r="S15" s="714"/>
      <c r="T15" s="714"/>
      <c r="U15" s="714"/>
      <c r="V15" s="715"/>
      <c r="W15" s="713" t="s">
        <v>697</v>
      </c>
      <c r="X15" s="714"/>
      <c r="Y15" s="714"/>
      <c r="Z15" s="714"/>
      <c r="AA15" s="714"/>
      <c r="AB15" s="714"/>
      <c r="AC15" s="715"/>
      <c r="AD15" s="713" t="s">
        <v>697</v>
      </c>
      <c r="AE15" s="714"/>
      <c r="AF15" s="714"/>
      <c r="AG15" s="714"/>
      <c r="AH15" s="714"/>
      <c r="AI15" s="714"/>
      <c r="AJ15" s="715"/>
      <c r="AK15" s="713" t="s">
        <v>727</v>
      </c>
      <c r="AL15" s="714"/>
      <c r="AM15" s="714"/>
      <c r="AN15" s="714"/>
      <c r="AO15" s="714"/>
      <c r="AP15" s="714"/>
      <c r="AQ15" s="715"/>
      <c r="AR15" s="713" t="s">
        <v>739</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697</v>
      </c>
      <c r="Q16" s="714"/>
      <c r="R16" s="714"/>
      <c r="S16" s="714"/>
      <c r="T16" s="714"/>
      <c r="U16" s="714"/>
      <c r="V16" s="715"/>
      <c r="W16" s="713" t="s">
        <v>697</v>
      </c>
      <c r="X16" s="714"/>
      <c r="Y16" s="714"/>
      <c r="Z16" s="714"/>
      <c r="AA16" s="714"/>
      <c r="AB16" s="714"/>
      <c r="AC16" s="715"/>
      <c r="AD16" s="713" t="s">
        <v>697</v>
      </c>
      <c r="AE16" s="714"/>
      <c r="AF16" s="714"/>
      <c r="AG16" s="714"/>
      <c r="AH16" s="714"/>
      <c r="AI16" s="714"/>
      <c r="AJ16" s="715"/>
      <c r="AK16" s="713" t="s">
        <v>697</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697</v>
      </c>
      <c r="Q17" s="714"/>
      <c r="R17" s="714"/>
      <c r="S17" s="714"/>
      <c r="T17" s="714"/>
      <c r="U17" s="714"/>
      <c r="V17" s="715"/>
      <c r="W17" s="713" t="s">
        <v>697</v>
      </c>
      <c r="X17" s="714"/>
      <c r="Y17" s="714"/>
      <c r="Z17" s="714"/>
      <c r="AA17" s="714"/>
      <c r="AB17" s="714"/>
      <c r="AC17" s="715"/>
      <c r="AD17" s="713" t="s">
        <v>697</v>
      </c>
      <c r="AE17" s="714"/>
      <c r="AF17" s="714"/>
      <c r="AG17" s="714"/>
      <c r="AH17" s="714"/>
      <c r="AI17" s="714"/>
      <c r="AJ17" s="715"/>
      <c r="AK17" s="713" t="s">
        <v>697</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0</v>
      </c>
      <c r="Q18" s="794"/>
      <c r="R18" s="794"/>
      <c r="S18" s="794"/>
      <c r="T18" s="794"/>
      <c r="U18" s="794"/>
      <c r="V18" s="795"/>
      <c r="W18" s="793">
        <f>SUM(W13:AC17)</f>
        <v>0</v>
      </c>
      <c r="X18" s="794"/>
      <c r="Y18" s="794"/>
      <c r="Z18" s="794"/>
      <c r="AA18" s="794"/>
      <c r="AB18" s="794"/>
      <c r="AC18" s="795"/>
      <c r="AD18" s="793">
        <f>SUM(AD13:AJ17)</f>
        <v>0</v>
      </c>
      <c r="AE18" s="794"/>
      <c r="AF18" s="794"/>
      <c r="AG18" s="794"/>
      <c r="AH18" s="794"/>
      <c r="AI18" s="794"/>
      <c r="AJ18" s="795"/>
      <c r="AK18" s="793">
        <f>SUM(AK13:AQ17)</f>
        <v>80</v>
      </c>
      <c r="AL18" s="794"/>
      <c r="AM18" s="794"/>
      <c r="AN18" s="794"/>
      <c r="AO18" s="794"/>
      <c r="AP18" s="794"/>
      <c r="AQ18" s="795"/>
      <c r="AR18" s="793">
        <f>SUM(AR13:AX17)</f>
        <v>0</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c r="Q19" s="714"/>
      <c r="R19" s="714"/>
      <c r="S19" s="714"/>
      <c r="T19" s="714"/>
      <c r="U19" s="714"/>
      <c r="V19" s="715"/>
      <c r="W19" s="713"/>
      <c r="X19" s="714"/>
      <c r="Y19" s="714"/>
      <c r="Z19" s="714"/>
      <c r="AA19" s="714"/>
      <c r="AB19" s="714"/>
      <c r="AC19" s="715"/>
      <c r="AD19" s="713"/>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t="str">
        <f>IF(P18=0, "-", SUM(P19)/P18)</f>
        <v>-</v>
      </c>
      <c r="Q20" s="761"/>
      <c r="R20" s="761"/>
      <c r="S20" s="761"/>
      <c r="T20" s="761"/>
      <c r="U20" s="761"/>
      <c r="V20" s="761"/>
      <c r="W20" s="761" t="str">
        <f>IF(W18=0, "-", SUM(W19)/W18)</f>
        <v>-</v>
      </c>
      <c r="X20" s="761"/>
      <c r="Y20" s="761"/>
      <c r="Z20" s="761"/>
      <c r="AA20" s="761"/>
      <c r="AB20" s="761"/>
      <c r="AC20" s="761"/>
      <c r="AD20" s="761" t="str">
        <f>IF(AD18=0, "-", SUM(AD19)/AD18)</f>
        <v>-</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t="str">
        <f>IF(P19=0, "-", SUM(P19)/SUM(P13,P14))</f>
        <v>-</v>
      </c>
      <c r="Q21" s="761"/>
      <c r="R21" s="761"/>
      <c r="S21" s="761"/>
      <c r="T21" s="761"/>
      <c r="U21" s="761"/>
      <c r="V21" s="761"/>
      <c r="W21" s="761" t="str">
        <f>IF(W19=0, "-", SUM(W19)/SUM(W13,W14))</f>
        <v>-</v>
      </c>
      <c r="X21" s="761"/>
      <c r="Y21" s="761"/>
      <c r="Z21" s="761"/>
      <c r="AA21" s="761"/>
      <c r="AB21" s="761"/>
      <c r="AC21" s="761"/>
      <c r="AD21" s="761" t="str">
        <f>IF(AD19=0, "-", SUM(AD19)/SUM(AD13,AD14))</f>
        <v>-</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698</v>
      </c>
      <c r="H23" s="748"/>
      <c r="I23" s="748"/>
      <c r="J23" s="748"/>
      <c r="K23" s="748"/>
      <c r="L23" s="748"/>
      <c r="M23" s="748"/>
      <c r="N23" s="748"/>
      <c r="O23" s="749"/>
      <c r="P23" s="750">
        <v>80</v>
      </c>
      <c r="Q23" s="751"/>
      <c r="R23" s="751"/>
      <c r="S23" s="751"/>
      <c r="T23" s="751"/>
      <c r="U23" s="751"/>
      <c r="V23" s="752"/>
      <c r="W23" s="750" t="s">
        <v>733</v>
      </c>
      <c r="X23" s="751"/>
      <c r="Y23" s="751"/>
      <c r="Z23" s="751"/>
      <c r="AA23" s="751"/>
      <c r="AB23" s="751"/>
      <c r="AC23" s="752"/>
      <c r="AD23" s="753" t="s">
        <v>734</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80</v>
      </c>
      <c r="Q29" s="736"/>
      <c r="R29" s="736"/>
      <c r="S29" s="736"/>
      <c r="T29" s="736"/>
      <c r="U29" s="736"/>
      <c r="V29" s="737"/>
      <c r="W29" s="738" t="str">
        <f>AR13</f>
        <v>-</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664</v>
      </c>
      <c r="B30" s="742"/>
      <c r="C30" s="742"/>
      <c r="D30" s="742"/>
      <c r="E30" s="742"/>
      <c r="F30" s="743"/>
      <c r="G30" s="744" t="s">
        <v>703</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15">
      <c r="A32" s="663"/>
      <c r="B32" s="168"/>
      <c r="C32" s="168"/>
      <c r="D32" s="168"/>
      <c r="E32" s="168"/>
      <c r="F32" s="169"/>
      <c r="G32" s="745" t="s">
        <v>714</v>
      </c>
      <c r="H32" s="650"/>
      <c r="I32" s="650"/>
      <c r="J32" s="650"/>
      <c r="K32" s="650"/>
      <c r="L32" s="650"/>
      <c r="M32" s="650"/>
      <c r="N32" s="650"/>
      <c r="O32" s="650"/>
      <c r="P32" s="400" t="s">
        <v>713</v>
      </c>
      <c r="Q32" s="654"/>
      <c r="R32" s="654"/>
      <c r="S32" s="654"/>
      <c r="T32" s="654"/>
      <c r="U32" s="654"/>
      <c r="V32" s="654"/>
      <c r="W32" s="654"/>
      <c r="X32" s="655"/>
      <c r="Y32" s="659" t="s">
        <v>52</v>
      </c>
      <c r="Z32" s="660"/>
      <c r="AA32" s="661"/>
      <c r="AB32" s="662" t="s">
        <v>717</v>
      </c>
      <c r="AC32" s="662"/>
      <c r="AD32" s="662"/>
      <c r="AE32" s="677" t="s">
        <v>727</v>
      </c>
      <c r="AF32" s="631"/>
      <c r="AG32" s="631"/>
      <c r="AH32" s="631"/>
      <c r="AI32" s="631" t="s">
        <v>697</v>
      </c>
      <c r="AJ32" s="631"/>
      <c r="AK32" s="631"/>
      <c r="AL32" s="631"/>
      <c r="AM32" s="631" t="s">
        <v>697</v>
      </c>
      <c r="AN32" s="631"/>
      <c r="AO32" s="631"/>
      <c r="AP32" s="631"/>
      <c r="AQ32" s="631" t="s">
        <v>697</v>
      </c>
      <c r="AR32" s="631"/>
      <c r="AS32" s="631"/>
      <c r="AT32" s="631"/>
      <c r="AU32" s="108" t="s">
        <v>697</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163" t="s">
        <v>717</v>
      </c>
      <c r="AC33" s="662"/>
      <c r="AD33" s="662"/>
      <c r="AE33" s="631" t="s">
        <v>697</v>
      </c>
      <c r="AF33" s="631"/>
      <c r="AG33" s="631"/>
      <c r="AH33" s="631"/>
      <c r="AI33" s="631" t="s">
        <v>697</v>
      </c>
      <c r="AJ33" s="631"/>
      <c r="AK33" s="631"/>
      <c r="AL33" s="631"/>
      <c r="AM33" s="631" t="s">
        <v>697</v>
      </c>
      <c r="AN33" s="631"/>
      <c r="AO33" s="631"/>
      <c r="AP33" s="631"/>
      <c r="AQ33" s="631">
        <v>163000</v>
      </c>
      <c r="AR33" s="631"/>
      <c r="AS33" s="631"/>
      <c r="AT33" s="631"/>
      <c r="AU33" s="108" t="s">
        <v>697</v>
      </c>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736</v>
      </c>
      <c r="H35" s="668"/>
      <c r="I35" s="668"/>
      <c r="J35" s="668"/>
      <c r="K35" s="668"/>
      <c r="L35" s="668"/>
      <c r="M35" s="668"/>
      <c r="N35" s="668"/>
      <c r="O35" s="668"/>
      <c r="P35" s="668"/>
      <c r="Q35" s="668"/>
      <c r="R35" s="668"/>
      <c r="S35" s="668"/>
      <c r="T35" s="668"/>
      <c r="U35" s="668"/>
      <c r="V35" s="668"/>
      <c r="W35" s="668"/>
      <c r="X35" s="668"/>
      <c r="Y35" s="671" t="s">
        <v>666</v>
      </c>
      <c r="Z35" s="672"/>
      <c r="AA35" s="673"/>
      <c r="AB35" s="674" t="s">
        <v>723</v>
      </c>
      <c r="AC35" s="675"/>
      <c r="AD35" s="676"/>
      <c r="AE35" s="677" t="s">
        <v>697</v>
      </c>
      <c r="AF35" s="677"/>
      <c r="AG35" s="677"/>
      <c r="AH35" s="677"/>
      <c r="AI35" s="677" t="s">
        <v>697</v>
      </c>
      <c r="AJ35" s="677"/>
      <c r="AK35" s="677"/>
      <c r="AL35" s="677"/>
      <c r="AM35" s="677" t="s">
        <v>697</v>
      </c>
      <c r="AN35" s="677"/>
      <c r="AO35" s="677"/>
      <c r="AP35" s="677"/>
      <c r="AQ35" s="108">
        <v>490</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737</v>
      </c>
      <c r="AC36" s="628"/>
      <c r="AD36" s="629"/>
      <c r="AE36" s="630" t="s">
        <v>697</v>
      </c>
      <c r="AF36" s="630"/>
      <c r="AG36" s="630"/>
      <c r="AH36" s="630"/>
      <c r="AI36" s="630" t="s">
        <v>697</v>
      </c>
      <c r="AJ36" s="630"/>
      <c r="AK36" s="630"/>
      <c r="AL36" s="630"/>
      <c r="AM36" s="630" t="s">
        <v>697</v>
      </c>
      <c r="AN36" s="630"/>
      <c r="AO36" s="630"/>
      <c r="AP36" s="630"/>
      <c r="AQ36" s="630" t="s">
        <v>735</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727</v>
      </c>
      <c r="AR38" s="523"/>
      <c r="AS38" s="142" t="s">
        <v>224</v>
      </c>
      <c r="AT38" s="143"/>
      <c r="AU38" s="141">
        <v>4</v>
      </c>
      <c r="AV38" s="141"/>
      <c r="AW38" s="123" t="s">
        <v>170</v>
      </c>
      <c r="AX38" s="144"/>
    </row>
    <row r="39" spans="1:51" ht="23.25" customHeight="1" x14ac:dyDescent="0.15">
      <c r="A39" s="689"/>
      <c r="B39" s="687"/>
      <c r="C39" s="687"/>
      <c r="D39" s="687"/>
      <c r="E39" s="687"/>
      <c r="F39" s="688"/>
      <c r="G39" s="193" t="s">
        <v>721</v>
      </c>
      <c r="H39" s="194"/>
      <c r="I39" s="194"/>
      <c r="J39" s="194"/>
      <c r="K39" s="194"/>
      <c r="L39" s="194"/>
      <c r="M39" s="194"/>
      <c r="N39" s="194"/>
      <c r="O39" s="195"/>
      <c r="P39" s="146" t="s">
        <v>715</v>
      </c>
      <c r="Q39" s="146"/>
      <c r="R39" s="146"/>
      <c r="S39" s="146"/>
      <c r="T39" s="146"/>
      <c r="U39" s="146"/>
      <c r="V39" s="146"/>
      <c r="W39" s="146"/>
      <c r="X39" s="147"/>
      <c r="Y39" s="234" t="s">
        <v>12</v>
      </c>
      <c r="Z39" s="235"/>
      <c r="AA39" s="236"/>
      <c r="AB39" s="163" t="s">
        <v>716</v>
      </c>
      <c r="AC39" s="163"/>
      <c r="AD39" s="163"/>
      <c r="AE39" s="108" t="s">
        <v>697</v>
      </c>
      <c r="AF39" s="102"/>
      <c r="AG39" s="102"/>
      <c r="AH39" s="102"/>
      <c r="AI39" s="108" t="s">
        <v>697</v>
      </c>
      <c r="AJ39" s="102"/>
      <c r="AK39" s="102"/>
      <c r="AL39" s="102"/>
      <c r="AM39" s="108" t="s">
        <v>697</v>
      </c>
      <c r="AN39" s="102"/>
      <c r="AO39" s="102"/>
      <c r="AP39" s="102"/>
      <c r="AQ39" s="109" t="s">
        <v>727</v>
      </c>
      <c r="AR39" s="110"/>
      <c r="AS39" s="110"/>
      <c r="AT39" s="111"/>
      <c r="AU39" s="102" t="s">
        <v>697</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716</v>
      </c>
      <c r="AC40" s="107"/>
      <c r="AD40" s="107"/>
      <c r="AE40" s="108" t="s">
        <v>697</v>
      </c>
      <c r="AF40" s="102"/>
      <c r="AG40" s="102"/>
      <c r="AH40" s="102"/>
      <c r="AI40" s="108" t="s">
        <v>697</v>
      </c>
      <c r="AJ40" s="102"/>
      <c r="AK40" s="102"/>
      <c r="AL40" s="102"/>
      <c r="AM40" s="108" t="s">
        <v>697</v>
      </c>
      <c r="AN40" s="102"/>
      <c r="AO40" s="102"/>
      <c r="AP40" s="102"/>
      <c r="AQ40" s="109" t="s">
        <v>727</v>
      </c>
      <c r="AR40" s="110"/>
      <c r="AS40" s="110"/>
      <c r="AT40" s="111"/>
      <c r="AU40" s="102">
        <v>15700</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697</v>
      </c>
      <c r="AF41" s="102"/>
      <c r="AG41" s="102"/>
      <c r="AH41" s="102"/>
      <c r="AI41" s="108" t="s">
        <v>697</v>
      </c>
      <c r="AJ41" s="102"/>
      <c r="AK41" s="102"/>
      <c r="AL41" s="102"/>
      <c r="AM41" s="108" t="s">
        <v>697</v>
      </c>
      <c r="AN41" s="102"/>
      <c r="AO41" s="102"/>
      <c r="AP41" s="102"/>
      <c r="AQ41" s="109" t="s">
        <v>727</v>
      </c>
      <c r="AR41" s="110"/>
      <c r="AS41" s="110"/>
      <c r="AT41" s="111"/>
      <c r="AU41" s="102" t="s">
        <v>697</v>
      </c>
      <c r="AV41" s="102"/>
      <c r="AW41" s="102"/>
      <c r="AX41" s="103"/>
    </row>
    <row r="42" spans="1:51" ht="23.25" customHeight="1" x14ac:dyDescent="0.15">
      <c r="A42" s="202" t="s">
        <v>344</v>
      </c>
      <c r="B42" s="165"/>
      <c r="C42" s="165"/>
      <c r="D42" s="165"/>
      <c r="E42" s="165"/>
      <c r="F42" s="166"/>
      <c r="G42" s="204" t="s">
        <v>726</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699</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705</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706</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704</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v>1</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231</v>
      </c>
      <c r="K218" s="509"/>
      <c r="L218" s="509"/>
      <c r="M218" s="509"/>
      <c r="N218" s="509"/>
      <c r="O218" s="509"/>
      <c r="P218" s="509"/>
      <c r="Q218" s="509"/>
      <c r="R218" s="509"/>
      <c r="S218" s="509"/>
      <c r="T218" s="510"/>
      <c r="U218" s="485" t="s">
        <v>707</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708</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v>21</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60"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700</v>
      </c>
      <c r="AE223" s="467"/>
      <c r="AF223" s="467"/>
      <c r="AG223" s="468" t="s">
        <v>719</v>
      </c>
      <c r="AH223" s="469"/>
      <c r="AI223" s="469"/>
      <c r="AJ223" s="469"/>
      <c r="AK223" s="469"/>
      <c r="AL223" s="469"/>
      <c r="AM223" s="469"/>
      <c r="AN223" s="469"/>
      <c r="AO223" s="469"/>
      <c r="AP223" s="469"/>
      <c r="AQ223" s="469"/>
      <c r="AR223" s="469"/>
      <c r="AS223" s="469"/>
      <c r="AT223" s="469"/>
      <c r="AU223" s="469"/>
      <c r="AV223" s="469"/>
      <c r="AW223" s="469"/>
      <c r="AX223" s="470"/>
    </row>
    <row r="224" spans="1:51" ht="54"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700</v>
      </c>
      <c r="AE224" s="380"/>
      <c r="AF224" s="380"/>
      <c r="AG224" s="374" t="s">
        <v>720</v>
      </c>
      <c r="AH224" s="375"/>
      <c r="AI224" s="375"/>
      <c r="AJ224" s="375"/>
      <c r="AK224" s="375"/>
      <c r="AL224" s="375"/>
      <c r="AM224" s="375"/>
      <c r="AN224" s="375"/>
      <c r="AO224" s="375"/>
      <c r="AP224" s="375"/>
      <c r="AQ224" s="375"/>
      <c r="AR224" s="375"/>
      <c r="AS224" s="375"/>
      <c r="AT224" s="375"/>
      <c r="AU224" s="375"/>
      <c r="AV224" s="375"/>
      <c r="AW224" s="375"/>
      <c r="AX224" s="376"/>
    </row>
    <row r="225" spans="1:50" ht="4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700</v>
      </c>
      <c r="AE225" s="417"/>
      <c r="AF225" s="417"/>
      <c r="AG225" s="402" t="s">
        <v>718</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728</v>
      </c>
      <c r="AE226" s="398"/>
      <c r="AF226" s="398"/>
      <c r="AG226" s="400" t="s">
        <v>738</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711</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711</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728</v>
      </c>
      <c r="AE229" s="364"/>
      <c r="AF229" s="364"/>
      <c r="AG229" s="366" t="s">
        <v>731</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728</v>
      </c>
      <c r="AE230" s="380"/>
      <c r="AF230" s="380"/>
      <c r="AG230" s="374" t="s">
        <v>731</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728</v>
      </c>
      <c r="AE231" s="380"/>
      <c r="AF231" s="380"/>
      <c r="AG231" s="374" t="s">
        <v>731</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729</v>
      </c>
      <c r="AE232" s="380"/>
      <c r="AF232" s="380"/>
      <c r="AG232" s="374" t="s">
        <v>731</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728</v>
      </c>
      <c r="AE233" s="417"/>
      <c r="AF233" s="417"/>
      <c r="AG233" s="418" t="s">
        <v>731</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728</v>
      </c>
      <c r="AE234" s="380"/>
      <c r="AF234" s="449"/>
      <c r="AG234" s="374" t="s">
        <v>731</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728</v>
      </c>
      <c r="AE235" s="410"/>
      <c r="AF235" s="411"/>
      <c r="AG235" s="412" t="s">
        <v>731</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728</v>
      </c>
      <c r="AE236" s="364"/>
      <c r="AF236" s="365"/>
      <c r="AG236" s="366" t="s">
        <v>731</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728</v>
      </c>
      <c r="AE237" s="373"/>
      <c r="AF237" s="373"/>
      <c r="AG237" s="374" t="s">
        <v>731</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728</v>
      </c>
      <c r="AE238" s="380"/>
      <c r="AF238" s="380"/>
      <c r="AG238" s="374" t="s">
        <v>731</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728</v>
      </c>
      <c r="AE239" s="380"/>
      <c r="AF239" s="380"/>
      <c r="AG239" s="404" t="s">
        <v>731</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728</v>
      </c>
      <c r="AE240" s="398"/>
      <c r="AF240" s="399"/>
      <c r="AG240" s="400" t="s">
        <v>731</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727</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727</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50.1" customHeight="1" thickBot="1" x14ac:dyDescent="0.2">
      <c r="A250" s="908" t="s">
        <v>730</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50.1" customHeight="1" thickBot="1" x14ac:dyDescent="0.2">
      <c r="A252" s="338"/>
      <c r="B252" s="339"/>
      <c r="C252" s="339"/>
      <c r="D252" s="339"/>
      <c r="E252" s="340"/>
      <c r="F252" s="914" t="s">
        <v>732</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50.1" customHeight="1" thickBot="1" x14ac:dyDescent="0.2">
      <c r="A254" s="338"/>
      <c r="B254" s="339"/>
      <c r="C254" s="339"/>
      <c r="D254" s="339"/>
      <c r="E254" s="340"/>
      <c r="F254" s="341"/>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50.1"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724</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724</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724</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724</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724</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724</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724</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724</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725</v>
      </c>
      <c r="H268" s="101"/>
      <c r="I268" s="101"/>
      <c r="J268" s="100" t="s">
        <v>628</v>
      </c>
      <c r="K268" s="100"/>
      <c r="L268" s="116">
        <v>4</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thickBo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5.1" customHeight="1" x14ac:dyDescent="0.15">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35.1"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35.1" customHeight="1" x14ac:dyDescent="0.15">
      <c r="A310" s="331"/>
      <c r="B310" s="332"/>
      <c r="C310" s="332"/>
      <c r="D310" s="332"/>
      <c r="E310" s="332"/>
      <c r="F310" s="333"/>
      <c r="G310" s="299" t="s">
        <v>727</v>
      </c>
      <c r="H310" s="300"/>
      <c r="I310" s="300"/>
      <c r="J310" s="300"/>
      <c r="K310" s="301"/>
      <c r="L310" s="302" t="s">
        <v>727</v>
      </c>
      <c r="M310" s="303"/>
      <c r="N310" s="303"/>
      <c r="O310" s="303"/>
      <c r="P310" s="303"/>
      <c r="Q310" s="303"/>
      <c r="R310" s="303"/>
      <c r="S310" s="303"/>
      <c r="T310" s="303"/>
      <c r="U310" s="303"/>
      <c r="V310" s="303"/>
      <c r="W310" s="303"/>
      <c r="X310" s="304"/>
      <c r="Y310" s="305" t="s">
        <v>727</v>
      </c>
      <c r="Z310" s="306"/>
      <c r="AA310" s="306"/>
      <c r="AB310" s="307"/>
      <c r="AC310" s="299" t="s">
        <v>727</v>
      </c>
      <c r="AD310" s="300"/>
      <c r="AE310" s="300"/>
      <c r="AF310" s="300"/>
      <c r="AG310" s="301"/>
      <c r="AH310" s="302" t="s">
        <v>727</v>
      </c>
      <c r="AI310" s="303"/>
      <c r="AJ310" s="303"/>
      <c r="AK310" s="303"/>
      <c r="AL310" s="303"/>
      <c r="AM310" s="303"/>
      <c r="AN310" s="303"/>
      <c r="AO310" s="303"/>
      <c r="AP310" s="303"/>
      <c r="AQ310" s="303"/>
      <c r="AR310" s="303"/>
      <c r="AS310" s="303"/>
      <c r="AT310" s="304"/>
      <c r="AU310" s="305" t="s">
        <v>727</v>
      </c>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35.1"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c r="D366" s="266"/>
      <c r="E366" s="266"/>
      <c r="F366" s="266"/>
      <c r="G366" s="266"/>
      <c r="H366" s="266"/>
      <c r="I366" s="266"/>
      <c r="J366" s="248"/>
      <c r="K366" s="249"/>
      <c r="L366" s="249"/>
      <c r="M366" s="249"/>
      <c r="N366" s="249"/>
      <c r="O366" s="249"/>
      <c r="P366" s="250"/>
      <c r="Q366" s="250"/>
      <c r="R366" s="250"/>
      <c r="S366" s="250"/>
      <c r="T366" s="250"/>
      <c r="U366" s="250"/>
      <c r="V366" s="250"/>
      <c r="W366" s="250"/>
      <c r="X366" s="250"/>
      <c r="Y366" s="251"/>
      <c r="Z366" s="252"/>
      <c r="AA366" s="252"/>
      <c r="AB366" s="253"/>
      <c r="AC366" s="237"/>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727</v>
      </c>
      <c r="F631" s="247"/>
      <c r="G631" s="247"/>
      <c r="H631" s="247"/>
      <c r="I631" s="247"/>
      <c r="J631" s="248" t="s">
        <v>727</v>
      </c>
      <c r="K631" s="249"/>
      <c r="L631" s="249"/>
      <c r="M631" s="249"/>
      <c r="N631" s="249"/>
      <c r="O631" s="249"/>
      <c r="P631" s="260" t="s">
        <v>727</v>
      </c>
      <c r="Q631" s="250"/>
      <c r="R631" s="250"/>
      <c r="S631" s="250"/>
      <c r="T631" s="250"/>
      <c r="U631" s="250"/>
      <c r="V631" s="250"/>
      <c r="W631" s="250"/>
      <c r="X631" s="250"/>
      <c r="Y631" s="251" t="s">
        <v>727</v>
      </c>
      <c r="Z631" s="252"/>
      <c r="AA631" s="252"/>
      <c r="AB631" s="253"/>
      <c r="AC631" s="237"/>
      <c r="AD631" s="238"/>
      <c r="AE631" s="238"/>
      <c r="AF631" s="238"/>
      <c r="AG631" s="238"/>
      <c r="AH631" s="239" t="s">
        <v>727</v>
      </c>
      <c r="AI631" s="240"/>
      <c r="AJ631" s="240"/>
      <c r="AK631" s="240"/>
      <c r="AL631" s="241" t="s">
        <v>727</v>
      </c>
      <c r="AM631" s="242"/>
      <c r="AN631" s="242"/>
      <c r="AO631" s="243"/>
      <c r="AP631" s="244" t="s">
        <v>727</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26" sqref="L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700</v>
      </c>
      <c r="H2" s="13" t="str">
        <f>IF(G2="","",F2)</f>
        <v>一般会計</v>
      </c>
      <c r="I2" s="13" t="str">
        <f>IF(H2="","",IF(I1&lt;&gt;"",CONCATENATE(I1,"、",H2),H2))</f>
        <v>一般会計</v>
      </c>
      <c r="K2" s="14" t="s">
        <v>98</v>
      </c>
      <c r="L2" s="15" t="s">
        <v>700</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700</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16" sqref="P16:X1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P16" sqref="P16:X1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16" sqref="P16:X16"/>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2022-05-16T10:30:30Z</cp:lastPrinted>
  <dcterms:created xsi:type="dcterms:W3CDTF">2012-03-13T00:50:25Z</dcterms:created>
  <dcterms:modified xsi:type="dcterms:W3CDTF">2022-08-31T08:50:04Z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