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５．がっちゃんこ＋提出用に修正\"/>
    </mc:Choice>
  </mc:AlternateContent>
  <bookViews>
    <workbookView xWindow="29025" yWindow="1680" windowWidth="22680" windowHeight="14580"/>
  </bookViews>
  <sheets>
    <sheet name="補正予算レビューシート" sheetId="1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<sst xmlns="http://schemas.openxmlformats.org/spreadsheetml/2006/main" count="2514" uniqueCount="852">
  <si>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</si>
  <si>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</si>
  <si>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</si>
  <si>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</si>
  <si>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</si>
  <si>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</si>
  <si>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</si>
  <si>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</si>
  <si>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</si>
  <si>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</si>
  <si>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</si>
  <si>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</si>
  <si>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</si>
  <si>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</si>
  <si>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</si>
  <si>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</si>
  <si>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</si>
  <si>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</si>
  <si>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</si>
  <si>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</si>
  <si>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</si>
  <si>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</si>
  <si>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</si>
  <si>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</si>
  <si>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</si>
  <si>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</si>
  <si>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</si>
  <si>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</si>
  <si>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</si>
  <si>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</si>
  <si>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</si>
  <si>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</si>
  <si>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</si>
  <si>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</si>
  <si>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</si>
  <si>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</si>
  <si>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</si>
  <si>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</si>
  <si>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</si>
  <si>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</si>
  <si>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</si>
  <si>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</si>
  <si>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</si>
  <si>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</si>
  <si>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</si>
  <si>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</si>
  <si>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</si>
  <si>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</si>
  <si>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</si>
  <si>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</si>
  <si>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</si>
  <si>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</si>
  <si>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</si>
  <si>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</si>
  <si>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</si>
  <si>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</si>
  <si>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</si>
  <si>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</si>
  <si>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</si>
  <si>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</si>
  <si>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</si>
  <si>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</si>
  <si>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</si>
  <si>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</si>
  <si>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</si>
  <si>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</si>
  <si>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</si>
  <si>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</si>
  <si>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</si>
  <si>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</si>
  <si>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</si>
  <si>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</si>
  <si>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</si>
  <si>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</si>
  <si>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</si>
  <si>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</si>
  <si>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</si>
  <si>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</si>
  <si>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</si>
  <si>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</si>
  <si>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</si>
  <si>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</si>
  <si>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</si>
  <si>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</si>
  <si>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</si>
  <si>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</si>
  <si>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</si>
  <si>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</si>
  <si>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</si>
  <si>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</si>
  <si>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</si>
  <si>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</si>
  <si>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</si>
  <si>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</si>
  <si>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</si>
  <si>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</si>
  <si>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</si>
  <si>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</si>
  <si>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</si>
  <si>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</si>
  <si>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</si>
  <si>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</si>
  <si>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</si>
  <si>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</si>
  <si>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</si>
  <si>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</si>
  <si>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</si>
  <si>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</si>
  <si>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</si>
  <si>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</si>
  <si>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</si>
  <si>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</si>
  <si>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</si>
  <si>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</si>
  <si>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</si>
  <si>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</si>
  <si>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</si>
  <si>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</si>
  <si>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</si>
  <si>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</si>
  <si>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</si>
  <si>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</si>
  <si>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</si>
  <si>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</si>
  <si>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</si>
  <si>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</si>
  <si>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</si>
  <si>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</si>
  <si>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</si>
  <si>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</si>
  <si>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</si>
  <si>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</si>
  <si>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</si>
  <si>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</si>
  <si>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</si>
  <si>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</si>
  <si>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</si>
  <si>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</si>
  <si>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</si>
  <si>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</si>
  <si>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</si>
  <si>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</si>
  <si>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</si>
  <si>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</si>
  <si>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</si>
  <si>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</si>
  <si>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</si>
  <si>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</si>
  <si>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</si>
  <si>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</si>
  <si>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</si>
  <si>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</si>
  <si>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</si>
  <si>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</si>
  <si>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</si>
  <si>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</si>
  <si>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</si>
  <si>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</si>
  <si>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</si>
  <si>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</si>
  <si>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</si>
  <si>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</si>
  <si>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</si>
  <si>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</si>
  <si>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</si>
  <si>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</si>
  <si>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</si>
  <si>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</si>
  <si>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</si>
  <si>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</si>
  <si>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</si>
  <si>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</si>
  <si>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</si>
  <si>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</si>
  <si>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</si>
  <si>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</si>
  <si>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</si>
  <si>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</si>
  <si>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</si>
  <si>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</si>
  <si>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</si>
  <si>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</si>
  <si>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</si>
  <si>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</si>
  <si>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</si>
  <si>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</si>
  <si>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</si>
  <si>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</si>
  <si>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</si>
  <si>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</si>
  <si>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</si>
  <si>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</si>
  <si>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</si>
  <si>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</si>
  <si>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</si>
  <si>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</si>
  <si>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</si>
  <si>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</si>
  <si>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</si>
  <si>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</si>
  <si>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</si>
  <si>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</si>
  <si>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</si>
  <si>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</si>
  <si>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</si>
  <si>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</si>
  <si>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</si>
  <si>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</si>
  <si>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</si>
  <si>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</si>
  <si>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</si>
  <si>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</si>
  <si>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</si>
  <si>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</si>
  <si>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</si>
  <si>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</si>
  <si>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</si>
  <si>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</si>
  <si>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</si>
  <si>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</si>
  <si>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</si>
  <si>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</si>
  <si>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</si>
  <si>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</si>
  <si>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</si>
  <si>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</si>
  <si>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</si>
  <si>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</si>
  <si>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</si>
  <si>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</si>
  <si>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</si>
  <si>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</si>
  <si>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</si>
  <si>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</si>
  <si>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</si>
  <si>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</si>
  <si>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</si>
  <si>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</si>
  <si>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</si>
  <si>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</si>
  <si>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</si>
  <si>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</si>
  <si>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</si>
  <si>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</si>
  <si>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</si>
  <si>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</si>
  <si>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</si>
  <si>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</si>
  <si>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</si>
  <si>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</si>
  <si>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</si>
  <si>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</si>
  <si>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</si>
  <si>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</si>
  <si>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</si>
  <si>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</si>
  <si>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</si>
  <si>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</si>
  <si>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</si>
  <si>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</si>
  <si>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</si>
  <si>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</si>
  <si>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</si>
  <si>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</si>
  <si>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</si>
  <si>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</si>
  <si>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</si>
  <si>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</si>
  <si>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</si>
  <si>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</si>
  <si>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</si>
  <si>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</si>
  <si>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</si>
  <si>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</si>
  <si>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</si>
  <si>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</si>
  <si>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</si>
  <si>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</si>
  <si>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</si>
  <si>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</si>
  <si>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</si>
  <si>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</si>
  <si>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</si>
  <si>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</si>
  <si>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</si>
  <si>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</si>
  <si>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</si>
  <si>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</si>
  <si>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</si>
  <si>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</si>
  <si>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</si>
  <si>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</si>
  <si>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</si>
  <si>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</si>
  <si>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</si>
  <si>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</si>
  <si>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</si>
  <si>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</si>
  <si>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</si>
  <si>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</si>
  <si>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</si>
  <si>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</si>
  <si>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</si>
  <si>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</si>
  <si>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</si>
  <si>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</si>
  <si>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</si>
  <si>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</si>
  <si>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</si>
  <si>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</si>
  <si>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</si>
  <si>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</si>
  <si>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</si>
  <si>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</si>
  <si>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</si>
  <si>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</si>
  <si>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</si>
  <si>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</si>
  <si>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</si>
  <si>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</si>
  <si>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</si>
  <si>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</si>
  <si>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</si>
  <si>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</si>
  <si>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</si>
  <si>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</si>
  <si>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</si>
  <si>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</si>
  <si>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</si>
  <si>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</si>
  <si>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</si>
  <si>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</si>
  <si>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</si>
  <si>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</si>
  <si>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</si>
  <si>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</si>
  <si>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</si>
  <si>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</si>
  <si>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</si>
  <si>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</si>
  <si>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</si>
  <si>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</si>
  <si>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</si>
  <si>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</si>
  <si>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</si>
  <si>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</si>
  <si>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</si>
  <si>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</si>
  <si>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</si>
  <si>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</si>
  <si>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</si>
  <si>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</si>
  <si>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</si>
  <si>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</si>
  <si>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</si>
  <si>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</si>
  <si>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</si>
  <si>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</si>
  <si>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</si>
  <si>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</si>
  <si>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</si>
  <si>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</si>
  <si>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</si>
  <si>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</si>
  <si>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</si>
  <si>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</si>
  <si>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</si>
  <si>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</si>
  <si>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</si>
  <si>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</si>
  <si>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</si>
  <si>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</si>
  <si>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</si>
  <si>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</si>
  <si>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</si>
  <si>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</si>
  <si>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</si>
  <si>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</si>
  <si>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</si>
  <si>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</si>
  <si>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</si>
  <si>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</si>
  <si>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</si>
  <si>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</si>
  <si>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</si>
  <si>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</si>
  <si>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</si>
  <si>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</si>
  <si>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</si>
  <si>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</si>
  <si>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</si>
  <si>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</si>
  <si>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</si>
  <si>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</si>
  <si>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</si>
  <si>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</si>
  <si>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</si>
  <si>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</si>
  <si>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</si>
  <si>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</si>
  <si>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</si>
  <si>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</si>
  <si>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</si>
  <si>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</si>
  <si>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</si>
  <si>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</si>
  <si>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</si>
  <si>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</si>
  <si>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</si>
  <si>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</si>
  <si>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</si>
  <si>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</si>
  <si>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</si>
  <si>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</si>
  <si>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</si>
  <si>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</si>
  <si>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</si>
  <si>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</si>
  <si>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</si>
  <si>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</si>
  <si>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</si>
  <si>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</si>
  <si>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</si>
  <si>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</si>
  <si>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</si>
  <si>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</si>
  <si>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</si>
  <si>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</si>
  <si>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</si>
  <si>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</si>
  <si>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</si>
  <si>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</si>
  <si>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</si>
  <si>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</si>
  <si>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</si>
  <si>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</si>
  <si>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</si>
  <si>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</si>
  <si>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</si>
  <si>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</si>
  <si>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</si>
  <si>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</si>
  <si>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</si>
  <si>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</si>
  <si>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</si>
  <si>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</si>
  <si>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</si>
  <si>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</si>
  <si>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</si>
  <si>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</si>
  <si>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</si>
  <si>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</si>
  <si>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</si>
  <si>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</si>
  <si>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</si>
  <si>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</si>
  <si>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</si>
  <si>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</si>
  <si>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</si>
  <si>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</si>
  <si>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</si>
  <si>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</si>
  <si>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</si>
  <si>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</si>
  <si>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</si>
  <si>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</si>
  <si>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</si>
  <si>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</si>
  <si>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</si>
  <si>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</si>
  <si>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</si>
  <si>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</si>
  <si>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</si>
  <si>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</si>
  <si>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</si>
  <si>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</si>
  <si>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</si>
  <si>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</si>
  <si>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</si>
  <si>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</si>
  <si>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</si>
  <si>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</si>
  <si>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</si>
  <si>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</si>
  <si>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</si>
  <si>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</si>
  <si>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</si>
  <si>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</si>
  <si>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</si>
  <si>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</si>
  <si>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</si>
  <si>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</si>
  <si>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</si>
  <si>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</si>
  <si>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</si>
  <si>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</si>
  <si>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</si>
  <si>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</si>
  <si>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</si>
  <si>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</si>
  <si>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</si>
  <si>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</si>
  <si>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</si>
  <si>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</si>
  <si>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</si>
  <si>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</si>
  <si>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</si>
  <si>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</si>
  <si>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</si>
  <si>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</si>
  <si>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</si>
  <si>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</si>
  <si>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</si>
  <si>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</si>
  <si>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</si>
  <si>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</si>
  <si>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</si>
  <si>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</si>
  <si>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</si>
  <si>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</si>
  <si>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</si>
  <si>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</si>
  <si>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</si>
  <si>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</si>
  <si>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</si>
  <si>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</si>
  <si>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</si>
  <si>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</si>
  <si>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</si>
  <si>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</si>
  <si>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</si>
  <si>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</si>
  <si>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</si>
  <si>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</si>
  <si>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</si>
  <si>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</si>
  <si>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</si>
  <si>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</si>
  <si>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</si>
  <si>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</si>
  <si>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</si>
  <si>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</si>
  <si>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</si>
  <si>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</si>
  <si>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</si>
  <si>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</si>
  <si>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</si>
  <si>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</si>
  <si>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</si>
  <si>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</si>
  <si>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</si>
  <si>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</si>
  <si>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</si>
  <si>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</si>
  <si>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</si>
  <si>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</si>
  <si>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</si>
  <si>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</si>
  <si>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</si>
  <si>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</si>
  <si>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</si>
  <si>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</si>
  <si>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</si>
  <si>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</si>
  <si>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</si>
  <si>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</si>
  <si>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</si>
  <si>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</si>
  <si>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</si>
  <si>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</si>
  <si>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</si>
  <si>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</si>
  <si>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</si>
  <si>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</si>
  <si>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</si>
  <si>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</si>
  <si>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</si>
  <si>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</si>
  <si>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</si>
  <si>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</si>
  <si>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</si>
  <si>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</si>
  <si>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</si>
  <si>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</si>
  <si>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</si>
  <si>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</si>
  <si>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</si>
  <si>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</si>
  <si>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</si>
  <si>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</si>
  <si>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</si>
  <si>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</si>
  <si>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</si>
  <si>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</si>
  <si>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</si>
  <si>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</si>
  <si>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</si>
  <si>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</si>
  <si>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</si>
  <si>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</si>
  <si>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</si>
  <si>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</si>
  <si>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</si>
  <si>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</si>
  <si>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</si>
  <si>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</si>
  <si>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</si>
  <si>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</si>
  <si>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</si>
  <si>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</si>
  <si>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</si>
  <si>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</si>
  <si>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</si>
  <si>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</si>
  <si>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</si>
  <si>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</si>
  <si>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</si>
  <si>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</si>
  <si>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</si>
  <si>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</si>
  <si>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</si>
  <si>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</si>
  <si>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</si>
  <si>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</si>
  <si>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</si>
  <si>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</si>
  <si>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</si>
  <si>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</si>
  <si>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</si>
  <si>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</si>
  <si>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</si>
  <si>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</si>
  <si>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</si>
  <si>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</si>
  <si>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</si>
  <si>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</si>
  <si>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</si>
  <si>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</si>
  <si>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</si>
  <si>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</si>
  <si>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</si>
  <si>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</si>
  <si>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</si>
  <si>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</si>
  <si>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</si>
  <si>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</si>
  <si>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</si>
  <si>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</si>
  <si>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</si>
  <si>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</si>
  <si>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</si>
  <si>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</si>
  <si>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</si>
  <si>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</si>
  <si>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</si>
  <si>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</si>
  <si>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</si>
  <si>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</si>
  <si>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</si>
  <si>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</si>
  <si>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</si>
  <si>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</si>
  <si>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</si>
  <si>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</si>
  <si>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</si>
  <si>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</si>
  <si>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</si>
  <si>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</si>
  <si>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</si>
  <si>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</si>
  <si>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</si>
  <si>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社会保障・税番号活用推進事業（医療保険者等）</t>
  </si>
  <si>
    <t xml:space="preserve">保険局           </t>
  </si>
  <si>
    <t>医療介護連携政策課　　　　　　　　　　　　　保険データ企画室</t>
  </si>
  <si>
    <t>中園　和貴</t>
    <rPh sb="0" eb="2">
      <t>ナカゾノ</t>
    </rPh>
    <rPh sb="3" eb="5">
      <t>カズタカ</t>
    </rPh>
    <phoneticPr fontId="5"/>
  </si>
  <si>
    <t>○</t>
  </si>
  <si>
    <t>行政手続における特定の個人を識別するための番号の利用等に関する法律（平成25年度法律第27号）</t>
  </si>
  <si>
    <t>マイナンバーカードの普及とマイナンバーの利活用に関する方針（令和元年６月４日デジタル・ガバメント閣僚会議）
経済財政運営と改革の基本方針2019（令和元年6月閣議決定）
令和３年度社会保障・税番号制度システム整備費補助金交付要綱</t>
  </si>
  <si>
    <t>「未来投資戦略2018」（2018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(2020年度）に開始する」とされている。また、「平成32年度(2020年度）より、マイナポータルを通じて本人等へのデータの本格的な提供を目指す」「平成32年度（2020年度）から特定健診データの提供を開始することを目指す」とされている。これを受けて、2019年通常国会に、マイナンバーカードを保険証として利用できるオンライン資格確認の仕組みについて、法律に位置づけた「健康保険法等改正」が2019年5月15日に成立、2021年3月から施行することとされている。
「規制改革実施計画」（2018年6月15日閣議決定）等において、医療費控除の申告手続きの簡素化について「平成30年度（2018年度）以降順次検討、平成32年度（2020年度）までに結論、結論を得次第速やかに措置」とされている。</t>
    <rPh sb="1" eb="3">
      <t>ミライ</t>
    </rPh>
    <rPh sb="3" eb="5">
      <t>トウシ</t>
    </rPh>
    <rPh sb="5" eb="7">
      <t>センリャク</t>
    </rPh>
    <rPh sb="170" eb="172">
      <t>ネンド</t>
    </rPh>
    <rPh sb="201" eb="203">
      <t>ネンド</t>
    </rPh>
    <rPh sb="250" eb="252">
      <t>ネンド</t>
    </rPh>
    <rPh sb="460" eb="462">
      <t>ネンド</t>
    </rPh>
    <rPh sb="481" eb="483">
      <t>ネンド</t>
    </rPh>
    <phoneticPr fontId="5"/>
  </si>
  <si>
    <t>-</t>
  </si>
  <si>
    <t xml:space="preserve">社会保障・税番号制度システム整備費等補助金      </t>
    <rPh sb="14" eb="17">
      <t>セイビヒ</t>
    </rPh>
    <rPh sb="17" eb="18">
      <t>トウ</t>
    </rPh>
    <rPh sb="18" eb="21">
      <t>ホジョキン</t>
    </rPh>
    <phoneticPr fontId="5"/>
  </si>
  <si>
    <t>社会保障・税番号制度活用推進委託費</t>
    <rPh sb="0" eb="4">
      <t>シャカイホショウ</t>
    </rPh>
    <rPh sb="5" eb="10">
      <t>ゼイバンゴウセイド</t>
    </rPh>
    <rPh sb="10" eb="14">
      <t>カツヨウスイシン</t>
    </rPh>
    <rPh sb="14" eb="17">
      <t>イタクヒ</t>
    </rPh>
    <phoneticPr fontId="5"/>
  </si>
  <si>
    <t xml:space="preserve">オンライン資格確認等導入に向けた周知広報の支援 </t>
    <rPh sb="13" eb="14">
      <t>ム</t>
    </rPh>
    <phoneticPr fontId="5"/>
  </si>
  <si>
    <t xml:space="preserve">オンライン資格確認等導入周知広報支援 </t>
  </si>
  <si>
    <t>オンライン資格確認等導入周知広報支援事業交付件数</t>
  </si>
  <si>
    <t>件</t>
    <rPh sb="0" eb="1">
      <t>ケン</t>
    </rPh>
    <phoneticPr fontId="5"/>
  </si>
  <si>
    <t>-</t>
    <phoneticPr fontId="5"/>
  </si>
  <si>
    <t>オンライン資格確認等導入周知広報支援事業
交付決定額（百万円）／交付件数</t>
    <rPh sb="21" eb="23">
      <t>コウフ</t>
    </rPh>
    <rPh sb="23" eb="26">
      <t>ケッテイガク</t>
    </rPh>
    <rPh sb="27" eb="28">
      <t>ヒャク</t>
    </rPh>
    <rPh sb="28" eb="30">
      <t>マンエン</t>
    </rPh>
    <rPh sb="32" eb="34">
      <t>コウフ</t>
    </rPh>
    <rPh sb="34" eb="36">
      <t>ケンスウ</t>
    </rPh>
    <phoneticPr fontId="5"/>
  </si>
  <si>
    <t>　オンライン資格確認等導入周知広報支援を行う機関数</t>
    <rPh sb="20" eb="21">
      <t>オコナ</t>
    </rPh>
    <rPh sb="22" eb="25">
      <t>キカンスウ</t>
    </rPh>
    <phoneticPr fontId="5"/>
  </si>
  <si>
    <t>施策大目標１　電子行政推進に関する基本方針を推進すること</t>
  </si>
  <si>
    <t>施策目標ⅩⅣ－１－２　社会保障・税番号制度について、国民の理解を得ながら、その着実な導入を図るとともに、社会保障・税番号の利活用を推進し、国民の利便性の向上を図ること</t>
  </si>
  <si>
    <t>https://www.mhlw.go.jp/wp/seisaku/hyouka/r03_jizenbunseki.html</t>
  </si>
  <si>
    <t>３９．データヘルス改革の推進</t>
    <rPh sb="9" eb="11">
      <t>カイカク</t>
    </rPh>
    <rPh sb="12" eb="14">
      <t>スイシン</t>
    </rPh>
    <phoneticPr fontId="5"/>
  </si>
  <si>
    <t>https://www5.cao.go.jp</t>
  </si>
  <si>
    <t>ⅰ．被保険者番号の個人単位化とオンライン資格確認を導入</t>
    <rPh sb="2" eb="6">
      <t>ヒホケンシャ</t>
    </rPh>
    <rPh sb="6" eb="8">
      <t>バンゴウ</t>
    </rPh>
    <rPh sb="9" eb="11">
      <t>コジン</t>
    </rPh>
    <rPh sb="11" eb="13">
      <t>タンイ</t>
    </rPh>
    <rPh sb="13" eb="14">
      <t>カ</t>
    </rPh>
    <rPh sb="20" eb="24">
      <t>シカクカクニン</t>
    </rPh>
    <rPh sb="25" eb="27">
      <t>ドウニュウ</t>
    </rPh>
    <phoneticPr fontId="5"/>
  </si>
  <si>
    <t>オンライン資格確認等システムの導入により、保険医療機関等の窓口で随時に的確な資格情報の確認が可能となり、保険請求業務の効率化等に資するため、社会のニーズがある。</t>
  </si>
  <si>
    <t>マイナンバー制度のインフラを活用して、全保険者が実施できるようにする必要があり、医療機関等との調整も含め、国がシステム整備する必要がある。</t>
  </si>
  <si>
    <t>無</t>
  </si>
  <si>
    <t>‐</t>
  </si>
  <si>
    <t>オンライン資格確認等システムは、当初は2019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補助金を繰り越すこととした。</t>
  </si>
  <si>
    <t>オンライン資格確認等システム等については概ね見込みのとおりである。</t>
  </si>
  <si>
    <t>「履歴照会・回答システムの運用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</si>
  <si>
    <t>履歴照会・回答システムの運用等事業</t>
  </si>
  <si>
    <t>厚生労働省</t>
  </si>
  <si>
    <t>医療保険のオンライン資格確認等システムの構築を行うこと</t>
  </si>
  <si>
    <t>オンライン資格確認等システム構築事業交付件数</t>
  </si>
  <si>
    <t>件</t>
  </si>
  <si>
    <t>医療保険のオンライン資格確認等システムの構築</t>
    <rPh sb="20" eb="22">
      <t>コウチク</t>
    </rPh>
    <phoneticPr fontId="5"/>
  </si>
  <si>
    <t>医療保険のオンライン資格確認等システムの構築を行うこと</t>
    <rPh sb="20" eb="22">
      <t>コウチク</t>
    </rPh>
    <phoneticPr fontId="5"/>
  </si>
  <si>
    <t>①オンライン資格確認等システム構築事業
　マイナンバーカードによる医療保険のオンライン資格確認等システム構築に対する補助事業（補助率10割）
②オンライン資格確認等導入周知広報支援 
　各保険者における初回登録支援体制の整備に対する補助事業（補助率10割）</t>
    <rPh sb="52" eb="54">
      <t>コウチク</t>
    </rPh>
    <rPh sb="113" eb="114">
      <t>タイ</t>
    </rPh>
    <rPh sb="116" eb="118">
      <t>ホジョ</t>
    </rPh>
    <rPh sb="118" eb="120">
      <t>ジギョウ</t>
    </rPh>
    <rPh sb="121" eb="124">
      <t>ホジョリツ</t>
    </rPh>
    <rPh sb="126" eb="127">
      <t>ワリ</t>
    </rPh>
    <phoneticPr fontId="5"/>
  </si>
  <si>
    <t>オンライン資格確認等システム構築事業
交付決定額（百万円）／交付件数</t>
  </si>
  <si>
    <t>11285/7</t>
  </si>
  <si>
    <t>24215/8</t>
  </si>
  <si>
    <t>医療保険のオンライン資格確認等システムの構築を行う機関数</t>
  </si>
  <si>
    <t>A.社会保険診療報酬支払基金</t>
    <rPh sb="2" eb="4">
      <t>シャカイ</t>
    </rPh>
    <rPh sb="4" eb="6">
      <t>ホケン</t>
    </rPh>
    <rPh sb="6" eb="8">
      <t>シンリョウ</t>
    </rPh>
    <rPh sb="8" eb="10">
      <t>ホウシュウ</t>
    </rPh>
    <rPh sb="10" eb="12">
      <t>シハライ</t>
    </rPh>
    <rPh sb="12" eb="14">
      <t>キキン</t>
    </rPh>
    <phoneticPr fontId="5"/>
  </si>
  <si>
    <t>B.国民健康保険中央会</t>
    <rPh sb="2" eb="4">
      <t>コクミン</t>
    </rPh>
    <rPh sb="4" eb="6">
      <t>ケンコウ</t>
    </rPh>
    <rPh sb="6" eb="8">
      <t>ホケン</t>
    </rPh>
    <rPh sb="8" eb="11">
      <t>チュウオウカイ</t>
    </rPh>
    <phoneticPr fontId="6"/>
  </si>
  <si>
    <t>委託費等</t>
    <rPh sb="0" eb="3">
      <t>イタクヒ</t>
    </rPh>
    <rPh sb="3" eb="4">
      <t>トウ</t>
    </rPh>
    <phoneticPr fontId="5"/>
  </si>
  <si>
    <t>オンライン資格確認システム構築事業等</t>
    <rPh sb="5" eb="7">
      <t>シカク</t>
    </rPh>
    <rPh sb="7" eb="9">
      <t>カクニン</t>
    </rPh>
    <rPh sb="13" eb="15">
      <t>コウチク</t>
    </rPh>
    <rPh sb="15" eb="17">
      <t>ジギョウ</t>
    </rPh>
    <rPh sb="17" eb="18">
      <t>トウ</t>
    </rPh>
    <phoneticPr fontId="5"/>
  </si>
  <si>
    <t>オンライン資格確認システム構築事業等</t>
  </si>
  <si>
    <t>C.京都市町村国保</t>
    <rPh sb="2" eb="4">
      <t>キョウト</t>
    </rPh>
    <rPh sb="4" eb="7">
      <t>シチョウソン</t>
    </rPh>
    <rPh sb="7" eb="9">
      <t>コクホ</t>
    </rPh>
    <phoneticPr fontId="6"/>
  </si>
  <si>
    <t>D.大阪建設国民健康保険組合</t>
    <rPh sb="2" eb="4">
      <t>オオサカ</t>
    </rPh>
    <rPh sb="4" eb="6">
      <t>ケンセツ</t>
    </rPh>
    <phoneticPr fontId="5"/>
  </si>
  <si>
    <t>マイナンバーカードの健康保険証利用申込み支援事業</t>
  </si>
  <si>
    <t>需用費等</t>
    <rPh sb="0" eb="3">
      <t>ジュヨウヒ</t>
    </rPh>
    <rPh sb="3" eb="4">
      <t>トウ</t>
    </rPh>
    <phoneticPr fontId="5"/>
  </si>
  <si>
    <t>オンライン資格確認等導入周知広報支援</t>
    <rPh sb="5" eb="7">
      <t>シカク</t>
    </rPh>
    <rPh sb="7" eb="9">
      <t>カクニン</t>
    </rPh>
    <rPh sb="9" eb="10">
      <t>トウ</t>
    </rPh>
    <rPh sb="10" eb="12">
      <t>ドウニュウ</t>
    </rPh>
    <rPh sb="12" eb="14">
      <t>シュウチ</t>
    </rPh>
    <rPh sb="14" eb="16">
      <t>コウホウ</t>
    </rPh>
    <rPh sb="16" eb="18">
      <t>シエン</t>
    </rPh>
    <phoneticPr fontId="5"/>
  </si>
  <si>
    <t>E.健康保険組合連合会</t>
    <rPh sb="2" eb="4">
      <t>ケンコウ</t>
    </rPh>
    <rPh sb="4" eb="6">
      <t>ホケン</t>
    </rPh>
    <rPh sb="6" eb="8">
      <t>クミアイ</t>
    </rPh>
    <rPh sb="8" eb="11">
      <t>レンゴウカイ</t>
    </rPh>
    <phoneticPr fontId="5"/>
  </si>
  <si>
    <t>F. 全国健康保険協会</t>
    <rPh sb="3" eb="5">
      <t>ゼンコク</t>
    </rPh>
    <rPh sb="5" eb="7">
      <t>ケンコウ</t>
    </rPh>
    <rPh sb="7" eb="9">
      <t>ホケン</t>
    </rPh>
    <rPh sb="9" eb="11">
      <t>キョウカイ</t>
    </rPh>
    <phoneticPr fontId="5"/>
  </si>
  <si>
    <t>オンライン資格確認システムにおける周知広報事業</t>
  </si>
  <si>
    <t>G.大阪府後期高齢者医療広域連合</t>
    <rPh sb="2" eb="5">
      <t>オオサカフ</t>
    </rPh>
    <phoneticPr fontId="5"/>
  </si>
  <si>
    <t>オンライン資格確認システム等整備事業</t>
  </si>
  <si>
    <t>☑</t>
  </si>
  <si>
    <t>社会保険診療報酬支払基金</t>
    <rPh sb="0" eb="12">
      <t>シャカイホケンシンリョウホウシュウシハライキキン</t>
    </rPh>
    <phoneticPr fontId="5"/>
  </si>
  <si>
    <t>オンライン資格確認システム等整備事業</t>
    <rPh sb="5" eb="7">
      <t>シカク</t>
    </rPh>
    <rPh sb="7" eb="9">
      <t>カクニン</t>
    </rPh>
    <rPh sb="13" eb="14">
      <t>トウ</t>
    </rPh>
    <rPh sb="14" eb="16">
      <t>セイビ</t>
    </rPh>
    <rPh sb="16" eb="18">
      <t>ジギョウ</t>
    </rPh>
    <phoneticPr fontId="5"/>
  </si>
  <si>
    <t>補助金等交付</t>
  </si>
  <si>
    <t>公益社団法人国民健康保険中央会</t>
    <rPh sb="0" eb="2">
      <t>コウエキ</t>
    </rPh>
    <rPh sb="2" eb="6">
      <t>シャダンホウジン</t>
    </rPh>
    <rPh sb="6" eb="8">
      <t>コクミン</t>
    </rPh>
    <rPh sb="8" eb="10">
      <t>ケンコウ</t>
    </rPh>
    <rPh sb="10" eb="12">
      <t>ホケン</t>
    </rPh>
    <rPh sb="12" eb="15">
      <t>チュウオウカイ</t>
    </rPh>
    <phoneticPr fontId="5"/>
  </si>
  <si>
    <t>京都市</t>
    <rPh sb="0" eb="3">
      <t>キョウトシ</t>
    </rPh>
    <phoneticPr fontId="5"/>
  </si>
  <si>
    <t>船橋市</t>
    <rPh sb="0" eb="3">
      <t>フナバシシ</t>
    </rPh>
    <phoneticPr fontId="5"/>
  </si>
  <si>
    <t>札幌市</t>
    <rPh sb="0" eb="3">
      <t>サッポロシ</t>
    </rPh>
    <phoneticPr fontId="5"/>
  </si>
  <si>
    <t>交野市</t>
    <rPh sb="0" eb="1">
      <t>マジ</t>
    </rPh>
    <rPh sb="1" eb="2">
      <t>ノ</t>
    </rPh>
    <rPh sb="2" eb="3">
      <t>シ</t>
    </rPh>
    <phoneticPr fontId="5"/>
  </si>
  <si>
    <t>深谷市</t>
    <rPh sb="0" eb="3">
      <t>フカヤシ</t>
    </rPh>
    <phoneticPr fontId="5"/>
  </si>
  <si>
    <t>勝山市</t>
    <rPh sb="0" eb="3">
      <t>カツヤマシ</t>
    </rPh>
    <phoneticPr fontId="5"/>
  </si>
  <si>
    <t>市川市</t>
    <rPh sb="0" eb="3">
      <t>イチカワシ</t>
    </rPh>
    <phoneticPr fontId="5"/>
  </si>
  <si>
    <t>神戸市</t>
    <rPh sb="0" eb="3">
      <t>コウベシ</t>
    </rPh>
    <phoneticPr fontId="5"/>
  </si>
  <si>
    <t>高松市</t>
    <rPh sb="0" eb="3">
      <t>タカマツシ</t>
    </rPh>
    <phoneticPr fontId="5"/>
  </si>
  <si>
    <t>青梅市</t>
    <rPh sb="0" eb="3">
      <t>オウメシ</t>
    </rPh>
    <phoneticPr fontId="5"/>
  </si>
  <si>
    <t>マイナンバーカードの健康保
険証利用申込み支援事業</t>
  </si>
  <si>
    <t>大阪建設国民健康保険組合</t>
    <rPh sb="0" eb="12">
      <t>オオサカケンセツコクミンケンコウホケンクミアイ</t>
    </rPh>
    <phoneticPr fontId="5"/>
  </si>
  <si>
    <t>大阪府歯科医師国民健康保険組合</t>
    <rPh sb="7" eb="15">
      <t>コクミンケンコウホケンクミアイ</t>
    </rPh>
    <phoneticPr fontId="5"/>
  </si>
  <si>
    <t>東京食品販売国民健康保険組合</t>
    <rPh sb="6" eb="14">
      <t>コクミンケンコウホケンクミアイ</t>
    </rPh>
    <phoneticPr fontId="5"/>
  </si>
  <si>
    <t>大阪府食品国民健康保険組合</t>
    <rPh sb="0" eb="3">
      <t>オオサカフ</t>
    </rPh>
    <rPh sb="3" eb="5">
      <t>ショクヒン</t>
    </rPh>
    <rPh sb="5" eb="13">
      <t>コクミンケンコウホケンクミアイ</t>
    </rPh>
    <phoneticPr fontId="5"/>
  </si>
  <si>
    <t>広島県医師国民健康保険組合</t>
    <rPh sb="0" eb="3">
      <t>ヒロシマケン</t>
    </rPh>
    <rPh sb="3" eb="5">
      <t>イシ</t>
    </rPh>
    <rPh sb="5" eb="13">
      <t>コクミンケンコウホケンクミアイ</t>
    </rPh>
    <phoneticPr fontId="5"/>
  </si>
  <si>
    <t>静岡県建設産業国民健康保険組合</t>
    <rPh sb="0" eb="3">
      <t>シズオカケン</t>
    </rPh>
    <rPh sb="3" eb="5">
      <t>ケンセツ</t>
    </rPh>
    <rPh sb="5" eb="7">
      <t>サンギョウ</t>
    </rPh>
    <rPh sb="7" eb="9">
      <t>コクミン</t>
    </rPh>
    <rPh sb="9" eb="11">
      <t>ケンコウ</t>
    </rPh>
    <rPh sb="11" eb="13">
      <t>ホケン</t>
    </rPh>
    <rPh sb="13" eb="15">
      <t>クミアイ</t>
    </rPh>
    <phoneticPr fontId="5"/>
  </si>
  <si>
    <t>関東信越税理士国民健康保険組合</t>
    <rPh sb="7" eb="15">
      <t>コクミンケンコウホケンクミアイ</t>
    </rPh>
    <phoneticPr fontId="5"/>
  </si>
  <si>
    <t>東京建設業国民健康保険組合</t>
    <rPh sb="5" eb="13">
      <t>コクミンケンコウホケンクミアイ</t>
    </rPh>
    <phoneticPr fontId="5"/>
  </si>
  <si>
    <t>全国板金業国民健康保険組合</t>
    <rPh sb="5" eb="13">
      <t>コクミンケンコウホケンクミアイ</t>
    </rPh>
    <phoneticPr fontId="5"/>
  </si>
  <si>
    <t>近畿税理士国民健康保険組合</t>
    <rPh sb="0" eb="2">
      <t>キンキ</t>
    </rPh>
    <rPh sb="2" eb="5">
      <t>ゼイリシ</t>
    </rPh>
    <rPh sb="5" eb="13">
      <t>コクミンケンコウホケンクミアイ</t>
    </rPh>
    <phoneticPr fontId="5"/>
  </si>
  <si>
    <t>オンライン資格確認等導入周知広報支援</t>
  </si>
  <si>
    <t>健康保険組合連合会</t>
    <rPh sb="0" eb="2">
      <t>ケンコウ</t>
    </rPh>
    <rPh sb="2" eb="4">
      <t>ホケン</t>
    </rPh>
    <rPh sb="4" eb="6">
      <t>クミアイ</t>
    </rPh>
    <rPh sb="6" eb="9">
      <t>レンゴウカイ</t>
    </rPh>
    <phoneticPr fontId="5"/>
  </si>
  <si>
    <t>全国健康保険協会</t>
    <rPh sb="0" eb="8">
      <t>ゼンコクケンコウホケンキョウカイ</t>
    </rPh>
    <phoneticPr fontId="5"/>
  </si>
  <si>
    <t>大阪府後期高齢者医療広域連合</t>
  </si>
  <si>
    <t>兵庫県後期高齢者医療広域連合</t>
  </si>
  <si>
    <t>群馬県後期高齢者医療広域連合</t>
    <rPh sb="0" eb="2">
      <t>グンマ</t>
    </rPh>
    <rPh sb="2" eb="3">
      <t>ケン</t>
    </rPh>
    <rPh sb="3" eb="5">
      <t>コウキ</t>
    </rPh>
    <phoneticPr fontId="5"/>
  </si>
  <si>
    <t>和歌山県後期高齢者医療広域連合</t>
    <rPh sb="0" eb="4">
      <t>ワカヤマケン</t>
    </rPh>
    <phoneticPr fontId="5"/>
  </si>
  <si>
    <t>埼玉県後期高齢者医療広域連合</t>
    <rPh sb="0" eb="3">
      <t>サイタマケン</t>
    </rPh>
    <phoneticPr fontId="5"/>
  </si>
  <si>
    <t>宮城県後期高齢者医療広域連合</t>
    <rPh sb="0" eb="3">
      <t>ミヤギケン</t>
    </rPh>
    <phoneticPr fontId="5"/>
  </si>
  <si>
    <t>滋賀県後期高齢者医療広域連合</t>
    <rPh sb="0" eb="3">
      <t>シガケン</t>
    </rPh>
    <phoneticPr fontId="5"/>
  </si>
  <si>
    <t>山口県後期高齢者医療広域連合</t>
    <rPh sb="0" eb="3">
      <t>ヤマグチケン</t>
    </rPh>
    <phoneticPr fontId="5"/>
  </si>
  <si>
    <t>茨城県後期高齢者医療広域連合</t>
    <rPh sb="0" eb="2">
      <t>イバラキ</t>
    </rPh>
    <rPh sb="2" eb="3">
      <t>ケン</t>
    </rPh>
    <rPh sb="3" eb="5">
      <t>コウキ</t>
    </rPh>
    <phoneticPr fontId="5"/>
  </si>
  <si>
    <t>オンライン資格確認等導入周知広報支援事業</t>
  </si>
  <si>
    <t>I.日本電気株式会社</t>
  </si>
  <si>
    <t>J.富士通株式会社</t>
  </si>
  <si>
    <t>事務費</t>
    <rPh sb="0" eb="3">
      <t>ジムヒ</t>
    </rPh>
    <phoneticPr fontId="5"/>
  </si>
  <si>
    <t>K.京都市</t>
    <rPh sb="2" eb="5">
      <t>キョウトシ</t>
    </rPh>
    <phoneticPr fontId="6"/>
  </si>
  <si>
    <t>L.株式会社社会保険出版社</t>
    <rPh sb="2" eb="6">
      <t>カブシキガイシャ</t>
    </rPh>
    <rPh sb="6" eb="8">
      <t>シャカイ</t>
    </rPh>
    <rPh sb="8" eb="10">
      <t>ホケン</t>
    </rPh>
    <rPh sb="10" eb="13">
      <t>シュッパンシャ</t>
    </rPh>
    <phoneticPr fontId="5"/>
  </si>
  <si>
    <t>人件費</t>
    <rPh sb="0" eb="3">
      <t>ジンケンヒ</t>
    </rPh>
    <phoneticPr fontId="5"/>
  </si>
  <si>
    <t>委託料</t>
    <rPh sb="0" eb="3">
      <t>イタクリョウ</t>
    </rPh>
    <phoneticPr fontId="5"/>
  </si>
  <si>
    <t>需用費</t>
    <rPh sb="0" eb="3">
      <t>ジュヨウヒ</t>
    </rPh>
    <phoneticPr fontId="5"/>
  </si>
  <si>
    <t>通信運搬費</t>
    <rPh sb="0" eb="5">
      <t>ツウシンウンパンヒ</t>
    </rPh>
    <phoneticPr fontId="5"/>
  </si>
  <si>
    <t>マイナンバーカードの取得促進，初回登録時等の手続支援等</t>
  </si>
  <si>
    <t>マイナンバーカードの取得促進等により増加した封入封緘費用</t>
  </si>
  <si>
    <t>マイナンバーカードの取得促進等を勧奨するパンフレット・リーフレット等の作成</t>
  </si>
  <si>
    <t>マイナンバーカードの取得促進等により増加した発送費用</t>
  </si>
  <si>
    <t>役務費等</t>
    <rPh sb="0" eb="2">
      <t>エキム</t>
    </rPh>
    <rPh sb="2" eb="3">
      <t>ヒ</t>
    </rPh>
    <rPh sb="3" eb="4">
      <t>トウ</t>
    </rPh>
    <phoneticPr fontId="5"/>
  </si>
  <si>
    <t>リーフレット印刷・送料費</t>
    <rPh sb="6" eb="8">
      <t>インサツ</t>
    </rPh>
    <rPh sb="9" eb="11">
      <t>ソウリョウ</t>
    </rPh>
    <rPh sb="11" eb="12">
      <t>ヒ</t>
    </rPh>
    <phoneticPr fontId="5"/>
  </si>
  <si>
    <t>M.株式会社電通</t>
    <rPh sb="2" eb="4">
      <t>カブシキ</t>
    </rPh>
    <rPh sb="4" eb="6">
      <t>カイシャ</t>
    </rPh>
    <rPh sb="6" eb="8">
      <t>デンツウ</t>
    </rPh>
    <phoneticPr fontId="5"/>
  </si>
  <si>
    <t>N.株式会社日立製作所</t>
  </si>
  <si>
    <t>委託費</t>
    <rPh sb="0" eb="3">
      <t>イタクヒ</t>
    </rPh>
    <phoneticPr fontId="5"/>
  </si>
  <si>
    <t>O.東洋紙業株式会社</t>
  </si>
  <si>
    <t>P.委託会社等</t>
    <rPh sb="2" eb="4">
      <t>イタク</t>
    </rPh>
    <rPh sb="4" eb="6">
      <t>ガイシャ</t>
    </rPh>
    <rPh sb="6" eb="7">
      <t>ナド</t>
    </rPh>
    <phoneticPr fontId="5"/>
  </si>
  <si>
    <t>事務費</t>
  </si>
  <si>
    <t>委託費</t>
    <rPh sb="0" eb="2">
      <t>イタク</t>
    </rPh>
    <rPh sb="2" eb="3">
      <t>ヒ</t>
    </rPh>
    <phoneticPr fontId="5"/>
  </si>
  <si>
    <t>オンライン資格確認システム導入支援周知広報</t>
  </si>
  <si>
    <t>日本電気株式会社</t>
    <rPh sb="0" eb="4">
      <t>ニホンデンキ</t>
    </rPh>
    <rPh sb="4" eb="8">
      <t>カブシキカイシャ</t>
    </rPh>
    <phoneticPr fontId="5"/>
  </si>
  <si>
    <t>富士通株式会社</t>
    <rPh sb="0" eb="7">
      <t>フジツウカブシキカイシャ</t>
    </rPh>
    <phoneticPr fontId="5"/>
  </si>
  <si>
    <t>株式会社エヌ・ティ・ティ・データ</t>
    <rPh sb="0" eb="4">
      <t>カブシキカイシャ</t>
    </rPh>
    <phoneticPr fontId="5"/>
  </si>
  <si>
    <t>アクセンチュア株式会社</t>
    <rPh sb="7" eb="11">
      <t>カブシキカイシャ</t>
    </rPh>
    <phoneticPr fontId="5"/>
  </si>
  <si>
    <t>オンライン資格確認の本格運用開始に向けた医療保険者等向け中間サーバー等の改修（個人番号等誤登録を検出するための中間サーバーの機能拡充）</t>
  </si>
  <si>
    <t>特定健診・医療費・薬剤情報管理機能設計・開発業務一式</t>
  </si>
  <si>
    <t>レセプト振替機能設計・開発業務一式</t>
  </si>
  <si>
    <t>オンライン資格確認等システム設計・開発業務一式</t>
  </si>
  <si>
    <t>医療機関等向け中間サーバ等更改及びオンライン資格確認等システムの導入に係る開発稼働準備支援等業務</t>
  </si>
  <si>
    <t>オンライン資格確認等システムに係る医療機関等向けコンタクトセンター運用業務　一式</t>
  </si>
  <si>
    <t>審査支払新システムの改修（レセプト原審査情報管理システム、レセプト再審査情報管理システム、オンライン請求システム）</t>
  </si>
  <si>
    <t>情報提供ネットワークシステム更改に伴うインターフェースシステム等の改修</t>
  </si>
  <si>
    <t>オンライン請求システムWANに係るIPv6対応</t>
  </si>
  <si>
    <t>特定健診の閲覧等機能の環境維持経費</t>
    <rPh sb="0" eb="4">
      <t>トクテイケンシン</t>
    </rPh>
    <rPh sb="5" eb="8">
      <t>エツラントウ</t>
    </rPh>
    <rPh sb="8" eb="10">
      <t>キノウ</t>
    </rPh>
    <rPh sb="11" eb="17">
      <t>カンキョウイジケイヒ</t>
    </rPh>
    <phoneticPr fontId="5"/>
  </si>
  <si>
    <t>富士通株式会社</t>
    <rPh sb="3" eb="5">
      <t>カブシキ</t>
    </rPh>
    <rPh sb="5" eb="7">
      <t>カイシャ</t>
    </rPh>
    <phoneticPr fontId="5"/>
  </si>
  <si>
    <t>株式会社日立製作所</t>
    <rPh sb="0" eb="4">
      <t>カブシキカイシャ</t>
    </rPh>
    <phoneticPr fontId="5"/>
  </si>
  <si>
    <t>システム改修等</t>
  </si>
  <si>
    <t>トッパン・フォームズ株式会社</t>
    <rPh sb="10" eb="14">
      <t>カブシキガイシャ</t>
    </rPh>
    <phoneticPr fontId="6"/>
  </si>
  <si>
    <t>臨時的任用職員Ａ</t>
    <rPh sb="0" eb="7">
      <t>リンジテキニンヨウショクイン</t>
    </rPh>
    <phoneticPr fontId="6"/>
  </si>
  <si>
    <t>臨時的任用職員Ｂ</t>
    <rPh sb="0" eb="7">
      <t>リンジテキニンヨウショクイン</t>
    </rPh>
    <phoneticPr fontId="6"/>
  </si>
  <si>
    <t>臨時的任用職員Ｃ</t>
    <rPh sb="0" eb="7">
      <t>リンジテキニンヨウショクイン</t>
    </rPh>
    <phoneticPr fontId="6"/>
  </si>
  <si>
    <t>臨時的任用職員Ｄ</t>
    <rPh sb="0" eb="7">
      <t>リンジテキニンヨウショクイン</t>
    </rPh>
    <phoneticPr fontId="6"/>
  </si>
  <si>
    <t>臨時的任用職員Ｅ</t>
    <rPh sb="0" eb="7">
      <t>リンジテキニンヨウショクイン</t>
    </rPh>
    <phoneticPr fontId="6"/>
  </si>
  <si>
    <t>臨時的任用職員Ｆ</t>
    <rPh sb="0" eb="7">
      <t>リンジテキニンヨウショクイン</t>
    </rPh>
    <phoneticPr fontId="6"/>
  </si>
  <si>
    <t>臨時的任用職員Ｇ</t>
    <rPh sb="0" eb="7">
      <t>リンジテキニンヨウショクイン</t>
    </rPh>
    <phoneticPr fontId="6"/>
  </si>
  <si>
    <t>臨時的任用職員Ｈ</t>
    <rPh sb="0" eb="7">
      <t>リンジテキニンヨウショクイン</t>
    </rPh>
    <phoneticPr fontId="6"/>
  </si>
  <si>
    <t>臨時的任用職員Ｉ</t>
    <rPh sb="0" eb="7">
      <t>リンジテキニンヨウショクイン</t>
    </rPh>
    <phoneticPr fontId="6"/>
  </si>
  <si>
    <t>国民健康保険被保険者証一斉更新時のマイナンバーカード申請書等封入封緘</t>
    <rPh sb="0" eb="6">
      <t>コクミンケンコウホケン</t>
    </rPh>
    <rPh sb="6" eb="11">
      <t>ヒホケンシャショウ</t>
    </rPh>
    <rPh sb="11" eb="13">
      <t>イッセイ</t>
    </rPh>
    <rPh sb="13" eb="15">
      <t>コウシン</t>
    </rPh>
    <rPh sb="15" eb="16">
      <t>ジ</t>
    </rPh>
    <rPh sb="26" eb="29">
      <t>シンセイショ</t>
    </rPh>
    <rPh sb="29" eb="30">
      <t>トウ</t>
    </rPh>
    <rPh sb="30" eb="34">
      <t>フウニュウフウカン</t>
    </rPh>
    <phoneticPr fontId="6"/>
  </si>
  <si>
    <t>マイナンバーカードの取得促進,初回登録時等の手続支援等</t>
  </si>
  <si>
    <t>株式会社社会保険出版社（大阪建設国民健康保険組合）</t>
    <rPh sb="12" eb="16">
      <t>オオサカケンセツ</t>
    </rPh>
    <rPh sb="16" eb="18">
      <t>コクミン</t>
    </rPh>
    <rPh sb="18" eb="20">
      <t>ケンコウ</t>
    </rPh>
    <rPh sb="20" eb="22">
      <t>ホケン</t>
    </rPh>
    <rPh sb="22" eb="24">
      <t>クミアイ</t>
    </rPh>
    <phoneticPr fontId="5"/>
  </si>
  <si>
    <t>株式会社電通</t>
    <rPh sb="0" eb="6">
      <t>カブシキカイシャデンツウ</t>
    </rPh>
    <phoneticPr fontId="5"/>
  </si>
  <si>
    <t>公益財団法人日本生産性本部</t>
    <rPh sb="0" eb="2">
      <t>コウエキ</t>
    </rPh>
    <rPh sb="2" eb="6">
      <t>ザイダンホウジン</t>
    </rPh>
    <rPh sb="6" eb="8">
      <t>ニホン</t>
    </rPh>
    <rPh sb="8" eb="11">
      <t>セイサンセイ</t>
    </rPh>
    <rPh sb="11" eb="13">
      <t>ホンブ</t>
    </rPh>
    <phoneticPr fontId="5"/>
  </si>
  <si>
    <t>株式会社システックス</t>
    <rPh sb="0" eb="4">
      <t>カブシキカイシャ</t>
    </rPh>
    <phoneticPr fontId="5"/>
  </si>
  <si>
    <t>マツキヨココカラ＆カンパニー（マツモトキヨシグループ）健康保険組合</t>
    <rPh sb="27" eb="33">
      <t>ケンコウホケンクミアイ</t>
    </rPh>
    <phoneticPr fontId="5"/>
  </si>
  <si>
    <t>東京金属事業健康保険組合</t>
    <rPh sb="6" eb="12">
      <t>ケンコウホケンクミアイ</t>
    </rPh>
    <phoneticPr fontId="5"/>
  </si>
  <si>
    <t>株式会社エヌシーアール社会保険サービス</t>
    <rPh sb="0" eb="4">
      <t>カブシキカイシャ</t>
    </rPh>
    <rPh sb="11" eb="13">
      <t>シャカイ</t>
    </rPh>
    <rPh sb="13" eb="15">
      <t>ホケン</t>
    </rPh>
    <phoneticPr fontId="5"/>
  </si>
  <si>
    <t>株式会社大和総研ビジネス・イノベーション</t>
    <rPh sb="0" eb="4">
      <t>カブシキカイシャ</t>
    </rPh>
    <rPh sb="4" eb="6">
      <t>ダイワ</t>
    </rPh>
    <rPh sb="6" eb="8">
      <t>ソウケン</t>
    </rPh>
    <phoneticPr fontId="5"/>
  </si>
  <si>
    <t>富士通Japan株式会社</t>
    <rPh sb="0" eb="3">
      <t>フジツウ</t>
    </rPh>
    <rPh sb="8" eb="12">
      <t>カブシキカイシャ</t>
    </rPh>
    <phoneticPr fontId="5"/>
  </si>
  <si>
    <t>アデコ株式会社</t>
    <rPh sb="3" eb="5">
      <t>カブシキ</t>
    </rPh>
    <rPh sb="5" eb="7">
      <t>カイシャ</t>
    </rPh>
    <phoneticPr fontId="5"/>
  </si>
  <si>
    <t>オンライン資格確認等システム整備事業</t>
  </si>
  <si>
    <t>随意契約
（その他）</t>
  </si>
  <si>
    <t>株式会社日立製作所</t>
    <rPh sb="0" eb="4">
      <t>カブシキガイシャ</t>
    </rPh>
    <rPh sb="4" eb="6">
      <t>ヒタチ</t>
    </rPh>
    <rPh sb="6" eb="9">
      <t>セイサクジョ</t>
    </rPh>
    <phoneticPr fontId="5"/>
  </si>
  <si>
    <t>株式会社エヌ・ティ・ティ・データ</t>
    <rPh sb="0" eb="2">
      <t>カブシキ</t>
    </rPh>
    <rPh sb="2" eb="4">
      <t>ガイシャ</t>
    </rPh>
    <phoneticPr fontId="5"/>
  </si>
  <si>
    <t>株式会社エヌ・ティ・ティ　マーケティングアクト</t>
    <rPh sb="0" eb="4">
      <t>カブシキガイシャ</t>
    </rPh>
    <phoneticPr fontId="5"/>
  </si>
  <si>
    <t>トッパン・フォームズ株式会社</t>
    <rPh sb="10" eb="14">
      <t>カブシキガイシャ</t>
    </rPh>
    <phoneticPr fontId="5"/>
  </si>
  <si>
    <t>寿堂紙製品工業株式会社</t>
    <rPh sb="0" eb="2">
      <t>コトブキドウ</t>
    </rPh>
    <rPh sb="2" eb="5">
      <t>カミセイヒン</t>
    </rPh>
    <rPh sb="5" eb="7">
      <t>コウギョウ</t>
    </rPh>
    <rPh sb="7" eb="11">
      <t>カブシキガイシャ</t>
    </rPh>
    <phoneticPr fontId="5"/>
  </si>
  <si>
    <t>マイナンバーカードの健康保険証利用申込み支援事業</t>
    <rPh sb="10" eb="12">
      <t>ケンコウ</t>
    </rPh>
    <rPh sb="12" eb="15">
      <t>ホケンショウ</t>
    </rPh>
    <rPh sb="15" eb="17">
      <t>リヨウ</t>
    </rPh>
    <rPh sb="17" eb="19">
      <t>モウシコ</t>
    </rPh>
    <rPh sb="20" eb="22">
      <t>シエン</t>
    </rPh>
    <rPh sb="22" eb="24">
      <t>ジギョウ</t>
    </rPh>
    <phoneticPr fontId="5"/>
  </si>
  <si>
    <t>東洋紙業株式会社</t>
  </si>
  <si>
    <t>株式会社近畿印刷センター</t>
  </si>
  <si>
    <t>社会福祉法人日本ライトハウス</t>
  </si>
  <si>
    <t>サンメッセ株式会社</t>
  </si>
  <si>
    <t>アクセンチュア株式会社</t>
    <rPh sb="7" eb="11">
      <t>カブシキガイシャ</t>
    </rPh>
    <phoneticPr fontId="5"/>
  </si>
  <si>
    <t>595/5</t>
    <phoneticPr fontId="5"/>
  </si>
  <si>
    <t>962/4</t>
    <phoneticPr fontId="5"/>
  </si>
  <si>
    <t>5928/7</t>
    <phoneticPr fontId="5"/>
  </si>
  <si>
    <t>14358/5</t>
    <phoneticPr fontId="5"/>
  </si>
  <si>
    <t>オンライン資格確認等システム整備のうち、令和2年度の特殊要因に計上していた整備費用が予定より安価となったため。</t>
    <phoneticPr fontId="5"/>
  </si>
  <si>
    <t>オンライン資格確認は、「経済財政運営と改革の基本方針2019」で2021年3月から本格運用するとされており、確実に実施できるよう必要かつ優先度の高い事業となっている。また、マイナンバーカードを保険証として利用できるオンライン資格確認の仕組みについて、法律に位置づけた「健康保険法等改正」が2019年5月15日に成立、2021年3月から施行することとされ、2021年10月から運用を開始。また、同月よりレセプト振替機能、薬剤・医療費情報提供を実施。</t>
    <rPh sb="196" eb="198">
      <t>ドウゲツ</t>
    </rPh>
    <phoneticPr fontId="5"/>
  </si>
  <si>
    <t>オンライン資格確認という、マイナンバー制度のインフラを活用した医療保険の制度運営の効率化等に資する事業を対象としている。</t>
    <rPh sb="19" eb="21">
      <t>セイド</t>
    </rPh>
    <phoneticPr fontId="5"/>
  </si>
  <si>
    <t>-</t>
    <phoneticPr fontId="5"/>
  </si>
  <si>
    <t>マイナンバーカードの健康保険証利用申込み支援事業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</si>
</sst>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19050</xdr:colOff>
      <xdr:row>270</xdr:row>
      <xdr:rowOff>295275</xdr:rowOff>
    </xdr:from>
    <xdr:to>
      <xdr:col>49</xdr:col>
      <xdr:colOff>466725</xdr:colOff>
      <xdr:row>271</xdr:row>
      <xdr:rowOff>228600</xdr:rowOff>
    </xdr:to>
    <xdr:sp macro="" textlink="">
      <xdr:nvSpPr>
        <xdr:cNvPr id="2" name="テキスト ボックス 1"/>
        <xdr:cNvSpPr txBox="1"/>
      </xdr:nvSpPr>
      <xdr:spPr>
        <a:xfrm>
          <a:off x="7620000" y="48025050"/>
          <a:ext cx="264795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104775</xdr:colOff>
      <xdr:row>280</xdr:row>
      <xdr:rowOff>314324</xdr:rowOff>
    </xdr:from>
    <xdr:to>
      <xdr:col>49</xdr:col>
      <xdr:colOff>400050</xdr:colOff>
      <xdr:row>280</xdr:row>
      <xdr:rowOff>590549</xdr:rowOff>
    </xdr:to>
    <xdr:sp macro="" textlink="">
      <xdr:nvSpPr>
        <xdr:cNvPr id="3" name="テキスト ボックス 2"/>
        <xdr:cNvSpPr txBox="1"/>
      </xdr:nvSpPr>
      <xdr:spPr>
        <a:xfrm>
          <a:off x="7705725" y="52196999"/>
          <a:ext cx="24955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66675</xdr:colOff>
      <xdr:row>280</xdr:row>
      <xdr:rowOff>85724</xdr:rowOff>
    </xdr:from>
    <xdr:to>
      <xdr:col>49</xdr:col>
      <xdr:colOff>295275</xdr:colOff>
      <xdr:row>281</xdr:row>
      <xdr:rowOff>57149</xdr:rowOff>
    </xdr:to>
    <xdr:sp macro="" textlink="">
      <xdr:nvSpPr>
        <xdr:cNvPr id="4" name="大かっこ 3"/>
        <xdr:cNvSpPr/>
      </xdr:nvSpPr>
      <xdr:spPr>
        <a:xfrm>
          <a:off x="7667625" y="5196839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133350</xdr:colOff>
      <xdr:row>278</xdr:row>
      <xdr:rowOff>323850</xdr:rowOff>
    </xdr:from>
    <xdr:to>
      <xdr:col>49</xdr:col>
      <xdr:colOff>352425</xdr:colOff>
      <xdr:row>278</xdr:row>
      <xdr:rowOff>590550</xdr:rowOff>
    </xdr:to>
    <xdr:sp macro="" textlink="">
      <xdr:nvSpPr>
        <xdr:cNvPr id="5" name="テキスト ボックス 4"/>
        <xdr:cNvSpPr txBox="1"/>
      </xdr:nvSpPr>
      <xdr:spPr>
        <a:xfrm>
          <a:off x="7534275" y="50873025"/>
          <a:ext cx="261937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10</xdr:col>
      <xdr:colOff>138825</xdr:colOff>
      <xdr:row>264</xdr:row>
      <xdr:rowOff>218374</xdr:rowOff>
    </xdr:from>
    <xdr:to>
      <xdr:col>16</xdr:col>
      <xdr:colOff>1</xdr:colOff>
      <xdr:row>276</xdr:row>
      <xdr:rowOff>114300</xdr:rowOff>
    </xdr:to>
    <xdr:sp macro="" textlink="">
      <xdr:nvSpPr>
        <xdr:cNvPr id="6" name="正方形/長方形 5"/>
        <xdr:cNvSpPr/>
      </xdr:nvSpPr>
      <xdr:spPr>
        <a:xfrm>
          <a:off x="2139075" y="45833599"/>
          <a:ext cx="1061326" cy="4125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６，５２４百万円</a:t>
          </a:r>
        </a:p>
      </xdr:txBody>
    </xdr:sp>
    <xdr:clientData/>
  </xdr:twoCellAnchor>
  <xdr:twoCellAnchor>
    <xdr:from>
      <xdr:col>20</xdr:col>
      <xdr:colOff>126608</xdr:colOff>
      <xdr:row>278</xdr:row>
      <xdr:rowOff>186156</xdr:rowOff>
    </xdr:from>
    <xdr:to>
      <xdr:col>27</xdr:col>
      <xdr:colOff>92995</xdr:colOff>
      <xdr:row>278</xdr:row>
      <xdr:rowOff>471347</xdr:rowOff>
    </xdr:to>
    <xdr:sp macro="" textlink="">
      <xdr:nvSpPr>
        <xdr:cNvPr id="7" name="正方形/長方形 6"/>
        <xdr:cNvSpPr/>
      </xdr:nvSpPr>
      <xdr:spPr>
        <a:xfrm>
          <a:off x="4127108" y="50735331"/>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44192</xdr:colOff>
      <xdr:row>267</xdr:row>
      <xdr:rowOff>256475</xdr:rowOff>
    </xdr:from>
    <xdr:to>
      <xdr:col>37</xdr:col>
      <xdr:colOff>28838</xdr:colOff>
      <xdr:row>270</xdr:row>
      <xdr:rowOff>60932</xdr:rowOff>
    </xdr:to>
    <xdr:sp macro="" textlink="">
      <xdr:nvSpPr>
        <xdr:cNvPr id="8" name="正方形/長方形 7"/>
        <xdr:cNvSpPr/>
      </xdr:nvSpPr>
      <xdr:spPr>
        <a:xfrm>
          <a:off x="5644892" y="46928975"/>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（１，５７８百万円）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78985</xdr:colOff>
      <xdr:row>271</xdr:row>
      <xdr:rowOff>73818</xdr:rowOff>
    </xdr:from>
    <xdr:to>
      <xdr:col>37</xdr:col>
      <xdr:colOff>63632</xdr:colOff>
      <xdr:row>273</xdr:row>
      <xdr:rowOff>232253</xdr:rowOff>
    </xdr:to>
    <xdr:sp macro="" textlink="">
      <xdr:nvSpPr>
        <xdr:cNvPr id="9" name="正方形/長方形 8"/>
        <xdr:cNvSpPr/>
      </xdr:nvSpPr>
      <xdr:spPr>
        <a:xfrm>
          <a:off x="5679685" y="48156018"/>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（２４５百万円）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19050</xdr:colOff>
      <xdr:row>265</xdr:row>
      <xdr:rowOff>66678</xdr:rowOff>
    </xdr:from>
    <xdr:to>
      <xdr:col>20</xdr:col>
      <xdr:colOff>19050</xdr:colOff>
      <xdr:row>288</xdr:row>
      <xdr:rowOff>293178</xdr:rowOff>
    </xdr:to>
    <xdr:cxnSp macro="">
      <xdr:nvCxnSpPr>
        <xdr:cNvPr id="10" name="直線コネクタ 9"/>
        <xdr:cNvCxnSpPr/>
      </xdr:nvCxnSpPr>
      <xdr:spPr>
        <a:xfrm flipV="1">
          <a:off x="4019550" y="46034328"/>
          <a:ext cx="0" cy="918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47543</xdr:colOff>
      <xdr:row>278</xdr:row>
      <xdr:rowOff>13322</xdr:rowOff>
    </xdr:from>
    <xdr:to>
      <xdr:col>37</xdr:col>
      <xdr:colOff>32189</xdr:colOff>
      <xdr:row>279</xdr:row>
      <xdr:rowOff>208304</xdr:rowOff>
    </xdr:to>
    <xdr:sp macro="" textlink="">
      <xdr:nvSpPr>
        <xdr:cNvPr id="11" name="正方形/長方形 10"/>
        <xdr:cNvSpPr/>
      </xdr:nvSpPr>
      <xdr:spPr>
        <a:xfrm>
          <a:off x="5648243" y="50562497"/>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E</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．健康保険組合連合会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120712</xdr:colOff>
      <xdr:row>271</xdr:row>
      <xdr:rowOff>197643</xdr:rowOff>
    </xdr:from>
    <xdr:to>
      <xdr:col>27</xdr:col>
      <xdr:colOff>82857</xdr:colOff>
      <xdr:row>272</xdr:row>
      <xdr:rowOff>120603</xdr:rowOff>
    </xdr:to>
    <xdr:sp macro="" textlink="">
      <xdr:nvSpPr>
        <xdr:cNvPr id="12" name="正方形/長方形 11"/>
        <xdr:cNvSpPr/>
      </xdr:nvSpPr>
      <xdr:spPr>
        <a:xfrm>
          <a:off x="4121212" y="48279843"/>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78753</xdr:colOff>
      <xdr:row>267</xdr:row>
      <xdr:rowOff>308596</xdr:rowOff>
    </xdr:from>
    <xdr:to>
      <xdr:col>27</xdr:col>
      <xdr:colOff>40898</xdr:colOff>
      <xdr:row>268</xdr:row>
      <xdr:rowOff>231556</xdr:rowOff>
    </xdr:to>
    <xdr:sp macro="" textlink="">
      <xdr:nvSpPr>
        <xdr:cNvPr id="13" name="正方形/長方形 12"/>
        <xdr:cNvSpPr/>
      </xdr:nvSpPr>
      <xdr:spPr>
        <a:xfrm>
          <a:off x="4079253" y="46981096"/>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33641</xdr:colOff>
      <xdr:row>274</xdr:row>
      <xdr:rowOff>328419</xdr:rowOff>
    </xdr:from>
    <xdr:to>
      <xdr:col>37</xdr:col>
      <xdr:colOff>24209</xdr:colOff>
      <xdr:row>277</xdr:row>
      <xdr:rowOff>132876</xdr:rowOff>
    </xdr:to>
    <xdr:sp macro="" textlink="">
      <xdr:nvSpPr>
        <xdr:cNvPr id="14" name="正方形/長方形 13"/>
        <xdr:cNvSpPr/>
      </xdr:nvSpPr>
      <xdr:spPr>
        <a:xfrm>
          <a:off x="5634341" y="49467894"/>
          <a:ext cx="1790793"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112476</xdr:colOff>
      <xdr:row>275</xdr:row>
      <xdr:rowOff>33143</xdr:rowOff>
    </xdr:from>
    <xdr:to>
      <xdr:col>27</xdr:col>
      <xdr:colOff>74622</xdr:colOff>
      <xdr:row>275</xdr:row>
      <xdr:rowOff>308528</xdr:rowOff>
    </xdr:to>
    <xdr:sp macro="" textlink="">
      <xdr:nvSpPr>
        <xdr:cNvPr id="15" name="正方形/長方形 14"/>
        <xdr:cNvSpPr/>
      </xdr:nvSpPr>
      <xdr:spPr>
        <a:xfrm>
          <a:off x="4112976" y="49525043"/>
          <a:ext cx="1362321"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57150</xdr:colOff>
      <xdr:row>263</xdr:row>
      <xdr:rowOff>314325</xdr:rowOff>
    </xdr:from>
    <xdr:to>
      <xdr:col>37</xdr:col>
      <xdr:colOff>41797</xdr:colOff>
      <xdr:row>266</xdr:row>
      <xdr:rowOff>120335</xdr:rowOff>
    </xdr:to>
    <xdr:sp macro="" textlink="">
      <xdr:nvSpPr>
        <xdr:cNvPr id="16" name="正方形/長方形 15"/>
        <xdr:cNvSpPr/>
      </xdr:nvSpPr>
      <xdr:spPr>
        <a:xfrm>
          <a:off x="5657850" y="45577125"/>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（２，９１３百万円）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279</xdr:row>
      <xdr:rowOff>600075</xdr:rowOff>
    </xdr:from>
    <xdr:to>
      <xdr:col>37</xdr:col>
      <xdr:colOff>22746</xdr:colOff>
      <xdr:row>281</xdr:row>
      <xdr:rowOff>128307</xdr:rowOff>
    </xdr:to>
    <xdr:sp macro="" textlink="">
      <xdr:nvSpPr>
        <xdr:cNvPr id="17" name="正方形/長方形 16"/>
        <xdr:cNvSpPr/>
      </xdr:nvSpPr>
      <xdr:spPr>
        <a:xfrm>
          <a:off x="5638800" y="51816000"/>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（２９３百万円）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190500</xdr:colOff>
      <xdr:row>268</xdr:row>
      <xdr:rowOff>298293</xdr:rowOff>
    </xdr:from>
    <xdr:to>
      <xdr:col>28</xdr:col>
      <xdr:colOff>57150</xdr:colOff>
      <xdr:row>268</xdr:row>
      <xdr:rowOff>304800</xdr:rowOff>
    </xdr:to>
    <xdr:cxnSp macro="">
      <xdr:nvCxnSpPr>
        <xdr:cNvPr id="18" name="直線矢印コネクタ 17"/>
        <xdr:cNvCxnSpPr/>
      </xdr:nvCxnSpPr>
      <xdr:spPr>
        <a:xfrm flipV="1">
          <a:off x="3990975" y="47323218"/>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272</xdr:row>
      <xdr:rowOff>247650</xdr:rowOff>
    </xdr:from>
    <xdr:to>
      <xdr:col>28</xdr:col>
      <xdr:colOff>85725</xdr:colOff>
      <xdr:row>272</xdr:row>
      <xdr:rowOff>254157</xdr:rowOff>
    </xdr:to>
    <xdr:cxnSp macro="">
      <xdr:nvCxnSpPr>
        <xdr:cNvPr id="19" name="直線矢印コネクタ 18"/>
        <xdr:cNvCxnSpPr/>
      </xdr:nvCxnSpPr>
      <xdr:spPr>
        <a:xfrm flipV="1">
          <a:off x="4019550" y="486822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276</xdr:row>
      <xdr:rowOff>19050</xdr:rowOff>
    </xdr:from>
    <xdr:to>
      <xdr:col>28</xdr:col>
      <xdr:colOff>76200</xdr:colOff>
      <xdr:row>276</xdr:row>
      <xdr:rowOff>25557</xdr:rowOff>
    </xdr:to>
    <xdr:cxnSp macro="">
      <xdr:nvCxnSpPr>
        <xdr:cNvPr id="20" name="直線矢印コネクタ 19"/>
        <xdr:cNvCxnSpPr/>
      </xdr:nvCxnSpPr>
      <xdr:spPr>
        <a:xfrm flipV="1">
          <a:off x="4010025" y="498633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265</xdr:row>
      <xdr:rowOff>38100</xdr:rowOff>
    </xdr:from>
    <xdr:to>
      <xdr:col>28</xdr:col>
      <xdr:colOff>85725</xdr:colOff>
      <xdr:row>265</xdr:row>
      <xdr:rowOff>44607</xdr:rowOff>
    </xdr:to>
    <xdr:cxnSp macro="">
      <xdr:nvCxnSpPr>
        <xdr:cNvPr id="21" name="直線矢印コネクタ 20"/>
        <xdr:cNvCxnSpPr/>
      </xdr:nvCxnSpPr>
      <xdr:spPr>
        <a:xfrm flipV="1">
          <a:off x="4019550" y="4600575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278</xdr:row>
      <xdr:rowOff>466725</xdr:rowOff>
    </xdr:from>
    <xdr:to>
      <xdr:col>28</xdr:col>
      <xdr:colOff>57150</xdr:colOff>
      <xdr:row>278</xdr:row>
      <xdr:rowOff>473232</xdr:rowOff>
    </xdr:to>
    <xdr:cxnSp macro="">
      <xdr:nvCxnSpPr>
        <xdr:cNvPr id="22" name="直線矢印コネクタ 21"/>
        <xdr:cNvCxnSpPr/>
      </xdr:nvCxnSpPr>
      <xdr:spPr>
        <a:xfrm flipV="1">
          <a:off x="3990975" y="5101590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280</xdr:row>
      <xdr:rowOff>419100</xdr:rowOff>
    </xdr:from>
    <xdr:to>
      <xdr:col>28</xdr:col>
      <xdr:colOff>85725</xdr:colOff>
      <xdr:row>280</xdr:row>
      <xdr:rowOff>428626</xdr:rowOff>
    </xdr:to>
    <xdr:cxnSp macro="">
      <xdr:nvCxnSpPr>
        <xdr:cNvPr id="23" name="直線矢印コネクタ 22"/>
        <xdr:cNvCxnSpPr/>
      </xdr:nvCxnSpPr>
      <xdr:spPr>
        <a:xfrm>
          <a:off x="3990975" y="52301775"/>
          <a:ext cx="1695450" cy="95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280</xdr:row>
      <xdr:rowOff>142875</xdr:rowOff>
    </xdr:from>
    <xdr:to>
      <xdr:col>27</xdr:col>
      <xdr:colOff>118787</xdr:colOff>
      <xdr:row>280</xdr:row>
      <xdr:rowOff>428066</xdr:rowOff>
    </xdr:to>
    <xdr:sp macro="" textlink="">
      <xdr:nvSpPr>
        <xdr:cNvPr id="24" name="正方形/長方形 23"/>
        <xdr:cNvSpPr/>
      </xdr:nvSpPr>
      <xdr:spPr>
        <a:xfrm>
          <a:off x="4152900" y="5202555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76200</xdr:colOff>
      <xdr:row>264</xdr:row>
      <xdr:rowOff>104775</xdr:rowOff>
    </xdr:from>
    <xdr:to>
      <xdr:col>27</xdr:col>
      <xdr:colOff>38345</xdr:colOff>
      <xdr:row>265</xdr:row>
      <xdr:rowOff>27735</xdr:rowOff>
    </xdr:to>
    <xdr:sp macro="" textlink="">
      <xdr:nvSpPr>
        <xdr:cNvPr id="25" name="正方形/長方形 24"/>
        <xdr:cNvSpPr/>
      </xdr:nvSpPr>
      <xdr:spPr>
        <a:xfrm>
          <a:off x="4076700" y="45720000"/>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15</xdr:col>
      <xdr:colOff>180975</xdr:colOff>
      <xdr:row>270</xdr:row>
      <xdr:rowOff>342900</xdr:rowOff>
    </xdr:from>
    <xdr:to>
      <xdr:col>20</xdr:col>
      <xdr:colOff>19050</xdr:colOff>
      <xdr:row>270</xdr:row>
      <xdr:rowOff>342900</xdr:rowOff>
    </xdr:to>
    <xdr:cxnSp macro="">
      <xdr:nvCxnSpPr>
        <xdr:cNvPr id="26" name="直線コネクタ 25"/>
        <xdr:cNvCxnSpPr/>
      </xdr:nvCxnSpPr>
      <xdr:spPr>
        <a:xfrm>
          <a:off x="3181350" y="48072675"/>
          <a:ext cx="8382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104776</xdr:colOff>
      <xdr:row>264</xdr:row>
      <xdr:rowOff>107950</xdr:rowOff>
    </xdr:from>
    <xdr:to>
      <xdr:col>49</xdr:col>
      <xdr:colOff>438150</xdr:colOff>
      <xdr:row>266</xdr:row>
      <xdr:rowOff>171450</xdr:rowOff>
    </xdr:to>
    <xdr:sp macro="" textlink="">
      <xdr:nvSpPr>
        <xdr:cNvPr id="27" name="テキスト ボックス 26"/>
        <xdr:cNvSpPr txBox="1"/>
      </xdr:nvSpPr>
      <xdr:spPr>
        <a:xfrm>
          <a:off x="7505701" y="45723175"/>
          <a:ext cx="2733674" cy="768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1000"/>
            <a:t>オンライン資格確認システム構築事業等</a:t>
          </a:r>
          <a:endParaRPr kumimoji="1" lang="en-US" altLang="ja-JP" sz="1000"/>
        </a:p>
        <a:p>
          <a:r>
            <a:rPr kumimoji="1" lang="ja-JP" altLang="en-US" sz="1000"/>
            <a:t>　</a:t>
          </a:r>
        </a:p>
      </xdr:txBody>
    </xdr:sp>
    <xdr:clientData/>
  </xdr:twoCellAnchor>
  <xdr:twoCellAnchor>
    <xdr:from>
      <xdr:col>38</xdr:col>
      <xdr:colOff>57150</xdr:colOff>
      <xdr:row>264</xdr:row>
      <xdr:rowOff>104774</xdr:rowOff>
    </xdr:from>
    <xdr:to>
      <xdr:col>49</xdr:col>
      <xdr:colOff>285750</xdr:colOff>
      <xdr:row>266</xdr:row>
      <xdr:rowOff>38099</xdr:rowOff>
    </xdr:to>
    <xdr:sp macro="" textlink="">
      <xdr:nvSpPr>
        <xdr:cNvPr id="28" name="大かっこ 27"/>
        <xdr:cNvSpPr/>
      </xdr:nvSpPr>
      <xdr:spPr>
        <a:xfrm>
          <a:off x="7658100" y="4571999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123826</xdr:colOff>
      <xdr:row>266</xdr:row>
      <xdr:rowOff>266700</xdr:rowOff>
    </xdr:from>
    <xdr:to>
      <xdr:col>49</xdr:col>
      <xdr:colOff>419100</xdr:colOff>
      <xdr:row>268</xdr:row>
      <xdr:rowOff>101600</xdr:rowOff>
    </xdr:to>
    <xdr:sp macro="" textlink="">
      <xdr:nvSpPr>
        <xdr:cNvPr id="29" name="テキスト ボックス 28"/>
        <xdr:cNvSpPr txBox="1"/>
      </xdr:nvSpPr>
      <xdr:spPr>
        <a:xfrm>
          <a:off x="7524751" y="46586775"/>
          <a:ext cx="2695574"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000"/>
            <a:t>オンライン資格確認システム構築事業等</a:t>
          </a:r>
          <a:endParaRPr kumimoji="1" lang="en-US" altLang="ja-JP" sz="1000"/>
        </a:p>
        <a:p>
          <a:r>
            <a:rPr kumimoji="1" lang="ja-JP" altLang="en-US" sz="1000"/>
            <a:t>　訪問看護レセプト電算処理システム構築事業</a:t>
          </a:r>
          <a:endParaRPr kumimoji="1" lang="en-US" altLang="ja-JP" sz="1000"/>
        </a:p>
      </xdr:txBody>
    </xdr:sp>
    <xdr:clientData/>
  </xdr:twoCellAnchor>
  <xdr:twoCellAnchor>
    <xdr:from>
      <xdr:col>37</xdr:col>
      <xdr:colOff>180975</xdr:colOff>
      <xdr:row>266</xdr:row>
      <xdr:rowOff>317500</xdr:rowOff>
    </xdr:from>
    <xdr:to>
      <xdr:col>49</xdr:col>
      <xdr:colOff>381001</xdr:colOff>
      <xdr:row>268</xdr:row>
      <xdr:rowOff>38100</xdr:rowOff>
    </xdr:to>
    <xdr:sp macro="" textlink="">
      <xdr:nvSpPr>
        <xdr:cNvPr id="30" name="大かっこ 29"/>
        <xdr:cNvSpPr/>
      </xdr:nvSpPr>
      <xdr:spPr>
        <a:xfrm>
          <a:off x="7581900" y="46637575"/>
          <a:ext cx="2600326" cy="4254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270</xdr:row>
      <xdr:rowOff>250825</xdr:rowOff>
    </xdr:from>
    <xdr:to>
      <xdr:col>49</xdr:col>
      <xdr:colOff>380999</xdr:colOff>
      <xdr:row>271</xdr:row>
      <xdr:rowOff>254001</xdr:rowOff>
    </xdr:to>
    <xdr:sp macro="" textlink="">
      <xdr:nvSpPr>
        <xdr:cNvPr id="31" name="大かっこ 30"/>
        <xdr:cNvSpPr/>
      </xdr:nvSpPr>
      <xdr:spPr>
        <a:xfrm>
          <a:off x="7629524" y="47980600"/>
          <a:ext cx="2552700" cy="355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274</xdr:row>
      <xdr:rowOff>342899</xdr:rowOff>
    </xdr:from>
    <xdr:to>
      <xdr:col>49</xdr:col>
      <xdr:colOff>355599</xdr:colOff>
      <xdr:row>276</xdr:row>
      <xdr:rowOff>38100</xdr:rowOff>
    </xdr:to>
    <xdr:sp macro="" textlink="">
      <xdr:nvSpPr>
        <xdr:cNvPr id="32" name="大かっこ 31"/>
        <xdr:cNvSpPr/>
      </xdr:nvSpPr>
      <xdr:spPr>
        <a:xfrm>
          <a:off x="7629524" y="49482374"/>
          <a:ext cx="2527300" cy="400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28575</xdr:colOff>
      <xdr:row>278</xdr:row>
      <xdr:rowOff>133349</xdr:rowOff>
    </xdr:from>
    <xdr:to>
      <xdr:col>49</xdr:col>
      <xdr:colOff>257175</xdr:colOff>
      <xdr:row>279</xdr:row>
      <xdr:rowOff>104774</xdr:rowOff>
    </xdr:to>
    <xdr:sp macro="" textlink="">
      <xdr:nvSpPr>
        <xdr:cNvPr id="33" name="大かっこ 32"/>
        <xdr:cNvSpPr/>
      </xdr:nvSpPr>
      <xdr:spPr>
        <a:xfrm>
          <a:off x="7629525" y="50682524"/>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25400</xdr:colOff>
      <xdr:row>268</xdr:row>
      <xdr:rowOff>292100</xdr:rowOff>
    </xdr:from>
    <xdr:to>
      <xdr:col>42</xdr:col>
      <xdr:colOff>12700</xdr:colOff>
      <xdr:row>268</xdr:row>
      <xdr:rowOff>298608</xdr:rowOff>
    </xdr:to>
    <xdr:cxnSp macro="">
      <xdr:nvCxnSpPr>
        <xdr:cNvPr id="34" name="直線矢印コネクタ 33"/>
        <xdr:cNvCxnSpPr/>
      </xdr:nvCxnSpPr>
      <xdr:spPr>
        <a:xfrm flipV="1">
          <a:off x="7426325" y="47317025"/>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268</xdr:row>
      <xdr:rowOff>165101</xdr:rowOff>
    </xdr:from>
    <xdr:to>
      <xdr:col>49</xdr:col>
      <xdr:colOff>429146</xdr:colOff>
      <xdr:row>270</xdr:row>
      <xdr:rowOff>203201</xdr:rowOff>
    </xdr:to>
    <xdr:sp macro="" textlink="">
      <xdr:nvSpPr>
        <xdr:cNvPr id="35" name="正方形/長方形 34"/>
        <xdr:cNvSpPr/>
      </xdr:nvSpPr>
      <xdr:spPr>
        <a:xfrm>
          <a:off x="8439150" y="47190026"/>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J</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１，５７８百万円）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63500</xdr:colOff>
      <xdr:row>269</xdr:row>
      <xdr:rowOff>12700</xdr:rowOff>
    </xdr:from>
    <xdr:to>
      <xdr:col>42</xdr:col>
      <xdr:colOff>161925</xdr:colOff>
      <xdr:row>269</xdr:row>
      <xdr:rowOff>219075</xdr:rowOff>
    </xdr:to>
    <xdr:sp macro="" textlink="">
      <xdr:nvSpPr>
        <xdr:cNvPr id="36" name="正方形/長方形 35"/>
        <xdr:cNvSpPr/>
      </xdr:nvSpPr>
      <xdr:spPr>
        <a:xfrm>
          <a:off x="7464425" y="47390050"/>
          <a:ext cx="1098550" cy="2063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63500</xdr:colOff>
      <xdr:row>272</xdr:row>
      <xdr:rowOff>190499</xdr:rowOff>
    </xdr:from>
    <xdr:to>
      <xdr:col>42</xdr:col>
      <xdr:colOff>50800</xdr:colOff>
      <xdr:row>272</xdr:row>
      <xdr:rowOff>197007</xdr:rowOff>
    </xdr:to>
    <xdr:cxnSp macro="">
      <xdr:nvCxnSpPr>
        <xdr:cNvPr id="37" name="直線矢印コネクタ 36"/>
        <xdr:cNvCxnSpPr/>
      </xdr:nvCxnSpPr>
      <xdr:spPr>
        <a:xfrm flipV="1">
          <a:off x="7464425" y="48625124"/>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50800</xdr:colOff>
      <xdr:row>272</xdr:row>
      <xdr:rowOff>63500</xdr:rowOff>
    </xdr:from>
    <xdr:to>
      <xdr:col>49</xdr:col>
      <xdr:colOff>441846</xdr:colOff>
      <xdr:row>274</xdr:row>
      <xdr:rowOff>241300</xdr:rowOff>
    </xdr:to>
    <xdr:sp macro="" textlink="">
      <xdr:nvSpPr>
        <xdr:cNvPr id="38" name="正方形/長方形 37"/>
        <xdr:cNvSpPr/>
      </xdr:nvSpPr>
      <xdr:spPr>
        <a:xfrm>
          <a:off x="8451850" y="48498125"/>
          <a:ext cx="1791221" cy="8826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K</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（京都市の例）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53974</xdr:colOff>
      <xdr:row>272</xdr:row>
      <xdr:rowOff>304799</xdr:rowOff>
    </xdr:from>
    <xdr:to>
      <xdr:col>42</xdr:col>
      <xdr:colOff>104774</xdr:colOff>
      <xdr:row>273</xdr:row>
      <xdr:rowOff>85725</xdr:rowOff>
    </xdr:to>
    <xdr:sp macro="" textlink="">
      <xdr:nvSpPr>
        <xdr:cNvPr id="39" name="正方形/長方形 38"/>
        <xdr:cNvSpPr/>
      </xdr:nvSpPr>
      <xdr:spPr>
        <a:xfrm>
          <a:off x="7454899" y="48739424"/>
          <a:ext cx="1050925" cy="133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42</xdr:col>
      <xdr:colOff>0</xdr:colOff>
      <xdr:row>276</xdr:row>
      <xdr:rowOff>0</xdr:rowOff>
    </xdr:from>
    <xdr:to>
      <xdr:col>49</xdr:col>
      <xdr:colOff>391046</xdr:colOff>
      <xdr:row>278</xdr:row>
      <xdr:rowOff>177800</xdr:rowOff>
    </xdr:to>
    <xdr:sp macro="" textlink="">
      <xdr:nvSpPr>
        <xdr:cNvPr id="40" name="正方形/長方形 39"/>
        <xdr:cNvSpPr/>
      </xdr:nvSpPr>
      <xdr:spPr>
        <a:xfrm>
          <a:off x="8401050" y="49844325"/>
          <a:ext cx="1791221" cy="88265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大阪建設国民健康保険組合の例）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12700</xdr:colOff>
      <xdr:row>276</xdr:row>
      <xdr:rowOff>190500</xdr:rowOff>
    </xdr:from>
    <xdr:to>
      <xdr:col>42</xdr:col>
      <xdr:colOff>0</xdr:colOff>
      <xdr:row>276</xdr:row>
      <xdr:rowOff>197008</xdr:rowOff>
    </xdr:to>
    <xdr:cxnSp macro="">
      <xdr:nvCxnSpPr>
        <xdr:cNvPr id="41" name="直線矢印コネクタ 40"/>
        <xdr:cNvCxnSpPr/>
      </xdr:nvCxnSpPr>
      <xdr:spPr>
        <a:xfrm flipV="1">
          <a:off x="7413625" y="50034825"/>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76199</xdr:colOff>
      <xdr:row>276</xdr:row>
      <xdr:rowOff>228600</xdr:rowOff>
    </xdr:from>
    <xdr:to>
      <xdr:col>42</xdr:col>
      <xdr:colOff>114299</xdr:colOff>
      <xdr:row>277</xdr:row>
      <xdr:rowOff>123825</xdr:rowOff>
    </xdr:to>
    <xdr:sp macro="" textlink="">
      <xdr:nvSpPr>
        <xdr:cNvPr id="42" name="正方形/長方形 41"/>
        <xdr:cNvSpPr/>
      </xdr:nvSpPr>
      <xdr:spPr>
        <a:xfrm>
          <a:off x="7477124" y="50072925"/>
          <a:ext cx="1038225" cy="247650"/>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25400</xdr:colOff>
      <xdr:row>279</xdr:row>
      <xdr:rowOff>50800</xdr:rowOff>
    </xdr:from>
    <xdr:to>
      <xdr:col>42</xdr:col>
      <xdr:colOff>12700</xdr:colOff>
      <xdr:row>279</xdr:row>
      <xdr:rowOff>57308</xdr:rowOff>
    </xdr:to>
    <xdr:cxnSp macro="">
      <xdr:nvCxnSpPr>
        <xdr:cNvPr id="43" name="直線矢印コネクタ 42"/>
        <xdr:cNvCxnSpPr/>
      </xdr:nvCxnSpPr>
      <xdr:spPr>
        <a:xfrm flipV="1">
          <a:off x="7426325" y="51266725"/>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42</xdr:col>
      <xdr:colOff>25400</xdr:colOff>
      <xdr:row>278</xdr:row>
      <xdr:rowOff>647700</xdr:rowOff>
    </xdr:from>
    <xdr:to>
      <xdr:col>49</xdr:col>
      <xdr:colOff>416446</xdr:colOff>
      <xdr:row>280</xdr:row>
      <xdr:rowOff>50800</xdr:rowOff>
    </xdr:to>
    <xdr:sp macro="" textlink="">
      <xdr:nvSpPr>
        <xdr:cNvPr id="44" name="正方形/長方形 43"/>
        <xdr:cNvSpPr/>
      </xdr:nvSpPr>
      <xdr:spPr>
        <a:xfrm>
          <a:off x="8426450" y="51196875"/>
          <a:ext cx="1791221" cy="736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M</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38100</xdr:colOff>
      <xdr:row>281</xdr:row>
      <xdr:rowOff>50800</xdr:rowOff>
    </xdr:from>
    <xdr:to>
      <xdr:col>42</xdr:col>
      <xdr:colOff>25400</xdr:colOff>
      <xdr:row>281</xdr:row>
      <xdr:rowOff>57308</xdr:rowOff>
    </xdr:to>
    <xdr:cxnSp macro="">
      <xdr:nvCxnSpPr>
        <xdr:cNvPr id="45" name="直線矢印コネクタ 44"/>
        <xdr:cNvCxnSpPr/>
      </xdr:nvCxnSpPr>
      <xdr:spPr>
        <a:xfrm flipV="1">
          <a:off x="7439025" y="52600225"/>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190500</xdr:colOff>
      <xdr:row>280</xdr:row>
      <xdr:rowOff>596900</xdr:rowOff>
    </xdr:from>
    <xdr:to>
      <xdr:col>49</xdr:col>
      <xdr:colOff>378346</xdr:colOff>
      <xdr:row>283</xdr:row>
      <xdr:rowOff>76200</xdr:rowOff>
    </xdr:to>
    <xdr:sp macro="" textlink="">
      <xdr:nvSpPr>
        <xdr:cNvPr id="46" name="正方形/長方形 45"/>
        <xdr:cNvSpPr/>
      </xdr:nvSpPr>
      <xdr:spPr>
        <a:xfrm>
          <a:off x="8391525" y="52479575"/>
          <a:ext cx="1788046" cy="7461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N</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（２９３百万円）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50800</xdr:colOff>
      <xdr:row>264</xdr:row>
      <xdr:rowOff>0</xdr:rowOff>
    </xdr:from>
    <xdr:to>
      <xdr:col>42</xdr:col>
      <xdr:colOff>38100</xdr:colOff>
      <xdr:row>264</xdr:row>
      <xdr:rowOff>6508</xdr:rowOff>
    </xdr:to>
    <xdr:cxnSp macro="">
      <xdr:nvCxnSpPr>
        <xdr:cNvPr id="47" name="直線矢印コネクタ 46"/>
        <xdr:cNvCxnSpPr/>
      </xdr:nvCxnSpPr>
      <xdr:spPr>
        <a:xfrm flipV="1">
          <a:off x="7451725" y="45615225"/>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262</xdr:row>
      <xdr:rowOff>12700</xdr:rowOff>
    </xdr:from>
    <xdr:to>
      <xdr:col>49</xdr:col>
      <xdr:colOff>429146</xdr:colOff>
      <xdr:row>264</xdr:row>
      <xdr:rowOff>50800</xdr:rowOff>
    </xdr:to>
    <xdr:sp macro="" textlink="">
      <xdr:nvSpPr>
        <xdr:cNvPr id="48" name="正方形/長方形 47"/>
        <xdr:cNvSpPr/>
      </xdr:nvSpPr>
      <xdr:spPr>
        <a:xfrm>
          <a:off x="8439150" y="44923075"/>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（２，９１３百万円）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57150</xdr:colOff>
      <xdr:row>263</xdr:row>
      <xdr:rowOff>15875</xdr:rowOff>
    </xdr:from>
    <xdr:to>
      <xdr:col>42</xdr:col>
      <xdr:colOff>0</xdr:colOff>
      <xdr:row>263</xdr:row>
      <xdr:rowOff>238125</xdr:rowOff>
    </xdr:to>
    <xdr:sp macro="" textlink="">
      <xdr:nvSpPr>
        <xdr:cNvPr id="49" name="正方形/長方形 48"/>
        <xdr:cNvSpPr/>
      </xdr:nvSpPr>
      <xdr:spPr>
        <a:xfrm>
          <a:off x="7258050" y="45278675"/>
          <a:ext cx="1143000" cy="2222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190500</xdr:colOff>
      <xdr:row>279</xdr:row>
      <xdr:rowOff>139700</xdr:rowOff>
    </xdr:from>
    <xdr:to>
      <xdr:col>42</xdr:col>
      <xdr:colOff>127001</xdr:colOff>
      <xdr:row>279</xdr:row>
      <xdr:rowOff>368300</xdr:rowOff>
    </xdr:to>
    <xdr:sp macro="" textlink="">
      <xdr:nvSpPr>
        <xdr:cNvPr id="50" name="正方形/長方形 49"/>
        <xdr:cNvSpPr/>
      </xdr:nvSpPr>
      <xdr:spPr>
        <a:xfrm>
          <a:off x="7591425" y="51355625"/>
          <a:ext cx="936626"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25400</xdr:colOff>
      <xdr:row>281</xdr:row>
      <xdr:rowOff>165100</xdr:rowOff>
    </xdr:from>
    <xdr:to>
      <xdr:col>41</xdr:col>
      <xdr:colOff>165101</xdr:colOff>
      <xdr:row>282</xdr:row>
      <xdr:rowOff>25400</xdr:rowOff>
    </xdr:to>
    <xdr:sp macro="" textlink="">
      <xdr:nvSpPr>
        <xdr:cNvPr id="51" name="正方形/長方形 50"/>
        <xdr:cNvSpPr/>
      </xdr:nvSpPr>
      <xdr:spPr>
        <a:xfrm>
          <a:off x="7426325" y="52714525"/>
          <a:ext cx="939801" cy="2317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57150</xdr:colOff>
      <xdr:row>283</xdr:row>
      <xdr:rowOff>190500</xdr:rowOff>
    </xdr:from>
    <xdr:to>
      <xdr:col>37</xdr:col>
      <xdr:colOff>41796</xdr:colOff>
      <xdr:row>285</xdr:row>
      <xdr:rowOff>223557</xdr:rowOff>
    </xdr:to>
    <xdr:sp macro="" textlink="">
      <xdr:nvSpPr>
        <xdr:cNvPr id="52" name="正方形/長方形 51"/>
        <xdr:cNvSpPr/>
      </xdr:nvSpPr>
      <xdr:spPr>
        <a:xfrm>
          <a:off x="5657850" y="53340000"/>
          <a:ext cx="1784871" cy="86173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．後期高齢者医療広域連合</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152400</xdr:colOff>
      <xdr:row>283</xdr:row>
      <xdr:rowOff>238125</xdr:rowOff>
    </xdr:from>
    <xdr:to>
      <xdr:col>27</xdr:col>
      <xdr:colOff>118787</xdr:colOff>
      <xdr:row>284</xdr:row>
      <xdr:rowOff>75641</xdr:rowOff>
    </xdr:to>
    <xdr:sp macro="" textlink="">
      <xdr:nvSpPr>
        <xdr:cNvPr id="53" name="正方形/長方形 52"/>
        <xdr:cNvSpPr/>
      </xdr:nvSpPr>
      <xdr:spPr>
        <a:xfrm>
          <a:off x="4152900" y="53387625"/>
          <a:ext cx="1366562" cy="28519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9525</xdr:colOff>
      <xdr:row>284</xdr:row>
      <xdr:rowOff>180975</xdr:rowOff>
    </xdr:from>
    <xdr:to>
      <xdr:col>28</xdr:col>
      <xdr:colOff>57150</xdr:colOff>
      <xdr:row>284</xdr:row>
      <xdr:rowOff>180976</xdr:rowOff>
    </xdr:to>
    <xdr:cxnSp macro="">
      <xdr:nvCxnSpPr>
        <xdr:cNvPr id="54" name="直線矢印コネクタ 53"/>
        <xdr:cNvCxnSpPr/>
      </xdr:nvCxnSpPr>
      <xdr:spPr>
        <a:xfrm>
          <a:off x="4010025" y="53778150"/>
          <a:ext cx="1647825" cy="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42</xdr:col>
      <xdr:colOff>0</xdr:colOff>
      <xdr:row>284</xdr:row>
      <xdr:rowOff>247649</xdr:rowOff>
    </xdr:from>
    <xdr:to>
      <xdr:col>49</xdr:col>
      <xdr:colOff>422275</xdr:colOff>
      <xdr:row>288</xdr:row>
      <xdr:rowOff>28575</xdr:rowOff>
    </xdr:to>
    <xdr:sp macro="" textlink="">
      <xdr:nvSpPr>
        <xdr:cNvPr id="55" name="正方形/長方形 54"/>
        <xdr:cNvSpPr/>
      </xdr:nvSpPr>
      <xdr:spPr>
        <a:xfrm>
          <a:off x="8401050" y="53844824"/>
          <a:ext cx="1822450" cy="1104901"/>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大阪府後期高齢者医療広域連合の例）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（４百万円）</a:t>
          </a:r>
        </a:p>
      </xdr:txBody>
    </xdr:sp>
    <xdr:clientData/>
  </xdr:twoCellAnchor>
  <xdr:twoCellAnchor>
    <xdr:from>
      <xdr:col>37</xdr:col>
      <xdr:colOff>28575</xdr:colOff>
      <xdr:row>285</xdr:row>
      <xdr:rowOff>123825</xdr:rowOff>
    </xdr:from>
    <xdr:to>
      <xdr:col>42</xdr:col>
      <xdr:colOff>19050</xdr:colOff>
      <xdr:row>285</xdr:row>
      <xdr:rowOff>130333</xdr:rowOff>
    </xdr:to>
    <xdr:cxnSp macro="">
      <xdr:nvCxnSpPr>
        <xdr:cNvPr id="56" name="直線矢印コネクタ 55"/>
        <xdr:cNvCxnSpPr/>
      </xdr:nvCxnSpPr>
      <xdr:spPr>
        <a:xfrm flipV="1">
          <a:off x="7429500" y="54102000"/>
          <a:ext cx="9906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95250</xdr:colOff>
      <xdr:row>283</xdr:row>
      <xdr:rowOff>400050</xdr:rowOff>
    </xdr:from>
    <xdr:to>
      <xdr:col>49</xdr:col>
      <xdr:colOff>466725</xdr:colOff>
      <xdr:row>284</xdr:row>
      <xdr:rowOff>209550</xdr:rowOff>
    </xdr:to>
    <xdr:sp macro="" textlink="">
      <xdr:nvSpPr>
        <xdr:cNvPr id="57" name="テキスト ボックス 56"/>
        <xdr:cNvSpPr txBox="1"/>
      </xdr:nvSpPr>
      <xdr:spPr>
        <a:xfrm>
          <a:off x="7496175" y="53549550"/>
          <a:ext cx="2771775" cy="25717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オンライン資格確認等導入周知広報支援事業</a:t>
          </a:r>
        </a:p>
      </xdr:txBody>
    </xdr:sp>
    <xdr:clientData/>
  </xdr:twoCellAnchor>
  <xdr:twoCellAnchor>
    <xdr:from>
      <xdr:col>37</xdr:col>
      <xdr:colOff>123825</xdr:colOff>
      <xdr:row>283</xdr:row>
      <xdr:rowOff>209550</xdr:rowOff>
    </xdr:from>
    <xdr:to>
      <xdr:col>49</xdr:col>
      <xdr:colOff>314325</xdr:colOff>
      <xdr:row>285</xdr:row>
      <xdr:rowOff>19050</xdr:rowOff>
    </xdr:to>
    <xdr:sp macro="" textlink="">
      <xdr:nvSpPr>
        <xdr:cNvPr id="58" name="大かっこ 57"/>
        <xdr:cNvSpPr/>
      </xdr:nvSpPr>
      <xdr:spPr>
        <a:xfrm>
          <a:off x="7524750" y="53359050"/>
          <a:ext cx="2590800" cy="6381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114300</xdr:colOff>
      <xdr:row>284</xdr:row>
      <xdr:rowOff>333375</xdr:rowOff>
    </xdr:from>
    <xdr:to>
      <xdr:col>42</xdr:col>
      <xdr:colOff>133351</xdr:colOff>
      <xdr:row>287</xdr:row>
      <xdr:rowOff>200025</xdr:rowOff>
    </xdr:to>
    <xdr:sp macro="" textlink="">
      <xdr:nvSpPr>
        <xdr:cNvPr id="59" name="正方形/長方形 58"/>
        <xdr:cNvSpPr/>
      </xdr:nvSpPr>
      <xdr:spPr>
        <a:xfrm>
          <a:off x="7315200" y="53930550"/>
          <a:ext cx="1219201" cy="876300"/>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123826</xdr:colOff>
      <xdr:row>275</xdr:row>
      <xdr:rowOff>38100</xdr:rowOff>
    </xdr:from>
    <xdr:to>
      <xdr:col>49</xdr:col>
      <xdr:colOff>228601</xdr:colOff>
      <xdr:row>275</xdr:row>
      <xdr:rowOff>323850</xdr:rowOff>
    </xdr:to>
    <xdr:sp macro="" textlink="">
      <xdr:nvSpPr>
        <xdr:cNvPr id="60" name="テキスト ボックス 59"/>
        <xdr:cNvSpPr txBox="1"/>
      </xdr:nvSpPr>
      <xdr:spPr>
        <a:xfrm>
          <a:off x="7724776" y="49530000"/>
          <a:ext cx="2305050" cy="2857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オンライン資格確認システム構築事業</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p>
      </xdr:txBody>
    </xdr:sp>
    <xdr:clientData/>
  </xdr:twoCellAnchor>
  <xdr:twoCellAnchor>
    <xdr:from>
      <xdr:col>28</xdr:col>
      <xdr:colOff>85725</xdr:colOff>
      <xdr:row>287</xdr:row>
      <xdr:rowOff>228600</xdr:rowOff>
    </xdr:from>
    <xdr:to>
      <xdr:col>36</xdr:col>
      <xdr:colOff>0</xdr:colOff>
      <xdr:row>289</xdr:row>
      <xdr:rowOff>241300</xdr:rowOff>
    </xdr:to>
    <xdr:sp macro="" textlink="">
      <xdr:nvSpPr>
        <xdr:cNvPr id="61" name="正方形/長方形 60"/>
        <xdr:cNvSpPr/>
      </xdr:nvSpPr>
      <xdr:spPr>
        <a:xfrm>
          <a:off x="5686425" y="54835425"/>
          <a:ext cx="1514475" cy="6413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Ｐ．委託会社等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（５９５百万円）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0</xdr:colOff>
      <xdr:row>288</xdr:row>
      <xdr:rowOff>285750</xdr:rowOff>
    </xdr:from>
    <xdr:to>
      <xdr:col>28</xdr:col>
      <xdr:colOff>76200</xdr:colOff>
      <xdr:row>288</xdr:row>
      <xdr:rowOff>285751</xdr:rowOff>
    </xdr:to>
    <xdr:cxnSp macro="">
      <xdr:nvCxnSpPr>
        <xdr:cNvPr id="62" name="直線矢印コネクタ 61"/>
        <xdr:cNvCxnSpPr/>
      </xdr:nvCxnSpPr>
      <xdr:spPr>
        <a:xfrm>
          <a:off x="4000500" y="55206900"/>
          <a:ext cx="167640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287</xdr:row>
      <xdr:rowOff>257175</xdr:rowOff>
    </xdr:from>
    <xdr:to>
      <xdr:col>27</xdr:col>
      <xdr:colOff>118787</xdr:colOff>
      <xdr:row>288</xdr:row>
      <xdr:rowOff>228041</xdr:rowOff>
    </xdr:to>
    <xdr:sp macro="" textlink="">
      <xdr:nvSpPr>
        <xdr:cNvPr id="63" name="正方形/長方形 62"/>
        <xdr:cNvSpPr/>
      </xdr:nvSpPr>
      <xdr:spPr>
        <a:xfrm>
          <a:off x="4152900" y="5486400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委託費・入札等</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P430" sqref="P430:X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349</v>
      </c>
      <c r="AJ2" s="899" t="s">
        <v>670</v>
      </c>
      <c r="AK2" s="899"/>
      <c r="AL2" s="899"/>
      <c r="AM2" s="899"/>
      <c r="AN2" s="90" t="s">
        <v>349</v>
      </c>
      <c r="AO2" s="899">
        <v>21</v>
      </c>
      <c r="AP2" s="899"/>
      <c r="AQ2" s="899"/>
      <c r="AR2" s="91" t="s">
        <v>349</v>
      </c>
      <c r="AS2" s="900">
        <v>1022</v>
      </c>
      <c r="AT2" s="900"/>
      <c r="AU2" s="900"/>
      <c r="AV2" s="90" t="str">
        <f>IF(AW2="","","-")</f>
        <v/>
      </c>
      <c r="AW2" s="901"/>
      <c r="AX2" s="901"/>
    </row>
    <row r="3" spans="1:50" ht="21" customHeight="1" thickBot="1" x14ac:dyDescent="0.2">
      <c r="A3" s="902" t="s">
        <v>668</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703</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671</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672</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447</v>
      </c>
      <c r="H5" s="890"/>
      <c r="I5" s="890"/>
      <c r="J5" s="890"/>
      <c r="K5" s="890"/>
      <c r="L5" s="890"/>
      <c r="M5" s="891" t="s">
        <v>58</v>
      </c>
      <c r="N5" s="892"/>
      <c r="O5" s="892"/>
      <c r="P5" s="892"/>
      <c r="Q5" s="892"/>
      <c r="R5" s="893"/>
      <c r="S5" s="894" t="s">
        <v>454</v>
      </c>
      <c r="T5" s="890"/>
      <c r="U5" s="890"/>
      <c r="V5" s="890"/>
      <c r="W5" s="890"/>
      <c r="X5" s="895"/>
      <c r="Y5" s="896" t="s">
        <v>3</v>
      </c>
      <c r="Z5" s="897"/>
      <c r="AA5" s="897"/>
      <c r="AB5" s="897"/>
      <c r="AC5" s="897"/>
      <c r="AD5" s="898"/>
      <c r="AE5" s="856" t="s">
        <v>673</v>
      </c>
      <c r="AF5" s="856"/>
      <c r="AG5" s="856"/>
      <c r="AH5" s="856"/>
      <c r="AI5" s="856"/>
      <c r="AJ5" s="856"/>
      <c r="AK5" s="856"/>
      <c r="AL5" s="856"/>
      <c r="AM5" s="856"/>
      <c r="AN5" s="856"/>
      <c r="AO5" s="856"/>
      <c r="AP5" s="857"/>
      <c r="AQ5" s="858" t="s">
        <v>674</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99.75" customHeight="1" x14ac:dyDescent="0.15">
      <c r="A7" s="842" t="s">
        <v>20</v>
      </c>
      <c r="B7" s="843"/>
      <c r="C7" s="843"/>
      <c r="D7" s="843"/>
      <c r="E7" s="843"/>
      <c r="F7" s="844"/>
      <c r="G7" s="866" t="s">
        <v>676</v>
      </c>
      <c r="H7" s="867"/>
      <c r="I7" s="867"/>
      <c r="J7" s="867"/>
      <c r="K7" s="867"/>
      <c r="L7" s="867"/>
      <c r="M7" s="867"/>
      <c r="N7" s="867"/>
      <c r="O7" s="867"/>
      <c r="P7" s="867"/>
      <c r="Q7" s="867"/>
      <c r="R7" s="867"/>
      <c r="S7" s="867"/>
      <c r="T7" s="867"/>
      <c r="U7" s="867"/>
      <c r="V7" s="867"/>
      <c r="W7" s="867"/>
      <c r="X7" s="868"/>
      <c r="Y7" s="869" t="s">
        <v>334</v>
      </c>
      <c r="Z7" s="720"/>
      <c r="AA7" s="720"/>
      <c r="AB7" s="720"/>
      <c r="AC7" s="720"/>
      <c r="AD7" s="870"/>
      <c r="AE7" s="871" t="s">
        <v>677</v>
      </c>
      <c r="AF7" s="872"/>
      <c r="AG7" s="872"/>
      <c r="AH7" s="872"/>
      <c r="AI7" s="872"/>
      <c r="AJ7" s="872"/>
      <c r="AK7" s="872"/>
      <c r="AL7" s="872"/>
      <c r="AM7" s="872"/>
      <c r="AN7" s="872"/>
      <c r="AO7" s="872"/>
      <c r="AP7" s="872"/>
      <c r="AQ7" s="872"/>
      <c r="AR7" s="872"/>
      <c r="AS7" s="872"/>
      <c r="AT7" s="872"/>
      <c r="AU7" s="872"/>
      <c r="AV7" s="872"/>
      <c r="AW7" s="872"/>
      <c r="AX7" s="873"/>
    </row>
    <row r="8" spans="1:50" ht="41.25" customHeight="1" x14ac:dyDescent="0.15">
      <c r="A8" s="842" t="s">
        <v>229</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230</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107.25" customHeight="1" x14ac:dyDescent="0.15">
      <c r="A9" s="837" t="s">
        <v>21</v>
      </c>
      <c r="B9" s="838"/>
      <c r="C9" s="838"/>
      <c r="D9" s="838"/>
      <c r="E9" s="838"/>
      <c r="F9" s="838"/>
      <c r="G9" s="853" t="s">
        <v>678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1.75" customHeight="1" x14ac:dyDescent="0.15">
      <c r="A10" s="825" t="s">
        <v>28</v>
      </c>
      <c r="B10" s="826"/>
      <c r="C10" s="826"/>
      <c r="D10" s="826"/>
      <c r="E10" s="826"/>
      <c r="F10" s="826"/>
      <c r="G10" s="827" t="s">
        <v>709</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28.5" customHeight="1" x14ac:dyDescent="0.15">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482</v>
      </c>
      <c r="Q12" s="607"/>
      <c r="R12" s="607"/>
      <c r="S12" s="607"/>
      <c r="T12" s="607"/>
      <c r="U12" s="607"/>
      <c r="V12" s="608"/>
      <c r="W12" s="606" t="s">
        <v>634</v>
      </c>
      <c r="X12" s="607"/>
      <c r="Y12" s="607"/>
      <c r="Z12" s="607"/>
      <c r="AA12" s="607"/>
      <c r="AB12" s="607"/>
      <c r="AC12" s="608"/>
      <c r="AD12" s="606" t="s">
        <v>636</v>
      </c>
      <c r="AE12" s="607"/>
      <c r="AF12" s="607"/>
      <c r="AG12" s="607"/>
      <c r="AH12" s="607"/>
      <c r="AI12" s="607"/>
      <c r="AJ12" s="608"/>
      <c r="AK12" s="606" t="s">
        <v>654</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v>31813</v>
      </c>
      <c r="Q13" s="108"/>
      <c r="R13" s="108"/>
      <c r="S13" s="108"/>
      <c r="T13" s="108"/>
      <c r="U13" s="108"/>
      <c r="V13" s="109"/>
      <c r="W13" s="107">
        <v>14503</v>
      </c>
      <c r="X13" s="108"/>
      <c r="Y13" s="108"/>
      <c r="Z13" s="108"/>
      <c r="AA13" s="108"/>
      <c r="AB13" s="108"/>
      <c r="AC13" s="109"/>
      <c r="AD13" s="107">
        <v>10769</v>
      </c>
      <c r="AE13" s="108"/>
      <c r="AF13" s="108"/>
      <c r="AG13" s="108"/>
      <c r="AH13" s="108"/>
      <c r="AI13" s="108"/>
      <c r="AJ13" s="109"/>
      <c r="AK13" s="107">
        <v>280</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679</v>
      </c>
      <c r="Q14" s="108"/>
      <c r="R14" s="108"/>
      <c r="S14" s="108"/>
      <c r="T14" s="108"/>
      <c r="U14" s="108"/>
      <c r="V14" s="109"/>
      <c r="W14" s="107">
        <v>137</v>
      </c>
      <c r="X14" s="108"/>
      <c r="Y14" s="108"/>
      <c r="Z14" s="108"/>
      <c r="AA14" s="108"/>
      <c r="AB14" s="108"/>
      <c r="AC14" s="109"/>
      <c r="AD14" s="107">
        <v>637</v>
      </c>
      <c r="AE14" s="108"/>
      <c r="AF14" s="108"/>
      <c r="AG14" s="108"/>
      <c r="AH14" s="108"/>
      <c r="AI14" s="108"/>
      <c r="AJ14" s="109"/>
      <c r="AK14" s="107">
        <v>5790</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667</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5790</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v>4354</v>
      </c>
      <c r="Q16" s="108"/>
      <c r="R16" s="108"/>
      <c r="S16" s="108"/>
      <c r="T16" s="108"/>
      <c r="U16" s="108"/>
      <c r="V16" s="109"/>
      <c r="W16" s="107">
        <v>23129</v>
      </c>
      <c r="X16" s="108"/>
      <c r="Y16" s="108"/>
      <c r="Z16" s="108"/>
      <c r="AA16" s="108"/>
      <c r="AB16" s="108"/>
      <c r="AC16" s="109"/>
      <c r="AD16" s="107">
        <v>12635</v>
      </c>
      <c r="AE16" s="108"/>
      <c r="AF16" s="108"/>
      <c r="AG16" s="108"/>
      <c r="AH16" s="108"/>
      <c r="AI16" s="108"/>
      <c r="AJ16" s="109"/>
      <c r="AK16" s="107">
        <v>9252</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v>-23129</v>
      </c>
      <c r="Q17" s="108"/>
      <c r="R17" s="108"/>
      <c r="S17" s="108"/>
      <c r="T17" s="108"/>
      <c r="U17" s="108"/>
      <c r="V17" s="109"/>
      <c r="W17" s="107">
        <v>-12635</v>
      </c>
      <c r="X17" s="108"/>
      <c r="Y17" s="108"/>
      <c r="Z17" s="108"/>
      <c r="AA17" s="108"/>
      <c r="AB17" s="108"/>
      <c r="AC17" s="109"/>
      <c r="AD17" s="107">
        <v>-9252</v>
      </c>
      <c r="AE17" s="108"/>
      <c r="AF17" s="108"/>
      <c r="AG17" s="108"/>
      <c r="AH17" s="108"/>
      <c r="AI17" s="108"/>
      <c r="AJ17" s="109"/>
      <c r="AK17" s="107" t="s">
        <v>679</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679</v>
      </c>
      <c r="Q18" s="108"/>
      <c r="R18" s="108"/>
      <c r="S18" s="108"/>
      <c r="T18" s="108"/>
      <c r="U18" s="108"/>
      <c r="V18" s="109"/>
      <c r="W18" s="107" t="s">
        <v>679</v>
      </c>
      <c r="X18" s="108"/>
      <c r="Y18" s="108"/>
      <c r="Z18" s="108"/>
      <c r="AA18" s="108"/>
      <c r="AB18" s="108"/>
      <c r="AC18" s="109"/>
      <c r="AD18" s="107" t="s">
        <v>679</v>
      </c>
      <c r="AE18" s="108"/>
      <c r="AF18" s="108"/>
      <c r="AG18" s="108"/>
      <c r="AH18" s="108"/>
      <c r="AI18" s="108"/>
      <c r="AJ18" s="109"/>
      <c r="AK18" s="107" t="s">
        <v>679</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13038</v>
      </c>
      <c r="Q19" s="809"/>
      <c r="R19" s="809"/>
      <c r="S19" s="809"/>
      <c r="T19" s="809"/>
      <c r="U19" s="809"/>
      <c r="V19" s="810"/>
      <c r="W19" s="808">
        <f>SUM(W13:AC18)</f>
        <v>25134</v>
      </c>
      <c r="X19" s="809"/>
      <c r="Y19" s="809"/>
      <c r="Z19" s="809"/>
      <c r="AA19" s="809"/>
      <c r="AB19" s="809"/>
      <c r="AC19" s="810"/>
      <c r="AD19" s="808">
        <f>SUM(AD13:AJ18)</f>
        <v>14789</v>
      </c>
      <c r="AE19" s="809"/>
      <c r="AF19" s="809"/>
      <c r="AG19" s="809"/>
      <c r="AH19" s="809"/>
      <c r="AI19" s="809"/>
      <c r="AJ19" s="810"/>
      <c r="AK19" s="808">
        <f>SUM(AK13:AQ18)-AK15</f>
        <v>15322</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12296</v>
      </c>
      <c r="Q20" s="108"/>
      <c r="R20" s="108"/>
      <c r="S20" s="108"/>
      <c r="T20" s="108"/>
      <c r="U20" s="108"/>
      <c r="V20" s="109"/>
      <c r="W20" s="107">
        <v>24478</v>
      </c>
      <c r="X20" s="108"/>
      <c r="Y20" s="108"/>
      <c r="Z20" s="108"/>
      <c r="AA20" s="108"/>
      <c r="AB20" s="108"/>
      <c r="AC20" s="109"/>
      <c r="AD20" s="107">
        <v>6524</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f>IF(P19=0, "-", SUM(P20)/P19)</f>
        <v>0.94308943089430897</v>
      </c>
      <c r="Q21" s="767"/>
      <c r="R21" s="767"/>
      <c r="S21" s="767"/>
      <c r="T21" s="767"/>
      <c r="U21" s="767"/>
      <c r="V21" s="767"/>
      <c r="W21" s="767">
        <f>IF(W19=0, "-", SUM(W20)/W19)</f>
        <v>0.97389989655446807</v>
      </c>
      <c r="X21" s="767"/>
      <c r="Y21" s="767"/>
      <c r="Z21" s="767"/>
      <c r="AA21" s="767"/>
      <c r="AB21" s="767"/>
      <c r="AC21" s="767"/>
      <c r="AD21" s="767">
        <f>IF(AD19=0, "-", SUM(AD20)/AD19)</f>
        <v>0.4411386841571438</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304</v>
      </c>
      <c r="H22" s="766"/>
      <c r="I22" s="766"/>
      <c r="J22" s="766"/>
      <c r="K22" s="766"/>
      <c r="L22" s="766"/>
      <c r="M22" s="766"/>
      <c r="N22" s="766"/>
      <c r="O22" s="766"/>
      <c r="P22" s="767">
        <f>IF(P20=0, "-", SUM(P20)/SUM(P13,P14))</f>
        <v>0.38650865998176848</v>
      </c>
      <c r="Q22" s="767"/>
      <c r="R22" s="767"/>
      <c r="S22" s="767"/>
      <c r="T22" s="767"/>
      <c r="U22" s="767"/>
      <c r="V22" s="767"/>
      <c r="W22" s="767">
        <f>IF(W20=0, "-", SUM(W20)/SUM(W13,W14))</f>
        <v>1.6719945355191257</v>
      </c>
      <c r="X22" s="767"/>
      <c r="Y22" s="767"/>
      <c r="Z22" s="767"/>
      <c r="AA22" s="767"/>
      <c r="AB22" s="767"/>
      <c r="AC22" s="767"/>
      <c r="AD22" s="767">
        <f>IF(AD20=0, "-", SUM(AD20)/SUM(AD13,AD14))</f>
        <v>0.57197965982816057</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669</v>
      </c>
      <c r="B23" s="752"/>
      <c r="C23" s="752"/>
      <c r="D23" s="752"/>
      <c r="E23" s="752"/>
      <c r="F23" s="753"/>
      <c r="G23" s="757" t="s">
        <v>294</v>
      </c>
      <c r="H23" s="485"/>
      <c r="I23" s="485"/>
      <c r="J23" s="485"/>
      <c r="K23" s="485"/>
      <c r="L23" s="485"/>
      <c r="M23" s="485"/>
      <c r="N23" s="485"/>
      <c r="O23" s="486"/>
      <c r="P23" s="758" t="s">
        <v>667</v>
      </c>
      <c r="Q23" s="485"/>
      <c r="R23" s="485"/>
      <c r="S23" s="485"/>
      <c r="T23" s="485"/>
      <c r="U23" s="485"/>
      <c r="V23" s="486"/>
      <c r="W23" s="777" t="s">
        <v>293</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35.25" customHeight="1" x14ac:dyDescent="0.15">
      <c r="A24" s="754"/>
      <c r="B24" s="755"/>
      <c r="C24" s="755"/>
      <c r="D24" s="755"/>
      <c r="E24" s="755"/>
      <c r="F24" s="756"/>
      <c r="G24" s="759" t="s">
        <v>680</v>
      </c>
      <c r="H24" s="760"/>
      <c r="I24" s="760"/>
      <c r="J24" s="760"/>
      <c r="K24" s="760"/>
      <c r="L24" s="760"/>
      <c r="M24" s="760"/>
      <c r="N24" s="760"/>
      <c r="O24" s="761"/>
      <c r="P24" s="762">
        <v>5107</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30.75" customHeight="1" x14ac:dyDescent="0.15">
      <c r="A25" s="754"/>
      <c r="B25" s="755"/>
      <c r="C25" s="755"/>
      <c r="D25" s="755"/>
      <c r="E25" s="755"/>
      <c r="F25" s="756"/>
      <c r="G25" s="742" t="s">
        <v>681</v>
      </c>
      <c r="H25" s="743"/>
      <c r="I25" s="743"/>
      <c r="J25" s="743"/>
      <c r="K25" s="743"/>
      <c r="L25" s="743"/>
      <c r="M25" s="743"/>
      <c r="N25" s="743"/>
      <c r="O25" s="744"/>
      <c r="P25" s="107">
        <v>683</v>
      </c>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5790</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2" customHeight="1" x14ac:dyDescent="0.15">
      <c r="A31" s="724" t="s">
        <v>645</v>
      </c>
      <c r="B31" s="725"/>
      <c r="C31" s="725"/>
      <c r="D31" s="725"/>
      <c r="E31" s="725"/>
      <c r="F31" s="726"/>
      <c r="G31" s="741" t="s">
        <v>707</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646</v>
      </c>
      <c r="B32" s="519"/>
      <c r="C32" s="519"/>
      <c r="D32" s="519"/>
      <c r="E32" s="519"/>
      <c r="F32" s="372"/>
      <c r="G32" s="705" t="s">
        <v>638</v>
      </c>
      <c r="H32" s="706"/>
      <c r="I32" s="706"/>
      <c r="J32" s="706"/>
      <c r="K32" s="706"/>
      <c r="L32" s="706"/>
      <c r="M32" s="706"/>
      <c r="N32" s="706"/>
      <c r="O32" s="706"/>
      <c r="P32" s="707" t="s">
        <v>637</v>
      </c>
      <c r="Q32" s="706"/>
      <c r="R32" s="706"/>
      <c r="S32" s="706"/>
      <c r="T32" s="706"/>
      <c r="U32" s="706"/>
      <c r="V32" s="706"/>
      <c r="W32" s="706"/>
      <c r="X32" s="708"/>
      <c r="Y32" s="709"/>
      <c r="Z32" s="710"/>
      <c r="AA32" s="711"/>
      <c r="AB32" s="712" t="s">
        <v>11</v>
      </c>
      <c r="AC32" s="712"/>
      <c r="AD32" s="712"/>
      <c r="AE32" s="531" t="s">
        <v>482</v>
      </c>
      <c r="AF32" s="722"/>
      <c r="AG32" s="722"/>
      <c r="AH32" s="723"/>
      <c r="AI32" s="531" t="s">
        <v>634</v>
      </c>
      <c r="AJ32" s="722"/>
      <c r="AK32" s="722"/>
      <c r="AL32" s="723"/>
      <c r="AM32" s="531" t="s">
        <v>450</v>
      </c>
      <c r="AN32" s="722"/>
      <c r="AO32" s="722"/>
      <c r="AP32" s="723"/>
      <c r="AQ32" s="694" t="s">
        <v>481</v>
      </c>
      <c r="AR32" s="695"/>
      <c r="AS32" s="695"/>
      <c r="AT32" s="696"/>
      <c r="AU32" s="694" t="s">
        <v>655</v>
      </c>
      <c r="AV32" s="695"/>
      <c r="AW32" s="695"/>
      <c r="AX32" s="697"/>
    </row>
    <row r="33" spans="1:51" ht="23.25" customHeight="1" x14ac:dyDescent="0.15">
      <c r="A33" s="704"/>
      <c r="B33" s="519"/>
      <c r="C33" s="519"/>
      <c r="D33" s="519"/>
      <c r="E33" s="519"/>
      <c r="F33" s="372"/>
      <c r="G33" s="740" t="s">
        <v>708</v>
      </c>
      <c r="H33" s="660"/>
      <c r="I33" s="660"/>
      <c r="J33" s="660"/>
      <c r="K33" s="660"/>
      <c r="L33" s="660"/>
      <c r="M33" s="660"/>
      <c r="N33" s="660"/>
      <c r="O33" s="660"/>
      <c r="P33" s="663" t="s">
        <v>705</v>
      </c>
      <c r="Q33" s="664"/>
      <c r="R33" s="664"/>
      <c r="S33" s="664"/>
      <c r="T33" s="664"/>
      <c r="U33" s="664"/>
      <c r="V33" s="664"/>
      <c r="W33" s="664"/>
      <c r="X33" s="665"/>
      <c r="Y33" s="669" t="s">
        <v>49</v>
      </c>
      <c r="Z33" s="670"/>
      <c r="AA33" s="671"/>
      <c r="AB33" s="672" t="s">
        <v>706</v>
      </c>
      <c r="AC33" s="672"/>
      <c r="AD33" s="672"/>
      <c r="AE33" s="673">
        <v>7</v>
      </c>
      <c r="AF33" s="673"/>
      <c r="AG33" s="673"/>
      <c r="AH33" s="673"/>
      <c r="AI33" s="673">
        <v>8</v>
      </c>
      <c r="AJ33" s="673"/>
      <c r="AK33" s="673"/>
      <c r="AL33" s="673"/>
      <c r="AM33" s="673">
        <v>7</v>
      </c>
      <c r="AN33" s="673"/>
      <c r="AO33" s="673"/>
      <c r="AP33" s="673"/>
      <c r="AQ33" s="673" t="s">
        <v>679</v>
      </c>
      <c r="AR33" s="673"/>
      <c r="AS33" s="673"/>
      <c r="AT33" s="673"/>
      <c r="AU33" s="688"/>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706</v>
      </c>
      <c r="AC34" s="672"/>
      <c r="AD34" s="672"/>
      <c r="AE34" s="673">
        <v>8</v>
      </c>
      <c r="AF34" s="673"/>
      <c r="AG34" s="673"/>
      <c r="AH34" s="673"/>
      <c r="AI34" s="673">
        <v>8</v>
      </c>
      <c r="AJ34" s="673"/>
      <c r="AK34" s="673"/>
      <c r="AL34" s="673"/>
      <c r="AM34" s="673">
        <v>7</v>
      </c>
      <c r="AN34" s="673"/>
      <c r="AO34" s="673"/>
      <c r="AP34" s="673"/>
      <c r="AQ34" s="673">
        <v>5</v>
      </c>
      <c r="AR34" s="673"/>
      <c r="AS34" s="673"/>
      <c r="AT34" s="673"/>
      <c r="AU34" s="688"/>
      <c r="AV34" s="689"/>
      <c r="AW34" s="689"/>
      <c r="AX34" s="690"/>
    </row>
    <row r="35" spans="1:51" ht="23.25" customHeight="1" x14ac:dyDescent="0.15">
      <c r="A35" s="713" t="s">
        <v>647</v>
      </c>
      <c r="B35" s="714"/>
      <c r="C35" s="714"/>
      <c r="D35" s="714"/>
      <c r="E35" s="714"/>
      <c r="F35" s="715"/>
      <c r="G35" s="607" t="s">
        <v>648</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482</v>
      </c>
      <c r="AF35" s="607"/>
      <c r="AG35" s="607"/>
      <c r="AH35" s="608"/>
      <c r="AI35" s="606" t="s">
        <v>634</v>
      </c>
      <c r="AJ35" s="607"/>
      <c r="AK35" s="607"/>
      <c r="AL35" s="608"/>
      <c r="AM35" s="606" t="s">
        <v>450</v>
      </c>
      <c r="AN35" s="607"/>
      <c r="AO35" s="607"/>
      <c r="AP35" s="608"/>
      <c r="AQ35" s="617" t="s">
        <v>656</v>
      </c>
      <c r="AR35" s="618"/>
      <c r="AS35" s="618"/>
      <c r="AT35" s="618"/>
      <c r="AU35" s="618"/>
      <c r="AV35" s="618"/>
      <c r="AW35" s="618"/>
      <c r="AX35" s="619"/>
    </row>
    <row r="36" spans="1:51" ht="23.25" customHeight="1" x14ac:dyDescent="0.15">
      <c r="A36" s="716"/>
      <c r="B36" s="717"/>
      <c r="C36" s="717"/>
      <c r="D36" s="717"/>
      <c r="E36" s="717"/>
      <c r="F36" s="718"/>
      <c r="G36" s="620" t="s">
        <v>710</v>
      </c>
      <c r="H36" s="621"/>
      <c r="I36" s="621"/>
      <c r="J36" s="621"/>
      <c r="K36" s="621"/>
      <c r="L36" s="621"/>
      <c r="M36" s="621"/>
      <c r="N36" s="621"/>
      <c r="O36" s="621"/>
      <c r="P36" s="621"/>
      <c r="Q36" s="621"/>
      <c r="R36" s="621"/>
      <c r="S36" s="621"/>
      <c r="T36" s="621"/>
      <c r="U36" s="621"/>
      <c r="V36" s="621"/>
      <c r="W36" s="621"/>
      <c r="X36" s="621"/>
      <c r="Y36" s="681" t="s">
        <v>647</v>
      </c>
      <c r="Z36" s="682"/>
      <c r="AA36" s="683"/>
      <c r="AB36" s="684"/>
      <c r="AC36" s="685"/>
      <c r="AD36" s="686"/>
      <c r="AE36" s="687">
        <v>1612</v>
      </c>
      <c r="AF36" s="687"/>
      <c r="AG36" s="687"/>
      <c r="AH36" s="687"/>
      <c r="AI36" s="687">
        <v>3027</v>
      </c>
      <c r="AJ36" s="687"/>
      <c r="AK36" s="687"/>
      <c r="AL36" s="687"/>
      <c r="AM36" s="687">
        <v>846</v>
      </c>
      <c r="AN36" s="687"/>
      <c r="AO36" s="687"/>
      <c r="AP36" s="687"/>
      <c r="AQ36" s="463">
        <v>2871</v>
      </c>
      <c r="AR36" s="451"/>
      <c r="AS36" s="451"/>
      <c r="AT36" s="451"/>
      <c r="AU36" s="451"/>
      <c r="AV36" s="451"/>
      <c r="AW36" s="451"/>
      <c r="AX36" s="452"/>
    </row>
    <row r="37" spans="1:51" ht="24.7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650</v>
      </c>
      <c r="Z37" s="674"/>
      <c r="AA37" s="675"/>
      <c r="AB37" s="676" t="s">
        <v>651</v>
      </c>
      <c r="AC37" s="677"/>
      <c r="AD37" s="678"/>
      <c r="AE37" s="679" t="s">
        <v>711</v>
      </c>
      <c r="AF37" s="679"/>
      <c r="AG37" s="679"/>
      <c r="AH37" s="679"/>
      <c r="AI37" s="679" t="s">
        <v>712</v>
      </c>
      <c r="AJ37" s="679"/>
      <c r="AK37" s="679"/>
      <c r="AL37" s="679"/>
      <c r="AM37" s="679" t="s">
        <v>845</v>
      </c>
      <c r="AN37" s="679"/>
      <c r="AO37" s="679"/>
      <c r="AP37" s="679"/>
      <c r="AQ37" s="679" t="s">
        <v>846</v>
      </c>
      <c r="AR37" s="679"/>
      <c r="AS37" s="679"/>
      <c r="AT37" s="679"/>
      <c r="AU37" s="679"/>
      <c r="AV37" s="679"/>
      <c r="AW37" s="679"/>
      <c r="AX37" s="680"/>
    </row>
    <row r="38" spans="1:51" ht="18.75" customHeight="1" x14ac:dyDescent="0.15">
      <c r="A38" s="730" t="s">
        <v>300</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482</v>
      </c>
      <c r="AF38" s="644"/>
      <c r="AG38" s="644"/>
      <c r="AH38" s="645"/>
      <c r="AI38" s="728" t="s">
        <v>634</v>
      </c>
      <c r="AJ38" s="728"/>
      <c r="AK38" s="728"/>
      <c r="AL38" s="643"/>
      <c r="AM38" s="728" t="s">
        <v>450</v>
      </c>
      <c r="AN38" s="728"/>
      <c r="AO38" s="728"/>
      <c r="AP38" s="643"/>
      <c r="AQ38" s="624" t="s">
        <v>218</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v>4</v>
      </c>
      <c r="AR39" s="470"/>
      <c r="AS39" s="416" t="s">
        <v>219</v>
      </c>
      <c r="AT39" s="417"/>
      <c r="AU39" s="515">
        <v>4</v>
      </c>
      <c r="AV39" s="515"/>
      <c r="AW39" s="430" t="s">
        <v>166</v>
      </c>
      <c r="AX39" s="578"/>
    </row>
    <row r="40" spans="1:51" ht="23.25" customHeight="1" x14ac:dyDescent="0.15">
      <c r="A40" s="736"/>
      <c r="B40" s="734"/>
      <c r="C40" s="734"/>
      <c r="D40" s="734"/>
      <c r="E40" s="734"/>
      <c r="F40" s="735"/>
      <c r="G40" s="646" t="s">
        <v>704</v>
      </c>
      <c r="H40" s="647"/>
      <c r="I40" s="647"/>
      <c r="J40" s="647"/>
      <c r="K40" s="647"/>
      <c r="L40" s="647"/>
      <c r="M40" s="647"/>
      <c r="N40" s="647"/>
      <c r="O40" s="648"/>
      <c r="P40" s="252" t="s">
        <v>713</v>
      </c>
      <c r="Q40" s="252"/>
      <c r="R40" s="252"/>
      <c r="S40" s="252"/>
      <c r="T40" s="252"/>
      <c r="U40" s="252"/>
      <c r="V40" s="252"/>
      <c r="W40" s="252"/>
      <c r="X40" s="394"/>
      <c r="Y40" s="655" t="s">
        <v>12</v>
      </c>
      <c r="Z40" s="656"/>
      <c r="AA40" s="657"/>
      <c r="AB40" s="571" t="s">
        <v>685</v>
      </c>
      <c r="AC40" s="571"/>
      <c r="AD40" s="571"/>
      <c r="AE40" s="463">
        <v>7</v>
      </c>
      <c r="AF40" s="451"/>
      <c r="AG40" s="451"/>
      <c r="AH40" s="451"/>
      <c r="AI40" s="463">
        <v>8</v>
      </c>
      <c r="AJ40" s="451"/>
      <c r="AK40" s="451"/>
      <c r="AL40" s="451"/>
      <c r="AM40" s="463">
        <v>0</v>
      </c>
      <c r="AN40" s="451"/>
      <c r="AO40" s="451"/>
      <c r="AP40" s="451"/>
      <c r="AQ40" s="456" t="s">
        <v>679</v>
      </c>
      <c r="AR40" s="457"/>
      <c r="AS40" s="457"/>
      <c r="AT40" s="458"/>
      <c r="AU40" s="451" t="s">
        <v>679</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685</v>
      </c>
      <c r="AC41" s="557"/>
      <c r="AD41" s="557"/>
      <c r="AE41" s="463">
        <v>8</v>
      </c>
      <c r="AF41" s="451"/>
      <c r="AG41" s="451"/>
      <c r="AH41" s="451"/>
      <c r="AI41" s="463">
        <v>8</v>
      </c>
      <c r="AJ41" s="451"/>
      <c r="AK41" s="451"/>
      <c r="AL41" s="451"/>
      <c r="AM41" s="463">
        <v>7</v>
      </c>
      <c r="AN41" s="451"/>
      <c r="AO41" s="451"/>
      <c r="AP41" s="451"/>
      <c r="AQ41" s="456">
        <v>1</v>
      </c>
      <c r="AR41" s="457"/>
      <c r="AS41" s="457"/>
      <c r="AT41" s="458"/>
      <c r="AU41" s="451">
        <v>1</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v>88</v>
      </c>
      <c r="AF42" s="451"/>
      <c r="AG42" s="451"/>
      <c r="AH42" s="451"/>
      <c r="AI42" s="463">
        <v>100</v>
      </c>
      <c r="AJ42" s="451"/>
      <c r="AK42" s="451"/>
      <c r="AL42" s="451"/>
      <c r="AM42" s="463">
        <v>0</v>
      </c>
      <c r="AN42" s="451"/>
      <c r="AO42" s="451"/>
      <c r="AP42" s="451"/>
      <c r="AQ42" s="456" t="s">
        <v>679</v>
      </c>
      <c r="AR42" s="457"/>
      <c r="AS42" s="457"/>
      <c r="AT42" s="458"/>
      <c r="AU42" s="451" t="s">
        <v>679</v>
      </c>
      <c r="AV42" s="451"/>
      <c r="AW42" s="451"/>
      <c r="AX42" s="452"/>
    </row>
    <row r="43" spans="1:51" ht="23.25" customHeight="1" x14ac:dyDescent="0.15">
      <c r="A43" s="580" t="s">
        <v>325</v>
      </c>
      <c r="B43" s="518"/>
      <c r="C43" s="518"/>
      <c r="D43" s="518"/>
      <c r="E43" s="518"/>
      <c r="F43" s="370"/>
      <c r="G43" s="582" t="s">
        <v>850</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639</v>
      </c>
      <c r="B45" s="371" t="s">
        <v>640</v>
      </c>
      <c r="C45" s="519"/>
      <c r="D45" s="519"/>
      <c r="E45" s="519"/>
      <c r="F45" s="372"/>
      <c r="G45" s="590" t="s">
        <v>641</v>
      </c>
      <c r="H45" s="590"/>
      <c r="I45" s="590"/>
      <c r="J45" s="590"/>
      <c r="K45" s="590"/>
      <c r="L45" s="590"/>
      <c r="M45" s="590"/>
      <c r="N45" s="590"/>
      <c r="O45" s="590"/>
      <c r="P45" s="590"/>
      <c r="Q45" s="590"/>
      <c r="R45" s="590"/>
      <c r="S45" s="590"/>
      <c r="T45" s="590"/>
      <c r="U45" s="590"/>
      <c r="V45" s="590"/>
      <c r="W45" s="590"/>
      <c r="X45" s="590"/>
      <c r="Y45" s="590"/>
      <c r="Z45" s="590"/>
      <c r="AA45" s="591"/>
      <c r="AB45" s="592" t="s">
        <v>657</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482</v>
      </c>
      <c r="AF50" s="136"/>
      <c r="AG50" s="136"/>
      <c r="AH50" s="136"/>
      <c r="AI50" s="136" t="s">
        <v>634</v>
      </c>
      <c r="AJ50" s="136"/>
      <c r="AK50" s="136"/>
      <c r="AL50" s="136"/>
      <c r="AM50" s="136" t="s">
        <v>450</v>
      </c>
      <c r="AN50" s="136"/>
      <c r="AO50" s="136"/>
      <c r="AP50" s="136"/>
      <c r="AQ50" s="418" t="s">
        <v>218</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219</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482</v>
      </c>
      <c r="AF55" s="136"/>
      <c r="AG55" s="136"/>
      <c r="AH55" s="136"/>
      <c r="AI55" s="136" t="s">
        <v>634</v>
      </c>
      <c r="AJ55" s="136"/>
      <c r="AK55" s="136"/>
      <c r="AL55" s="136"/>
      <c r="AM55" s="136" t="s">
        <v>450</v>
      </c>
      <c r="AN55" s="136"/>
      <c r="AO55" s="136"/>
      <c r="AP55" s="136"/>
      <c r="AQ55" s="418" t="s">
        <v>218</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219</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482</v>
      </c>
      <c r="AF60" s="136"/>
      <c r="AG60" s="136"/>
      <c r="AH60" s="136"/>
      <c r="AI60" s="136" t="s">
        <v>634</v>
      </c>
      <c r="AJ60" s="136"/>
      <c r="AK60" s="136"/>
      <c r="AL60" s="136"/>
      <c r="AM60" s="136" t="s">
        <v>450</v>
      </c>
      <c r="AN60" s="136"/>
      <c r="AO60" s="136"/>
      <c r="AP60" s="136"/>
      <c r="AQ60" s="418" t="s">
        <v>218</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219</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customHeight="1" x14ac:dyDescent="0.15">
      <c r="A65" s="724" t="s">
        <v>645</v>
      </c>
      <c r="B65" s="725"/>
      <c r="C65" s="725"/>
      <c r="D65" s="725"/>
      <c r="E65" s="725"/>
      <c r="F65" s="726"/>
      <c r="G65" s="701" t="s">
        <v>682</v>
      </c>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1</v>
      </c>
    </row>
    <row r="66" spans="1:51" ht="31.5" customHeight="1" x14ac:dyDescent="0.15">
      <c r="A66" s="704" t="s">
        <v>646</v>
      </c>
      <c r="B66" s="519"/>
      <c r="C66" s="519"/>
      <c r="D66" s="519"/>
      <c r="E66" s="519"/>
      <c r="F66" s="372"/>
      <c r="G66" s="705" t="s">
        <v>638</v>
      </c>
      <c r="H66" s="706"/>
      <c r="I66" s="706"/>
      <c r="J66" s="706"/>
      <c r="K66" s="706"/>
      <c r="L66" s="706"/>
      <c r="M66" s="706"/>
      <c r="N66" s="706"/>
      <c r="O66" s="706"/>
      <c r="P66" s="707" t="s">
        <v>637</v>
      </c>
      <c r="Q66" s="706"/>
      <c r="R66" s="706"/>
      <c r="S66" s="706"/>
      <c r="T66" s="706"/>
      <c r="U66" s="706"/>
      <c r="V66" s="706"/>
      <c r="W66" s="706"/>
      <c r="X66" s="708"/>
      <c r="Y66" s="709"/>
      <c r="Z66" s="710"/>
      <c r="AA66" s="711"/>
      <c r="AB66" s="712" t="s">
        <v>11</v>
      </c>
      <c r="AC66" s="712"/>
      <c r="AD66" s="712"/>
      <c r="AE66" s="531" t="s">
        <v>482</v>
      </c>
      <c r="AF66" s="722"/>
      <c r="AG66" s="722"/>
      <c r="AH66" s="723"/>
      <c r="AI66" s="531" t="s">
        <v>634</v>
      </c>
      <c r="AJ66" s="722"/>
      <c r="AK66" s="722"/>
      <c r="AL66" s="723"/>
      <c r="AM66" s="531" t="s">
        <v>450</v>
      </c>
      <c r="AN66" s="722"/>
      <c r="AO66" s="722"/>
      <c r="AP66" s="723"/>
      <c r="AQ66" s="694" t="s">
        <v>481</v>
      </c>
      <c r="AR66" s="695"/>
      <c r="AS66" s="695"/>
      <c r="AT66" s="696"/>
      <c r="AU66" s="694" t="s">
        <v>655</v>
      </c>
      <c r="AV66" s="695"/>
      <c r="AW66" s="695"/>
      <c r="AX66" s="697"/>
      <c r="AY66">
        <f>COUNTA($G$67)</f>
        <v>1</v>
      </c>
    </row>
    <row r="67" spans="1:51" ht="23.25" customHeight="1" x14ac:dyDescent="0.15">
      <c r="A67" s="704"/>
      <c r="B67" s="519"/>
      <c r="C67" s="519"/>
      <c r="D67" s="519"/>
      <c r="E67" s="519"/>
      <c r="F67" s="372"/>
      <c r="G67" s="659" t="s">
        <v>683</v>
      </c>
      <c r="H67" s="660"/>
      <c r="I67" s="660"/>
      <c r="J67" s="660"/>
      <c r="K67" s="660"/>
      <c r="L67" s="660"/>
      <c r="M67" s="660"/>
      <c r="N67" s="660"/>
      <c r="O67" s="660"/>
      <c r="P67" s="663" t="s">
        <v>684</v>
      </c>
      <c r="Q67" s="664"/>
      <c r="R67" s="664"/>
      <c r="S67" s="664"/>
      <c r="T67" s="664"/>
      <c r="U67" s="664"/>
      <c r="V67" s="664"/>
      <c r="W67" s="664"/>
      <c r="X67" s="665"/>
      <c r="Y67" s="669" t="s">
        <v>49</v>
      </c>
      <c r="Z67" s="670"/>
      <c r="AA67" s="671"/>
      <c r="AB67" s="672" t="s">
        <v>685</v>
      </c>
      <c r="AC67" s="672"/>
      <c r="AD67" s="672"/>
      <c r="AE67" s="687" t="s">
        <v>686</v>
      </c>
      <c r="AF67" s="673"/>
      <c r="AG67" s="673"/>
      <c r="AH67" s="673"/>
      <c r="AI67" s="687" t="s">
        <v>686</v>
      </c>
      <c r="AJ67" s="673"/>
      <c r="AK67" s="673"/>
      <c r="AL67" s="673"/>
      <c r="AM67" s="673">
        <v>4</v>
      </c>
      <c r="AN67" s="673"/>
      <c r="AO67" s="673"/>
      <c r="AP67" s="673"/>
      <c r="AQ67" s="687" t="s">
        <v>686</v>
      </c>
      <c r="AR67" s="673"/>
      <c r="AS67" s="673"/>
      <c r="AT67" s="673"/>
      <c r="AU67" s="463"/>
      <c r="AV67" s="689"/>
      <c r="AW67" s="689"/>
      <c r="AX67" s="690"/>
      <c r="AY67">
        <f>$AY$66</f>
        <v>1</v>
      </c>
    </row>
    <row r="68" spans="1:51" ht="23.2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t="s">
        <v>685</v>
      </c>
      <c r="AC68" s="672"/>
      <c r="AD68" s="672"/>
      <c r="AE68" s="687" t="s">
        <v>686</v>
      </c>
      <c r="AF68" s="673"/>
      <c r="AG68" s="673"/>
      <c r="AH68" s="673"/>
      <c r="AI68" s="687" t="s">
        <v>686</v>
      </c>
      <c r="AJ68" s="673"/>
      <c r="AK68" s="673"/>
      <c r="AL68" s="673"/>
      <c r="AM68" s="673">
        <v>5</v>
      </c>
      <c r="AN68" s="673"/>
      <c r="AO68" s="673"/>
      <c r="AP68" s="673"/>
      <c r="AQ68" s="673">
        <v>4</v>
      </c>
      <c r="AR68" s="673"/>
      <c r="AS68" s="673"/>
      <c r="AT68" s="673"/>
      <c r="AU68" s="688"/>
      <c r="AV68" s="689"/>
      <c r="AW68" s="689"/>
      <c r="AX68" s="690"/>
      <c r="AY68">
        <f>$AY$66</f>
        <v>1</v>
      </c>
    </row>
    <row r="69" spans="1:51" ht="23.25" customHeight="1" x14ac:dyDescent="0.15">
      <c r="A69" s="713" t="s">
        <v>647</v>
      </c>
      <c r="B69" s="714"/>
      <c r="C69" s="714"/>
      <c r="D69" s="714"/>
      <c r="E69" s="714"/>
      <c r="F69" s="715"/>
      <c r="G69" s="607" t="s">
        <v>648</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482</v>
      </c>
      <c r="AF69" s="136"/>
      <c r="AG69" s="136"/>
      <c r="AH69" s="136"/>
      <c r="AI69" s="136" t="s">
        <v>634</v>
      </c>
      <c r="AJ69" s="136"/>
      <c r="AK69" s="136"/>
      <c r="AL69" s="136"/>
      <c r="AM69" s="136" t="s">
        <v>450</v>
      </c>
      <c r="AN69" s="136"/>
      <c r="AO69" s="136"/>
      <c r="AP69" s="136"/>
      <c r="AQ69" s="617" t="s">
        <v>656</v>
      </c>
      <c r="AR69" s="618"/>
      <c r="AS69" s="618"/>
      <c r="AT69" s="618"/>
      <c r="AU69" s="618"/>
      <c r="AV69" s="618"/>
      <c r="AW69" s="618"/>
      <c r="AX69" s="619"/>
      <c r="AY69">
        <f>IF(SUBSTITUTE(SUBSTITUTE($G$70,"／",""),"　","")="",0,1)</f>
        <v>1</v>
      </c>
    </row>
    <row r="70" spans="1:51" ht="23.25" customHeight="1" x14ac:dyDescent="0.15">
      <c r="A70" s="716"/>
      <c r="B70" s="717"/>
      <c r="C70" s="717"/>
      <c r="D70" s="717"/>
      <c r="E70" s="717"/>
      <c r="F70" s="718"/>
      <c r="G70" s="620" t="s">
        <v>687</v>
      </c>
      <c r="H70" s="621"/>
      <c r="I70" s="621"/>
      <c r="J70" s="621"/>
      <c r="K70" s="621"/>
      <c r="L70" s="621"/>
      <c r="M70" s="621"/>
      <c r="N70" s="621"/>
      <c r="O70" s="621"/>
      <c r="P70" s="621"/>
      <c r="Q70" s="621"/>
      <c r="R70" s="621"/>
      <c r="S70" s="621"/>
      <c r="T70" s="621"/>
      <c r="U70" s="621"/>
      <c r="V70" s="621"/>
      <c r="W70" s="621"/>
      <c r="X70" s="621"/>
      <c r="Y70" s="681" t="s">
        <v>647</v>
      </c>
      <c r="Z70" s="682"/>
      <c r="AA70" s="683"/>
      <c r="AB70" s="684"/>
      <c r="AC70" s="685"/>
      <c r="AD70" s="686"/>
      <c r="AE70" s="687" t="s">
        <v>686</v>
      </c>
      <c r="AF70" s="687"/>
      <c r="AG70" s="687"/>
      <c r="AH70" s="687"/>
      <c r="AI70" s="687" t="s">
        <v>679</v>
      </c>
      <c r="AJ70" s="687"/>
      <c r="AK70" s="687"/>
      <c r="AL70" s="687"/>
      <c r="AM70" s="687">
        <v>119</v>
      </c>
      <c r="AN70" s="687"/>
      <c r="AO70" s="687"/>
      <c r="AP70" s="687"/>
      <c r="AQ70" s="463">
        <v>240</v>
      </c>
      <c r="AR70" s="451"/>
      <c r="AS70" s="451"/>
      <c r="AT70" s="451"/>
      <c r="AU70" s="451"/>
      <c r="AV70" s="451"/>
      <c r="AW70" s="451"/>
      <c r="AX70" s="452"/>
      <c r="AY70">
        <f>$AY$69</f>
        <v>1</v>
      </c>
    </row>
    <row r="71" spans="1:51" ht="46.5"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650</v>
      </c>
      <c r="Z71" s="674"/>
      <c r="AA71" s="675"/>
      <c r="AB71" s="676" t="s">
        <v>651</v>
      </c>
      <c r="AC71" s="677"/>
      <c r="AD71" s="678"/>
      <c r="AE71" s="679" t="s">
        <v>679</v>
      </c>
      <c r="AF71" s="679"/>
      <c r="AG71" s="679"/>
      <c r="AH71" s="679"/>
      <c r="AI71" s="679" t="s">
        <v>679</v>
      </c>
      <c r="AJ71" s="679"/>
      <c r="AK71" s="679"/>
      <c r="AL71" s="679"/>
      <c r="AM71" s="679" t="s">
        <v>843</v>
      </c>
      <c r="AN71" s="679"/>
      <c r="AO71" s="679"/>
      <c r="AP71" s="679"/>
      <c r="AQ71" s="679" t="s">
        <v>844</v>
      </c>
      <c r="AR71" s="679"/>
      <c r="AS71" s="679"/>
      <c r="AT71" s="679"/>
      <c r="AU71" s="679"/>
      <c r="AV71" s="679"/>
      <c r="AW71" s="679"/>
      <c r="AX71" s="680"/>
      <c r="AY71">
        <f>$AY$69</f>
        <v>1</v>
      </c>
    </row>
    <row r="72" spans="1:51" ht="18.75" customHeight="1" x14ac:dyDescent="0.15">
      <c r="A72" s="446" t="s">
        <v>300</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482</v>
      </c>
      <c r="AF72" s="136"/>
      <c r="AG72" s="136"/>
      <c r="AH72" s="136"/>
      <c r="AI72" s="136" t="s">
        <v>634</v>
      </c>
      <c r="AJ72" s="136"/>
      <c r="AK72" s="136"/>
      <c r="AL72" s="136"/>
      <c r="AM72" s="136" t="s">
        <v>450</v>
      </c>
      <c r="AN72" s="136"/>
      <c r="AO72" s="136"/>
      <c r="AP72" s="136"/>
      <c r="AQ72" s="624" t="s">
        <v>218</v>
      </c>
      <c r="AR72" s="625"/>
      <c r="AS72" s="625"/>
      <c r="AT72" s="626"/>
      <c r="AU72" s="590" t="s">
        <v>125</v>
      </c>
      <c r="AV72" s="590"/>
      <c r="AW72" s="590"/>
      <c r="AX72" s="593"/>
      <c r="AY72">
        <f>COUNTA($G$74)</f>
        <v>1</v>
      </c>
    </row>
    <row r="73" spans="1:51" ht="18.75"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v>4</v>
      </c>
      <c r="AR73" s="470"/>
      <c r="AS73" s="416" t="s">
        <v>219</v>
      </c>
      <c r="AT73" s="417"/>
      <c r="AU73" s="515">
        <v>4</v>
      </c>
      <c r="AV73" s="515"/>
      <c r="AW73" s="430" t="s">
        <v>166</v>
      </c>
      <c r="AX73" s="578"/>
      <c r="AY73">
        <f t="shared" ref="AY73:AY78" si="1">$AY$72</f>
        <v>1</v>
      </c>
    </row>
    <row r="74" spans="1:51" ht="23.25" customHeight="1" x14ac:dyDescent="0.15">
      <c r="A74" s="632"/>
      <c r="B74" s="630"/>
      <c r="C74" s="630"/>
      <c r="D74" s="630"/>
      <c r="E74" s="630"/>
      <c r="F74" s="631"/>
      <c r="G74" s="646" t="s">
        <v>683</v>
      </c>
      <c r="H74" s="647"/>
      <c r="I74" s="647"/>
      <c r="J74" s="647"/>
      <c r="K74" s="647"/>
      <c r="L74" s="647"/>
      <c r="M74" s="647"/>
      <c r="N74" s="647"/>
      <c r="O74" s="648"/>
      <c r="P74" s="252" t="s">
        <v>688</v>
      </c>
      <c r="Q74" s="252"/>
      <c r="R74" s="252"/>
      <c r="S74" s="252"/>
      <c r="T74" s="252"/>
      <c r="U74" s="252"/>
      <c r="V74" s="252"/>
      <c r="W74" s="252"/>
      <c r="X74" s="394"/>
      <c r="Y74" s="655" t="s">
        <v>12</v>
      </c>
      <c r="Z74" s="656"/>
      <c r="AA74" s="657"/>
      <c r="AB74" s="571" t="s">
        <v>685</v>
      </c>
      <c r="AC74" s="571"/>
      <c r="AD74" s="571"/>
      <c r="AE74" s="463" t="s">
        <v>679</v>
      </c>
      <c r="AF74" s="451"/>
      <c r="AG74" s="451"/>
      <c r="AH74" s="451"/>
      <c r="AI74" s="463" t="s">
        <v>679</v>
      </c>
      <c r="AJ74" s="451"/>
      <c r="AK74" s="451"/>
      <c r="AL74" s="451"/>
      <c r="AM74" s="463">
        <v>4</v>
      </c>
      <c r="AN74" s="451"/>
      <c r="AO74" s="451"/>
      <c r="AP74" s="451"/>
      <c r="AQ74" s="456" t="s">
        <v>679</v>
      </c>
      <c r="AR74" s="457"/>
      <c r="AS74" s="457"/>
      <c r="AT74" s="458"/>
      <c r="AU74" s="451" t="s">
        <v>679</v>
      </c>
      <c r="AV74" s="451"/>
      <c r="AW74" s="451"/>
      <c r="AX74" s="452"/>
      <c r="AY74">
        <f t="shared" si="1"/>
        <v>1</v>
      </c>
    </row>
    <row r="75" spans="1:51" ht="23.25"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t="s">
        <v>685</v>
      </c>
      <c r="AC75" s="557"/>
      <c r="AD75" s="557"/>
      <c r="AE75" s="463" t="s">
        <v>679</v>
      </c>
      <c r="AF75" s="451"/>
      <c r="AG75" s="451"/>
      <c r="AH75" s="451"/>
      <c r="AI75" s="463" t="s">
        <v>679</v>
      </c>
      <c r="AJ75" s="451"/>
      <c r="AK75" s="451"/>
      <c r="AL75" s="451"/>
      <c r="AM75" s="463">
        <v>5</v>
      </c>
      <c r="AN75" s="451"/>
      <c r="AO75" s="451"/>
      <c r="AP75" s="451"/>
      <c r="AQ75" s="456">
        <v>4</v>
      </c>
      <c r="AR75" s="457"/>
      <c r="AS75" s="457"/>
      <c r="AT75" s="458"/>
      <c r="AU75" s="451">
        <v>4</v>
      </c>
      <c r="AV75" s="451"/>
      <c r="AW75" s="451"/>
      <c r="AX75" s="452"/>
      <c r="AY75">
        <f t="shared" si="1"/>
        <v>1</v>
      </c>
    </row>
    <row r="76" spans="1:51" ht="23.25"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t="s">
        <v>679</v>
      </c>
      <c r="AF76" s="451"/>
      <c r="AG76" s="451"/>
      <c r="AH76" s="451"/>
      <c r="AI76" s="463" t="s">
        <v>679</v>
      </c>
      <c r="AJ76" s="451"/>
      <c r="AK76" s="451"/>
      <c r="AL76" s="451"/>
      <c r="AM76" s="463">
        <v>80</v>
      </c>
      <c r="AN76" s="451"/>
      <c r="AO76" s="451"/>
      <c r="AP76" s="451"/>
      <c r="AQ76" s="456" t="s">
        <v>679</v>
      </c>
      <c r="AR76" s="457"/>
      <c r="AS76" s="457"/>
      <c r="AT76" s="458"/>
      <c r="AU76" s="451" t="s">
        <v>679</v>
      </c>
      <c r="AV76" s="451"/>
      <c r="AW76" s="451"/>
      <c r="AX76" s="452"/>
      <c r="AY76">
        <f t="shared" si="1"/>
        <v>1</v>
      </c>
    </row>
    <row r="77" spans="1:51" ht="23.25" customHeight="1" x14ac:dyDescent="0.15">
      <c r="A77" s="580" t="s">
        <v>325</v>
      </c>
      <c r="B77" s="518"/>
      <c r="C77" s="518"/>
      <c r="D77" s="518"/>
      <c r="E77" s="518"/>
      <c r="F77" s="370"/>
      <c r="G77" s="582" t="s">
        <v>850</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1</v>
      </c>
    </row>
    <row r="78" spans="1:51" ht="23.25" customHeight="1" thickBo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1</v>
      </c>
    </row>
    <row r="79" spans="1:51" ht="18.75" hidden="1" customHeight="1" x14ac:dyDescent="0.15">
      <c r="A79" s="588" t="s">
        <v>639</v>
      </c>
      <c r="B79" s="371" t="s">
        <v>640</v>
      </c>
      <c r="C79" s="519"/>
      <c r="D79" s="519"/>
      <c r="E79" s="519"/>
      <c r="F79" s="372"/>
      <c r="G79" s="590" t="s">
        <v>641</v>
      </c>
      <c r="H79" s="590"/>
      <c r="I79" s="590"/>
      <c r="J79" s="590"/>
      <c r="K79" s="590"/>
      <c r="L79" s="590"/>
      <c r="M79" s="590"/>
      <c r="N79" s="590"/>
      <c r="O79" s="590"/>
      <c r="P79" s="590"/>
      <c r="Q79" s="590"/>
      <c r="R79" s="590"/>
      <c r="S79" s="590"/>
      <c r="T79" s="590"/>
      <c r="U79" s="590"/>
      <c r="V79" s="590"/>
      <c r="W79" s="590"/>
      <c r="X79" s="590"/>
      <c r="Y79" s="590"/>
      <c r="Z79" s="590"/>
      <c r="AA79" s="591"/>
      <c r="AB79" s="592" t="s">
        <v>657</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482</v>
      </c>
      <c r="AF84" s="136"/>
      <c r="AG84" s="136"/>
      <c r="AH84" s="136"/>
      <c r="AI84" s="136" t="s">
        <v>634</v>
      </c>
      <c r="AJ84" s="136"/>
      <c r="AK84" s="136"/>
      <c r="AL84" s="136"/>
      <c r="AM84" s="136" t="s">
        <v>450</v>
      </c>
      <c r="AN84" s="136"/>
      <c r="AO84" s="136"/>
      <c r="AP84" s="136"/>
      <c r="AQ84" s="418" t="s">
        <v>218</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219</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482</v>
      </c>
      <c r="AF89" s="136"/>
      <c r="AG89" s="136"/>
      <c r="AH89" s="136"/>
      <c r="AI89" s="136" t="s">
        <v>634</v>
      </c>
      <c r="AJ89" s="136"/>
      <c r="AK89" s="136"/>
      <c r="AL89" s="136"/>
      <c r="AM89" s="136" t="s">
        <v>450</v>
      </c>
      <c r="AN89" s="136"/>
      <c r="AO89" s="136"/>
      <c r="AP89" s="136"/>
      <c r="AQ89" s="418" t="s">
        <v>218</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219</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482</v>
      </c>
      <c r="AF94" s="136"/>
      <c r="AG94" s="136"/>
      <c r="AH94" s="136"/>
      <c r="AI94" s="136" t="s">
        <v>634</v>
      </c>
      <c r="AJ94" s="136"/>
      <c r="AK94" s="136"/>
      <c r="AL94" s="136"/>
      <c r="AM94" s="136" t="s">
        <v>450</v>
      </c>
      <c r="AN94" s="136"/>
      <c r="AO94" s="136"/>
      <c r="AP94" s="136"/>
      <c r="AQ94" s="418" t="s">
        <v>218</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219</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645</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646</v>
      </c>
      <c r="B100" s="519"/>
      <c r="C100" s="519"/>
      <c r="D100" s="519"/>
      <c r="E100" s="519"/>
      <c r="F100" s="372"/>
      <c r="G100" s="705" t="s">
        <v>638</v>
      </c>
      <c r="H100" s="706"/>
      <c r="I100" s="706"/>
      <c r="J100" s="706"/>
      <c r="K100" s="706"/>
      <c r="L100" s="706"/>
      <c r="M100" s="706"/>
      <c r="N100" s="706"/>
      <c r="O100" s="706"/>
      <c r="P100" s="707" t="s">
        <v>637</v>
      </c>
      <c r="Q100" s="706"/>
      <c r="R100" s="706"/>
      <c r="S100" s="706"/>
      <c r="T100" s="706"/>
      <c r="U100" s="706"/>
      <c r="V100" s="706"/>
      <c r="W100" s="706"/>
      <c r="X100" s="708"/>
      <c r="Y100" s="709"/>
      <c r="Z100" s="710"/>
      <c r="AA100" s="711"/>
      <c r="AB100" s="712" t="s">
        <v>11</v>
      </c>
      <c r="AC100" s="712"/>
      <c r="AD100" s="712"/>
      <c r="AE100" s="136" t="s">
        <v>482</v>
      </c>
      <c r="AF100" s="136"/>
      <c r="AG100" s="136"/>
      <c r="AH100" s="136"/>
      <c r="AI100" s="136" t="s">
        <v>634</v>
      </c>
      <c r="AJ100" s="136"/>
      <c r="AK100" s="136"/>
      <c r="AL100" s="136"/>
      <c r="AM100" s="136" t="s">
        <v>450</v>
      </c>
      <c r="AN100" s="136"/>
      <c r="AO100" s="136"/>
      <c r="AP100" s="136"/>
      <c r="AQ100" s="694" t="s">
        <v>481</v>
      </c>
      <c r="AR100" s="695"/>
      <c r="AS100" s="695"/>
      <c r="AT100" s="696"/>
      <c r="AU100" s="694" t="s">
        <v>655</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647</v>
      </c>
      <c r="B103" s="427"/>
      <c r="C103" s="427"/>
      <c r="D103" s="427"/>
      <c r="E103" s="427"/>
      <c r="F103" s="609"/>
      <c r="G103" s="607" t="s">
        <v>648</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482</v>
      </c>
      <c r="AF103" s="136"/>
      <c r="AG103" s="136"/>
      <c r="AH103" s="136"/>
      <c r="AI103" s="136" t="s">
        <v>634</v>
      </c>
      <c r="AJ103" s="136"/>
      <c r="AK103" s="136"/>
      <c r="AL103" s="136"/>
      <c r="AM103" s="136" t="s">
        <v>450</v>
      </c>
      <c r="AN103" s="136"/>
      <c r="AO103" s="136"/>
      <c r="AP103" s="136"/>
      <c r="AQ103" s="617" t="s">
        <v>656</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649</v>
      </c>
      <c r="H104" s="621"/>
      <c r="I104" s="621"/>
      <c r="J104" s="621"/>
      <c r="K104" s="621"/>
      <c r="L104" s="621"/>
      <c r="M104" s="621"/>
      <c r="N104" s="621"/>
      <c r="O104" s="621"/>
      <c r="P104" s="621"/>
      <c r="Q104" s="621"/>
      <c r="R104" s="621"/>
      <c r="S104" s="621"/>
      <c r="T104" s="621"/>
      <c r="U104" s="621"/>
      <c r="V104" s="621"/>
      <c r="W104" s="621"/>
      <c r="X104" s="621"/>
      <c r="Y104" s="681" t="s">
        <v>647</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650</v>
      </c>
      <c r="Z105" s="674"/>
      <c r="AA105" s="675"/>
      <c r="AB105" s="676" t="s">
        <v>651</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300</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482</v>
      </c>
      <c r="AF106" s="136"/>
      <c r="AG106" s="136"/>
      <c r="AH106" s="136"/>
      <c r="AI106" s="136" t="s">
        <v>634</v>
      </c>
      <c r="AJ106" s="136"/>
      <c r="AK106" s="136"/>
      <c r="AL106" s="136"/>
      <c r="AM106" s="136" t="s">
        <v>450</v>
      </c>
      <c r="AN106" s="136"/>
      <c r="AO106" s="136"/>
      <c r="AP106" s="136"/>
      <c r="AQ106" s="624" t="s">
        <v>218</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219</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325</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639</v>
      </c>
      <c r="B113" s="371" t="s">
        <v>640</v>
      </c>
      <c r="C113" s="519"/>
      <c r="D113" s="519"/>
      <c r="E113" s="519"/>
      <c r="F113" s="372"/>
      <c r="G113" s="590" t="s">
        <v>641</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657</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482</v>
      </c>
      <c r="AF118" s="136"/>
      <c r="AG118" s="136"/>
      <c r="AH118" s="136"/>
      <c r="AI118" s="136" t="s">
        <v>634</v>
      </c>
      <c r="AJ118" s="136"/>
      <c r="AK118" s="136"/>
      <c r="AL118" s="136"/>
      <c r="AM118" s="136" t="s">
        <v>450</v>
      </c>
      <c r="AN118" s="136"/>
      <c r="AO118" s="136"/>
      <c r="AP118" s="136"/>
      <c r="AQ118" s="418" t="s">
        <v>218</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219</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482</v>
      </c>
      <c r="AF123" s="136"/>
      <c r="AG123" s="136"/>
      <c r="AH123" s="136"/>
      <c r="AI123" s="136" t="s">
        <v>634</v>
      </c>
      <c r="AJ123" s="136"/>
      <c r="AK123" s="136"/>
      <c r="AL123" s="136"/>
      <c r="AM123" s="136" t="s">
        <v>450</v>
      </c>
      <c r="AN123" s="136"/>
      <c r="AO123" s="136"/>
      <c r="AP123" s="136"/>
      <c r="AQ123" s="418" t="s">
        <v>218</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219</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482</v>
      </c>
      <c r="AF128" s="136"/>
      <c r="AG128" s="136"/>
      <c r="AH128" s="136"/>
      <c r="AI128" s="136" t="s">
        <v>634</v>
      </c>
      <c r="AJ128" s="136"/>
      <c r="AK128" s="136"/>
      <c r="AL128" s="136"/>
      <c r="AM128" s="136" t="s">
        <v>450</v>
      </c>
      <c r="AN128" s="136"/>
      <c r="AO128" s="136"/>
      <c r="AP128" s="136"/>
      <c r="AQ128" s="418" t="s">
        <v>218</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219</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645</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646</v>
      </c>
      <c r="B134" s="519"/>
      <c r="C134" s="519"/>
      <c r="D134" s="519"/>
      <c r="E134" s="519"/>
      <c r="F134" s="372"/>
      <c r="G134" s="705" t="s">
        <v>638</v>
      </c>
      <c r="H134" s="706"/>
      <c r="I134" s="706"/>
      <c r="J134" s="706"/>
      <c r="K134" s="706"/>
      <c r="L134" s="706"/>
      <c r="M134" s="706"/>
      <c r="N134" s="706"/>
      <c r="O134" s="706"/>
      <c r="P134" s="707" t="s">
        <v>637</v>
      </c>
      <c r="Q134" s="706"/>
      <c r="R134" s="706"/>
      <c r="S134" s="706"/>
      <c r="T134" s="706"/>
      <c r="U134" s="706"/>
      <c r="V134" s="706"/>
      <c r="W134" s="706"/>
      <c r="X134" s="708"/>
      <c r="Y134" s="709"/>
      <c r="Z134" s="710"/>
      <c r="AA134" s="711"/>
      <c r="AB134" s="712" t="s">
        <v>11</v>
      </c>
      <c r="AC134" s="712"/>
      <c r="AD134" s="712"/>
      <c r="AE134" s="136" t="s">
        <v>482</v>
      </c>
      <c r="AF134" s="136"/>
      <c r="AG134" s="136"/>
      <c r="AH134" s="136"/>
      <c r="AI134" s="136" t="s">
        <v>634</v>
      </c>
      <c r="AJ134" s="136"/>
      <c r="AK134" s="136"/>
      <c r="AL134" s="136"/>
      <c r="AM134" s="136" t="s">
        <v>450</v>
      </c>
      <c r="AN134" s="136"/>
      <c r="AO134" s="136"/>
      <c r="AP134" s="136"/>
      <c r="AQ134" s="694" t="s">
        <v>481</v>
      </c>
      <c r="AR134" s="695"/>
      <c r="AS134" s="695"/>
      <c r="AT134" s="696"/>
      <c r="AU134" s="694" t="s">
        <v>655</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647</v>
      </c>
      <c r="B137" s="427"/>
      <c r="C137" s="427"/>
      <c r="D137" s="427"/>
      <c r="E137" s="427"/>
      <c r="F137" s="609"/>
      <c r="G137" s="607" t="s">
        <v>648</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482</v>
      </c>
      <c r="AF137" s="136"/>
      <c r="AG137" s="136"/>
      <c r="AH137" s="136"/>
      <c r="AI137" s="136" t="s">
        <v>634</v>
      </c>
      <c r="AJ137" s="136"/>
      <c r="AK137" s="136"/>
      <c r="AL137" s="136"/>
      <c r="AM137" s="136" t="s">
        <v>450</v>
      </c>
      <c r="AN137" s="136"/>
      <c r="AO137" s="136"/>
      <c r="AP137" s="136"/>
      <c r="AQ137" s="617" t="s">
        <v>656</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649</v>
      </c>
      <c r="H138" s="621"/>
      <c r="I138" s="621"/>
      <c r="J138" s="621"/>
      <c r="K138" s="621"/>
      <c r="L138" s="621"/>
      <c r="M138" s="621"/>
      <c r="N138" s="621"/>
      <c r="O138" s="621"/>
      <c r="P138" s="621"/>
      <c r="Q138" s="621"/>
      <c r="R138" s="621"/>
      <c r="S138" s="621"/>
      <c r="T138" s="621"/>
      <c r="U138" s="621"/>
      <c r="V138" s="621"/>
      <c r="W138" s="621"/>
      <c r="X138" s="621"/>
      <c r="Y138" s="681" t="s">
        <v>647</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650</v>
      </c>
      <c r="Z139" s="674"/>
      <c r="AA139" s="675"/>
      <c r="AB139" s="676" t="s">
        <v>651</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300</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482</v>
      </c>
      <c r="AF140" s="136"/>
      <c r="AG140" s="136"/>
      <c r="AH140" s="136"/>
      <c r="AI140" s="136" t="s">
        <v>634</v>
      </c>
      <c r="AJ140" s="136"/>
      <c r="AK140" s="136"/>
      <c r="AL140" s="136"/>
      <c r="AM140" s="136" t="s">
        <v>450</v>
      </c>
      <c r="AN140" s="136"/>
      <c r="AO140" s="136"/>
      <c r="AP140" s="136"/>
      <c r="AQ140" s="624" t="s">
        <v>218</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219</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325</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639</v>
      </c>
      <c r="B147" s="371" t="s">
        <v>640</v>
      </c>
      <c r="C147" s="519"/>
      <c r="D147" s="519"/>
      <c r="E147" s="519"/>
      <c r="F147" s="372"/>
      <c r="G147" s="590" t="s">
        <v>641</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657</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482</v>
      </c>
      <c r="AF152" s="136"/>
      <c r="AG152" s="136"/>
      <c r="AH152" s="136"/>
      <c r="AI152" s="136" t="s">
        <v>634</v>
      </c>
      <c r="AJ152" s="136"/>
      <c r="AK152" s="136"/>
      <c r="AL152" s="136"/>
      <c r="AM152" s="136" t="s">
        <v>450</v>
      </c>
      <c r="AN152" s="136"/>
      <c r="AO152" s="136"/>
      <c r="AP152" s="136"/>
      <c r="AQ152" s="418" t="s">
        <v>218</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219</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482</v>
      </c>
      <c r="AF157" s="136"/>
      <c r="AG157" s="136"/>
      <c r="AH157" s="136"/>
      <c r="AI157" s="136" t="s">
        <v>634</v>
      </c>
      <c r="AJ157" s="136"/>
      <c r="AK157" s="136"/>
      <c r="AL157" s="136"/>
      <c r="AM157" s="136" t="s">
        <v>450</v>
      </c>
      <c r="AN157" s="136"/>
      <c r="AO157" s="136"/>
      <c r="AP157" s="136"/>
      <c r="AQ157" s="418" t="s">
        <v>218</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219</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482</v>
      </c>
      <c r="AF162" s="136"/>
      <c r="AG162" s="136"/>
      <c r="AH162" s="136"/>
      <c r="AI162" s="136" t="s">
        <v>634</v>
      </c>
      <c r="AJ162" s="136"/>
      <c r="AK162" s="136"/>
      <c r="AL162" s="136"/>
      <c r="AM162" s="136" t="s">
        <v>450</v>
      </c>
      <c r="AN162" s="136"/>
      <c r="AO162" s="136"/>
      <c r="AP162" s="136"/>
      <c r="AQ162" s="418" t="s">
        <v>218</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219</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645</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646</v>
      </c>
      <c r="B168" s="519"/>
      <c r="C168" s="519"/>
      <c r="D168" s="519"/>
      <c r="E168" s="519"/>
      <c r="F168" s="372"/>
      <c r="G168" s="705" t="s">
        <v>638</v>
      </c>
      <c r="H168" s="706"/>
      <c r="I168" s="706"/>
      <c r="J168" s="706"/>
      <c r="K168" s="706"/>
      <c r="L168" s="706"/>
      <c r="M168" s="706"/>
      <c r="N168" s="706"/>
      <c r="O168" s="706"/>
      <c r="P168" s="707" t="s">
        <v>637</v>
      </c>
      <c r="Q168" s="706"/>
      <c r="R168" s="706"/>
      <c r="S168" s="706"/>
      <c r="T168" s="706"/>
      <c r="U168" s="706"/>
      <c r="V168" s="706"/>
      <c r="W168" s="706"/>
      <c r="X168" s="708"/>
      <c r="Y168" s="709"/>
      <c r="Z168" s="710"/>
      <c r="AA168" s="711"/>
      <c r="AB168" s="712" t="s">
        <v>11</v>
      </c>
      <c r="AC168" s="712"/>
      <c r="AD168" s="712"/>
      <c r="AE168" s="136" t="s">
        <v>482</v>
      </c>
      <c r="AF168" s="136"/>
      <c r="AG168" s="136"/>
      <c r="AH168" s="136"/>
      <c r="AI168" s="136" t="s">
        <v>634</v>
      </c>
      <c r="AJ168" s="136"/>
      <c r="AK168" s="136"/>
      <c r="AL168" s="136"/>
      <c r="AM168" s="136" t="s">
        <v>450</v>
      </c>
      <c r="AN168" s="136"/>
      <c r="AO168" s="136"/>
      <c r="AP168" s="136"/>
      <c r="AQ168" s="694" t="s">
        <v>481</v>
      </c>
      <c r="AR168" s="695"/>
      <c r="AS168" s="695"/>
      <c r="AT168" s="696"/>
      <c r="AU168" s="694" t="s">
        <v>655</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647</v>
      </c>
      <c r="B171" s="427"/>
      <c r="C171" s="427"/>
      <c r="D171" s="427"/>
      <c r="E171" s="427"/>
      <c r="F171" s="609"/>
      <c r="G171" s="607" t="s">
        <v>648</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482</v>
      </c>
      <c r="AF171" s="136"/>
      <c r="AG171" s="136"/>
      <c r="AH171" s="136"/>
      <c r="AI171" s="136" t="s">
        <v>634</v>
      </c>
      <c r="AJ171" s="136"/>
      <c r="AK171" s="136"/>
      <c r="AL171" s="136"/>
      <c r="AM171" s="136" t="s">
        <v>450</v>
      </c>
      <c r="AN171" s="136"/>
      <c r="AO171" s="136"/>
      <c r="AP171" s="136"/>
      <c r="AQ171" s="617" t="s">
        <v>656</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649</v>
      </c>
      <c r="H172" s="621"/>
      <c r="I172" s="621"/>
      <c r="J172" s="621"/>
      <c r="K172" s="621"/>
      <c r="L172" s="621"/>
      <c r="M172" s="621"/>
      <c r="N172" s="621"/>
      <c r="O172" s="621"/>
      <c r="P172" s="621"/>
      <c r="Q172" s="621"/>
      <c r="R172" s="621"/>
      <c r="S172" s="621"/>
      <c r="T172" s="621"/>
      <c r="U172" s="621"/>
      <c r="V172" s="621"/>
      <c r="W172" s="621"/>
      <c r="X172" s="621"/>
      <c r="Y172" s="681" t="s">
        <v>647</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650</v>
      </c>
      <c r="Z173" s="674"/>
      <c r="AA173" s="675"/>
      <c r="AB173" s="676" t="s">
        <v>651</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300</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482</v>
      </c>
      <c r="AF174" s="136"/>
      <c r="AG174" s="136"/>
      <c r="AH174" s="136"/>
      <c r="AI174" s="136" t="s">
        <v>634</v>
      </c>
      <c r="AJ174" s="136"/>
      <c r="AK174" s="136"/>
      <c r="AL174" s="136"/>
      <c r="AM174" s="136" t="s">
        <v>450</v>
      </c>
      <c r="AN174" s="136"/>
      <c r="AO174" s="136"/>
      <c r="AP174" s="136"/>
      <c r="AQ174" s="624" t="s">
        <v>218</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219</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325</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639</v>
      </c>
      <c r="B181" s="371" t="s">
        <v>640</v>
      </c>
      <c r="C181" s="519"/>
      <c r="D181" s="519"/>
      <c r="E181" s="519"/>
      <c r="F181" s="372"/>
      <c r="G181" s="590" t="s">
        <v>641</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657</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482</v>
      </c>
      <c r="AF186" s="136"/>
      <c r="AG186" s="136"/>
      <c r="AH186" s="136"/>
      <c r="AI186" s="136" t="s">
        <v>634</v>
      </c>
      <c r="AJ186" s="136"/>
      <c r="AK186" s="136"/>
      <c r="AL186" s="136"/>
      <c r="AM186" s="136" t="s">
        <v>450</v>
      </c>
      <c r="AN186" s="136"/>
      <c r="AO186" s="136"/>
      <c r="AP186" s="136"/>
      <c r="AQ186" s="418" t="s">
        <v>218</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219</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482</v>
      </c>
      <c r="AF191" s="136"/>
      <c r="AG191" s="136"/>
      <c r="AH191" s="136"/>
      <c r="AI191" s="136" t="s">
        <v>634</v>
      </c>
      <c r="AJ191" s="136"/>
      <c r="AK191" s="136"/>
      <c r="AL191" s="136"/>
      <c r="AM191" s="136" t="s">
        <v>450</v>
      </c>
      <c r="AN191" s="136"/>
      <c r="AO191" s="136"/>
      <c r="AP191" s="136"/>
      <c r="AQ191" s="418" t="s">
        <v>218</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219</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482</v>
      </c>
      <c r="AF196" s="136"/>
      <c r="AG196" s="136"/>
      <c r="AH196" s="136"/>
      <c r="AI196" s="136" t="s">
        <v>634</v>
      </c>
      <c r="AJ196" s="136"/>
      <c r="AK196" s="136"/>
      <c r="AL196" s="136"/>
      <c r="AM196" s="136" t="s">
        <v>450</v>
      </c>
      <c r="AN196" s="136"/>
      <c r="AO196" s="136"/>
      <c r="AP196" s="136"/>
      <c r="AQ196" s="418" t="s">
        <v>218</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219</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301</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297</v>
      </c>
      <c r="X201" s="549"/>
      <c r="Y201" s="552"/>
      <c r="Z201" s="552"/>
      <c r="AA201" s="553"/>
      <c r="AB201" s="546" t="s">
        <v>11</v>
      </c>
      <c r="AC201" s="543"/>
      <c r="AD201" s="544"/>
      <c r="AE201" s="136" t="s">
        <v>482</v>
      </c>
      <c r="AF201" s="136"/>
      <c r="AG201" s="136"/>
      <c r="AH201" s="136"/>
      <c r="AI201" s="136" t="s">
        <v>634</v>
      </c>
      <c r="AJ201" s="136"/>
      <c r="AK201" s="136"/>
      <c r="AL201" s="136"/>
      <c r="AM201" s="136" t="s">
        <v>450</v>
      </c>
      <c r="AN201" s="136"/>
      <c r="AO201" s="136"/>
      <c r="AP201" s="136"/>
      <c r="AQ201" s="418" t="s">
        <v>218</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219</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220</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315</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315</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316</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305</v>
      </c>
      <c r="B206" s="410"/>
      <c r="C206" s="410"/>
      <c r="D206" s="410"/>
      <c r="E206" s="410"/>
      <c r="F206" s="411"/>
      <c r="G206" s="473" t="s">
        <v>221</v>
      </c>
      <c r="H206" s="474"/>
      <c r="I206" s="474"/>
      <c r="J206" s="474"/>
      <c r="K206" s="474"/>
      <c r="L206" s="474"/>
      <c r="M206" s="474"/>
      <c r="N206" s="474"/>
      <c r="O206" s="474"/>
      <c r="P206" s="474"/>
      <c r="Q206" s="474"/>
      <c r="R206" s="474"/>
      <c r="S206" s="474"/>
      <c r="T206" s="474"/>
      <c r="U206" s="474"/>
      <c r="V206" s="474"/>
      <c r="W206" s="477" t="s">
        <v>314</v>
      </c>
      <c r="X206" s="478"/>
      <c r="Y206" s="483" t="s">
        <v>12</v>
      </c>
      <c r="Z206" s="483"/>
      <c r="AA206" s="484"/>
      <c r="AB206" s="492" t="s">
        <v>315</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315</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316</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301</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482</v>
      </c>
      <c r="AF209" s="135"/>
      <c r="AG209" s="135"/>
      <c r="AH209" s="135"/>
      <c r="AI209" s="136" t="s">
        <v>634</v>
      </c>
      <c r="AJ209" s="136"/>
      <c r="AK209" s="136"/>
      <c r="AL209" s="136"/>
      <c r="AM209" s="136" t="s">
        <v>450</v>
      </c>
      <c r="AN209" s="136"/>
      <c r="AO209" s="136"/>
      <c r="AP209" s="136"/>
      <c r="AQ209" s="418" t="s">
        <v>218</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219</v>
      </c>
      <c r="AT210" s="417"/>
      <c r="AU210" s="469"/>
      <c r="AV210" s="470"/>
      <c r="AW210" s="416" t="s">
        <v>166</v>
      </c>
      <c r="AX210" s="471"/>
      <c r="AY210">
        <f>$AY$209</f>
        <v>0</v>
      </c>
    </row>
    <row r="211" spans="1:51" ht="23.25" hidden="1" customHeight="1" x14ac:dyDescent="0.15">
      <c r="A211" s="409"/>
      <c r="B211" s="410"/>
      <c r="C211" s="410"/>
      <c r="D211" s="410"/>
      <c r="E211" s="410"/>
      <c r="F211" s="411"/>
      <c r="G211" s="432" t="s">
        <v>220</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328</v>
      </c>
      <c r="B214" s="440"/>
      <c r="C214" s="440"/>
      <c r="D214" s="440"/>
      <c r="E214" s="441" t="s">
        <v>290</v>
      </c>
      <c r="F214" s="442"/>
      <c r="G214" s="97" t="s">
        <v>221</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642</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296</v>
      </c>
      <c r="AP215" s="449"/>
      <c r="AQ215" s="449"/>
      <c r="AR215" s="96"/>
      <c r="AS215" s="448"/>
      <c r="AT215" s="449"/>
      <c r="AU215" s="449"/>
      <c r="AV215" s="449"/>
      <c r="AW215" s="449"/>
      <c r="AX215" s="450"/>
      <c r="AY215">
        <f>COUNTIF($AR$215,"☑")</f>
        <v>0</v>
      </c>
    </row>
    <row r="216" spans="1:51" ht="45" customHeight="1" x14ac:dyDescent="0.15">
      <c r="A216" s="384" t="s">
        <v>348</v>
      </c>
      <c r="B216" s="385"/>
      <c r="C216" s="387" t="s">
        <v>222</v>
      </c>
      <c r="D216" s="385"/>
      <c r="E216" s="388" t="s">
        <v>238</v>
      </c>
      <c r="F216" s="389"/>
      <c r="G216" s="390" t="s">
        <v>689</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237</v>
      </c>
      <c r="F217" s="370"/>
      <c r="G217" s="393" t="s">
        <v>690</v>
      </c>
      <c r="H217" s="252"/>
      <c r="I217" s="252"/>
      <c r="J217" s="252"/>
      <c r="K217" s="252"/>
      <c r="L217" s="252"/>
      <c r="M217" s="252"/>
      <c r="N217" s="252"/>
      <c r="O217" s="252"/>
      <c r="P217" s="252"/>
      <c r="Q217" s="252"/>
      <c r="R217" s="252"/>
      <c r="S217" s="252"/>
      <c r="T217" s="252"/>
      <c r="U217" s="252"/>
      <c r="V217" s="394"/>
      <c r="W217" s="397" t="s">
        <v>652</v>
      </c>
      <c r="X217" s="398"/>
      <c r="Y217" s="398"/>
      <c r="Z217" s="398"/>
      <c r="AA217" s="399"/>
      <c r="AB217" s="400" t="s">
        <v>691</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35.25"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653</v>
      </c>
      <c r="X218" s="404"/>
      <c r="Y218" s="404"/>
      <c r="Z218" s="404"/>
      <c r="AA218" s="405"/>
      <c r="AB218" s="400"/>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660</v>
      </c>
      <c r="D219" s="366"/>
      <c r="E219" s="369" t="s">
        <v>344</v>
      </c>
      <c r="F219" s="370"/>
      <c r="G219" s="375" t="s">
        <v>225</v>
      </c>
      <c r="H219" s="376"/>
      <c r="I219" s="376"/>
      <c r="J219" s="377" t="s">
        <v>226</v>
      </c>
      <c r="K219" s="378"/>
      <c r="L219" s="378"/>
      <c r="M219" s="378"/>
      <c r="N219" s="378"/>
      <c r="O219" s="378"/>
      <c r="P219" s="378"/>
      <c r="Q219" s="378"/>
      <c r="R219" s="378"/>
      <c r="S219" s="378"/>
      <c r="T219" s="379"/>
      <c r="U219" s="380" t="s">
        <v>692</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661</v>
      </c>
      <c r="H220" s="376"/>
      <c r="I220" s="376"/>
      <c r="J220" s="376"/>
      <c r="K220" s="376"/>
      <c r="L220" s="376"/>
      <c r="M220" s="376"/>
      <c r="N220" s="376"/>
      <c r="O220" s="376"/>
      <c r="P220" s="376"/>
      <c r="Q220" s="376"/>
      <c r="R220" s="376"/>
      <c r="S220" s="376"/>
      <c r="T220" s="376"/>
      <c r="U220" s="382" t="s">
        <v>693</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653</v>
      </c>
      <c r="H221" s="376"/>
      <c r="I221" s="376"/>
      <c r="J221" s="376"/>
      <c r="K221" s="376"/>
      <c r="L221" s="376"/>
      <c r="M221" s="376"/>
      <c r="N221" s="376"/>
      <c r="O221" s="376"/>
      <c r="P221" s="376"/>
      <c r="Q221" s="376"/>
      <c r="R221" s="376"/>
      <c r="S221" s="376"/>
      <c r="T221" s="376"/>
      <c r="U221" s="383" t="s">
        <v>694</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70.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675</v>
      </c>
      <c r="AE224" s="347"/>
      <c r="AF224" s="347"/>
      <c r="AG224" s="348" t="s">
        <v>695</v>
      </c>
      <c r="AH224" s="349"/>
      <c r="AI224" s="349"/>
      <c r="AJ224" s="349"/>
      <c r="AK224" s="349"/>
      <c r="AL224" s="349"/>
      <c r="AM224" s="349"/>
      <c r="AN224" s="349"/>
      <c r="AO224" s="349"/>
      <c r="AP224" s="349"/>
      <c r="AQ224" s="349"/>
      <c r="AR224" s="349"/>
      <c r="AS224" s="349"/>
      <c r="AT224" s="349"/>
      <c r="AU224" s="349"/>
      <c r="AV224" s="349"/>
      <c r="AW224" s="349"/>
      <c r="AX224" s="350"/>
    </row>
    <row r="225" spans="1:50" ht="56.2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675</v>
      </c>
      <c r="AE225" s="235"/>
      <c r="AF225" s="235"/>
      <c r="AG225" s="284" t="s">
        <v>696</v>
      </c>
      <c r="AH225" s="285"/>
      <c r="AI225" s="285"/>
      <c r="AJ225" s="285"/>
      <c r="AK225" s="285"/>
      <c r="AL225" s="285"/>
      <c r="AM225" s="285"/>
      <c r="AN225" s="285"/>
      <c r="AO225" s="285"/>
      <c r="AP225" s="285"/>
      <c r="AQ225" s="285"/>
      <c r="AR225" s="285"/>
      <c r="AS225" s="285"/>
      <c r="AT225" s="285"/>
      <c r="AU225" s="285"/>
      <c r="AV225" s="285"/>
      <c r="AW225" s="285"/>
      <c r="AX225" s="286"/>
    </row>
    <row r="226" spans="1:50" ht="128.2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675</v>
      </c>
      <c r="AE226" s="297"/>
      <c r="AF226" s="297"/>
      <c r="AG226" s="254" t="s">
        <v>848</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698</v>
      </c>
      <c r="AE227" s="249"/>
      <c r="AF227" s="249"/>
      <c r="AG227" s="251"/>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326</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697</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282</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697</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698</v>
      </c>
      <c r="AE230" s="274"/>
      <c r="AF230" s="274"/>
      <c r="AG230" s="276" t="s">
        <v>679</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698</v>
      </c>
      <c r="AE231" s="235"/>
      <c r="AF231" s="235"/>
      <c r="AG231" s="284" t="s">
        <v>679</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698</v>
      </c>
      <c r="AE232" s="235"/>
      <c r="AF232" s="235"/>
      <c r="AG232" s="284" t="s">
        <v>679</v>
      </c>
      <c r="AH232" s="285"/>
      <c r="AI232" s="285"/>
      <c r="AJ232" s="285"/>
      <c r="AK232" s="285"/>
      <c r="AL232" s="285"/>
      <c r="AM232" s="285"/>
      <c r="AN232" s="285"/>
      <c r="AO232" s="285"/>
      <c r="AP232" s="285"/>
      <c r="AQ232" s="285"/>
      <c r="AR232" s="285"/>
      <c r="AS232" s="285"/>
      <c r="AT232" s="285"/>
      <c r="AU232" s="285"/>
      <c r="AV232" s="285"/>
      <c r="AW232" s="285"/>
      <c r="AX232" s="286"/>
    </row>
    <row r="233" spans="1:50" ht="50.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675</v>
      </c>
      <c r="AE233" s="235"/>
      <c r="AF233" s="235"/>
      <c r="AG233" s="284" t="s">
        <v>849</v>
      </c>
      <c r="AH233" s="285"/>
      <c r="AI233" s="285"/>
      <c r="AJ233" s="285"/>
      <c r="AK233" s="285"/>
      <c r="AL233" s="285"/>
      <c r="AM233" s="285"/>
      <c r="AN233" s="285"/>
      <c r="AO233" s="285"/>
      <c r="AP233" s="285"/>
      <c r="AQ233" s="285"/>
      <c r="AR233" s="285"/>
      <c r="AS233" s="285"/>
      <c r="AT233" s="285"/>
      <c r="AU233" s="285"/>
      <c r="AV233" s="285"/>
      <c r="AW233" s="285"/>
      <c r="AX233" s="286"/>
    </row>
    <row r="234" spans="1:50" ht="48.75" customHeight="1" x14ac:dyDescent="0.15">
      <c r="A234" s="266"/>
      <c r="B234" s="267"/>
      <c r="C234" s="232" t="s">
        <v>298</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675</v>
      </c>
      <c r="AE234" s="297"/>
      <c r="AF234" s="297"/>
      <c r="AG234" s="298" t="s">
        <v>847</v>
      </c>
      <c r="AH234" s="299"/>
      <c r="AI234" s="299"/>
      <c r="AJ234" s="299"/>
      <c r="AK234" s="299"/>
      <c r="AL234" s="299"/>
      <c r="AM234" s="299"/>
      <c r="AN234" s="299"/>
      <c r="AO234" s="299"/>
      <c r="AP234" s="299"/>
      <c r="AQ234" s="299"/>
      <c r="AR234" s="299"/>
      <c r="AS234" s="299"/>
      <c r="AT234" s="299"/>
      <c r="AU234" s="299"/>
      <c r="AV234" s="299"/>
      <c r="AW234" s="299"/>
      <c r="AX234" s="300"/>
    </row>
    <row r="235" spans="1:50" ht="91.5" customHeight="1" x14ac:dyDescent="0.15">
      <c r="A235" s="266"/>
      <c r="B235" s="267"/>
      <c r="C235" s="353" t="s">
        <v>299</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675</v>
      </c>
      <c r="AE235" s="235"/>
      <c r="AF235" s="306"/>
      <c r="AG235" s="284" t="s">
        <v>699</v>
      </c>
      <c r="AH235" s="285"/>
      <c r="AI235" s="285"/>
      <c r="AJ235" s="285"/>
      <c r="AK235" s="285"/>
      <c r="AL235" s="285"/>
      <c r="AM235" s="285"/>
      <c r="AN235" s="285"/>
      <c r="AO235" s="285"/>
      <c r="AP235" s="285"/>
      <c r="AQ235" s="285"/>
      <c r="AR235" s="285"/>
      <c r="AS235" s="285"/>
      <c r="AT235" s="285"/>
      <c r="AU235" s="285"/>
      <c r="AV235" s="285"/>
      <c r="AW235" s="285"/>
      <c r="AX235" s="286"/>
    </row>
    <row r="236" spans="1:50" ht="27" customHeight="1" x14ac:dyDescent="0.15">
      <c r="A236" s="268"/>
      <c r="B236" s="269"/>
      <c r="C236" s="356" t="s">
        <v>287</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698</v>
      </c>
      <c r="AE236" s="360"/>
      <c r="AF236" s="361"/>
      <c r="AG236" s="362" t="s">
        <v>679</v>
      </c>
      <c r="AH236" s="363"/>
      <c r="AI236" s="363"/>
      <c r="AJ236" s="363"/>
      <c r="AK236" s="363"/>
      <c r="AL236" s="363"/>
      <c r="AM236" s="363"/>
      <c r="AN236" s="363"/>
      <c r="AO236" s="363"/>
      <c r="AP236" s="363"/>
      <c r="AQ236" s="363"/>
      <c r="AR236" s="363"/>
      <c r="AS236" s="363"/>
      <c r="AT236" s="363"/>
      <c r="AU236" s="363"/>
      <c r="AV236" s="363"/>
      <c r="AW236" s="363"/>
      <c r="AX236" s="364"/>
    </row>
    <row r="237" spans="1:50" ht="42.75" customHeight="1" x14ac:dyDescent="0.15">
      <c r="A237" s="264" t="s">
        <v>37</v>
      </c>
      <c r="B237" s="265"/>
      <c r="C237" s="270" t="s">
        <v>288</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675</v>
      </c>
      <c r="AE237" s="274"/>
      <c r="AF237" s="275"/>
      <c r="AG237" s="276" t="s">
        <v>700</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698</v>
      </c>
      <c r="AE238" s="283"/>
      <c r="AF238" s="283"/>
      <c r="AG238" s="284" t="s">
        <v>679</v>
      </c>
      <c r="AH238" s="285"/>
      <c r="AI238" s="285"/>
      <c r="AJ238" s="285"/>
      <c r="AK238" s="285"/>
      <c r="AL238" s="285"/>
      <c r="AM238" s="285"/>
      <c r="AN238" s="285"/>
      <c r="AO238" s="285"/>
      <c r="AP238" s="285"/>
      <c r="AQ238" s="285"/>
      <c r="AR238" s="285"/>
      <c r="AS238" s="285"/>
      <c r="AT238" s="285"/>
      <c r="AU238" s="285"/>
      <c r="AV238" s="285"/>
      <c r="AW238" s="285"/>
      <c r="AX238" s="286"/>
    </row>
    <row r="239" spans="1:50" ht="42" customHeight="1" x14ac:dyDescent="0.15">
      <c r="A239" s="266"/>
      <c r="B239" s="267"/>
      <c r="C239" s="232" t="s">
        <v>223</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675</v>
      </c>
      <c r="AE239" s="235"/>
      <c r="AF239" s="235"/>
      <c r="AG239" s="284" t="s">
        <v>700</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698</v>
      </c>
      <c r="AE240" s="235"/>
      <c r="AF240" s="235"/>
      <c r="AG240" s="236" t="s">
        <v>679</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675</v>
      </c>
      <c r="AE241" s="249"/>
      <c r="AF241" s="250"/>
      <c r="AG241" s="251" t="s">
        <v>701</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v>2022</v>
      </c>
      <c r="D243" s="263"/>
      <c r="E243" s="210" t="s">
        <v>670</v>
      </c>
      <c r="F243" s="210"/>
      <c r="G243" s="210"/>
      <c r="H243" s="211">
        <v>21</v>
      </c>
      <c r="I243" s="211"/>
      <c r="J243" s="301">
        <v>1023</v>
      </c>
      <c r="K243" s="301"/>
      <c r="L243" s="301"/>
      <c r="M243" s="211" t="s">
        <v>686</v>
      </c>
      <c r="N243" s="302"/>
      <c r="O243" s="303" t="s">
        <v>702</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31.5"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302</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342</v>
      </c>
      <c r="B251" s="230"/>
      <c r="C251" s="230"/>
      <c r="D251" s="231"/>
      <c r="E251" s="206"/>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341</v>
      </c>
      <c r="B252" s="135"/>
      <c r="C252" s="135"/>
      <c r="D252" s="135"/>
      <c r="E252" s="206"/>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340</v>
      </c>
      <c r="B253" s="135"/>
      <c r="C253" s="135"/>
      <c r="D253" s="135"/>
      <c r="E253" s="206"/>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339</v>
      </c>
      <c r="B254" s="135"/>
      <c r="C254" s="135"/>
      <c r="D254" s="135"/>
      <c r="E254" s="206"/>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338</v>
      </c>
      <c r="B255" s="135"/>
      <c r="C255" s="135"/>
      <c r="D255" s="135"/>
      <c r="E255" s="206"/>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337</v>
      </c>
      <c r="B256" s="135"/>
      <c r="C256" s="135"/>
      <c r="D256" s="135"/>
      <c r="E256" s="206"/>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336</v>
      </c>
      <c r="B257" s="135"/>
      <c r="C257" s="135"/>
      <c r="D257" s="135"/>
      <c r="E257" s="206"/>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335</v>
      </c>
      <c r="B258" s="135"/>
      <c r="C258" s="135"/>
      <c r="D258" s="135"/>
      <c r="E258" s="206"/>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482</v>
      </c>
      <c r="B259" s="135"/>
      <c r="C259" s="135"/>
      <c r="D259" s="135"/>
      <c r="E259" s="205" t="s">
        <v>703</v>
      </c>
      <c r="F259" s="186"/>
      <c r="G259" s="186"/>
      <c r="H259" s="92" t="str">
        <f>IF(E259="","","-")</f>
        <v>-</v>
      </c>
      <c r="I259" s="186"/>
      <c r="J259" s="186"/>
      <c r="K259" s="92" t="str">
        <f>IF(I259="","","-")</f>
        <v/>
      </c>
      <c r="L259" s="188">
        <v>904</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658</v>
      </c>
      <c r="B260" s="135"/>
      <c r="C260" s="135"/>
      <c r="D260" s="135"/>
      <c r="E260" s="205" t="s">
        <v>703</v>
      </c>
      <c r="F260" s="186"/>
      <c r="G260" s="186"/>
      <c r="H260" s="92"/>
      <c r="I260" s="186"/>
      <c r="J260" s="186"/>
      <c r="K260" s="92"/>
      <c r="L260" s="188">
        <v>927</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450</v>
      </c>
      <c r="B261" s="135"/>
      <c r="C261" s="135"/>
      <c r="D261" s="135"/>
      <c r="E261" s="201">
        <v>2021</v>
      </c>
      <c r="F261" s="187"/>
      <c r="G261" s="186" t="s">
        <v>670</v>
      </c>
      <c r="H261" s="186"/>
      <c r="I261" s="186"/>
      <c r="J261" s="187">
        <v>20</v>
      </c>
      <c r="K261" s="187"/>
      <c r="L261" s="188">
        <v>1017</v>
      </c>
      <c r="M261" s="188"/>
      <c r="N261" s="188"/>
      <c r="O261" s="187" t="s">
        <v>686</v>
      </c>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329</v>
      </c>
      <c r="B262" s="190"/>
      <c r="C262" s="190"/>
      <c r="D262" s="190"/>
      <c r="E262" s="190"/>
      <c r="F262" s="191"/>
      <c r="G262" s="78" t="s">
        <v>659</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331</v>
      </c>
      <c r="B301" s="196"/>
      <c r="C301" s="196"/>
      <c r="D301" s="196"/>
      <c r="E301" s="196"/>
      <c r="F301" s="197"/>
      <c r="G301" s="174" t="s">
        <v>714</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715</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716</v>
      </c>
      <c r="H303" s="165"/>
      <c r="I303" s="165"/>
      <c r="J303" s="165"/>
      <c r="K303" s="166"/>
      <c r="L303" s="167" t="s">
        <v>717</v>
      </c>
      <c r="M303" s="168"/>
      <c r="N303" s="168"/>
      <c r="O303" s="168"/>
      <c r="P303" s="168"/>
      <c r="Q303" s="168"/>
      <c r="R303" s="168"/>
      <c r="S303" s="168"/>
      <c r="T303" s="168"/>
      <c r="U303" s="168"/>
      <c r="V303" s="168"/>
      <c r="W303" s="168"/>
      <c r="X303" s="169"/>
      <c r="Y303" s="170">
        <v>2913</v>
      </c>
      <c r="Z303" s="171"/>
      <c r="AA303" s="171"/>
      <c r="AB303" s="172"/>
      <c r="AC303" s="164" t="s">
        <v>716</v>
      </c>
      <c r="AD303" s="165"/>
      <c r="AE303" s="165"/>
      <c r="AF303" s="165"/>
      <c r="AG303" s="166"/>
      <c r="AH303" s="167" t="s">
        <v>718</v>
      </c>
      <c r="AI303" s="168"/>
      <c r="AJ303" s="168"/>
      <c r="AK303" s="168"/>
      <c r="AL303" s="168"/>
      <c r="AM303" s="168"/>
      <c r="AN303" s="168"/>
      <c r="AO303" s="168"/>
      <c r="AP303" s="168"/>
      <c r="AQ303" s="168"/>
      <c r="AR303" s="168"/>
      <c r="AS303" s="168"/>
      <c r="AT303" s="169"/>
      <c r="AU303" s="170">
        <v>1509</v>
      </c>
      <c r="AV303" s="171"/>
      <c r="AW303" s="171"/>
      <c r="AX303" s="173"/>
    </row>
    <row r="304" spans="1:50" ht="24.75"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t="s">
        <v>716</v>
      </c>
      <c r="AD304" s="155"/>
      <c r="AE304" s="155"/>
      <c r="AF304" s="155"/>
      <c r="AG304" s="156"/>
      <c r="AH304" s="157" t="s">
        <v>718</v>
      </c>
      <c r="AI304" s="158"/>
      <c r="AJ304" s="158"/>
      <c r="AK304" s="158"/>
      <c r="AL304" s="158"/>
      <c r="AM304" s="158"/>
      <c r="AN304" s="158"/>
      <c r="AO304" s="158"/>
      <c r="AP304" s="158"/>
      <c r="AQ304" s="158"/>
      <c r="AR304" s="158"/>
      <c r="AS304" s="158"/>
      <c r="AT304" s="159"/>
      <c r="AU304" s="160">
        <v>69</v>
      </c>
      <c r="AV304" s="161"/>
      <c r="AW304" s="161"/>
      <c r="AX304" s="163"/>
    </row>
    <row r="305" spans="1:51" ht="24.75"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2913</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1578</v>
      </c>
      <c r="AV313" s="151"/>
      <c r="AW313" s="151"/>
      <c r="AX313" s="153"/>
    </row>
    <row r="314" spans="1:51" ht="24.75" customHeight="1" x14ac:dyDescent="0.15">
      <c r="A314" s="198"/>
      <c r="B314" s="199"/>
      <c r="C314" s="199"/>
      <c r="D314" s="199"/>
      <c r="E314" s="199"/>
      <c r="F314" s="200"/>
      <c r="G314" s="174" t="s">
        <v>719</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720</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2</v>
      </c>
    </row>
    <row r="315" spans="1:51" ht="24.75"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2</v>
      </c>
    </row>
    <row r="316" spans="1:51" ht="24.75" customHeight="1" x14ac:dyDescent="0.15">
      <c r="A316" s="198"/>
      <c r="B316" s="199"/>
      <c r="C316" s="199"/>
      <c r="D316" s="199"/>
      <c r="E316" s="199"/>
      <c r="F316" s="200"/>
      <c r="G316" s="164" t="s">
        <v>716</v>
      </c>
      <c r="H316" s="165"/>
      <c r="I316" s="165"/>
      <c r="J316" s="165"/>
      <c r="K316" s="166"/>
      <c r="L316" s="167" t="s">
        <v>721</v>
      </c>
      <c r="M316" s="168"/>
      <c r="N316" s="168"/>
      <c r="O316" s="168"/>
      <c r="P316" s="168"/>
      <c r="Q316" s="168"/>
      <c r="R316" s="168"/>
      <c r="S316" s="168"/>
      <c r="T316" s="168"/>
      <c r="U316" s="168"/>
      <c r="V316" s="168"/>
      <c r="W316" s="168"/>
      <c r="X316" s="169"/>
      <c r="Y316" s="170">
        <v>19</v>
      </c>
      <c r="Z316" s="171"/>
      <c r="AA316" s="171"/>
      <c r="AB316" s="172"/>
      <c r="AC316" s="164" t="s">
        <v>722</v>
      </c>
      <c r="AD316" s="165"/>
      <c r="AE316" s="165"/>
      <c r="AF316" s="165"/>
      <c r="AG316" s="166"/>
      <c r="AH316" s="167" t="s">
        <v>723</v>
      </c>
      <c r="AI316" s="168"/>
      <c r="AJ316" s="168"/>
      <c r="AK316" s="168"/>
      <c r="AL316" s="168"/>
      <c r="AM316" s="168"/>
      <c r="AN316" s="168"/>
      <c r="AO316" s="168"/>
      <c r="AP316" s="168"/>
      <c r="AQ316" s="168"/>
      <c r="AR316" s="168"/>
      <c r="AS316" s="168"/>
      <c r="AT316" s="169"/>
      <c r="AU316" s="170">
        <v>3</v>
      </c>
      <c r="AV316" s="171"/>
      <c r="AW316" s="171"/>
      <c r="AX316" s="173"/>
      <c r="AY316">
        <f t="shared" si="11"/>
        <v>2</v>
      </c>
    </row>
    <row r="317" spans="1:51" ht="24.75"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2</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2</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2</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2</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2</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2</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2</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2</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2</v>
      </c>
    </row>
    <row r="326" spans="1:51" ht="24.75"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19</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3</v>
      </c>
      <c r="AV326" s="151"/>
      <c r="AW326" s="151"/>
      <c r="AX326" s="153"/>
      <c r="AY326">
        <f t="shared" si="11"/>
        <v>2</v>
      </c>
    </row>
    <row r="327" spans="1:51" ht="24.75" customHeight="1" x14ac:dyDescent="0.15">
      <c r="A327" s="198"/>
      <c r="B327" s="199"/>
      <c r="C327" s="199"/>
      <c r="D327" s="199"/>
      <c r="E327" s="199"/>
      <c r="F327" s="200"/>
      <c r="G327" s="174" t="s">
        <v>724</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725</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2</v>
      </c>
    </row>
    <row r="328" spans="1:51" ht="24.75"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2</v>
      </c>
    </row>
    <row r="329" spans="1:51" ht="24.75" customHeight="1" x14ac:dyDescent="0.15">
      <c r="A329" s="198"/>
      <c r="B329" s="199"/>
      <c r="C329" s="199"/>
      <c r="D329" s="199"/>
      <c r="E329" s="199"/>
      <c r="F329" s="200"/>
      <c r="G329" s="164" t="s">
        <v>716</v>
      </c>
      <c r="H329" s="165"/>
      <c r="I329" s="165"/>
      <c r="J329" s="165"/>
      <c r="K329" s="166"/>
      <c r="L329" s="167" t="s">
        <v>726</v>
      </c>
      <c r="M329" s="168"/>
      <c r="N329" s="168"/>
      <c r="O329" s="168"/>
      <c r="P329" s="168"/>
      <c r="Q329" s="168"/>
      <c r="R329" s="168"/>
      <c r="S329" s="168"/>
      <c r="T329" s="168"/>
      <c r="U329" s="168"/>
      <c r="V329" s="168"/>
      <c r="W329" s="168"/>
      <c r="X329" s="169"/>
      <c r="Y329" s="170">
        <v>814</v>
      </c>
      <c r="Z329" s="171"/>
      <c r="AA329" s="171"/>
      <c r="AB329" s="172"/>
      <c r="AC329" s="164" t="s">
        <v>716</v>
      </c>
      <c r="AD329" s="165"/>
      <c r="AE329" s="165"/>
      <c r="AF329" s="165"/>
      <c r="AG329" s="166"/>
      <c r="AH329" s="167" t="s">
        <v>717</v>
      </c>
      <c r="AI329" s="168"/>
      <c r="AJ329" s="168"/>
      <c r="AK329" s="168"/>
      <c r="AL329" s="168"/>
      <c r="AM329" s="168"/>
      <c r="AN329" s="168"/>
      <c r="AO329" s="168"/>
      <c r="AP329" s="168"/>
      <c r="AQ329" s="168"/>
      <c r="AR329" s="168"/>
      <c r="AS329" s="168"/>
      <c r="AT329" s="169"/>
      <c r="AU329" s="170"/>
      <c r="AV329" s="171"/>
      <c r="AW329" s="171"/>
      <c r="AX329" s="173"/>
      <c r="AY329">
        <f t="shared" si="12"/>
        <v>2</v>
      </c>
    </row>
    <row r="330" spans="1:51" ht="24.75" customHeight="1" x14ac:dyDescent="0.15">
      <c r="A330" s="198"/>
      <c r="B330" s="199"/>
      <c r="C330" s="199"/>
      <c r="D330" s="199"/>
      <c r="E330" s="199"/>
      <c r="F330" s="200"/>
      <c r="G330" s="154" t="s">
        <v>716</v>
      </c>
      <c r="H330" s="155"/>
      <c r="I330" s="155"/>
      <c r="J330" s="155"/>
      <c r="K330" s="156"/>
      <c r="L330" s="157" t="s">
        <v>718</v>
      </c>
      <c r="M330" s="158"/>
      <c r="N330" s="158"/>
      <c r="O330" s="158"/>
      <c r="P330" s="158"/>
      <c r="Q330" s="158"/>
      <c r="R330" s="158"/>
      <c r="S330" s="158"/>
      <c r="T330" s="158"/>
      <c r="U330" s="158"/>
      <c r="V330" s="158"/>
      <c r="W330" s="158"/>
      <c r="X330" s="159"/>
      <c r="Y330" s="160">
        <v>55</v>
      </c>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2</v>
      </c>
    </row>
    <row r="331" spans="1:51" ht="24.75"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2</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2</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2</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2</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2</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2</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2</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2</v>
      </c>
    </row>
    <row r="339" spans="1:51" ht="24.75"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869</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2</v>
      </c>
    </row>
    <row r="340" spans="1:51" ht="24.75" customHeight="1" x14ac:dyDescent="0.15">
      <c r="A340" s="198"/>
      <c r="B340" s="199"/>
      <c r="C340" s="199"/>
      <c r="D340" s="199"/>
      <c r="E340" s="199"/>
      <c r="F340" s="200"/>
      <c r="G340" s="174" t="s">
        <v>727</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1</v>
      </c>
    </row>
    <row r="341" spans="1:51" ht="24.75"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1</v>
      </c>
    </row>
    <row r="342" spans="1:51" s="16" customFormat="1" ht="24.75" customHeight="1" x14ac:dyDescent="0.15">
      <c r="A342" s="198"/>
      <c r="B342" s="199"/>
      <c r="C342" s="199"/>
      <c r="D342" s="199"/>
      <c r="E342" s="199"/>
      <c r="F342" s="200"/>
      <c r="G342" s="164" t="s">
        <v>716</v>
      </c>
      <c r="H342" s="165"/>
      <c r="I342" s="165"/>
      <c r="J342" s="165"/>
      <c r="K342" s="166"/>
      <c r="L342" s="167" t="s">
        <v>728</v>
      </c>
      <c r="M342" s="168"/>
      <c r="N342" s="168"/>
      <c r="O342" s="168"/>
      <c r="P342" s="168"/>
      <c r="Q342" s="168"/>
      <c r="R342" s="168"/>
      <c r="S342" s="168"/>
      <c r="T342" s="168"/>
      <c r="U342" s="168"/>
      <c r="V342" s="168"/>
      <c r="W342" s="168"/>
      <c r="X342" s="169"/>
      <c r="Y342" s="170">
        <v>4</v>
      </c>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1</v>
      </c>
    </row>
    <row r="343" spans="1:51" ht="24.75"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1</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1</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1</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1</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1</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1</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1</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1</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1</v>
      </c>
    </row>
    <row r="352" spans="1:51" ht="24.75"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4</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1</v>
      </c>
    </row>
    <row r="353" spans="1:51" ht="24.75" customHeight="1" thickBot="1" x14ac:dyDescent="0.2">
      <c r="A353" s="140" t="s">
        <v>643</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296</v>
      </c>
      <c r="AM353" s="144"/>
      <c r="AN353" s="144"/>
      <c r="AO353" s="94" t="s">
        <v>729</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308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264</v>
      </c>
      <c r="K358" s="135"/>
      <c r="L358" s="135"/>
      <c r="M358" s="135"/>
      <c r="N358" s="135"/>
      <c r="O358" s="135"/>
      <c r="P358" s="136" t="s">
        <v>25</v>
      </c>
      <c r="Q358" s="136"/>
      <c r="R358" s="136"/>
      <c r="S358" s="136"/>
      <c r="T358" s="136"/>
      <c r="U358" s="136"/>
      <c r="V358" s="136"/>
      <c r="W358" s="136"/>
      <c r="X358" s="136"/>
      <c r="Y358" s="137" t="s">
        <v>263</v>
      </c>
      <c r="Z358" s="138"/>
      <c r="AA358" s="138"/>
      <c r="AB358" s="138"/>
      <c r="AC358" s="120" t="s">
        <v>295</v>
      </c>
      <c r="AD358" s="120"/>
      <c r="AE358" s="120"/>
      <c r="AF358" s="120"/>
      <c r="AG358" s="120"/>
      <c r="AH358" s="137" t="s">
        <v>313</v>
      </c>
      <c r="AI358" s="134"/>
      <c r="AJ358" s="134"/>
      <c r="AK358" s="134"/>
      <c r="AL358" s="134" t="s">
        <v>19</v>
      </c>
      <c r="AM358" s="134"/>
      <c r="AN358" s="134"/>
      <c r="AO358" s="139"/>
      <c r="AP358" s="123" t="s">
        <v>265</v>
      </c>
      <c r="AQ358" s="123"/>
      <c r="AR358" s="123"/>
      <c r="AS358" s="123"/>
      <c r="AT358" s="123"/>
      <c r="AU358" s="123"/>
      <c r="AV358" s="123"/>
      <c r="AW358" s="123"/>
      <c r="AX358" s="123"/>
    </row>
    <row r="359" spans="1:51" ht="30" customHeight="1" x14ac:dyDescent="0.15">
      <c r="A359" s="110">
        <v>1</v>
      </c>
      <c r="B359" s="110">
        <v>1</v>
      </c>
      <c r="C359" s="129" t="s">
        <v>730</v>
      </c>
      <c r="D359" s="129"/>
      <c r="E359" s="129"/>
      <c r="F359" s="129"/>
      <c r="G359" s="129"/>
      <c r="H359" s="129"/>
      <c r="I359" s="129"/>
      <c r="J359" s="113">
        <v>3010405002439</v>
      </c>
      <c r="K359" s="114"/>
      <c r="L359" s="114"/>
      <c r="M359" s="114"/>
      <c r="N359" s="114"/>
      <c r="O359" s="114"/>
      <c r="P359" s="115" t="s">
        <v>731</v>
      </c>
      <c r="Q359" s="115"/>
      <c r="R359" s="115"/>
      <c r="S359" s="115"/>
      <c r="T359" s="115"/>
      <c r="U359" s="115"/>
      <c r="V359" s="115"/>
      <c r="W359" s="115"/>
      <c r="X359" s="115"/>
      <c r="Y359" s="116">
        <v>2913</v>
      </c>
      <c r="Z359" s="117"/>
      <c r="AA359" s="117"/>
      <c r="AB359" s="118"/>
      <c r="AC359" s="99" t="s">
        <v>732</v>
      </c>
      <c r="AD359" s="100"/>
      <c r="AE359" s="100"/>
      <c r="AF359" s="100"/>
      <c r="AG359" s="100"/>
      <c r="AH359" s="132" t="s">
        <v>686</v>
      </c>
      <c r="AI359" s="133"/>
      <c r="AJ359" s="133"/>
      <c r="AK359" s="133"/>
      <c r="AL359" s="103" t="s">
        <v>686</v>
      </c>
      <c r="AM359" s="104"/>
      <c r="AN359" s="104"/>
      <c r="AO359" s="105"/>
      <c r="AP359" s="106" t="s">
        <v>686</v>
      </c>
      <c r="AQ359" s="106"/>
      <c r="AR359" s="106"/>
      <c r="AS359" s="106"/>
      <c r="AT359" s="106"/>
      <c r="AU359" s="106"/>
      <c r="AV359" s="106"/>
      <c r="AW359" s="106"/>
      <c r="AX359" s="106"/>
    </row>
    <row r="360" spans="1:51" ht="30" hidden="1" customHeight="1" x14ac:dyDescent="0.15">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264</v>
      </c>
      <c r="K391" s="135"/>
      <c r="L391" s="135"/>
      <c r="M391" s="135"/>
      <c r="N391" s="135"/>
      <c r="O391" s="135"/>
      <c r="P391" s="136" t="s">
        <v>25</v>
      </c>
      <c r="Q391" s="136"/>
      <c r="R391" s="136"/>
      <c r="S391" s="136"/>
      <c r="T391" s="136"/>
      <c r="U391" s="136"/>
      <c r="V391" s="136"/>
      <c r="W391" s="136"/>
      <c r="X391" s="136"/>
      <c r="Y391" s="137" t="s">
        <v>263</v>
      </c>
      <c r="Z391" s="138"/>
      <c r="AA391" s="138"/>
      <c r="AB391" s="138"/>
      <c r="AC391" s="120" t="s">
        <v>295</v>
      </c>
      <c r="AD391" s="120"/>
      <c r="AE391" s="120"/>
      <c r="AF391" s="120"/>
      <c r="AG391" s="120"/>
      <c r="AH391" s="137" t="s">
        <v>313</v>
      </c>
      <c r="AI391" s="134"/>
      <c r="AJ391" s="134"/>
      <c r="AK391" s="134"/>
      <c r="AL391" s="134" t="s">
        <v>19</v>
      </c>
      <c r="AM391" s="134"/>
      <c r="AN391" s="134"/>
      <c r="AO391" s="139"/>
      <c r="AP391" s="123" t="s">
        <v>265</v>
      </c>
      <c r="AQ391" s="123"/>
      <c r="AR391" s="123"/>
      <c r="AS391" s="123"/>
      <c r="AT391" s="123"/>
      <c r="AU391" s="123"/>
      <c r="AV391" s="123"/>
      <c r="AW391" s="123"/>
      <c r="AX391" s="123"/>
      <c r="AY391">
        <f>$AY$389</f>
        <v>1</v>
      </c>
    </row>
    <row r="392" spans="1:51" ht="30" customHeight="1" x14ac:dyDescent="0.15">
      <c r="A392" s="110">
        <v>1</v>
      </c>
      <c r="B392" s="110">
        <v>1</v>
      </c>
      <c r="C392" s="129" t="s">
        <v>733</v>
      </c>
      <c r="D392" s="129"/>
      <c r="E392" s="129"/>
      <c r="F392" s="129"/>
      <c r="G392" s="129"/>
      <c r="H392" s="129"/>
      <c r="I392" s="129"/>
      <c r="J392" s="113">
        <v>2010005018852</v>
      </c>
      <c r="K392" s="114"/>
      <c r="L392" s="114"/>
      <c r="M392" s="114"/>
      <c r="N392" s="114"/>
      <c r="O392" s="114"/>
      <c r="P392" s="115" t="s">
        <v>728</v>
      </c>
      <c r="Q392" s="115"/>
      <c r="R392" s="115"/>
      <c r="S392" s="115"/>
      <c r="T392" s="115"/>
      <c r="U392" s="115"/>
      <c r="V392" s="115"/>
      <c r="W392" s="115"/>
      <c r="X392" s="115"/>
      <c r="Y392" s="116">
        <v>1509</v>
      </c>
      <c r="Z392" s="117"/>
      <c r="AA392" s="117"/>
      <c r="AB392" s="118"/>
      <c r="AC392" s="99" t="s">
        <v>732</v>
      </c>
      <c r="AD392" s="100"/>
      <c r="AE392" s="100"/>
      <c r="AF392" s="100"/>
      <c r="AG392" s="100"/>
      <c r="AH392" s="132" t="s">
        <v>686</v>
      </c>
      <c r="AI392" s="133"/>
      <c r="AJ392" s="133"/>
      <c r="AK392" s="133"/>
      <c r="AL392" s="103" t="s">
        <v>686</v>
      </c>
      <c r="AM392" s="104"/>
      <c r="AN392" s="104"/>
      <c r="AO392" s="105"/>
      <c r="AP392" s="106" t="s">
        <v>686</v>
      </c>
      <c r="AQ392" s="106"/>
      <c r="AR392" s="106"/>
      <c r="AS392" s="106"/>
      <c r="AT392" s="106"/>
      <c r="AU392" s="106"/>
      <c r="AV392" s="106"/>
      <c r="AW392" s="106"/>
      <c r="AX392" s="106"/>
      <c r="AY392">
        <f>$AY$389</f>
        <v>1</v>
      </c>
    </row>
    <row r="393" spans="1:51" ht="30" customHeight="1" x14ac:dyDescent="0.15">
      <c r="A393" s="110">
        <v>2</v>
      </c>
      <c r="B393" s="110">
        <v>1</v>
      </c>
      <c r="C393" s="130" t="s">
        <v>733</v>
      </c>
      <c r="D393" s="129"/>
      <c r="E393" s="129"/>
      <c r="F393" s="129"/>
      <c r="G393" s="129"/>
      <c r="H393" s="129"/>
      <c r="I393" s="129"/>
      <c r="J393" s="113">
        <v>2010005018852</v>
      </c>
      <c r="K393" s="114"/>
      <c r="L393" s="114"/>
      <c r="M393" s="114"/>
      <c r="N393" s="114"/>
      <c r="O393" s="114"/>
      <c r="P393" s="115" t="s">
        <v>728</v>
      </c>
      <c r="Q393" s="115"/>
      <c r="R393" s="115"/>
      <c r="S393" s="115"/>
      <c r="T393" s="115"/>
      <c r="U393" s="115"/>
      <c r="V393" s="115"/>
      <c r="W393" s="115"/>
      <c r="X393" s="115"/>
      <c r="Y393" s="116">
        <v>69</v>
      </c>
      <c r="Z393" s="117"/>
      <c r="AA393" s="117"/>
      <c r="AB393" s="118"/>
      <c r="AC393" s="99" t="s">
        <v>732</v>
      </c>
      <c r="AD393" s="100"/>
      <c r="AE393" s="100"/>
      <c r="AF393" s="100"/>
      <c r="AG393" s="100"/>
      <c r="AH393" s="132" t="s">
        <v>686</v>
      </c>
      <c r="AI393" s="133"/>
      <c r="AJ393" s="133"/>
      <c r="AK393" s="133"/>
      <c r="AL393" s="103" t="s">
        <v>686</v>
      </c>
      <c r="AM393" s="104"/>
      <c r="AN393" s="104"/>
      <c r="AO393" s="105"/>
      <c r="AP393" s="106" t="s">
        <v>686</v>
      </c>
      <c r="AQ393" s="106"/>
      <c r="AR393" s="106"/>
      <c r="AS393" s="106"/>
      <c r="AT393" s="106"/>
      <c r="AU393" s="106"/>
      <c r="AV393" s="106"/>
      <c r="AW393" s="106"/>
      <c r="AX393" s="106"/>
      <c r="AY393">
        <f>COUNTA($C$393)</f>
        <v>1</v>
      </c>
    </row>
    <row r="394" spans="1:51" ht="30" hidden="1" customHeight="1" x14ac:dyDescent="0.15">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264</v>
      </c>
      <c r="K424" s="135"/>
      <c r="L424" s="135"/>
      <c r="M424" s="135"/>
      <c r="N424" s="135"/>
      <c r="O424" s="135"/>
      <c r="P424" s="136" t="s">
        <v>25</v>
      </c>
      <c r="Q424" s="136"/>
      <c r="R424" s="136"/>
      <c r="S424" s="136"/>
      <c r="T424" s="136"/>
      <c r="U424" s="136"/>
      <c r="V424" s="136"/>
      <c r="W424" s="136"/>
      <c r="X424" s="136"/>
      <c r="Y424" s="137" t="s">
        <v>263</v>
      </c>
      <c r="Z424" s="138"/>
      <c r="AA424" s="138"/>
      <c r="AB424" s="138"/>
      <c r="AC424" s="120" t="s">
        <v>295</v>
      </c>
      <c r="AD424" s="120"/>
      <c r="AE424" s="120"/>
      <c r="AF424" s="120"/>
      <c r="AG424" s="120"/>
      <c r="AH424" s="137" t="s">
        <v>313</v>
      </c>
      <c r="AI424" s="134"/>
      <c r="AJ424" s="134"/>
      <c r="AK424" s="134"/>
      <c r="AL424" s="134" t="s">
        <v>19</v>
      </c>
      <c r="AM424" s="134"/>
      <c r="AN424" s="134"/>
      <c r="AO424" s="139"/>
      <c r="AP424" s="123" t="s">
        <v>265</v>
      </c>
      <c r="AQ424" s="123"/>
      <c r="AR424" s="123"/>
      <c r="AS424" s="123"/>
      <c r="AT424" s="123"/>
      <c r="AU424" s="123"/>
      <c r="AV424" s="123"/>
      <c r="AW424" s="123"/>
      <c r="AX424" s="123"/>
      <c r="AY424">
        <f>$AY$422</f>
        <v>1</v>
      </c>
    </row>
    <row r="425" spans="1:51" ht="50.1" customHeight="1" x14ac:dyDescent="0.15">
      <c r="A425" s="110">
        <v>1</v>
      </c>
      <c r="B425" s="110">
        <v>1</v>
      </c>
      <c r="C425" s="129" t="s">
        <v>734</v>
      </c>
      <c r="D425" s="129"/>
      <c r="E425" s="129"/>
      <c r="F425" s="129"/>
      <c r="G425" s="129"/>
      <c r="H425" s="129"/>
      <c r="I425" s="129"/>
      <c r="J425" s="113">
        <v>2000020261009</v>
      </c>
      <c r="K425" s="114"/>
      <c r="L425" s="114"/>
      <c r="M425" s="114"/>
      <c r="N425" s="114"/>
      <c r="O425" s="114"/>
      <c r="P425" s="115" t="s">
        <v>744</v>
      </c>
      <c r="Q425" s="115"/>
      <c r="R425" s="115"/>
      <c r="S425" s="115"/>
      <c r="T425" s="115"/>
      <c r="U425" s="115"/>
      <c r="V425" s="115"/>
      <c r="W425" s="115"/>
      <c r="X425" s="115"/>
      <c r="Y425" s="116">
        <v>19.399999999999999</v>
      </c>
      <c r="Z425" s="117"/>
      <c r="AA425" s="117"/>
      <c r="AB425" s="118"/>
      <c r="AC425" s="99" t="s">
        <v>732</v>
      </c>
      <c r="AD425" s="100"/>
      <c r="AE425" s="100"/>
      <c r="AF425" s="100"/>
      <c r="AG425" s="100"/>
      <c r="AH425" s="132" t="s">
        <v>679</v>
      </c>
      <c r="AI425" s="133"/>
      <c r="AJ425" s="133"/>
      <c r="AK425" s="133"/>
      <c r="AL425" s="103" t="s">
        <v>679</v>
      </c>
      <c r="AM425" s="104"/>
      <c r="AN425" s="104"/>
      <c r="AO425" s="105"/>
      <c r="AP425" s="106" t="s">
        <v>679</v>
      </c>
      <c r="AQ425" s="106"/>
      <c r="AR425" s="106"/>
      <c r="AS425" s="106"/>
      <c r="AT425" s="106"/>
      <c r="AU425" s="106"/>
      <c r="AV425" s="106"/>
      <c r="AW425" s="106"/>
      <c r="AX425" s="106"/>
      <c r="AY425">
        <f>$AY$422</f>
        <v>1</v>
      </c>
    </row>
    <row r="426" spans="1:51" ht="50.1" customHeight="1" x14ac:dyDescent="0.15">
      <c r="A426" s="110">
        <v>2</v>
      </c>
      <c r="B426" s="110">
        <v>1</v>
      </c>
      <c r="C426" s="129" t="s">
        <v>735</v>
      </c>
      <c r="D426" s="129"/>
      <c r="E426" s="129"/>
      <c r="F426" s="129"/>
      <c r="G426" s="129"/>
      <c r="H426" s="129"/>
      <c r="I426" s="129"/>
      <c r="J426" s="113">
        <v>6000020122041</v>
      </c>
      <c r="K426" s="114"/>
      <c r="L426" s="114"/>
      <c r="M426" s="114"/>
      <c r="N426" s="114"/>
      <c r="O426" s="114"/>
      <c r="P426" s="115" t="s">
        <v>744</v>
      </c>
      <c r="Q426" s="115"/>
      <c r="R426" s="115"/>
      <c r="S426" s="115"/>
      <c r="T426" s="115"/>
      <c r="U426" s="115"/>
      <c r="V426" s="115"/>
      <c r="W426" s="115"/>
      <c r="X426" s="115"/>
      <c r="Y426" s="116">
        <v>18.3</v>
      </c>
      <c r="Z426" s="117"/>
      <c r="AA426" s="117"/>
      <c r="AB426" s="118"/>
      <c r="AC426" s="99" t="s">
        <v>732</v>
      </c>
      <c r="AD426" s="100"/>
      <c r="AE426" s="100"/>
      <c r="AF426" s="100"/>
      <c r="AG426" s="100"/>
      <c r="AH426" s="132" t="s">
        <v>679</v>
      </c>
      <c r="AI426" s="133"/>
      <c r="AJ426" s="133"/>
      <c r="AK426" s="133"/>
      <c r="AL426" s="103" t="s">
        <v>679</v>
      </c>
      <c r="AM426" s="104"/>
      <c r="AN426" s="104"/>
      <c r="AO426" s="105"/>
      <c r="AP426" s="106" t="s">
        <v>679</v>
      </c>
      <c r="AQ426" s="106"/>
      <c r="AR426" s="106"/>
      <c r="AS426" s="106"/>
      <c r="AT426" s="106"/>
      <c r="AU426" s="106"/>
      <c r="AV426" s="106"/>
      <c r="AW426" s="106"/>
      <c r="AX426" s="106"/>
      <c r="AY426">
        <f>COUNTA($C$426)</f>
        <v>1</v>
      </c>
    </row>
    <row r="427" spans="1:51" ht="50.1" customHeight="1" x14ac:dyDescent="0.15">
      <c r="A427" s="110">
        <v>3</v>
      </c>
      <c r="B427" s="110">
        <v>1</v>
      </c>
      <c r="C427" s="130" t="s">
        <v>736</v>
      </c>
      <c r="D427" s="129"/>
      <c r="E427" s="129"/>
      <c r="F427" s="129"/>
      <c r="G427" s="129"/>
      <c r="H427" s="129"/>
      <c r="I427" s="129"/>
      <c r="J427" s="113">
        <v>9000020011002</v>
      </c>
      <c r="K427" s="114"/>
      <c r="L427" s="114"/>
      <c r="M427" s="114"/>
      <c r="N427" s="114"/>
      <c r="O427" s="114"/>
      <c r="P427" s="131" t="s">
        <v>744</v>
      </c>
      <c r="Q427" s="115"/>
      <c r="R427" s="115"/>
      <c r="S427" s="115"/>
      <c r="T427" s="115"/>
      <c r="U427" s="115"/>
      <c r="V427" s="115"/>
      <c r="W427" s="115"/>
      <c r="X427" s="115"/>
      <c r="Y427" s="116">
        <v>10.3</v>
      </c>
      <c r="Z427" s="117"/>
      <c r="AA427" s="117"/>
      <c r="AB427" s="118"/>
      <c r="AC427" s="99" t="s">
        <v>732</v>
      </c>
      <c r="AD427" s="100"/>
      <c r="AE427" s="100"/>
      <c r="AF427" s="100"/>
      <c r="AG427" s="100"/>
      <c r="AH427" s="101" t="s">
        <v>679</v>
      </c>
      <c r="AI427" s="102"/>
      <c r="AJ427" s="102"/>
      <c r="AK427" s="102"/>
      <c r="AL427" s="103" t="s">
        <v>679</v>
      </c>
      <c r="AM427" s="104"/>
      <c r="AN427" s="104"/>
      <c r="AO427" s="105"/>
      <c r="AP427" s="106" t="s">
        <v>679</v>
      </c>
      <c r="AQ427" s="106"/>
      <c r="AR427" s="106"/>
      <c r="AS427" s="106"/>
      <c r="AT427" s="106"/>
      <c r="AU427" s="106"/>
      <c r="AV427" s="106"/>
      <c r="AW427" s="106"/>
      <c r="AX427" s="106"/>
      <c r="AY427">
        <f>COUNTA($C$427)</f>
        <v>1</v>
      </c>
    </row>
    <row r="428" spans="1:51" ht="50.1" customHeight="1" x14ac:dyDescent="0.15">
      <c r="A428" s="110">
        <v>4</v>
      </c>
      <c r="B428" s="110">
        <v>1</v>
      </c>
      <c r="C428" s="130" t="s">
        <v>737</v>
      </c>
      <c r="D428" s="129"/>
      <c r="E428" s="129"/>
      <c r="F428" s="129"/>
      <c r="G428" s="129"/>
      <c r="H428" s="129"/>
      <c r="I428" s="129"/>
      <c r="J428" s="113">
        <v>3000020272302</v>
      </c>
      <c r="K428" s="114"/>
      <c r="L428" s="114"/>
      <c r="M428" s="114"/>
      <c r="N428" s="114"/>
      <c r="O428" s="114"/>
      <c r="P428" s="131" t="s">
        <v>851</v>
      </c>
      <c r="Q428" s="115"/>
      <c r="R428" s="115"/>
      <c r="S428" s="115"/>
      <c r="T428" s="115"/>
      <c r="U428" s="115"/>
      <c r="V428" s="115"/>
      <c r="W428" s="115"/>
      <c r="X428" s="115"/>
      <c r="Y428" s="116">
        <v>9.9</v>
      </c>
      <c r="Z428" s="117"/>
      <c r="AA428" s="117"/>
      <c r="AB428" s="118"/>
      <c r="AC428" s="99" t="s">
        <v>732</v>
      </c>
      <c r="AD428" s="100"/>
      <c r="AE428" s="100"/>
      <c r="AF428" s="100"/>
      <c r="AG428" s="100"/>
      <c r="AH428" s="101" t="s">
        <v>679</v>
      </c>
      <c r="AI428" s="102"/>
      <c r="AJ428" s="102"/>
      <c r="AK428" s="102"/>
      <c r="AL428" s="103" t="s">
        <v>679</v>
      </c>
      <c r="AM428" s="104"/>
      <c r="AN428" s="104"/>
      <c r="AO428" s="105"/>
      <c r="AP428" s="106" t="s">
        <v>679</v>
      </c>
      <c r="AQ428" s="106"/>
      <c r="AR428" s="106"/>
      <c r="AS428" s="106"/>
      <c r="AT428" s="106"/>
      <c r="AU428" s="106"/>
      <c r="AV428" s="106"/>
      <c r="AW428" s="106"/>
      <c r="AX428" s="106"/>
      <c r="AY428">
        <f>COUNTA($C$428)</f>
        <v>1</v>
      </c>
    </row>
    <row r="429" spans="1:51" ht="50.1" customHeight="1" x14ac:dyDescent="0.15">
      <c r="A429" s="110">
        <v>5</v>
      </c>
      <c r="B429" s="110">
        <v>1</v>
      </c>
      <c r="C429" s="129" t="s">
        <v>738</v>
      </c>
      <c r="D429" s="129"/>
      <c r="E429" s="129"/>
      <c r="F429" s="129"/>
      <c r="G429" s="129"/>
      <c r="H429" s="129"/>
      <c r="I429" s="129"/>
      <c r="J429" s="113">
        <v>2000020112186</v>
      </c>
      <c r="K429" s="114"/>
      <c r="L429" s="114"/>
      <c r="M429" s="114"/>
      <c r="N429" s="114"/>
      <c r="O429" s="114"/>
      <c r="P429" s="115" t="s">
        <v>721</v>
      </c>
      <c r="Q429" s="115"/>
      <c r="R429" s="115"/>
      <c r="S429" s="115"/>
      <c r="T429" s="115"/>
      <c r="U429" s="115"/>
      <c r="V429" s="115"/>
      <c r="W429" s="115"/>
      <c r="X429" s="115"/>
      <c r="Y429" s="116">
        <v>9.1</v>
      </c>
      <c r="Z429" s="117"/>
      <c r="AA429" s="117"/>
      <c r="AB429" s="118"/>
      <c r="AC429" s="99" t="s">
        <v>732</v>
      </c>
      <c r="AD429" s="100"/>
      <c r="AE429" s="100"/>
      <c r="AF429" s="100"/>
      <c r="AG429" s="100"/>
      <c r="AH429" s="101" t="s">
        <v>679</v>
      </c>
      <c r="AI429" s="102"/>
      <c r="AJ429" s="102"/>
      <c r="AK429" s="102"/>
      <c r="AL429" s="103" t="s">
        <v>679</v>
      </c>
      <c r="AM429" s="104"/>
      <c r="AN429" s="104"/>
      <c r="AO429" s="105"/>
      <c r="AP429" s="106" t="s">
        <v>679</v>
      </c>
      <c r="AQ429" s="106"/>
      <c r="AR429" s="106"/>
      <c r="AS429" s="106"/>
      <c r="AT429" s="106"/>
      <c r="AU429" s="106"/>
      <c r="AV429" s="106"/>
      <c r="AW429" s="106"/>
      <c r="AX429" s="106"/>
      <c r="AY429">
        <f>COUNTA($C$429)</f>
        <v>1</v>
      </c>
    </row>
    <row r="430" spans="1:51" ht="50.1" customHeight="1" x14ac:dyDescent="0.15">
      <c r="A430" s="110">
        <v>6</v>
      </c>
      <c r="B430" s="110">
        <v>1</v>
      </c>
      <c r="C430" s="129" t="s">
        <v>739</v>
      </c>
      <c r="D430" s="129"/>
      <c r="E430" s="129"/>
      <c r="F430" s="129"/>
      <c r="G430" s="129"/>
      <c r="H430" s="129"/>
      <c r="I430" s="129"/>
      <c r="J430" s="113">
        <v>5000020182061</v>
      </c>
      <c r="K430" s="114"/>
      <c r="L430" s="114"/>
      <c r="M430" s="114"/>
      <c r="N430" s="114"/>
      <c r="O430" s="114"/>
      <c r="P430" s="115" t="s">
        <v>721</v>
      </c>
      <c r="Q430" s="115"/>
      <c r="R430" s="115"/>
      <c r="S430" s="115"/>
      <c r="T430" s="115"/>
      <c r="U430" s="115"/>
      <c r="V430" s="115"/>
      <c r="W430" s="115"/>
      <c r="X430" s="115"/>
      <c r="Y430" s="116">
        <v>8</v>
      </c>
      <c r="Z430" s="117"/>
      <c r="AA430" s="117"/>
      <c r="AB430" s="118"/>
      <c r="AC430" s="99" t="s">
        <v>732</v>
      </c>
      <c r="AD430" s="100"/>
      <c r="AE430" s="100"/>
      <c r="AF430" s="100"/>
      <c r="AG430" s="100"/>
      <c r="AH430" s="101" t="s">
        <v>679</v>
      </c>
      <c r="AI430" s="102"/>
      <c r="AJ430" s="102"/>
      <c r="AK430" s="102"/>
      <c r="AL430" s="103" t="s">
        <v>679</v>
      </c>
      <c r="AM430" s="104"/>
      <c r="AN430" s="104"/>
      <c r="AO430" s="105"/>
      <c r="AP430" s="106" t="s">
        <v>679</v>
      </c>
      <c r="AQ430" s="106"/>
      <c r="AR430" s="106"/>
      <c r="AS430" s="106"/>
      <c r="AT430" s="106"/>
      <c r="AU430" s="106"/>
      <c r="AV430" s="106"/>
      <c r="AW430" s="106"/>
      <c r="AX430" s="106"/>
      <c r="AY430">
        <f>COUNTA($C$430)</f>
        <v>1</v>
      </c>
    </row>
    <row r="431" spans="1:51" ht="50.1" customHeight="1" x14ac:dyDescent="0.15">
      <c r="A431" s="110">
        <v>7</v>
      </c>
      <c r="B431" s="110">
        <v>1</v>
      </c>
      <c r="C431" s="129" t="s">
        <v>740</v>
      </c>
      <c r="D431" s="129"/>
      <c r="E431" s="129"/>
      <c r="F431" s="129"/>
      <c r="G431" s="129"/>
      <c r="H431" s="129"/>
      <c r="I431" s="129"/>
      <c r="J431" s="113">
        <v>6000020122033</v>
      </c>
      <c r="K431" s="114"/>
      <c r="L431" s="114"/>
      <c r="M431" s="114"/>
      <c r="N431" s="114"/>
      <c r="O431" s="114"/>
      <c r="P431" s="115" t="s">
        <v>721</v>
      </c>
      <c r="Q431" s="115"/>
      <c r="R431" s="115"/>
      <c r="S431" s="115"/>
      <c r="T431" s="115"/>
      <c r="U431" s="115"/>
      <c r="V431" s="115"/>
      <c r="W431" s="115"/>
      <c r="X431" s="115"/>
      <c r="Y431" s="116">
        <v>7.4</v>
      </c>
      <c r="Z431" s="117"/>
      <c r="AA431" s="117"/>
      <c r="AB431" s="118"/>
      <c r="AC431" s="99" t="s">
        <v>732</v>
      </c>
      <c r="AD431" s="100"/>
      <c r="AE431" s="100"/>
      <c r="AF431" s="100"/>
      <c r="AG431" s="100"/>
      <c r="AH431" s="101" t="s">
        <v>679</v>
      </c>
      <c r="AI431" s="102"/>
      <c r="AJ431" s="102"/>
      <c r="AK431" s="102"/>
      <c r="AL431" s="103" t="s">
        <v>679</v>
      </c>
      <c r="AM431" s="104"/>
      <c r="AN431" s="104"/>
      <c r="AO431" s="105"/>
      <c r="AP431" s="106" t="s">
        <v>679</v>
      </c>
      <c r="AQ431" s="106"/>
      <c r="AR431" s="106"/>
      <c r="AS431" s="106"/>
      <c r="AT431" s="106"/>
      <c r="AU431" s="106"/>
      <c r="AV431" s="106"/>
      <c r="AW431" s="106"/>
      <c r="AX431" s="106"/>
      <c r="AY431">
        <f>COUNTA($C$431)</f>
        <v>1</v>
      </c>
    </row>
    <row r="432" spans="1:51" ht="50.1" customHeight="1" x14ac:dyDescent="0.15">
      <c r="A432" s="110">
        <v>8</v>
      </c>
      <c r="B432" s="110">
        <v>1</v>
      </c>
      <c r="C432" s="129" t="s">
        <v>741</v>
      </c>
      <c r="D432" s="129"/>
      <c r="E432" s="129"/>
      <c r="F432" s="129"/>
      <c r="G432" s="129"/>
      <c r="H432" s="129"/>
      <c r="I432" s="129"/>
      <c r="J432" s="113">
        <v>9000020281000</v>
      </c>
      <c r="K432" s="114"/>
      <c r="L432" s="114"/>
      <c r="M432" s="114"/>
      <c r="N432" s="114"/>
      <c r="O432" s="114"/>
      <c r="P432" s="115" t="s">
        <v>721</v>
      </c>
      <c r="Q432" s="115"/>
      <c r="R432" s="115"/>
      <c r="S432" s="115"/>
      <c r="T432" s="115"/>
      <c r="U432" s="115"/>
      <c r="V432" s="115"/>
      <c r="W432" s="115"/>
      <c r="X432" s="115"/>
      <c r="Y432" s="116">
        <v>5.4</v>
      </c>
      <c r="Z432" s="117"/>
      <c r="AA432" s="117"/>
      <c r="AB432" s="118"/>
      <c r="AC432" s="99" t="s">
        <v>732</v>
      </c>
      <c r="AD432" s="100"/>
      <c r="AE432" s="100"/>
      <c r="AF432" s="100"/>
      <c r="AG432" s="100"/>
      <c r="AH432" s="101" t="s">
        <v>679</v>
      </c>
      <c r="AI432" s="102"/>
      <c r="AJ432" s="102"/>
      <c r="AK432" s="102"/>
      <c r="AL432" s="103" t="s">
        <v>679</v>
      </c>
      <c r="AM432" s="104"/>
      <c r="AN432" s="104"/>
      <c r="AO432" s="105"/>
      <c r="AP432" s="106" t="s">
        <v>679</v>
      </c>
      <c r="AQ432" s="106"/>
      <c r="AR432" s="106"/>
      <c r="AS432" s="106"/>
      <c r="AT432" s="106"/>
      <c r="AU432" s="106"/>
      <c r="AV432" s="106"/>
      <c r="AW432" s="106"/>
      <c r="AX432" s="106"/>
      <c r="AY432">
        <f>COUNTA($C$432)</f>
        <v>1</v>
      </c>
    </row>
    <row r="433" spans="1:51" ht="50.1" customHeight="1" x14ac:dyDescent="0.15">
      <c r="A433" s="110">
        <v>9</v>
      </c>
      <c r="B433" s="110">
        <v>1</v>
      </c>
      <c r="C433" s="129" t="s">
        <v>742</v>
      </c>
      <c r="D433" s="129"/>
      <c r="E433" s="129"/>
      <c r="F433" s="129"/>
      <c r="G433" s="129"/>
      <c r="H433" s="129"/>
      <c r="I433" s="129"/>
      <c r="J433" s="113">
        <v>1000020372013</v>
      </c>
      <c r="K433" s="114"/>
      <c r="L433" s="114"/>
      <c r="M433" s="114"/>
      <c r="N433" s="114"/>
      <c r="O433" s="114"/>
      <c r="P433" s="115" t="s">
        <v>721</v>
      </c>
      <c r="Q433" s="115"/>
      <c r="R433" s="115"/>
      <c r="S433" s="115"/>
      <c r="T433" s="115"/>
      <c r="U433" s="115"/>
      <c r="V433" s="115"/>
      <c r="W433" s="115"/>
      <c r="X433" s="115"/>
      <c r="Y433" s="116">
        <v>4.4000000000000004</v>
      </c>
      <c r="Z433" s="117"/>
      <c r="AA433" s="117"/>
      <c r="AB433" s="118"/>
      <c r="AC433" s="99" t="s">
        <v>732</v>
      </c>
      <c r="AD433" s="100"/>
      <c r="AE433" s="100"/>
      <c r="AF433" s="100"/>
      <c r="AG433" s="100"/>
      <c r="AH433" s="101" t="s">
        <v>679</v>
      </c>
      <c r="AI433" s="102"/>
      <c r="AJ433" s="102"/>
      <c r="AK433" s="102"/>
      <c r="AL433" s="103" t="s">
        <v>679</v>
      </c>
      <c r="AM433" s="104"/>
      <c r="AN433" s="104"/>
      <c r="AO433" s="105"/>
      <c r="AP433" s="106" t="s">
        <v>679</v>
      </c>
      <c r="AQ433" s="106"/>
      <c r="AR433" s="106"/>
      <c r="AS433" s="106"/>
      <c r="AT433" s="106"/>
      <c r="AU433" s="106"/>
      <c r="AV433" s="106"/>
      <c r="AW433" s="106"/>
      <c r="AX433" s="106"/>
      <c r="AY433">
        <f>COUNTA($C$433)</f>
        <v>1</v>
      </c>
    </row>
    <row r="434" spans="1:51" ht="50.1" customHeight="1" x14ac:dyDescent="0.15">
      <c r="A434" s="110">
        <v>10</v>
      </c>
      <c r="B434" s="110">
        <v>1</v>
      </c>
      <c r="C434" s="129" t="s">
        <v>743</v>
      </c>
      <c r="D434" s="129"/>
      <c r="E434" s="129"/>
      <c r="F434" s="129"/>
      <c r="G434" s="129"/>
      <c r="H434" s="129"/>
      <c r="I434" s="129"/>
      <c r="J434" s="113">
        <v>8000020132055</v>
      </c>
      <c r="K434" s="114"/>
      <c r="L434" s="114"/>
      <c r="M434" s="114"/>
      <c r="N434" s="114"/>
      <c r="O434" s="114"/>
      <c r="P434" s="115" t="s">
        <v>721</v>
      </c>
      <c r="Q434" s="115"/>
      <c r="R434" s="115"/>
      <c r="S434" s="115"/>
      <c r="T434" s="115"/>
      <c r="U434" s="115"/>
      <c r="V434" s="115"/>
      <c r="W434" s="115"/>
      <c r="X434" s="115"/>
      <c r="Y434" s="116">
        <v>4.2</v>
      </c>
      <c r="Z434" s="117"/>
      <c r="AA434" s="117"/>
      <c r="AB434" s="118"/>
      <c r="AC434" s="99" t="s">
        <v>732</v>
      </c>
      <c r="AD434" s="100"/>
      <c r="AE434" s="100"/>
      <c r="AF434" s="100"/>
      <c r="AG434" s="100"/>
      <c r="AH434" s="101" t="s">
        <v>679</v>
      </c>
      <c r="AI434" s="102"/>
      <c r="AJ434" s="102"/>
      <c r="AK434" s="102"/>
      <c r="AL434" s="103" t="s">
        <v>679</v>
      </c>
      <c r="AM434" s="104"/>
      <c r="AN434" s="104"/>
      <c r="AO434" s="105"/>
      <c r="AP434" s="106" t="s">
        <v>679</v>
      </c>
      <c r="AQ434" s="106"/>
      <c r="AR434" s="106"/>
      <c r="AS434" s="106"/>
      <c r="AT434" s="106"/>
      <c r="AU434" s="106"/>
      <c r="AV434" s="106"/>
      <c r="AW434" s="106"/>
      <c r="AX434" s="106"/>
      <c r="AY434">
        <f>COUNTA($C$434)</f>
        <v>1</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264</v>
      </c>
      <c r="K457" s="135"/>
      <c r="L457" s="135"/>
      <c r="M457" s="135"/>
      <c r="N457" s="135"/>
      <c r="O457" s="135"/>
      <c r="P457" s="136" t="s">
        <v>25</v>
      </c>
      <c r="Q457" s="136"/>
      <c r="R457" s="136"/>
      <c r="S457" s="136"/>
      <c r="T457" s="136"/>
      <c r="U457" s="136"/>
      <c r="V457" s="136"/>
      <c r="W457" s="136"/>
      <c r="X457" s="136"/>
      <c r="Y457" s="137" t="s">
        <v>263</v>
      </c>
      <c r="Z457" s="138"/>
      <c r="AA457" s="138"/>
      <c r="AB457" s="138"/>
      <c r="AC457" s="120" t="s">
        <v>295</v>
      </c>
      <c r="AD457" s="120"/>
      <c r="AE457" s="120"/>
      <c r="AF457" s="120"/>
      <c r="AG457" s="120"/>
      <c r="AH457" s="137" t="s">
        <v>313</v>
      </c>
      <c r="AI457" s="134"/>
      <c r="AJ457" s="134"/>
      <c r="AK457" s="134"/>
      <c r="AL457" s="134" t="s">
        <v>19</v>
      </c>
      <c r="AM457" s="134"/>
      <c r="AN457" s="134"/>
      <c r="AO457" s="139"/>
      <c r="AP457" s="123" t="s">
        <v>265</v>
      </c>
      <c r="AQ457" s="123"/>
      <c r="AR457" s="123"/>
      <c r="AS457" s="123"/>
      <c r="AT457" s="123"/>
      <c r="AU457" s="123"/>
      <c r="AV457" s="123"/>
      <c r="AW457" s="123"/>
      <c r="AX457" s="123"/>
      <c r="AY457">
        <f>$AY$455</f>
        <v>1</v>
      </c>
    </row>
    <row r="458" spans="1:51" ht="30" customHeight="1" x14ac:dyDescent="0.15">
      <c r="A458" s="110">
        <v>1</v>
      </c>
      <c r="B458" s="110">
        <v>1</v>
      </c>
      <c r="C458" s="129" t="s">
        <v>745</v>
      </c>
      <c r="D458" s="129"/>
      <c r="E458" s="129"/>
      <c r="F458" s="129"/>
      <c r="G458" s="129"/>
      <c r="H458" s="129"/>
      <c r="I458" s="129"/>
      <c r="J458" s="113">
        <v>9700150023787</v>
      </c>
      <c r="K458" s="114"/>
      <c r="L458" s="114"/>
      <c r="M458" s="114"/>
      <c r="N458" s="114"/>
      <c r="O458" s="114"/>
      <c r="P458" s="115" t="s">
        <v>755</v>
      </c>
      <c r="Q458" s="115"/>
      <c r="R458" s="115"/>
      <c r="S458" s="115"/>
      <c r="T458" s="115"/>
      <c r="U458" s="115"/>
      <c r="V458" s="115"/>
      <c r="W458" s="115"/>
      <c r="X458" s="115"/>
      <c r="Y458" s="116">
        <v>3</v>
      </c>
      <c r="Z458" s="117"/>
      <c r="AA458" s="117"/>
      <c r="AB458" s="118"/>
      <c r="AC458" s="99" t="s">
        <v>732</v>
      </c>
      <c r="AD458" s="100"/>
      <c r="AE458" s="100"/>
      <c r="AF458" s="100"/>
      <c r="AG458" s="100"/>
      <c r="AH458" s="132" t="s">
        <v>679</v>
      </c>
      <c r="AI458" s="133"/>
      <c r="AJ458" s="133"/>
      <c r="AK458" s="133"/>
      <c r="AL458" s="103" t="s">
        <v>679</v>
      </c>
      <c r="AM458" s="104"/>
      <c r="AN458" s="104"/>
      <c r="AO458" s="105"/>
      <c r="AP458" s="106" t="s">
        <v>679</v>
      </c>
      <c r="AQ458" s="106"/>
      <c r="AR458" s="106"/>
      <c r="AS458" s="106"/>
      <c r="AT458" s="106"/>
      <c r="AU458" s="106"/>
      <c r="AV458" s="106"/>
      <c r="AW458" s="106"/>
      <c r="AX458" s="106"/>
      <c r="AY458">
        <f>$AY$455</f>
        <v>1</v>
      </c>
    </row>
    <row r="459" spans="1:51" ht="30" customHeight="1" x14ac:dyDescent="0.15">
      <c r="A459" s="110">
        <v>2</v>
      </c>
      <c r="B459" s="110">
        <v>1</v>
      </c>
      <c r="C459" s="129" t="s">
        <v>746</v>
      </c>
      <c r="D459" s="129"/>
      <c r="E459" s="129"/>
      <c r="F459" s="129"/>
      <c r="G459" s="129"/>
      <c r="H459" s="129"/>
      <c r="I459" s="129"/>
      <c r="J459" s="113">
        <v>7700150023863</v>
      </c>
      <c r="K459" s="114"/>
      <c r="L459" s="114"/>
      <c r="M459" s="114"/>
      <c r="N459" s="114"/>
      <c r="O459" s="114"/>
      <c r="P459" s="115" t="s">
        <v>755</v>
      </c>
      <c r="Q459" s="115"/>
      <c r="R459" s="115"/>
      <c r="S459" s="115"/>
      <c r="T459" s="115"/>
      <c r="U459" s="115"/>
      <c r="V459" s="115"/>
      <c r="W459" s="115"/>
      <c r="X459" s="115"/>
      <c r="Y459" s="116">
        <v>2</v>
      </c>
      <c r="Z459" s="117"/>
      <c r="AA459" s="117"/>
      <c r="AB459" s="118"/>
      <c r="AC459" s="99" t="s">
        <v>732</v>
      </c>
      <c r="AD459" s="100"/>
      <c r="AE459" s="100"/>
      <c r="AF459" s="100"/>
      <c r="AG459" s="100"/>
      <c r="AH459" s="132" t="s">
        <v>679</v>
      </c>
      <c r="AI459" s="133"/>
      <c r="AJ459" s="133"/>
      <c r="AK459" s="133"/>
      <c r="AL459" s="103" t="s">
        <v>679</v>
      </c>
      <c r="AM459" s="104"/>
      <c r="AN459" s="104"/>
      <c r="AO459" s="105"/>
      <c r="AP459" s="106" t="s">
        <v>679</v>
      </c>
      <c r="AQ459" s="106"/>
      <c r="AR459" s="106"/>
      <c r="AS459" s="106"/>
      <c r="AT459" s="106"/>
      <c r="AU459" s="106"/>
      <c r="AV459" s="106"/>
      <c r="AW459" s="106"/>
      <c r="AX459" s="106"/>
      <c r="AY459">
        <f>COUNTA($C$459)</f>
        <v>1</v>
      </c>
    </row>
    <row r="460" spans="1:51" ht="30" customHeight="1" x14ac:dyDescent="0.15">
      <c r="A460" s="110">
        <v>3</v>
      </c>
      <c r="B460" s="110">
        <v>1</v>
      </c>
      <c r="C460" s="130" t="s">
        <v>747</v>
      </c>
      <c r="D460" s="129"/>
      <c r="E460" s="129"/>
      <c r="F460" s="129"/>
      <c r="G460" s="129"/>
      <c r="H460" s="129"/>
      <c r="I460" s="129"/>
      <c r="J460" s="113">
        <v>2700150008464</v>
      </c>
      <c r="K460" s="114"/>
      <c r="L460" s="114"/>
      <c r="M460" s="114"/>
      <c r="N460" s="114"/>
      <c r="O460" s="114"/>
      <c r="P460" s="131" t="s">
        <v>755</v>
      </c>
      <c r="Q460" s="115"/>
      <c r="R460" s="115"/>
      <c r="S460" s="115"/>
      <c r="T460" s="115"/>
      <c r="U460" s="115"/>
      <c r="V460" s="115"/>
      <c r="W460" s="115"/>
      <c r="X460" s="115"/>
      <c r="Y460" s="116">
        <v>2</v>
      </c>
      <c r="Z460" s="117"/>
      <c r="AA460" s="117"/>
      <c r="AB460" s="118"/>
      <c r="AC460" s="99" t="s">
        <v>732</v>
      </c>
      <c r="AD460" s="100"/>
      <c r="AE460" s="100"/>
      <c r="AF460" s="100"/>
      <c r="AG460" s="100"/>
      <c r="AH460" s="101" t="s">
        <v>679</v>
      </c>
      <c r="AI460" s="102"/>
      <c r="AJ460" s="102"/>
      <c r="AK460" s="102"/>
      <c r="AL460" s="103" t="s">
        <v>679</v>
      </c>
      <c r="AM460" s="104"/>
      <c r="AN460" s="104"/>
      <c r="AO460" s="105"/>
      <c r="AP460" s="106" t="s">
        <v>679</v>
      </c>
      <c r="AQ460" s="106"/>
      <c r="AR460" s="106"/>
      <c r="AS460" s="106"/>
      <c r="AT460" s="106"/>
      <c r="AU460" s="106"/>
      <c r="AV460" s="106"/>
      <c r="AW460" s="106"/>
      <c r="AX460" s="106"/>
      <c r="AY460">
        <f>COUNTA($C$460)</f>
        <v>1</v>
      </c>
    </row>
    <row r="461" spans="1:51" ht="30" customHeight="1" x14ac:dyDescent="0.15">
      <c r="A461" s="110">
        <v>4</v>
      </c>
      <c r="B461" s="110">
        <v>1</v>
      </c>
      <c r="C461" s="130" t="s">
        <v>748</v>
      </c>
      <c r="D461" s="129"/>
      <c r="E461" s="129"/>
      <c r="F461" s="129"/>
      <c r="G461" s="129"/>
      <c r="H461" s="129"/>
      <c r="I461" s="129"/>
      <c r="J461" s="113">
        <v>6700150023732</v>
      </c>
      <c r="K461" s="114"/>
      <c r="L461" s="114"/>
      <c r="M461" s="114"/>
      <c r="N461" s="114"/>
      <c r="O461" s="114"/>
      <c r="P461" s="131" t="s">
        <v>755</v>
      </c>
      <c r="Q461" s="115"/>
      <c r="R461" s="115"/>
      <c r="S461" s="115"/>
      <c r="T461" s="115"/>
      <c r="U461" s="115"/>
      <c r="V461" s="115"/>
      <c r="W461" s="115"/>
      <c r="X461" s="115"/>
      <c r="Y461" s="116">
        <v>1</v>
      </c>
      <c r="Z461" s="117"/>
      <c r="AA461" s="117"/>
      <c r="AB461" s="118"/>
      <c r="AC461" s="99" t="s">
        <v>732</v>
      </c>
      <c r="AD461" s="100"/>
      <c r="AE461" s="100"/>
      <c r="AF461" s="100"/>
      <c r="AG461" s="100"/>
      <c r="AH461" s="101" t="s">
        <v>679</v>
      </c>
      <c r="AI461" s="102"/>
      <c r="AJ461" s="102"/>
      <c r="AK461" s="102"/>
      <c r="AL461" s="103" t="s">
        <v>679</v>
      </c>
      <c r="AM461" s="104"/>
      <c r="AN461" s="104"/>
      <c r="AO461" s="105"/>
      <c r="AP461" s="106" t="s">
        <v>679</v>
      </c>
      <c r="AQ461" s="106"/>
      <c r="AR461" s="106"/>
      <c r="AS461" s="106"/>
      <c r="AT461" s="106"/>
      <c r="AU461" s="106"/>
      <c r="AV461" s="106"/>
      <c r="AW461" s="106"/>
      <c r="AX461" s="106"/>
      <c r="AY461">
        <f>COUNTA($C$461)</f>
        <v>1</v>
      </c>
    </row>
    <row r="462" spans="1:51" ht="30" customHeight="1" x14ac:dyDescent="0.15">
      <c r="A462" s="110">
        <v>5</v>
      </c>
      <c r="B462" s="110">
        <v>1</v>
      </c>
      <c r="C462" s="129" t="s">
        <v>749</v>
      </c>
      <c r="D462" s="129"/>
      <c r="E462" s="129"/>
      <c r="F462" s="129"/>
      <c r="G462" s="129"/>
      <c r="H462" s="129"/>
      <c r="I462" s="129"/>
      <c r="J462" s="113">
        <v>3700150051686</v>
      </c>
      <c r="K462" s="114"/>
      <c r="L462" s="114"/>
      <c r="M462" s="114"/>
      <c r="N462" s="114"/>
      <c r="O462" s="114"/>
      <c r="P462" s="115" t="s">
        <v>755</v>
      </c>
      <c r="Q462" s="115"/>
      <c r="R462" s="115"/>
      <c r="S462" s="115"/>
      <c r="T462" s="115"/>
      <c r="U462" s="115"/>
      <c r="V462" s="115"/>
      <c r="W462" s="115"/>
      <c r="X462" s="115"/>
      <c r="Y462" s="116">
        <v>1</v>
      </c>
      <c r="Z462" s="117"/>
      <c r="AA462" s="117"/>
      <c r="AB462" s="118"/>
      <c r="AC462" s="99" t="s">
        <v>732</v>
      </c>
      <c r="AD462" s="100"/>
      <c r="AE462" s="100"/>
      <c r="AF462" s="100"/>
      <c r="AG462" s="100"/>
      <c r="AH462" s="101" t="s">
        <v>679</v>
      </c>
      <c r="AI462" s="102"/>
      <c r="AJ462" s="102"/>
      <c r="AK462" s="102"/>
      <c r="AL462" s="103" t="s">
        <v>679</v>
      </c>
      <c r="AM462" s="104"/>
      <c r="AN462" s="104"/>
      <c r="AO462" s="105"/>
      <c r="AP462" s="106" t="s">
        <v>679</v>
      </c>
      <c r="AQ462" s="106"/>
      <c r="AR462" s="106"/>
      <c r="AS462" s="106"/>
      <c r="AT462" s="106"/>
      <c r="AU462" s="106"/>
      <c r="AV462" s="106"/>
      <c r="AW462" s="106"/>
      <c r="AX462" s="106"/>
      <c r="AY462">
        <f>COUNTA($C$462)</f>
        <v>1</v>
      </c>
    </row>
    <row r="463" spans="1:51" ht="30" customHeight="1" x14ac:dyDescent="0.15">
      <c r="A463" s="110">
        <v>6</v>
      </c>
      <c r="B463" s="110">
        <v>1</v>
      </c>
      <c r="C463" s="129" t="s">
        <v>750</v>
      </c>
      <c r="D463" s="129"/>
      <c r="E463" s="129"/>
      <c r="F463" s="129"/>
      <c r="G463" s="129"/>
      <c r="H463" s="129"/>
      <c r="I463" s="129"/>
      <c r="J463" s="113">
        <v>7700150044793</v>
      </c>
      <c r="K463" s="114"/>
      <c r="L463" s="114"/>
      <c r="M463" s="114"/>
      <c r="N463" s="114"/>
      <c r="O463" s="114"/>
      <c r="P463" s="115" t="s">
        <v>755</v>
      </c>
      <c r="Q463" s="115"/>
      <c r="R463" s="115"/>
      <c r="S463" s="115"/>
      <c r="T463" s="115"/>
      <c r="U463" s="115"/>
      <c r="V463" s="115"/>
      <c r="W463" s="115"/>
      <c r="X463" s="115"/>
      <c r="Y463" s="116">
        <v>0</v>
      </c>
      <c r="Z463" s="117"/>
      <c r="AA463" s="117"/>
      <c r="AB463" s="118"/>
      <c r="AC463" s="99" t="s">
        <v>732</v>
      </c>
      <c r="AD463" s="100"/>
      <c r="AE463" s="100"/>
      <c r="AF463" s="100"/>
      <c r="AG463" s="100"/>
      <c r="AH463" s="101" t="s">
        <v>679</v>
      </c>
      <c r="AI463" s="102"/>
      <c r="AJ463" s="102"/>
      <c r="AK463" s="102"/>
      <c r="AL463" s="103" t="s">
        <v>679</v>
      </c>
      <c r="AM463" s="104"/>
      <c r="AN463" s="104"/>
      <c r="AO463" s="105"/>
      <c r="AP463" s="106" t="s">
        <v>679</v>
      </c>
      <c r="AQ463" s="106"/>
      <c r="AR463" s="106"/>
      <c r="AS463" s="106"/>
      <c r="AT463" s="106"/>
      <c r="AU463" s="106"/>
      <c r="AV463" s="106"/>
      <c r="AW463" s="106"/>
      <c r="AX463" s="106"/>
      <c r="AY463">
        <f>COUNTA($C$463)</f>
        <v>1</v>
      </c>
    </row>
    <row r="464" spans="1:51" ht="30" customHeight="1" x14ac:dyDescent="0.15">
      <c r="A464" s="110">
        <v>7</v>
      </c>
      <c r="B464" s="110">
        <v>1</v>
      </c>
      <c r="C464" s="129" t="s">
        <v>751</v>
      </c>
      <c r="D464" s="129"/>
      <c r="E464" s="129"/>
      <c r="F464" s="129"/>
      <c r="G464" s="129"/>
      <c r="H464" s="129"/>
      <c r="I464" s="129"/>
      <c r="J464" s="113">
        <v>9700150017062</v>
      </c>
      <c r="K464" s="114"/>
      <c r="L464" s="114"/>
      <c r="M464" s="114"/>
      <c r="N464" s="114"/>
      <c r="O464" s="114"/>
      <c r="P464" s="115" t="s">
        <v>755</v>
      </c>
      <c r="Q464" s="115"/>
      <c r="R464" s="115"/>
      <c r="S464" s="115"/>
      <c r="T464" s="115"/>
      <c r="U464" s="115"/>
      <c r="V464" s="115"/>
      <c r="W464" s="115"/>
      <c r="X464" s="115"/>
      <c r="Y464" s="116">
        <v>0</v>
      </c>
      <c r="Z464" s="117"/>
      <c r="AA464" s="117"/>
      <c r="AB464" s="118"/>
      <c r="AC464" s="99" t="s">
        <v>732</v>
      </c>
      <c r="AD464" s="100"/>
      <c r="AE464" s="100"/>
      <c r="AF464" s="100"/>
      <c r="AG464" s="100"/>
      <c r="AH464" s="101" t="s">
        <v>679</v>
      </c>
      <c r="AI464" s="102"/>
      <c r="AJ464" s="102"/>
      <c r="AK464" s="102"/>
      <c r="AL464" s="103" t="s">
        <v>679</v>
      </c>
      <c r="AM464" s="104"/>
      <c r="AN464" s="104"/>
      <c r="AO464" s="105"/>
      <c r="AP464" s="106" t="s">
        <v>679</v>
      </c>
      <c r="AQ464" s="106"/>
      <c r="AR464" s="106"/>
      <c r="AS464" s="106"/>
      <c r="AT464" s="106"/>
      <c r="AU464" s="106"/>
      <c r="AV464" s="106"/>
      <c r="AW464" s="106"/>
      <c r="AX464" s="106"/>
      <c r="AY464">
        <f>COUNTA($C$464)</f>
        <v>1</v>
      </c>
    </row>
    <row r="465" spans="1:51" ht="30" customHeight="1" x14ac:dyDescent="0.15">
      <c r="A465" s="110">
        <v>8</v>
      </c>
      <c r="B465" s="110">
        <v>1</v>
      </c>
      <c r="C465" s="129" t="s">
        <v>752</v>
      </c>
      <c r="D465" s="129"/>
      <c r="E465" s="129"/>
      <c r="F465" s="129"/>
      <c r="G465" s="129"/>
      <c r="H465" s="129"/>
      <c r="I465" s="129"/>
      <c r="J465" s="113">
        <v>2700150071140</v>
      </c>
      <c r="K465" s="114"/>
      <c r="L465" s="114"/>
      <c r="M465" s="114"/>
      <c r="N465" s="114"/>
      <c r="O465" s="114"/>
      <c r="P465" s="115" t="s">
        <v>755</v>
      </c>
      <c r="Q465" s="115"/>
      <c r="R465" s="115"/>
      <c r="S465" s="115"/>
      <c r="T465" s="115"/>
      <c r="U465" s="115"/>
      <c r="V465" s="115"/>
      <c r="W465" s="115"/>
      <c r="X465" s="115"/>
      <c r="Y465" s="116">
        <v>0</v>
      </c>
      <c r="Z465" s="117"/>
      <c r="AA465" s="117"/>
      <c r="AB465" s="118"/>
      <c r="AC465" s="99" t="s">
        <v>732</v>
      </c>
      <c r="AD465" s="100"/>
      <c r="AE465" s="100"/>
      <c r="AF465" s="100"/>
      <c r="AG465" s="100"/>
      <c r="AH465" s="101" t="s">
        <v>679</v>
      </c>
      <c r="AI465" s="102"/>
      <c r="AJ465" s="102"/>
      <c r="AK465" s="102"/>
      <c r="AL465" s="103" t="s">
        <v>679</v>
      </c>
      <c r="AM465" s="104"/>
      <c r="AN465" s="104"/>
      <c r="AO465" s="105"/>
      <c r="AP465" s="106" t="s">
        <v>679</v>
      </c>
      <c r="AQ465" s="106"/>
      <c r="AR465" s="106"/>
      <c r="AS465" s="106"/>
      <c r="AT465" s="106"/>
      <c r="AU465" s="106"/>
      <c r="AV465" s="106"/>
      <c r="AW465" s="106"/>
      <c r="AX465" s="106"/>
      <c r="AY465">
        <f>COUNTA($C$465)</f>
        <v>1</v>
      </c>
    </row>
    <row r="466" spans="1:51" ht="30" customHeight="1" x14ac:dyDescent="0.15">
      <c r="A466" s="110">
        <v>9</v>
      </c>
      <c r="B466" s="110">
        <v>1</v>
      </c>
      <c r="C466" s="129" t="s">
        <v>753</v>
      </c>
      <c r="D466" s="129"/>
      <c r="E466" s="129"/>
      <c r="F466" s="129"/>
      <c r="G466" s="129"/>
      <c r="H466" s="129"/>
      <c r="I466" s="129"/>
      <c r="J466" s="113">
        <v>3700150005460</v>
      </c>
      <c r="K466" s="114"/>
      <c r="L466" s="114"/>
      <c r="M466" s="114"/>
      <c r="N466" s="114"/>
      <c r="O466" s="114"/>
      <c r="P466" s="115" t="s">
        <v>755</v>
      </c>
      <c r="Q466" s="115"/>
      <c r="R466" s="115"/>
      <c r="S466" s="115"/>
      <c r="T466" s="115"/>
      <c r="U466" s="115"/>
      <c r="V466" s="115"/>
      <c r="W466" s="115"/>
      <c r="X466" s="115"/>
      <c r="Y466" s="116">
        <v>0</v>
      </c>
      <c r="Z466" s="117"/>
      <c r="AA466" s="117"/>
      <c r="AB466" s="118"/>
      <c r="AC466" s="99" t="s">
        <v>732</v>
      </c>
      <c r="AD466" s="100"/>
      <c r="AE466" s="100"/>
      <c r="AF466" s="100"/>
      <c r="AG466" s="100"/>
      <c r="AH466" s="101" t="s">
        <v>679</v>
      </c>
      <c r="AI466" s="102"/>
      <c r="AJ466" s="102"/>
      <c r="AK466" s="102"/>
      <c r="AL466" s="103" t="s">
        <v>679</v>
      </c>
      <c r="AM466" s="104"/>
      <c r="AN466" s="104"/>
      <c r="AO466" s="105"/>
      <c r="AP466" s="106" t="s">
        <v>679</v>
      </c>
      <c r="AQ466" s="106"/>
      <c r="AR466" s="106"/>
      <c r="AS466" s="106"/>
      <c r="AT466" s="106"/>
      <c r="AU466" s="106"/>
      <c r="AV466" s="106"/>
      <c r="AW466" s="106"/>
      <c r="AX466" s="106"/>
      <c r="AY466">
        <f>COUNTA($C$466)</f>
        <v>1</v>
      </c>
    </row>
    <row r="467" spans="1:51" ht="30" customHeight="1" x14ac:dyDescent="0.15">
      <c r="A467" s="110">
        <v>10</v>
      </c>
      <c r="B467" s="110">
        <v>1</v>
      </c>
      <c r="C467" s="129" t="s">
        <v>754</v>
      </c>
      <c r="D467" s="129"/>
      <c r="E467" s="129"/>
      <c r="F467" s="129"/>
      <c r="G467" s="129"/>
      <c r="H467" s="129"/>
      <c r="I467" s="129"/>
      <c r="J467" s="113">
        <v>9700150023390</v>
      </c>
      <c r="K467" s="114"/>
      <c r="L467" s="114"/>
      <c r="M467" s="114"/>
      <c r="N467" s="114"/>
      <c r="O467" s="114"/>
      <c r="P467" s="115" t="s">
        <v>755</v>
      </c>
      <c r="Q467" s="115"/>
      <c r="R467" s="115"/>
      <c r="S467" s="115"/>
      <c r="T467" s="115"/>
      <c r="U467" s="115"/>
      <c r="V467" s="115"/>
      <c r="W467" s="115"/>
      <c r="X467" s="115"/>
      <c r="Y467" s="116">
        <v>0</v>
      </c>
      <c r="Z467" s="117"/>
      <c r="AA467" s="117"/>
      <c r="AB467" s="118"/>
      <c r="AC467" s="99" t="s">
        <v>732</v>
      </c>
      <c r="AD467" s="100"/>
      <c r="AE467" s="100"/>
      <c r="AF467" s="100"/>
      <c r="AG467" s="100"/>
      <c r="AH467" s="101" t="s">
        <v>679</v>
      </c>
      <c r="AI467" s="102"/>
      <c r="AJ467" s="102"/>
      <c r="AK467" s="102"/>
      <c r="AL467" s="103" t="s">
        <v>679</v>
      </c>
      <c r="AM467" s="104"/>
      <c r="AN467" s="104"/>
      <c r="AO467" s="105"/>
      <c r="AP467" s="106" t="s">
        <v>679</v>
      </c>
      <c r="AQ467" s="106"/>
      <c r="AR467" s="106"/>
      <c r="AS467" s="106"/>
      <c r="AT467" s="106"/>
      <c r="AU467" s="106"/>
      <c r="AV467" s="106"/>
      <c r="AW467" s="106"/>
      <c r="AX467" s="106"/>
      <c r="AY467">
        <f>COUNTA($C$467)</f>
        <v>1</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4"/>
      <c r="B490" s="134"/>
      <c r="C490" s="134" t="s">
        <v>24</v>
      </c>
      <c r="D490" s="134"/>
      <c r="E490" s="134"/>
      <c r="F490" s="134"/>
      <c r="G490" s="134"/>
      <c r="H490" s="134"/>
      <c r="I490" s="134"/>
      <c r="J490" s="120" t="s">
        <v>264</v>
      </c>
      <c r="K490" s="135"/>
      <c r="L490" s="135"/>
      <c r="M490" s="135"/>
      <c r="N490" s="135"/>
      <c r="O490" s="135"/>
      <c r="P490" s="136" t="s">
        <v>25</v>
      </c>
      <c r="Q490" s="136"/>
      <c r="R490" s="136"/>
      <c r="S490" s="136"/>
      <c r="T490" s="136"/>
      <c r="U490" s="136"/>
      <c r="V490" s="136"/>
      <c r="W490" s="136"/>
      <c r="X490" s="136"/>
      <c r="Y490" s="137" t="s">
        <v>263</v>
      </c>
      <c r="Z490" s="138"/>
      <c r="AA490" s="138"/>
      <c r="AB490" s="138"/>
      <c r="AC490" s="120" t="s">
        <v>295</v>
      </c>
      <c r="AD490" s="120"/>
      <c r="AE490" s="120"/>
      <c r="AF490" s="120"/>
      <c r="AG490" s="120"/>
      <c r="AH490" s="137" t="s">
        <v>313</v>
      </c>
      <c r="AI490" s="134"/>
      <c r="AJ490" s="134"/>
      <c r="AK490" s="134"/>
      <c r="AL490" s="134" t="s">
        <v>19</v>
      </c>
      <c r="AM490" s="134"/>
      <c r="AN490" s="134"/>
      <c r="AO490" s="139"/>
      <c r="AP490" s="123" t="s">
        <v>265</v>
      </c>
      <c r="AQ490" s="123"/>
      <c r="AR490" s="123"/>
      <c r="AS490" s="123"/>
      <c r="AT490" s="123"/>
      <c r="AU490" s="123"/>
      <c r="AV490" s="123"/>
      <c r="AW490" s="123"/>
      <c r="AX490" s="123"/>
      <c r="AY490">
        <f>$AY$488</f>
        <v>1</v>
      </c>
    </row>
    <row r="491" spans="1:51" ht="30" customHeight="1" x14ac:dyDescent="0.15">
      <c r="A491" s="110">
        <v>1</v>
      </c>
      <c r="B491" s="110">
        <v>1</v>
      </c>
      <c r="C491" s="129" t="s">
        <v>756</v>
      </c>
      <c r="D491" s="129"/>
      <c r="E491" s="129"/>
      <c r="F491" s="129"/>
      <c r="G491" s="129"/>
      <c r="H491" s="129"/>
      <c r="I491" s="129"/>
      <c r="J491" s="113">
        <v>5700150006052</v>
      </c>
      <c r="K491" s="114"/>
      <c r="L491" s="114"/>
      <c r="M491" s="114"/>
      <c r="N491" s="114"/>
      <c r="O491" s="114"/>
      <c r="P491" s="115" t="s">
        <v>717</v>
      </c>
      <c r="Q491" s="115"/>
      <c r="R491" s="115"/>
      <c r="S491" s="115"/>
      <c r="T491" s="115"/>
      <c r="U491" s="115"/>
      <c r="V491" s="115"/>
      <c r="W491" s="115"/>
      <c r="X491" s="115"/>
      <c r="Y491" s="116">
        <v>869</v>
      </c>
      <c r="Z491" s="117"/>
      <c r="AA491" s="117"/>
      <c r="AB491" s="118"/>
      <c r="AC491" s="99" t="s">
        <v>732</v>
      </c>
      <c r="AD491" s="100"/>
      <c r="AE491" s="100"/>
      <c r="AF491" s="100"/>
      <c r="AG491" s="100"/>
      <c r="AH491" s="132" t="s">
        <v>686</v>
      </c>
      <c r="AI491" s="133"/>
      <c r="AJ491" s="133"/>
      <c r="AK491" s="133"/>
      <c r="AL491" s="103" t="s">
        <v>686</v>
      </c>
      <c r="AM491" s="104"/>
      <c r="AN491" s="104"/>
      <c r="AO491" s="105"/>
      <c r="AP491" s="106" t="s">
        <v>686</v>
      </c>
      <c r="AQ491" s="106"/>
      <c r="AR491" s="106"/>
      <c r="AS491" s="106"/>
      <c r="AT491" s="106"/>
      <c r="AU491" s="106"/>
      <c r="AV491" s="106"/>
      <c r="AW491" s="106"/>
      <c r="AX491" s="106"/>
      <c r="AY491">
        <f>$AY$488</f>
        <v>1</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34"/>
      <c r="B523" s="134"/>
      <c r="C523" s="134" t="s">
        <v>24</v>
      </c>
      <c r="D523" s="134"/>
      <c r="E523" s="134"/>
      <c r="F523" s="134"/>
      <c r="G523" s="134"/>
      <c r="H523" s="134"/>
      <c r="I523" s="134"/>
      <c r="J523" s="120" t="s">
        <v>264</v>
      </c>
      <c r="K523" s="135"/>
      <c r="L523" s="135"/>
      <c r="M523" s="135"/>
      <c r="N523" s="135"/>
      <c r="O523" s="135"/>
      <c r="P523" s="136" t="s">
        <v>25</v>
      </c>
      <c r="Q523" s="136"/>
      <c r="R523" s="136"/>
      <c r="S523" s="136"/>
      <c r="T523" s="136"/>
      <c r="U523" s="136"/>
      <c r="V523" s="136"/>
      <c r="W523" s="136"/>
      <c r="X523" s="136"/>
      <c r="Y523" s="137" t="s">
        <v>263</v>
      </c>
      <c r="Z523" s="138"/>
      <c r="AA523" s="138"/>
      <c r="AB523" s="138"/>
      <c r="AC523" s="120" t="s">
        <v>295</v>
      </c>
      <c r="AD523" s="120"/>
      <c r="AE523" s="120"/>
      <c r="AF523" s="120"/>
      <c r="AG523" s="120"/>
      <c r="AH523" s="137" t="s">
        <v>313</v>
      </c>
      <c r="AI523" s="134"/>
      <c r="AJ523" s="134"/>
      <c r="AK523" s="134"/>
      <c r="AL523" s="134" t="s">
        <v>19</v>
      </c>
      <c r="AM523" s="134"/>
      <c r="AN523" s="134"/>
      <c r="AO523" s="139"/>
      <c r="AP523" s="123" t="s">
        <v>265</v>
      </c>
      <c r="AQ523" s="123"/>
      <c r="AR523" s="123"/>
      <c r="AS523" s="123"/>
      <c r="AT523" s="123"/>
      <c r="AU523" s="123"/>
      <c r="AV523" s="123"/>
      <c r="AW523" s="123"/>
      <c r="AX523" s="123"/>
      <c r="AY523">
        <f>$AY$521</f>
        <v>1</v>
      </c>
    </row>
    <row r="524" spans="1:51" ht="30" customHeight="1" x14ac:dyDescent="0.15">
      <c r="A524" s="110">
        <v>1</v>
      </c>
      <c r="B524" s="110">
        <v>1</v>
      </c>
      <c r="C524" s="129" t="s">
        <v>757</v>
      </c>
      <c r="D524" s="129"/>
      <c r="E524" s="129"/>
      <c r="F524" s="129"/>
      <c r="G524" s="129"/>
      <c r="H524" s="129"/>
      <c r="I524" s="129"/>
      <c r="J524" s="113">
        <v>7010005013337</v>
      </c>
      <c r="K524" s="114"/>
      <c r="L524" s="114"/>
      <c r="M524" s="114"/>
      <c r="N524" s="114"/>
      <c r="O524" s="114"/>
      <c r="P524" s="115" t="s">
        <v>717</v>
      </c>
      <c r="Q524" s="115"/>
      <c r="R524" s="115"/>
      <c r="S524" s="115"/>
      <c r="T524" s="115"/>
      <c r="U524" s="115"/>
      <c r="V524" s="115"/>
      <c r="W524" s="115"/>
      <c r="X524" s="115"/>
      <c r="Y524" s="116">
        <v>293</v>
      </c>
      <c r="Z524" s="117"/>
      <c r="AA524" s="117"/>
      <c r="AB524" s="118"/>
      <c r="AC524" s="99" t="s">
        <v>732</v>
      </c>
      <c r="AD524" s="100"/>
      <c r="AE524" s="100"/>
      <c r="AF524" s="100"/>
      <c r="AG524" s="100"/>
      <c r="AH524" s="132" t="s">
        <v>686</v>
      </c>
      <c r="AI524" s="133"/>
      <c r="AJ524" s="133"/>
      <c r="AK524" s="133"/>
      <c r="AL524" s="103" t="s">
        <v>686</v>
      </c>
      <c r="AM524" s="104"/>
      <c r="AN524" s="104"/>
      <c r="AO524" s="105"/>
      <c r="AP524" s="106" t="s">
        <v>686</v>
      </c>
      <c r="AQ524" s="106"/>
      <c r="AR524" s="106"/>
      <c r="AS524" s="106"/>
      <c r="AT524" s="106"/>
      <c r="AU524" s="106"/>
      <c r="AV524" s="106"/>
      <c r="AW524" s="106"/>
      <c r="AX524" s="106"/>
      <c r="AY524">
        <f>$AY$521</f>
        <v>1</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34"/>
      <c r="B556" s="134"/>
      <c r="C556" s="134" t="s">
        <v>24</v>
      </c>
      <c r="D556" s="134"/>
      <c r="E556" s="134"/>
      <c r="F556" s="134"/>
      <c r="G556" s="134"/>
      <c r="H556" s="134"/>
      <c r="I556" s="134"/>
      <c r="J556" s="120" t="s">
        <v>264</v>
      </c>
      <c r="K556" s="135"/>
      <c r="L556" s="135"/>
      <c r="M556" s="135"/>
      <c r="N556" s="135"/>
      <c r="O556" s="135"/>
      <c r="P556" s="136" t="s">
        <v>25</v>
      </c>
      <c r="Q556" s="136"/>
      <c r="R556" s="136"/>
      <c r="S556" s="136"/>
      <c r="T556" s="136"/>
      <c r="U556" s="136"/>
      <c r="V556" s="136"/>
      <c r="W556" s="136"/>
      <c r="X556" s="136"/>
      <c r="Y556" s="137" t="s">
        <v>263</v>
      </c>
      <c r="Z556" s="138"/>
      <c r="AA556" s="138"/>
      <c r="AB556" s="138"/>
      <c r="AC556" s="120" t="s">
        <v>295</v>
      </c>
      <c r="AD556" s="120"/>
      <c r="AE556" s="120"/>
      <c r="AF556" s="120"/>
      <c r="AG556" s="120"/>
      <c r="AH556" s="137" t="s">
        <v>313</v>
      </c>
      <c r="AI556" s="134"/>
      <c r="AJ556" s="134"/>
      <c r="AK556" s="134"/>
      <c r="AL556" s="134" t="s">
        <v>19</v>
      </c>
      <c r="AM556" s="134"/>
      <c r="AN556" s="134"/>
      <c r="AO556" s="139"/>
      <c r="AP556" s="123" t="s">
        <v>265</v>
      </c>
      <c r="AQ556" s="123"/>
      <c r="AR556" s="123"/>
      <c r="AS556" s="123"/>
      <c r="AT556" s="123"/>
      <c r="AU556" s="123"/>
      <c r="AV556" s="123"/>
      <c r="AW556" s="123"/>
      <c r="AX556" s="123"/>
      <c r="AY556">
        <f>$AY$554</f>
        <v>1</v>
      </c>
    </row>
    <row r="557" spans="1:51" ht="30" customHeight="1" x14ac:dyDescent="0.15">
      <c r="A557" s="110">
        <v>1</v>
      </c>
      <c r="B557" s="110">
        <v>1</v>
      </c>
      <c r="C557" s="129" t="s">
        <v>758</v>
      </c>
      <c r="D557" s="129"/>
      <c r="E557" s="129"/>
      <c r="F557" s="129"/>
      <c r="G557" s="129"/>
      <c r="H557" s="129"/>
      <c r="I557" s="129"/>
      <c r="J557" s="113">
        <v>3000020278670</v>
      </c>
      <c r="K557" s="114"/>
      <c r="L557" s="114"/>
      <c r="M557" s="114"/>
      <c r="N557" s="114"/>
      <c r="O557" s="114"/>
      <c r="P557" s="115" t="s">
        <v>767</v>
      </c>
      <c r="Q557" s="115"/>
      <c r="R557" s="115"/>
      <c r="S557" s="115"/>
      <c r="T557" s="115"/>
      <c r="U557" s="115"/>
      <c r="V557" s="115"/>
      <c r="W557" s="115"/>
      <c r="X557" s="115"/>
      <c r="Y557" s="116">
        <v>4</v>
      </c>
      <c r="Z557" s="117"/>
      <c r="AA557" s="117"/>
      <c r="AB557" s="118"/>
      <c r="AC557" s="99" t="s">
        <v>732</v>
      </c>
      <c r="AD557" s="100"/>
      <c r="AE557" s="100"/>
      <c r="AF557" s="100"/>
      <c r="AG557" s="100"/>
      <c r="AH557" s="132" t="s">
        <v>679</v>
      </c>
      <c r="AI557" s="133"/>
      <c r="AJ557" s="133"/>
      <c r="AK557" s="133"/>
      <c r="AL557" s="103" t="s">
        <v>679</v>
      </c>
      <c r="AM557" s="104"/>
      <c r="AN557" s="104"/>
      <c r="AO557" s="105"/>
      <c r="AP557" s="106" t="s">
        <v>679</v>
      </c>
      <c r="AQ557" s="106"/>
      <c r="AR557" s="106"/>
      <c r="AS557" s="106"/>
      <c r="AT557" s="106"/>
      <c r="AU557" s="106"/>
      <c r="AV557" s="106"/>
      <c r="AW557" s="106"/>
      <c r="AX557" s="106"/>
      <c r="AY557">
        <f>$AY$554</f>
        <v>1</v>
      </c>
    </row>
    <row r="558" spans="1:51" ht="30" customHeight="1" x14ac:dyDescent="0.15">
      <c r="A558" s="110">
        <v>2</v>
      </c>
      <c r="B558" s="110">
        <v>1</v>
      </c>
      <c r="C558" s="129" t="s">
        <v>759</v>
      </c>
      <c r="D558" s="129"/>
      <c r="E558" s="129"/>
      <c r="F558" s="129"/>
      <c r="G558" s="129"/>
      <c r="H558" s="129"/>
      <c r="I558" s="129"/>
      <c r="J558" s="113">
        <v>2000020289710</v>
      </c>
      <c r="K558" s="114"/>
      <c r="L558" s="114"/>
      <c r="M558" s="114"/>
      <c r="N558" s="114"/>
      <c r="O558" s="114"/>
      <c r="P558" s="115" t="s">
        <v>767</v>
      </c>
      <c r="Q558" s="115"/>
      <c r="R558" s="115"/>
      <c r="S558" s="115"/>
      <c r="T558" s="115"/>
      <c r="U558" s="115"/>
      <c r="V558" s="115"/>
      <c r="W558" s="115"/>
      <c r="X558" s="115"/>
      <c r="Y558" s="116">
        <v>2</v>
      </c>
      <c r="Z558" s="117"/>
      <c r="AA558" s="117"/>
      <c r="AB558" s="118"/>
      <c r="AC558" s="99" t="s">
        <v>732</v>
      </c>
      <c r="AD558" s="100"/>
      <c r="AE558" s="100"/>
      <c r="AF558" s="100"/>
      <c r="AG558" s="100"/>
      <c r="AH558" s="132" t="s">
        <v>679</v>
      </c>
      <c r="AI558" s="133"/>
      <c r="AJ558" s="133"/>
      <c r="AK558" s="133"/>
      <c r="AL558" s="103" t="s">
        <v>679</v>
      </c>
      <c r="AM558" s="104"/>
      <c r="AN558" s="104"/>
      <c r="AO558" s="105"/>
      <c r="AP558" s="106" t="s">
        <v>679</v>
      </c>
      <c r="AQ558" s="106"/>
      <c r="AR558" s="106"/>
      <c r="AS558" s="106"/>
      <c r="AT558" s="106"/>
      <c r="AU558" s="106"/>
      <c r="AV558" s="106"/>
      <c r="AW558" s="106"/>
      <c r="AX558" s="106"/>
      <c r="AY558">
        <f>COUNTA($C$558)</f>
        <v>1</v>
      </c>
    </row>
    <row r="559" spans="1:51" ht="30" customHeight="1" x14ac:dyDescent="0.15">
      <c r="A559" s="110">
        <v>3</v>
      </c>
      <c r="B559" s="110">
        <v>1</v>
      </c>
      <c r="C559" s="130" t="s">
        <v>760</v>
      </c>
      <c r="D559" s="129"/>
      <c r="E559" s="129"/>
      <c r="F559" s="129"/>
      <c r="G559" s="129"/>
      <c r="H559" s="129"/>
      <c r="I559" s="129"/>
      <c r="J559" s="113">
        <v>8000020109185</v>
      </c>
      <c r="K559" s="114"/>
      <c r="L559" s="114"/>
      <c r="M559" s="114"/>
      <c r="N559" s="114"/>
      <c r="O559" s="114"/>
      <c r="P559" s="131" t="s">
        <v>767</v>
      </c>
      <c r="Q559" s="115"/>
      <c r="R559" s="115"/>
      <c r="S559" s="115"/>
      <c r="T559" s="115"/>
      <c r="U559" s="115"/>
      <c r="V559" s="115"/>
      <c r="W559" s="115"/>
      <c r="X559" s="115"/>
      <c r="Y559" s="116">
        <v>2</v>
      </c>
      <c r="Z559" s="117"/>
      <c r="AA559" s="117"/>
      <c r="AB559" s="118"/>
      <c r="AC559" s="99" t="s">
        <v>732</v>
      </c>
      <c r="AD559" s="100"/>
      <c r="AE559" s="100"/>
      <c r="AF559" s="100"/>
      <c r="AG559" s="100"/>
      <c r="AH559" s="101" t="s">
        <v>679</v>
      </c>
      <c r="AI559" s="102"/>
      <c r="AJ559" s="102"/>
      <c r="AK559" s="102"/>
      <c r="AL559" s="103" t="s">
        <v>679</v>
      </c>
      <c r="AM559" s="104"/>
      <c r="AN559" s="104"/>
      <c r="AO559" s="105"/>
      <c r="AP559" s="106" t="s">
        <v>679</v>
      </c>
      <c r="AQ559" s="106"/>
      <c r="AR559" s="106"/>
      <c r="AS559" s="106"/>
      <c r="AT559" s="106"/>
      <c r="AU559" s="106"/>
      <c r="AV559" s="106"/>
      <c r="AW559" s="106"/>
      <c r="AX559" s="106"/>
      <c r="AY559">
        <f>COUNTA($C$559)</f>
        <v>1</v>
      </c>
    </row>
    <row r="560" spans="1:51" ht="30" customHeight="1" x14ac:dyDescent="0.15">
      <c r="A560" s="110">
        <v>4</v>
      </c>
      <c r="B560" s="110">
        <v>1</v>
      </c>
      <c r="C560" s="130" t="s">
        <v>761</v>
      </c>
      <c r="D560" s="129"/>
      <c r="E560" s="129"/>
      <c r="F560" s="129"/>
      <c r="G560" s="129"/>
      <c r="H560" s="129"/>
      <c r="I560" s="129"/>
      <c r="J560" s="113">
        <v>8000020308951</v>
      </c>
      <c r="K560" s="114"/>
      <c r="L560" s="114"/>
      <c r="M560" s="114"/>
      <c r="N560" s="114"/>
      <c r="O560" s="114"/>
      <c r="P560" s="131" t="s">
        <v>767</v>
      </c>
      <c r="Q560" s="115"/>
      <c r="R560" s="115"/>
      <c r="S560" s="115"/>
      <c r="T560" s="115"/>
      <c r="U560" s="115"/>
      <c r="V560" s="115"/>
      <c r="W560" s="115"/>
      <c r="X560" s="115"/>
      <c r="Y560" s="116">
        <v>1</v>
      </c>
      <c r="Z560" s="117"/>
      <c r="AA560" s="117"/>
      <c r="AB560" s="118"/>
      <c r="AC560" s="99" t="s">
        <v>732</v>
      </c>
      <c r="AD560" s="100"/>
      <c r="AE560" s="100"/>
      <c r="AF560" s="100"/>
      <c r="AG560" s="100"/>
      <c r="AH560" s="101" t="s">
        <v>679</v>
      </c>
      <c r="AI560" s="102"/>
      <c r="AJ560" s="102"/>
      <c r="AK560" s="102"/>
      <c r="AL560" s="103" t="s">
        <v>679</v>
      </c>
      <c r="AM560" s="104"/>
      <c r="AN560" s="104"/>
      <c r="AO560" s="105"/>
      <c r="AP560" s="106" t="s">
        <v>679</v>
      </c>
      <c r="AQ560" s="106"/>
      <c r="AR560" s="106"/>
      <c r="AS560" s="106"/>
      <c r="AT560" s="106"/>
      <c r="AU560" s="106"/>
      <c r="AV560" s="106"/>
      <c r="AW560" s="106"/>
      <c r="AX560" s="106"/>
      <c r="AY560">
        <f>COUNTA($C$560)</f>
        <v>1</v>
      </c>
    </row>
    <row r="561" spans="1:51" ht="30" customHeight="1" x14ac:dyDescent="0.15">
      <c r="A561" s="110">
        <v>5</v>
      </c>
      <c r="B561" s="110">
        <v>1</v>
      </c>
      <c r="C561" s="129" t="s">
        <v>762</v>
      </c>
      <c r="D561" s="129"/>
      <c r="E561" s="129"/>
      <c r="F561" s="129"/>
      <c r="G561" s="129"/>
      <c r="H561" s="129"/>
      <c r="I561" s="129"/>
      <c r="J561" s="113">
        <v>3000020119008</v>
      </c>
      <c r="K561" s="114"/>
      <c r="L561" s="114"/>
      <c r="M561" s="114"/>
      <c r="N561" s="114"/>
      <c r="O561" s="114"/>
      <c r="P561" s="115" t="s">
        <v>767</v>
      </c>
      <c r="Q561" s="115"/>
      <c r="R561" s="115"/>
      <c r="S561" s="115"/>
      <c r="T561" s="115"/>
      <c r="U561" s="115"/>
      <c r="V561" s="115"/>
      <c r="W561" s="115"/>
      <c r="X561" s="115"/>
      <c r="Y561" s="116">
        <v>1</v>
      </c>
      <c r="Z561" s="117"/>
      <c r="AA561" s="117"/>
      <c r="AB561" s="118"/>
      <c r="AC561" s="99" t="s">
        <v>732</v>
      </c>
      <c r="AD561" s="100"/>
      <c r="AE561" s="100"/>
      <c r="AF561" s="100"/>
      <c r="AG561" s="100"/>
      <c r="AH561" s="101" t="s">
        <v>679</v>
      </c>
      <c r="AI561" s="102"/>
      <c r="AJ561" s="102"/>
      <c r="AK561" s="102"/>
      <c r="AL561" s="103" t="s">
        <v>679</v>
      </c>
      <c r="AM561" s="104"/>
      <c r="AN561" s="104"/>
      <c r="AO561" s="105"/>
      <c r="AP561" s="106" t="s">
        <v>679</v>
      </c>
      <c r="AQ561" s="106"/>
      <c r="AR561" s="106"/>
      <c r="AS561" s="106"/>
      <c r="AT561" s="106"/>
      <c r="AU561" s="106"/>
      <c r="AV561" s="106"/>
      <c r="AW561" s="106"/>
      <c r="AX561" s="106"/>
      <c r="AY561">
        <f>COUNTA($C$561)</f>
        <v>1</v>
      </c>
    </row>
    <row r="562" spans="1:51" ht="30" customHeight="1" x14ac:dyDescent="0.15">
      <c r="A562" s="110">
        <v>6</v>
      </c>
      <c r="B562" s="110">
        <v>1</v>
      </c>
      <c r="C562" s="129" t="s">
        <v>763</v>
      </c>
      <c r="D562" s="129"/>
      <c r="E562" s="129"/>
      <c r="F562" s="129"/>
      <c r="G562" s="129"/>
      <c r="H562" s="129"/>
      <c r="I562" s="129"/>
      <c r="J562" s="113">
        <v>1000020049727</v>
      </c>
      <c r="K562" s="114"/>
      <c r="L562" s="114"/>
      <c r="M562" s="114"/>
      <c r="N562" s="114"/>
      <c r="O562" s="114"/>
      <c r="P562" s="115" t="s">
        <v>767</v>
      </c>
      <c r="Q562" s="115"/>
      <c r="R562" s="115"/>
      <c r="S562" s="115"/>
      <c r="T562" s="115"/>
      <c r="U562" s="115"/>
      <c r="V562" s="115"/>
      <c r="W562" s="115"/>
      <c r="X562" s="115"/>
      <c r="Y562" s="116">
        <v>0.2</v>
      </c>
      <c r="Z562" s="117"/>
      <c r="AA562" s="117"/>
      <c r="AB562" s="118"/>
      <c r="AC562" s="99" t="s">
        <v>732</v>
      </c>
      <c r="AD562" s="100"/>
      <c r="AE562" s="100"/>
      <c r="AF562" s="100"/>
      <c r="AG562" s="100"/>
      <c r="AH562" s="101" t="s">
        <v>679</v>
      </c>
      <c r="AI562" s="102"/>
      <c r="AJ562" s="102"/>
      <c r="AK562" s="102"/>
      <c r="AL562" s="103" t="s">
        <v>679</v>
      </c>
      <c r="AM562" s="104"/>
      <c r="AN562" s="104"/>
      <c r="AO562" s="105"/>
      <c r="AP562" s="106" t="s">
        <v>679</v>
      </c>
      <c r="AQ562" s="106"/>
      <c r="AR562" s="106"/>
      <c r="AS562" s="106"/>
      <c r="AT562" s="106"/>
      <c r="AU562" s="106"/>
      <c r="AV562" s="106"/>
      <c r="AW562" s="106"/>
      <c r="AX562" s="106"/>
      <c r="AY562">
        <f>COUNTA($C$562)</f>
        <v>1</v>
      </c>
    </row>
    <row r="563" spans="1:51" ht="30" customHeight="1" x14ac:dyDescent="0.15">
      <c r="A563" s="110">
        <v>7</v>
      </c>
      <c r="B563" s="110">
        <v>1</v>
      </c>
      <c r="C563" s="129" t="s">
        <v>764</v>
      </c>
      <c r="D563" s="129"/>
      <c r="E563" s="129"/>
      <c r="F563" s="129"/>
      <c r="G563" s="129"/>
      <c r="H563" s="129"/>
      <c r="I563" s="129"/>
      <c r="J563" s="113">
        <v>7000020258776</v>
      </c>
      <c r="K563" s="114"/>
      <c r="L563" s="114"/>
      <c r="M563" s="114"/>
      <c r="N563" s="114"/>
      <c r="O563" s="114"/>
      <c r="P563" s="115" t="s">
        <v>767</v>
      </c>
      <c r="Q563" s="115"/>
      <c r="R563" s="115"/>
      <c r="S563" s="115"/>
      <c r="T563" s="115"/>
      <c r="U563" s="115"/>
      <c r="V563" s="115"/>
      <c r="W563" s="115"/>
      <c r="X563" s="115"/>
      <c r="Y563" s="116">
        <v>0.2</v>
      </c>
      <c r="Z563" s="117"/>
      <c r="AA563" s="117"/>
      <c r="AB563" s="118"/>
      <c r="AC563" s="99" t="s">
        <v>732</v>
      </c>
      <c r="AD563" s="100"/>
      <c r="AE563" s="100"/>
      <c r="AF563" s="100"/>
      <c r="AG563" s="100"/>
      <c r="AH563" s="101" t="s">
        <v>679</v>
      </c>
      <c r="AI563" s="102"/>
      <c r="AJ563" s="102"/>
      <c r="AK563" s="102"/>
      <c r="AL563" s="103" t="s">
        <v>679</v>
      </c>
      <c r="AM563" s="104"/>
      <c r="AN563" s="104"/>
      <c r="AO563" s="105"/>
      <c r="AP563" s="106" t="s">
        <v>679</v>
      </c>
      <c r="AQ563" s="106"/>
      <c r="AR563" s="106"/>
      <c r="AS563" s="106"/>
      <c r="AT563" s="106"/>
      <c r="AU563" s="106"/>
      <c r="AV563" s="106"/>
      <c r="AW563" s="106"/>
      <c r="AX563" s="106"/>
      <c r="AY563">
        <f>COUNTA($C$563)</f>
        <v>1</v>
      </c>
    </row>
    <row r="564" spans="1:51" ht="30" customHeight="1" x14ac:dyDescent="0.15">
      <c r="A564" s="110">
        <v>8</v>
      </c>
      <c r="B564" s="110">
        <v>1</v>
      </c>
      <c r="C564" s="129" t="s">
        <v>765</v>
      </c>
      <c r="D564" s="129"/>
      <c r="E564" s="129"/>
      <c r="F564" s="129"/>
      <c r="G564" s="129"/>
      <c r="H564" s="129"/>
      <c r="I564" s="129"/>
      <c r="J564" s="113">
        <v>4000020358703</v>
      </c>
      <c r="K564" s="114"/>
      <c r="L564" s="114"/>
      <c r="M564" s="114"/>
      <c r="N564" s="114"/>
      <c r="O564" s="114"/>
      <c r="P564" s="115" t="s">
        <v>767</v>
      </c>
      <c r="Q564" s="115"/>
      <c r="R564" s="115"/>
      <c r="S564" s="115"/>
      <c r="T564" s="115"/>
      <c r="U564" s="115"/>
      <c r="V564" s="115"/>
      <c r="W564" s="115"/>
      <c r="X564" s="115"/>
      <c r="Y564" s="116">
        <v>0.08</v>
      </c>
      <c r="Z564" s="117"/>
      <c r="AA564" s="117"/>
      <c r="AB564" s="118"/>
      <c r="AC564" s="99" t="s">
        <v>732</v>
      </c>
      <c r="AD564" s="100"/>
      <c r="AE564" s="100"/>
      <c r="AF564" s="100"/>
      <c r="AG564" s="100"/>
      <c r="AH564" s="101" t="s">
        <v>679</v>
      </c>
      <c r="AI564" s="102"/>
      <c r="AJ564" s="102"/>
      <c r="AK564" s="102"/>
      <c r="AL564" s="103" t="s">
        <v>679</v>
      </c>
      <c r="AM564" s="104"/>
      <c r="AN564" s="104"/>
      <c r="AO564" s="105"/>
      <c r="AP564" s="106" t="s">
        <v>679</v>
      </c>
      <c r="AQ564" s="106"/>
      <c r="AR564" s="106"/>
      <c r="AS564" s="106"/>
      <c r="AT564" s="106"/>
      <c r="AU564" s="106"/>
      <c r="AV564" s="106"/>
      <c r="AW564" s="106"/>
      <c r="AX564" s="106"/>
      <c r="AY564">
        <f>COUNTA($C$564)</f>
        <v>1</v>
      </c>
    </row>
    <row r="565" spans="1:51" ht="30" customHeight="1" x14ac:dyDescent="0.15">
      <c r="A565" s="110">
        <v>9</v>
      </c>
      <c r="B565" s="110">
        <v>1</v>
      </c>
      <c r="C565" s="129" t="s">
        <v>766</v>
      </c>
      <c r="D565" s="129"/>
      <c r="E565" s="129"/>
      <c r="F565" s="129"/>
      <c r="G565" s="129"/>
      <c r="H565" s="129"/>
      <c r="I565" s="129"/>
      <c r="J565" s="113">
        <v>9000020089443</v>
      </c>
      <c r="K565" s="114"/>
      <c r="L565" s="114"/>
      <c r="M565" s="114"/>
      <c r="N565" s="114"/>
      <c r="O565" s="114"/>
      <c r="P565" s="115" t="s">
        <v>767</v>
      </c>
      <c r="Q565" s="115"/>
      <c r="R565" s="115"/>
      <c r="S565" s="115"/>
      <c r="T565" s="115"/>
      <c r="U565" s="115"/>
      <c r="V565" s="115"/>
      <c r="W565" s="115"/>
      <c r="X565" s="115"/>
      <c r="Y565" s="116">
        <v>0.03</v>
      </c>
      <c r="Z565" s="117"/>
      <c r="AA565" s="117"/>
      <c r="AB565" s="118"/>
      <c r="AC565" s="99" t="s">
        <v>732</v>
      </c>
      <c r="AD565" s="100"/>
      <c r="AE565" s="100"/>
      <c r="AF565" s="100"/>
      <c r="AG565" s="100"/>
      <c r="AH565" s="101" t="s">
        <v>679</v>
      </c>
      <c r="AI565" s="102"/>
      <c r="AJ565" s="102"/>
      <c r="AK565" s="102"/>
      <c r="AL565" s="103" t="s">
        <v>679</v>
      </c>
      <c r="AM565" s="104"/>
      <c r="AN565" s="104"/>
      <c r="AO565" s="105"/>
      <c r="AP565" s="106" t="s">
        <v>679</v>
      </c>
      <c r="AQ565" s="106"/>
      <c r="AR565" s="106"/>
      <c r="AS565" s="106"/>
      <c r="AT565" s="106"/>
      <c r="AU565" s="106"/>
      <c r="AV565" s="106"/>
      <c r="AW565" s="106"/>
      <c r="AX565" s="106"/>
      <c r="AY565">
        <f>COUNTA($C$565)</f>
        <v>1</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264</v>
      </c>
      <c r="K589" s="135"/>
      <c r="L589" s="135"/>
      <c r="M589" s="135"/>
      <c r="N589" s="135"/>
      <c r="O589" s="135"/>
      <c r="P589" s="136" t="s">
        <v>25</v>
      </c>
      <c r="Q589" s="136"/>
      <c r="R589" s="136"/>
      <c r="S589" s="136"/>
      <c r="T589" s="136"/>
      <c r="U589" s="136"/>
      <c r="V589" s="136"/>
      <c r="W589" s="136"/>
      <c r="X589" s="136"/>
      <c r="Y589" s="137" t="s">
        <v>263</v>
      </c>
      <c r="Z589" s="138"/>
      <c r="AA589" s="138"/>
      <c r="AB589" s="138"/>
      <c r="AC589" s="120" t="s">
        <v>295</v>
      </c>
      <c r="AD589" s="120"/>
      <c r="AE589" s="120"/>
      <c r="AF589" s="120"/>
      <c r="AG589" s="120"/>
      <c r="AH589" s="137" t="s">
        <v>313</v>
      </c>
      <c r="AI589" s="134"/>
      <c r="AJ589" s="134"/>
      <c r="AK589" s="134"/>
      <c r="AL589" s="134" t="s">
        <v>19</v>
      </c>
      <c r="AM589" s="134"/>
      <c r="AN589" s="134"/>
      <c r="AO589" s="139"/>
      <c r="AP589" s="123" t="s">
        <v>265</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644</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296</v>
      </c>
      <c r="AM620" s="128"/>
      <c r="AN620" s="128"/>
      <c r="AO620" s="75" t="s">
        <v>729</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283</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236</v>
      </c>
      <c r="D623" s="121"/>
      <c r="E623" s="120" t="s">
        <v>235</v>
      </c>
      <c r="F623" s="121"/>
      <c r="G623" s="121"/>
      <c r="H623" s="121"/>
      <c r="I623" s="121"/>
      <c r="J623" s="120" t="s">
        <v>264</v>
      </c>
      <c r="K623" s="120"/>
      <c r="L623" s="120"/>
      <c r="M623" s="120"/>
      <c r="N623" s="120"/>
      <c r="O623" s="120"/>
      <c r="P623" s="120" t="s">
        <v>25</v>
      </c>
      <c r="Q623" s="120"/>
      <c r="R623" s="120"/>
      <c r="S623" s="120"/>
      <c r="T623" s="120"/>
      <c r="U623" s="120"/>
      <c r="V623" s="120"/>
      <c r="W623" s="120"/>
      <c r="X623" s="120"/>
      <c r="Y623" s="120" t="s">
        <v>266</v>
      </c>
      <c r="Z623" s="121"/>
      <c r="AA623" s="121"/>
      <c r="AB623" s="121"/>
      <c r="AC623" s="120" t="s">
        <v>224</v>
      </c>
      <c r="AD623" s="120"/>
      <c r="AE623" s="120"/>
      <c r="AF623" s="120"/>
      <c r="AG623" s="120"/>
      <c r="AH623" s="120" t="s">
        <v>231</v>
      </c>
      <c r="AI623" s="121"/>
      <c r="AJ623" s="121"/>
      <c r="AK623" s="121"/>
      <c r="AL623" s="121" t="s">
        <v>19</v>
      </c>
      <c r="AM623" s="121"/>
      <c r="AN623" s="121"/>
      <c r="AO623" s="122"/>
      <c r="AP623" s="123" t="s">
        <v>291</v>
      </c>
      <c r="AQ623" s="123"/>
      <c r="AR623" s="123"/>
      <c r="AS623" s="123"/>
      <c r="AT623" s="123"/>
      <c r="AU623" s="123"/>
      <c r="AV623" s="123"/>
      <c r="AW623" s="123"/>
      <c r="AX623" s="123"/>
    </row>
    <row r="624" spans="1:51" ht="30"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26" max="16383" man="1"/>
    <brk id="261" max="16383" man="1"/>
    <brk id="300" max="16383" man="1"/>
    <brk id="422" max="16383" man="1"/>
    <brk id="52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483</v>
      </c>
      <c r="AA1" s="29" t="s">
        <v>74</v>
      </c>
      <c r="AB1" s="29" t="s">
        <v>484</v>
      </c>
      <c r="AC1" s="29" t="s">
        <v>31</v>
      </c>
      <c r="AD1" s="28"/>
      <c r="AE1" s="29" t="s">
        <v>43</v>
      </c>
      <c r="AF1" s="30"/>
      <c r="AG1" s="51" t="s">
        <v>224</v>
      </c>
      <c r="AI1" s="51" t="s">
        <v>227</v>
      </c>
      <c r="AK1" s="51" t="s">
        <v>232</v>
      </c>
      <c r="AM1" s="77"/>
      <c r="AN1" s="77"/>
      <c r="AP1" s="28" t="s">
        <v>306</v>
      </c>
    </row>
    <row r="2" spans="1:42" ht="13.5" customHeight="1" x14ac:dyDescent="0.15">
      <c r="A2" s="14" t="s">
        <v>77</v>
      </c>
      <c r="B2" s="15"/>
      <c r="C2" s="13" t="str">
        <f>IF(B2="","",A2)</f>
        <v/>
      </c>
      <c r="D2" s="13" t="str">
        <f>IF(C2="","",IF(D1&lt;&gt;"",CONCATENATE(D1,"、",C2),C2))</f>
        <v/>
      </c>
      <c r="F2" s="12" t="s">
        <v>64</v>
      </c>
      <c r="G2" s="17" t="s">
        <v>675</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352</v>
      </c>
      <c r="AB2" s="86" t="s">
        <v>578</v>
      </c>
      <c r="AC2" s="87" t="s">
        <v>126</v>
      </c>
      <c r="AD2" s="28"/>
      <c r="AE2" s="43" t="s">
        <v>161</v>
      </c>
      <c r="AF2" s="30"/>
      <c r="AG2" s="53" t="s">
        <v>317</v>
      </c>
      <c r="AI2" s="51" t="s">
        <v>349</v>
      </c>
      <c r="AK2" s="51" t="s">
        <v>233</v>
      </c>
      <c r="AM2" s="77"/>
      <c r="AN2" s="77"/>
      <c r="AP2" s="53" t="s">
        <v>317</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609</v>
      </c>
      <c r="W3" s="32" t="s">
        <v>137</v>
      </c>
      <c r="Y3" s="32" t="s">
        <v>61</v>
      </c>
      <c r="Z3" s="32" t="s">
        <v>485</v>
      </c>
      <c r="AA3" s="86" t="s">
        <v>451</v>
      </c>
      <c r="AB3" s="86" t="s">
        <v>579</v>
      </c>
      <c r="AC3" s="87" t="s">
        <v>127</v>
      </c>
      <c r="AD3" s="28"/>
      <c r="AE3" s="43" t="s">
        <v>162</v>
      </c>
      <c r="AF3" s="30"/>
      <c r="AG3" s="53" t="s">
        <v>318</v>
      </c>
      <c r="AI3" s="51" t="s">
        <v>226</v>
      </c>
      <c r="AK3" s="51" t="str">
        <f>CHAR(CODE(AK2)+1)</f>
        <v>B</v>
      </c>
      <c r="AM3" s="77"/>
      <c r="AN3" s="77"/>
      <c r="AP3" s="53" t="s">
        <v>318</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675</v>
      </c>
      <c r="R4" s="13" t="str">
        <f t="shared" si="3"/>
        <v>補助</v>
      </c>
      <c r="S4" s="13" t="str">
        <f t="shared" si="4"/>
        <v>補助</v>
      </c>
      <c r="T4" s="13"/>
      <c r="U4" s="32" t="s">
        <v>665</v>
      </c>
      <c r="W4" s="32" t="s">
        <v>138</v>
      </c>
      <c r="Y4" s="32" t="s">
        <v>358</v>
      </c>
      <c r="Z4" s="32" t="s">
        <v>486</v>
      </c>
      <c r="AA4" s="86" t="s">
        <v>452</v>
      </c>
      <c r="AB4" s="86" t="s">
        <v>580</v>
      </c>
      <c r="AC4" s="86" t="s">
        <v>128</v>
      </c>
      <c r="AD4" s="28"/>
      <c r="AE4" s="43" t="s">
        <v>163</v>
      </c>
      <c r="AF4" s="30"/>
      <c r="AG4" s="53" t="s">
        <v>319</v>
      </c>
      <c r="AI4" s="51" t="s">
        <v>228</v>
      </c>
      <c r="AK4" s="51" t="str">
        <f t="shared" ref="AK4:AK49" si="7">CHAR(CODE(AK3)+1)</f>
        <v>C</v>
      </c>
      <c r="AM4" s="77"/>
      <c r="AN4" s="77"/>
      <c r="AP4" s="53" t="s">
        <v>319</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補助</v>
      </c>
      <c r="T5" s="13"/>
      <c r="W5" s="32" t="s">
        <v>633</v>
      </c>
      <c r="Y5" s="32" t="s">
        <v>359</v>
      </c>
      <c r="Z5" s="32" t="s">
        <v>487</v>
      </c>
      <c r="AA5" s="86" t="s">
        <v>453</v>
      </c>
      <c r="AB5" s="86" t="s">
        <v>581</v>
      </c>
      <c r="AC5" s="86" t="s">
        <v>164</v>
      </c>
      <c r="AD5" s="31"/>
      <c r="AE5" s="43" t="s">
        <v>330</v>
      </c>
      <c r="AF5" s="30"/>
      <c r="AG5" s="53" t="s">
        <v>320</v>
      </c>
      <c r="AI5" s="51" t="s">
        <v>356</v>
      </c>
      <c r="AK5" s="51" t="str">
        <f t="shared" si="7"/>
        <v>D</v>
      </c>
      <c r="AP5" s="53" t="s">
        <v>320</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補助</v>
      </c>
      <c r="T6" s="13"/>
      <c r="U6" s="32" t="s">
        <v>332</v>
      </c>
      <c r="W6" s="32" t="s">
        <v>635</v>
      </c>
      <c r="Y6" s="32" t="s">
        <v>360</v>
      </c>
      <c r="Z6" s="32" t="s">
        <v>488</v>
      </c>
      <c r="AA6" s="86" t="s">
        <v>454</v>
      </c>
      <c r="AB6" s="86" t="s">
        <v>582</v>
      </c>
      <c r="AC6" s="86" t="s">
        <v>129</v>
      </c>
      <c r="AD6" s="31"/>
      <c r="AE6" s="43" t="s">
        <v>327</v>
      </c>
      <c r="AF6" s="30"/>
      <c r="AG6" s="53" t="s">
        <v>321</v>
      </c>
      <c r="AI6" s="51" t="s">
        <v>357</v>
      </c>
      <c r="AK6" s="51" t="str">
        <f>CHAR(CODE(AK5)+1)</f>
        <v>E</v>
      </c>
      <c r="AP6" s="53" t="s">
        <v>321</v>
      </c>
    </row>
    <row r="7" spans="1:42" ht="13.5" customHeight="1" x14ac:dyDescent="0.15">
      <c r="A7" s="14" t="s">
        <v>82</v>
      </c>
      <c r="B7" s="15"/>
      <c r="C7" s="13" t="str">
        <f t="shared" si="0"/>
        <v/>
      </c>
      <c r="D7" s="13" t="str">
        <f t="shared" si="8"/>
        <v/>
      </c>
      <c r="F7" s="18" t="s">
        <v>267</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補助</v>
      </c>
      <c r="T7" s="13"/>
      <c r="U7" s="32"/>
      <c r="W7" s="32" t="s">
        <v>139</v>
      </c>
      <c r="Y7" s="32" t="s">
        <v>361</v>
      </c>
      <c r="Z7" s="32" t="s">
        <v>489</v>
      </c>
      <c r="AA7" s="86" t="s">
        <v>455</v>
      </c>
      <c r="AB7" s="86" t="s">
        <v>583</v>
      </c>
      <c r="AC7" s="31"/>
      <c r="AD7" s="31"/>
      <c r="AE7" s="32" t="s">
        <v>129</v>
      </c>
      <c r="AF7" s="30"/>
      <c r="AG7" s="53" t="s">
        <v>322</v>
      </c>
      <c r="AH7" s="80"/>
      <c r="AI7" s="53" t="s">
        <v>345</v>
      </c>
      <c r="AK7" s="51" t="str">
        <f>CHAR(CODE(AK6)+1)</f>
        <v>F</v>
      </c>
      <c r="AP7" s="53" t="s">
        <v>322</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補助</v>
      </c>
      <c r="T8" s="13"/>
      <c r="U8" s="32" t="s">
        <v>354</v>
      </c>
      <c r="W8" s="32" t="s">
        <v>140</v>
      </c>
      <c r="Y8" s="32" t="s">
        <v>362</v>
      </c>
      <c r="Z8" s="32" t="s">
        <v>490</v>
      </c>
      <c r="AA8" s="86" t="s">
        <v>456</v>
      </c>
      <c r="AB8" s="86" t="s">
        <v>584</v>
      </c>
      <c r="AC8" s="31"/>
      <c r="AD8" s="31"/>
      <c r="AE8" s="31"/>
      <c r="AF8" s="30"/>
      <c r="AG8" s="53" t="s">
        <v>323</v>
      </c>
      <c r="AI8" s="51" t="s">
        <v>346</v>
      </c>
      <c r="AK8" s="51" t="str">
        <f t="shared" si="7"/>
        <v>G</v>
      </c>
      <c r="AP8" s="53" t="s">
        <v>323</v>
      </c>
    </row>
    <row r="9" spans="1:42" ht="13.5" customHeight="1" x14ac:dyDescent="0.15">
      <c r="A9" s="14" t="s">
        <v>84</v>
      </c>
      <c r="B9" s="15"/>
      <c r="C9" s="13" t="str">
        <f t="shared" si="0"/>
        <v/>
      </c>
      <c r="D9" s="13" t="str">
        <f t="shared" si="8"/>
        <v/>
      </c>
      <c r="F9" s="18" t="s">
        <v>268</v>
      </c>
      <c r="G9" s="17"/>
      <c r="H9" s="13" t="str">
        <f t="shared" si="1"/>
        <v/>
      </c>
      <c r="I9" s="13" t="str">
        <f t="shared" si="5"/>
        <v>一般会計</v>
      </c>
      <c r="K9" s="14" t="s">
        <v>101</v>
      </c>
      <c r="L9" s="15"/>
      <c r="M9" s="13" t="str">
        <f t="shared" si="2"/>
        <v/>
      </c>
      <c r="N9" s="13" t="str">
        <f t="shared" si="6"/>
        <v/>
      </c>
      <c r="O9" s="13"/>
      <c r="P9" s="13"/>
      <c r="Q9" s="19"/>
      <c r="T9" s="13"/>
      <c r="U9" s="32" t="s">
        <v>355</v>
      </c>
      <c r="W9" s="32" t="s">
        <v>141</v>
      </c>
      <c r="Y9" s="32" t="s">
        <v>363</v>
      </c>
      <c r="Z9" s="32" t="s">
        <v>491</v>
      </c>
      <c r="AA9" s="86" t="s">
        <v>457</v>
      </c>
      <c r="AB9" s="86" t="s">
        <v>585</v>
      </c>
      <c r="AC9" s="31"/>
      <c r="AD9" s="31"/>
      <c r="AE9" s="31"/>
      <c r="AF9" s="30"/>
      <c r="AG9" s="53" t="s">
        <v>324</v>
      </c>
      <c r="AI9" s="76"/>
      <c r="AK9" s="51" t="str">
        <f t="shared" si="7"/>
        <v>H</v>
      </c>
      <c r="AP9" s="53" t="s">
        <v>324</v>
      </c>
    </row>
    <row r="10" spans="1:42" ht="13.5" customHeight="1" x14ac:dyDescent="0.15">
      <c r="A10" s="14" t="s">
        <v>289</v>
      </c>
      <c r="B10" s="15"/>
      <c r="C10" s="13" t="str">
        <f t="shared" si="0"/>
        <v/>
      </c>
      <c r="D10" s="13" t="str">
        <f t="shared" si="8"/>
        <v/>
      </c>
      <c r="F10" s="18" t="s">
        <v>108</v>
      </c>
      <c r="G10" s="17"/>
      <c r="H10" s="13" t="str">
        <f t="shared" si="1"/>
        <v/>
      </c>
      <c r="I10" s="13" t="str">
        <f t="shared" si="5"/>
        <v>一般会計</v>
      </c>
      <c r="K10" s="14" t="s">
        <v>292</v>
      </c>
      <c r="L10" s="15"/>
      <c r="M10" s="13" t="str">
        <f t="shared" si="2"/>
        <v/>
      </c>
      <c r="N10" s="13" t="str">
        <f t="shared" si="6"/>
        <v/>
      </c>
      <c r="O10" s="13"/>
      <c r="P10" s="13" t="str">
        <f>S8</f>
        <v>補助</v>
      </c>
      <c r="Q10" s="19"/>
      <c r="T10" s="13"/>
      <c r="W10" s="32" t="s">
        <v>142</v>
      </c>
      <c r="Y10" s="32" t="s">
        <v>364</v>
      </c>
      <c r="Z10" s="32" t="s">
        <v>492</v>
      </c>
      <c r="AA10" s="86" t="s">
        <v>458</v>
      </c>
      <c r="AB10" s="86" t="s">
        <v>586</v>
      </c>
      <c r="AC10" s="31"/>
      <c r="AD10" s="31"/>
      <c r="AE10" s="31"/>
      <c r="AF10" s="30"/>
      <c r="AG10" s="53" t="s">
        <v>309</v>
      </c>
      <c r="AK10" s="51" t="str">
        <f t="shared" si="7"/>
        <v>I</v>
      </c>
      <c r="AP10" s="51" t="s">
        <v>307</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675</v>
      </c>
      <c r="M11" s="13" t="str">
        <f t="shared" si="2"/>
        <v>その他の事項経費</v>
      </c>
      <c r="N11" s="13" t="str">
        <f t="shared" si="6"/>
        <v>その他の事項経費</v>
      </c>
      <c r="O11" s="13"/>
      <c r="P11" s="13"/>
      <c r="Q11" s="19"/>
      <c r="T11" s="13"/>
      <c r="W11" s="32" t="s">
        <v>662</v>
      </c>
      <c r="Y11" s="32" t="s">
        <v>365</v>
      </c>
      <c r="Z11" s="32" t="s">
        <v>493</v>
      </c>
      <c r="AA11" s="86" t="s">
        <v>459</v>
      </c>
      <c r="AB11" s="86" t="s">
        <v>587</v>
      </c>
      <c r="AC11" s="31"/>
      <c r="AD11" s="31"/>
      <c r="AE11" s="31"/>
      <c r="AF11" s="30"/>
      <c r="AG11" s="51" t="s">
        <v>312</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610</v>
      </c>
      <c r="W12" s="32" t="s">
        <v>143</v>
      </c>
      <c r="Y12" s="32" t="s">
        <v>366</v>
      </c>
      <c r="Z12" s="32" t="s">
        <v>494</v>
      </c>
      <c r="AA12" s="86" t="s">
        <v>460</v>
      </c>
      <c r="AB12" s="86" t="s">
        <v>588</v>
      </c>
      <c r="AC12" s="31"/>
      <c r="AD12" s="31"/>
      <c r="AE12" s="31"/>
      <c r="AF12" s="30"/>
      <c r="AG12" s="51" t="s">
        <v>310</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367</v>
      </c>
      <c r="Z13" s="32" t="s">
        <v>495</v>
      </c>
      <c r="AA13" s="86" t="s">
        <v>461</v>
      </c>
      <c r="AB13" s="86" t="s">
        <v>589</v>
      </c>
      <c r="AC13" s="31"/>
      <c r="AD13" s="31"/>
      <c r="AE13" s="31"/>
      <c r="AF13" s="30"/>
      <c r="AG13" s="51" t="s">
        <v>311</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611</v>
      </c>
      <c r="W14" s="32" t="s">
        <v>145</v>
      </c>
      <c r="Y14" s="32" t="s">
        <v>368</v>
      </c>
      <c r="Z14" s="32" t="s">
        <v>496</v>
      </c>
      <c r="AA14" s="86" t="s">
        <v>462</v>
      </c>
      <c r="AB14" s="86" t="s">
        <v>590</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612</v>
      </c>
      <c r="W15" s="32" t="s">
        <v>146</v>
      </c>
      <c r="Y15" s="32" t="s">
        <v>369</v>
      </c>
      <c r="Z15" s="32" t="s">
        <v>497</v>
      </c>
      <c r="AA15" s="86" t="s">
        <v>463</v>
      </c>
      <c r="AB15" s="86" t="s">
        <v>591</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613</v>
      </c>
      <c r="W16" s="32" t="s">
        <v>147</v>
      </c>
      <c r="Y16" s="32" t="s">
        <v>370</v>
      </c>
      <c r="Z16" s="32" t="s">
        <v>498</v>
      </c>
      <c r="AA16" s="86" t="s">
        <v>464</v>
      </c>
      <c r="AB16" s="86" t="s">
        <v>592</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631</v>
      </c>
      <c r="W17" s="32" t="s">
        <v>148</v>
      </c>
      <c r="Y17" s="32" t="s">
        <v>371</v>
      </c>
      <c r="Z17" s="32" t="s">
        <v>499</v>
      </c>
      <c r="AA17" s="86" t="s">
        <v>465</v>
      </c>
      <c r="AB17" s="86" t="s">
        <v>593</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614</v>
      </c>
      <c r="W18" s="32" t="s">
        <v>149</v>
      </c>
      <c r="Y18" s="32" t="s">
        <v>372</v>
      </c>
      <c r="Z18" s="32" t="s">
        <v>500</v>
      </c>
      <c r="AA18" s="86" t="s">
        <v>466</v>
      </c>
      <c r="AB18" s="86" t="s">
        <v>594</v>
      </c>
      <c r="AC18" s="31"/>
      <c r="AD18" s="31"/>
      <c r="AE18" s="31"/>
      <c r="AF18" s="30"/>
      <c r="AK18" s="51" t="str">
        <f t="shared" si="7"/>
        <v>Q</v>
      </c>
    </row>
    <row r="19" spans="1:37" ht="13.5" customHeight="1" x14ac:dyDescent="0.15">
      <c r="A19" s="14" t="s">
        <v>278</v>
      </c>
      <c r="B19" s="15"/>
      <c r="C19" s="13" t="str">
        <f t="shared" si="9"/>
        <v/>
      </c>
      <c r="D19" s="13" t="str">
        <f t="shared" si="8"/>
        <v/>
      </c>
      <c r="F19" s="18" t="s">
        <v>117</v>
      </c>
      <c r="G19" s="17"/>
      <c r="H19" s="13" t="str">
        <f t="shared" si="1"/>
        <v/>
      </c>
      <c r="I19" s="13" t="str">
        <f t="shared" si="5"/>
        <v>一般会計</v>
      </c>
      <c r="K19" s="13"/>
      <c r="L19" s="13"/>
      <c r="O19" s="13"/>
      <c r="P19" s="13"/>
      <c r="Q19" s="19"/>
      <c r="T19" s="13"/>
      <c r="U19" s="32" t="s">
        <v>615</v>
      </c>
      <c r="W19" s="32" t="s">
        <v>150</v>
      </c>
      <c r="Y19" s="32" t="s">
        <v>373</v>
      </c>
      <c r="Z19" s="32" t="s">
        <v>501</v>
      </c>
      <c r="AA19" s="86" t="s">
        <v>467</v>
      </c>
      <c r="AB19" s="86" t="s">
        <v>595</v>
      </c>
      <c r="AC19" s="31"/>
      <c r="AD19" s="31"/>
      <c r="AE19" s="31"/>
      <c r="AF19" s="30"/>
      <c r="AK19" s="51" t="str">
        <f t="shared" si="7"/>
        <v>R</v>
      </c>
    </row>
    <row r="20" spans="1:37" ht="13.5" customHeight="1" x14ac:dyDescent="0.15">
      <c r="A20" s="14" t="s">
        <v>279</v>
      </c>
      <c r="B20" s="15"/>
      <c r="C20" s="13" t="str">
        <f t="shared" si="9"/>
        <v/>
      </c>
      <c r="D20" s="13" t="str">
        <f t="shared" si="8"/>
        <v/>
      </c>
      <c r="F20" s="18" t="s">
        <v>277</v>
      </c>
      <c r="G20" s="17"/>
      <c r="H20" s="13" t="str">
        <f t="shared" si="1"/>
        <v/>
      </c>
      <c r="I20" s="13" t="str">
        <f t="shared" si="5"/>
        <v>一般会計</v>
      </c>
      <c r="K20" s="13"/>
      <c r="L20" s="13"/>
      <c r="O20" s="13"/>
      <c r="P20" s="13"/>
      <c r="Q20" s="19"/>
      <c r="T20" s="13"/>
      <c r="U20" s="32" t="s">
        <v>616</v>
      </c>
      <c r="W20" s="32" t="s">
        <v>151</v>
      </c>
      <c r="Y20" s="32" t="s">
        <v>374</v>
      </c>
      <c r="Z20" s="32" t="s">
        <v>502</v>
      </c>
      <c r="AA20" s="86" t="s">
        <v>468</v>
      </c>
      <c r="AB20" s="86" t="s">
        <v>596</v>
      </c>
      <c r="AC20" s="31"/>
      <c r="AD20" s="31"/>
      <c r="AE20" s="31"/>
      <c r="AF20" s="30"/>
      <c r="AK20" s="51" t="str">
        <f t="shared" si="7"/>
        <v>S</v>
      </c>
    </row>
    <row r="21" spans="1:37" ht="13.5" customHeight="1" x14ac:dyDescent="0.15">
      <c r="A21" s="14" t="s">
        <v>280</v>
      </c>
      <c r="B21" s="15"/>
      <c r="C21" s="13" t="str">
        <f t="shared" si="9"/>
        <v/>
      </c>
      <c r="D21" s="13" t="str">
        <f t="shared" si="8"/>
        <v/>
      </c>
      <c r="F21" s="18" t="s">
        <v>118</v>
      </c>
      <c r="G21" s="17"/>
      <c r="H21" s="13" t="str">
        <f t="shared" si="1"/>
        <v/>
      </c>
      <c r="I21" s="13" t="str">
        <f t="shared" si="5"/>
        <v>一般会計</v>
      </c>
      <c r="K21" s="13"/>
      <c r="L21" s="13"/>
      <c r="O21" s="13"/>
      <c r="P21" s="13"/>
      <c r="Q21" s="19"/>
      <c r="T21" s="13"/>
      <c r="U21" s="32" t="s">
        <v>617</v>
      </c>
      <c r="W21" s="32" t="s">
        <v>152</v>
      </c>
      <c r="Y21" s="32" t="s">
        <v>375</v>
      </c>
      <c r="Z21" s="32" t="s">
        <v>503</v>
      </c>
      <c r="AA21" s="86" t="s">
        <v>469</v>
      </c>
      <c r="AB21" s="86" t="s">
        <v>597</v>
      </c>
      <c r="AC21" s="31"/>
      <c r="AD21" s="31"/>
      <c r="AE21" s="31"/>
      <c r="AF21" s="30"/>
      <c r="AK21" s="51" t="str">
        <f t="shared" si="7"/>
        <v>T</v>
      </c>
    </row>
    <row r="22" spans="1:37" ht="13.5" customHeight="1" x14ac:dyDescent="0.15">
      <c r="A22" s="14" t="s">
        <v>281</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664</v>
      </c>
      <c r="W22" s="32" t="s">
        <v>153</v>
      </c>
      <c r="Y22" s="32" t="s">
        <v>376</v>
      </c>
      <c r="Z22" s="32" t="s">
        <v>504</v>
      </c>
      <c r="AA22" s="86" t="s">
        <v>470</v>
      </c>
      <c r="AB22" s="86" t="s">
        <v>598</v>
      </c>
      <c r="AC22" s="31"/>
      <c r="AD22" s="31"/>
      <c r="AE22" s="31"/>
      <c r="AF22" s="30"/>
      <c r="AK22" s="51" t="str">
        <f t="shared" si="7"/>
        <v>U</v>
      </c>
    </row>
    <row r="23" spans="1:37" ht="13.5" customHeight="1" x14ac:dyDescent="0.15">
      <c r="A23" s="83" t="s">
        <v>347</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618</v>
      </c>
      <c r="W23" s="32" t="s">
        <v>154</v>
      </c>
      <c r="Y23" s="32" t="s">
        <v>377</v>
      </c>
      <c r="Z23" s="32" t="s">
        <v>505</v>
      </c>
      <c r="AA23" s="86" t="s">
        <v>471</v>
      </c>
      <c r="AB23" s="86" t="s">
        <v>599</v>
      </c>
      <c r="AC23" s="31"/>
      <c r="AD23" s="31"/>
      <c r="AE23" s="31"/>
      <c r="AF23" s="30"/>
      <c r="AK23" s="51" t="str">
        <f t="shared" si="7"/>
        <v>V</v>
      </c>
    </row>
    <row r="24" spans="1:37" ht="13.5" customHeight="1" x14ac:dyDescent="0.15">
      <c r="A24" s="98"/>
      <c r="B24" s="81"/>
      <c r="F24" s="18" t="s">
        <v>350</v>
      </c>
      <c r="G24" s="17"/>
      <c r="H24" s="13" t="str">
        <f t="shared" si="1"/>
        <v/>
      </c>
      <c r="I24" s="13" t="str">
        <f t="shared" si="5"/>
        <v>一般会計</v>
      </c>
      <c r="K24" s="13"/>
      <c r="L24" s="13"/>
      <c r="O24" s="13"/>
      <c r="P24" s="13"/>
      <c r="Q24" s="19"/>
      <c r="T24" s="13"/>
      <c r="U24" s="32" t="s">
        <v>619</v>
      </c>
      <c r="W24" s="32" t="s">
        <v>155</v>
      </c>
      <c r="Y24" s="32" t="s">
        <v>378</v>
      </c>
      <c r="Z24" s="32" t="s">
        <v>506</v>
      </c>
      <c r="AA24" s="86" t="s">
        <v>472</v>
      </c>
      <c r="AB24" s="86" t="s">
        <v>600</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620</v>
      </c>
      <c r="W25" s="74"/>
      <c r="Y25" s="32" t="s">
        <v>379</v>
      </c>
      <c r="Z25" s="32" t="s">
        <v>507</v>
      </c>
      <c r="AA25" s="86" t="s">
        <v>473</v>
      </c>
      <c r="AB25" s="86" t="s">
        <v>601</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621</v>
      </c>
      <c r="Y26" s="32" t="s">
        <v>380</v>
      </c>
      <c r="Z26" s="32" t="s">
        <v>508</v>
      </c>
      <c r="AA26" s="86" t="s">
        <v>474</v>
      </c>
      <c r="AB26" s="86" t="s">
        <v>602</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622</v>
      </c>
      <c r="Y27" s="32" t="s">
        <v>381</v>
      </c>
      <c r="Z27" s="32" t="s">
        <v>509</v>
      </c>
      <c r="AA27" s="86" t="s">
        <v>475</v>
      </c>
      <c r="AB27" s="86" t="s">
        <v>603</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623</v>
      </c>
      <c r="Y28" s="32" t="s">
        <v>382</v>
      </c>
      <c r="Z28" s="32" t="s">
        <v>510</v>
      </c>
      <c r="AA28" s="86" t="s">
        <v>476</v>
      </c>
      <c r="AB28" s="86" t="s">
        <v>604</v>
      </c>
      <c r="AC28" s="31"/>
      <c r="AD28" s="31"/>
      <c r="AE28" s="31"/>
      <c r="AF28" s="30"/>
      <c r="AK28" s="51" t="s">
        <v>234</v>
      </c>
    </row>
    <row r="29" spans="1:37" ht="13.5" customHeight="1" x14ac:dyDescent="0.15">
      <c r="A29" s="13"/>
      <c r="B29" s="13"/>
      <c r="F29" s="18" t="s">
        <v>269</v>
      </c>
      <c r="G29" s="17"/>
      <c r="H29" s="13" t="str">
        <f t="shared" si="1"/>
        <v/>
      </c>
      <c r="I29" s="13" t="str">
        <f t="shared" si="5"/>
        <v>一般会計</v>
      </c>
      <c r="K29" s="13"/>
      <c r="L29" s="13"/>
      <c r="O29" s="13"/>
      <c r="P29" s="13"/>
      <c r="Q29" s="19"/>
      <c r="T29" s="13"/>
      <c r="U29" s="32" t="s">
        <v>624</v>
      </c>
      <c r="Y29" s="32" t="s">
        <v>383</v>
      </c>
      <c r="Z29" s="32" t="s">
        <v>511</v>
      </c>
      <c r="AA29" s="86" t="s">
        <v>477</v>
      </c>
      <c r="AB29" s="86" t="s">
        <v>605</v>
      </c>
      <c r="AC29" s="31"/>
      <c r="AD29" s="31"/>
      <c r="AE29" s="31"/>
      <c r="AF29" s="30"/>
      <c r="AK29" s="51" t="str">
        <f t="shared" si="7"/>
        <v>b</v>
      </c>
    </row>
    <row r="30" spans="1:37" ht="13.5" customHeight="1" x14ac:dyDescent="0.15">
      <c r="A30" s="13"/>
      <c r="B30" s="13"/>
      <c r="F30" s="18" t="s">
        <v>270</v>
      </c>
      <c r="G30" s="17"/>
      <c r="H30" s="13" t="str">
        <f t="shared" si="1"/>
        <v/>
      </c>
      <c r="I30" s="13" t="str">
        <f t="shared" si="5"/>
        <v>一般会計</v>
      </c>
      <c r="K30" s="13"/>
      <c r="L30" s="13"/>
      <c r="O30" s="13"/>
      <c r="P30" s="13"/>
      <c r="Q30" s="19"/>
      <c r="T30" s="13"/>
      <c r="U30" s="32" t="s">
        <v>625</v>
      </c>
      <c r="Y30" s="32" t="s">
        <v>384</v>
      </c>
      <c r="Z30" s="32" t="s">
        <v>512</v>
      </c>
      <c r="AA30" s="86" t="s">
        <v>478</v>
      </c>
      <c r="AB30" s="86" t="s">
        <v>606</v>
      </c>
      <c r="AC30" s="31"/>
      <c r="AD30" s="31"/>
      <c r="AE30" s="31"/>
      <c r="AF30" s="30"/>
      <c r="AK30" s="51" t="str">
        <f t="shared" si="7"/>
        <v>c</v>
      </c>
    </row>
    <row r="31" spans="1:37" ht="13.5" customHeight="1" x14ac:dyDescent="0.15">
      <c r="A31" s="13"/>
      <c r="B31" s="13"/>
      <c r="F31" s="18" t="s">
        <v>271</v>
      </c>
      <c r="G31" s="17"/>
      <c r="H31" s="13" t="str">
        <f t="shared" si="1"/>
        <v/>
      </c>
      <c r="I31" s="13" t="str">
        <f t="shared" si="5"/>
        <v>一般会計</v>
      </c>
      <c r="K31" s="13"/>
      <c r="L31" s="13"/>
      <c r="O31" s="13"/>
      <c r="P31" s="13"/>
      <c r="Q31" s="19"/>
      <c r="T31" s="13"/>
      <c r="U31" s="32" t="s">
        <v>626</v>
      </c>
      <c r="Y31" s="32" t="s">
        <v>385</v>
      </c>
      <c r="Z31" s="32" t="s">
        <v>513</v>
      </c>
      <c r="AA31" s="86" t="s">
        <v>479</v>
      </c>
      <c r="AB31" s="86" t="s">
        <v>607</v>
      </c>
      <c r="AC31" s="31"/>
      <c r="AD31" s="31"/>
      <c r="AE31" s="31"/>
      <c r="AF31" s="30"/>
      <c r="AK31" s="51" t="str">
        <f t="shared" si="7"/>
        <v>d</v>
      </c>
    </row>
    <row r="32" spans="1:37" ht="13.5" customHeight="1" x14ac:dyDescent="0.15">
      <c r="A32" s="13"/>
      <c r="B32" s="13"/>
      <c r="F32" s="18" t="s">
        <v>272</v>
      </c>
      <c r="G32" s="17"/>
      <c r="H32" s="13" t="str">
        <f t="shared" si="1"/>
        <v/>
      </c>
      <c r="I32" s="13" t="str">
        <f t="shared" si="5"/>
        <v>一般会計</v>
      </c>
      <c r="K32" s="13"/>
      <c r="L32" s="13"/>
      <c r="O32" s="13"/>
      <c r="P32" s="13"/>
      <c r="Q32" s="19"/>
      <c r="T32" s="13"/>
      <c r="U32" s="32" t="s">
        <v>627</v>
      </c>
      <c r="Y32" s="32" t="s">
        <v>386</v>
      </c>
      <c r="Z32" s="32" t="s">
        <v>514</v>
      </c>
      <c r="AA32" s="86" t="s">
        <v>62</v>
      </c>
      <c r="AB32" s="86" t="s">
        <v>62</v>
      </c>
      <c r="AC32" s="31"/>
      <c r="AD32" s="31"/>
      <c r="AE32" s="31"/>
      <c r="AF32" s="30"/>
      <c r="AK32" s="51" t="str">
        <f t="shared" si="7"/>
        <v>e</v>
      </c>
    </row>
    <row r="33" spans="1:37" ht="13.5" customHeight="1" x14ac:dyDescent="0.15">
      <c r="A33" s="13"/>
      <c r="B33" s="13"/>
      <c r="F33" s="18" t="s">
        <v>273</v>
      </c>
      <c r="G33" s="17"/>
      <c r="H33" s="13" t="str">
        <f t="shared" si="1"/>
        <v/>
      </c>
      <c r="I33" s="13" t="str">
        <f t="shared" si="5"/>
        <v>一般会計</v>
      </c>
      <c r="K33" s="13"/>
      <c r="L33" s="13"/>
      <c r="O33" s="13"/>
      <c r="P33" s="13"/>
      <c r="Q33" s="19"/>
      <c r="T33" s="13"/>
      <c r="U33" s="32" t="s">
        <v>628</v>
      </c>
      <c r="Y33" s="32" t="s">
        <v>387</v>
      </c>
      <c r="Z33" s="32" t="s">
        <v>515</v>
      </c>
      <c r="AA33" s="74"/>
      <c r="AB33" s="31"/>
      <c r="AC33" s="31"/>
      <c r="AD33" s="31"/>
      <c r="AE33" s="31"/>
      <c r="AF33" s="30"/>
      <c r="AK33" s="51" t="str">
        <f t="shared" si="7"/>
        <v>f</v>
      </c>
    </row>
    <row r="34" spans="1:37" ht="13.5" customHeight="1" x14ac:dyDescent="0.15">
      <c r="A34" s="13"/>
      <c r="B34" s="13"/>
      <c r="F34" s="18" t="s">
        <v>274</v>
      </c>
      <c r="G34" s="17"/>
      <c r="H34" s="13" t="str">
        <f t="shared" si="1"/>
        <v/>
      </c>
      <c r="I34" s="13" t="str">
        <f t="shared" si="5"/>
        <v>一般会計</v>
      </c>
      <c r="K34" s="13"/>
      <c r="L34" s="13"/>
      <c r="O34" s="13"/>
      <c r="P34" s="13"/>
      <c r="Q34" s="19"/>
      <c r="T34" s="13"/>
      <c r="U34" s="32" t="s">
        <v>629</v>
      </c>
      <c r="Y34" s="32" t="s">
        <v>388</v>
      </c>
      <c r="Z34" s="32" t="s">
        <v>516</v>
      </c>
      <c r="AB34" s="31"/>
      <c r="AC34" s="31"/>
      <c r="AD34" s="31"/>
      <c r="AE34" s="31"/>
      <c r="AF34" s="30"/>
      <c r="AK34" s="51" t="str">
        <f t="shared" si="7"/>
        <v>g</v>
      </c>
    </row>
    <row r="35" spans="1:37" ht="13.5" customHeight="1" x14ac:dyDescent="0.15">
      <c r="A35" s="13"/>
      <c r="B35" s="13"/>
      <c r="F35" s="18" t="s">
        <v>275</v>
      </c>
      <c r="G35" s="17"/>
      <c r="H35" s="13" t="str">
        <f t="shared" si="1"/>
        <v/>
      </c>
      <c r="I35" s="13" t="str">
        <f t="shared" si="5"/>
        <v>一般会計</v>
      </c>
      <c r="K35" s="13"/>
      <c r="L35" s="13"/>
      <c r="O35" s="13"/>
      <c r="P35" s="13"/>
      <c r="Q35" s="19"/>
      <c r="T35" s="13"/>
      <c r="U35" s="32" t="s">
        <v>630</v>
      </c>
      <c r="Y35" s="32" t="s">
        <v>389</v>
      </c>
      <c r="Z35" s="32" t="s">
        <v>517</v>
      </c>
      <c r="AC35" s="31"/>
      <c r="AF35" s="30"/>
      <c r="AK35" s="51" t="str">
        <f t="shared" si="7"/>
        <v>h</v>
      </c>
    </row>
    <row r="36" spans="1:37" ht="13.5" customHeight="1" x14ac:dyDescent="0.15">
      <c r="A36" s="13"/>
      <c r="B36" s="13"/>
      <c r="F36" s="18" t="s">
        <v>276</v>
      </c>
      <c r="G36" s="17"/>
      <c r="H36" s="13" t="str">
        <f t="shared" si="1"/>
        <v/>
      </c>
      <c r="I36" s="13" t="str">
        <f t="shared" si="5"/>
        <v>一般会計</v>
      </c>
      <c r="K36" s="13"/>
      <c r="L36" s="13"/>
      <c r="O36" s="13"/>
      <c r="P36" s="13"/>
      <c r="Q36" s="19"/>
      <c r="T36" s="13"/>
      <c r="Y36" s="32" t="s">
        <v>390</v>
      </c>
      <c r="Z36" s="32" t="s">
        <v>518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2" t="s">
        <v>519</v>
      </c>
      <c r="AF37" s="30"/>
      <c r="AK37" s="51" t="str">
        <f t="shared" si="7"/>
        <v>j</v>
      </c>
    </row>
    <row r="38" spans="1:37" x14ac:dyDescent="0.15">
      <c r="A38" s="13"/>
      <c r="B38" s="13"/>
      <c r="F38" s="13"/>
      <c r="G38" s="19"/>
      <c r="K38" s="13"/>
      <c r="L38" s="13"/>
      <c r="O38" s="13"/>
      <c r="P38" s="13"/>
      <c r="Q38" s="19"/>
      <c r="T38" s="13"/>
      <c r="Y38" s="32" t="s">
        <v>392</v>
      </c>
      <c r="Z38" s="32" t="s">
        <v>520</v>
      </c>
      <c r="AF38" s="30"/>
      <c r="AK38" s="51" t="str">
        <f t="shared" si="7"/>
        <v>k</v>
      </c>
    </row>
    <row r="39" spans="1:37" x14ac:dyDescent="0.15">
      <c r="A39" s="13"/>
      <c r="B39" s="13"/>
      <c r="F39" s="13" t="str">
        <f>I37</f>
        <v>一般会計</v>
      </c>
      <c r="G39" s="19"/>
      <c r="K39" s="13"/>
      <c r="L39" s="13"/>
      <c r="O39" s="13"/>
      <c r="P39" s="13"/>
      <c r="Q39" s="19"/>
      <c r="T39" s="13"/>
      <c r="U39" s="32" t="s">
        <v>632</v>
      </c>
      <c r="Y39" s="32" t="s">
        <v>393</v>
      </c>
      <c r="Z39" s="32" t="s">
        <v>521</v>
      </c>
      <c r="AF39" s="30"/>
      <c r="AK39" s="51" t="str">
        <f t="shared" si="7"/>
        <v>l</v>
      </c>
    </row>
    <row r="40" spans="1:37" x14ac:dyDescent="0.15">
      <c r="A40" s="13"/>
      <c r="B40" s="13"/>
      <c r="F40" s="13"/>
      <c r="G40" s="19"/>
      <c r="K40" s="13"/>
      <c r="L40" s="13"/>
      <c r="O40" s="13"/>
      <c r="P40" s="13"/>
      <c r="Q40" s="19"/>
      <c r="T40" s="13"/>
      <c r="U40" s="32"/>
      <c r="Y40" s="32" t="s">
        <v>394</v>
      </c>
      <c r="Z40" s="32" t="s">
        <v>522</v>
      </c>
      <c r="AF40" s="30"/>
      <c r="AK40" s="51" t="str">
        <f t="shared" si="7"/>
        <v>m</v>
      </c>
    </row>
    <row r="41" spans="1:37" x14ac:dyDescent="0.15">
      <c r="A41" s="13"/>
      <c r="B41" s="13"/>
      <c r="F41" s="13"/>
      <c r="G41" s="19"/>
      <c r="K41" s="13"/>
      <c r="L41" s="13"/>
      <c r="O41" s="13"/>
      <c r="P41" s="13"/>
      <c r="Q41" s="19"/>
      <c r="T41" s="13"/>
      <c r="U41" s="32" t="s">
        <v>333</v>
      </c>
      <c r="Y41" s="32" t="s">
        <v>395</v>
      </c>
      <c r="Z41" s="32" t="s">
        <v>523</v>
      </c>
      <c r="AF41" s="30"/>
      <c r="AK41" s="51" t="str">
        <f t="shared" si="7"/>
        <v>n</v>
      </c>
    </row>
    <row r="42" spans="1:37" x14ac:dyDescent="0.15">
      <c r="A42" s="13"/>
      <c r="B42" s="13"/>
      <c r="F42" s="13"/>
      <c r="G42" s="19"/>
      <c r="K42" s="13"/>
      <c r="L42" s="13"/>
      <c r="O42" s="13"/>
      <c r="P42" s="13"/>
      <c r="Q42" s="19"/>
      <c r="T42" s="13"/>
      <c r="U42" s="32" t="s">
        <v>343</v>
      </c>
      <c r="Y42" s="32" t="s">
        <v>396</v>
      </c>
      <c r="Z42" s="32" t="s">
        <v>524</v>
      </c>
      <c r="AF42" s="30"/>
      <c r="AK42" s="51" t="str">
        <f t="shared" si="7"/>
        <v>o</v>
      </c>
    </row>
    <row r="43" spans="1:37" x14ac:dyDescent="0.15">
      <c r="A43" s="13"/>
      <c r="B43" s="13"/>
      <c r="F43" s="13"/>
      <c r="G43" s="19"/>
      <c r="K43" s="13"/>
      <c r="L43" s="13"/>
      <c r="O43" s="13"/>
      <c r="P43" s="13"/>
      <c r="Q43" s="19"/>
      <c r="T43" s="13"/>
      <c r="Y43" s="32" t="s">
        <v>397</v>
      </c>
      <c r="Z43" s="32" t="s">
        <v>525</v>
      </c>
      <c r="AF43" s="30"/>
      <c r="AK43" s="51" t="str">
        <f t="shared" si="7"/>
        <v>p</v>
      </c>
    </row>
    <row r="44" spans="1:37" x14ac:dyDescent="0.15">
      <c r="A44" s="13"/>
      <c r="B44" s="13"/>
      <c r="F44" s="13"/>
      <c r="G44" s="19"/>
      <c r="K44" s="13"/>
      <c r="L44" s="13"/>
      <c r="O44" s="13"/>
      <c r="P44" s="13"/>
      <c r="Q44" s="19"/>
      <c r="T44" s="13"/>
      <c r="Y44" s="32" t="s">
        <v>398</v>
      </c>
      <c r="Z44" s="32" t="s">
        <v>526</v>
      </c>
      <c r="AF44" s="30"/>
      <c r="AK44" s="51" t="str">
        <f t="shared" si="7"/>
        <v>q</v>
      </c>
    </row>
    <row r="45" spans="1:37" x14ac:dyDescent="0.15">
      <c r="A45" s="13"/>
      <c r="B45" s="13"/>
      <c r="F45" s="13"/>
      <c r="G45" s="19"/>
      <c r="K45" s="13"/>
      <c r="L45" s="13"/>
      <c r="O45" s="13"/>
      <c r="P45" s="13"/>
      <c r="Q45" s="19"/>
      <c r="T45" s="13"/>
      <c r="U45" s="29" t="s">
        <v>157</v>
      </c>
      <c r="Y45" s="32" t="s">
        <v>399</v>
      </c>
      <c r="Z45" s="32" t="s">
        <v>527</v>
      </c>
      <c r="AF45" s="30"/>
      <c r="AK45" s="51" t="str">
        <f t="shared" si="7"/>
        <v>r</v>
      </c>
    </row>
    <row r="46" spans="1:37" x14ac:dyDescent="0.15">
      <c r="A46" s="13"/>
      <c r="B46" s="13"/>
      <c r="F46" s="13"/>
      <c r="G46" s="19"/>
      <c r="K46" s="13"/>
      <c r="L46" s="13"/>
      <c r="O46" s="13"/>
      <c r="P46" s="13"/>
      <c r="Q46" s="19"/>
      <c r="T46" s="13"/>
      <c r="U46" s="93" t="s">
        <v>663</v>
      </c>
      <c r="Y46" s="32" t="s">
        <v>400</v>
      </c>
      <c r="Z46" s="32" t="s">
        <v>528</v>
      </c>
      <c r="AF46" s="30"/>
      <c r="AK46" s="51" t="str">
        <f t="shared" si="7"/>
        <v>s</v>
      </c>
    </row>
    <row r="47" spans="1:37" x14ac:dyDescent="0.15">
      <c r="A47" s="13"/>
      <c r="B47" s="13"/>
      <c r="F47" s="13"/>
      <c r="G47" s="19"/>
      <c r="K47" s="13"/>
      <c r="L47" s="13"/>
      <c r="O47" s="13"/>
      <c r="P47" s="13"/>
      <c r="Q47" s="19"/>
      <c r="T47" s="13"/>
      <c r="Y47" s="32" t="s">
        <v>401</v>
      </c>
      <c r="Z47" s="32" t="s">
        <v>529</v>
      </c>
      <c r="AF47" s="30"/>
      <c r="AK47" s="51" t="str">
        <f t="shared" si="7"/>
        <v>t</v>
      </c>
    </row>
    <row r="48" spans="1:37" x14ac:dyDescent="0.15">
      <c r="A48" s="13"/>
      <c r="B48" s="13"/>
      <c r="F48" s="13"/>
      <c r="G48" s="19"/>
      <c r="K48" s="13"/>
      <c r="L48" s="13"/>
      <c r="O48" s="13"/>
      <c r="P48" s="13"/>
      <c r="Q48" s="19"/>
      <c r="T48" s="13"/>
      <c r="U48" s="93">
        <v>2021</v>
      </c>
      <c r="Y48" s="32" t="s">
        <v>402</v>
      </c>
      <c r="Z48" s="32" t="s">
        <v>530</v>
      </c>
      <c r="AF48" s="30"/>
      <c r="AK48" s="51" t="str">
        <f t="shared" si="7"/>
        <v>u</v>
      </c>
    </row>
    <row r="49" spans="1:37" x14ac:dyDescent="0.15">
      <c r="A49" s="13"/>
      <c r="B49" s="13"/>
      <c r="F49" s="13"/>
      <c r="G49" s="19"/>
      <c r="K49" s="13"/>
      <c r="L49" s="13"/>
      <c r="O49" s="13"/>
      <c r="P49" s="13"/>
      <c r="Q49" s="19"/>
      <c r="T49" s="13"/>
      <c r="U49" s="93">
        <v>2022</v>
      </c>
      <c r="Y49" s="32" t="s">
        <v>403</v>
      </c>
      <c r="Z49" s="32" t="s">
        <v>531</v>
      </c>
      <c r="AF49" s="30"/>
      <c r="AK49" s="51" t="str">
        <f t="shared" si="7"/>
        <v>v</v>
      </c>
    </row>
    <row r="50" spans="1:37" x14ac:dyDescent="0.15">
      <c r="A50" s="13"/>
      <c r="B50" s="13"/>
      <c r="F50" s="13"/>
      <c r="G50" s="19"/>
      <c r="K50" s="13"/>
      <c r="L50" s="13"/>
      <c r="O50" s="13"/>
      <c r="P50" s="13"/>
      <c r="Q50" s="19"/>
      <c r="T50" s="13"/>
      <c r="U50" s="93">
        <v>2023</v>
      </c>
      <c r="Y50" s="32" t="s">
        <v>404</v>
      </c>
      <c r="Z50" s="32" t="s">
        <v>532</v>
      </c>
      <c r="AF50" s="30"/>
    </row>
    <row r="51" spans="1:37" x14ac:dyDescent="0.15">
      <c r="A51" s="13"/>
      <c r="B51" s="13"/>
      <c r="F51" s="13"/>
      <c r="G51" s="19"/>
      <c r="K51" s="13"/>
      <c r="L51" s="13"/>
      <c r="O51" s="13"/>
      <c r="P51" s="13"/>
      <c r="Q51" s="19"/>
      <c r="T51" s="13"/>
      <c r="U51" s="93">
        <v>2024</v>
      </c>
      <c r="Y51" s="32" t="s">
        <v>405</v>
      </c>
      <c r="Z51" s="32" t="s">
        <v>533</v>
      </c>
      <c r="AF51" s="30"/>
    </row>
    <row r="52" spans="1:37" x14ac:dyDescent="0.15">
      <c r="A52" s="13"/>
      <c r="B52" s="13"/>
      <c r="F52" s="13"/>
      <c r="G52" s="19"/>
      <c r="K52" s="13"/>
      <c r="L52" s="13"/>
      <c r="O52" s="13"/>
      <c r="P52" s="13"/>
      <c r="Q52" s="19"/>
      <c r="T52" s="13"/>
      <c r="U52" s="93">
        <v>2025</v>
      </c>
      <c r="Y52" s="32" t="s">
        <v>406</v>
      </c>
      <c r="Z52" s="32" t="s">
        <v>534</v>
      </c>
      <c r="AF52" s="30"/>
    </row>
    <row r="53" spans="1:37" x14ac:dyDescent="0.15">
      <c r="A53" s="13"/>
      <c r="B53" s="13"/>
      <c r="F53" s="13"/>
      <c r="G53" s="19"/>
      <c r="K53" s="13"/>
      <c r="L53" s="13"/>
      <c r="O53" s="13"/>
      <c r="P53" s="13"/>
      <c r="Q53" s="19"/>
      <c r="T53" s="13"/>
      <c r="U53" s="93">
        <v>2026</v>
      </c>
      <c r="Y53" s="32" t="s">
        <v>407</v>
      </c>
      <c r="Z53" s="32" t="s">
        <v>535</v>
      </c>
      <c r="AF53" s="30"/>
    </row>
    <row r="54" spans="1:37" x14ac:dyDescent="0.15">
      <c r="A54" s="13"/>
      <c r="B54" s="13"/>
      <c r="F54" s="13"/>
      <c r="G54" s="19"/>
      <c r="K54" s="13"/>
      <c r="L54" s="13"/>
      <c r="O54" s="13"/>
      <c r="P54" s="20"/>
      <c r="Q54" s="19"/>
      <c r="T54" s="13"/>
      <c r="Y54" s="32" t="s">
        <v>408</v>
      </c>
      <c r="Z54" s="32" t="s">
        <v>536</v>
      </c>
      <c r="AF54" s="30"/>
    </row>
    <row r="55" spans="1:37" x14ac:dyDescent="0.15">
      <c r="A55" s="13"/>
      <c r="B55" s="13"/>
      <c r="F55" s="13"/>
      <c r="G55" s="19"/>
      <c r="K55" s="13"/>
      <c r="L55" s="13"/>
      <c r="O55" s="13"/>
      <c r="P55" s="13"/>
      <c r="Q55" s="19"/>
      <c r="T55" s="13"/>
      <c r="Y55" s="32" t="s">
        <v>409</v>
      </c>
      <c r="Z55" s="32" t="s">
        <v>537</v>
      </c>
      <c r="AF55" s="30"/>
    </row>
    <row r="56" spans="1:37" x14ac:dyDescent="0.15">
      <c r="A56" s="13"/>
      <c r="B56" s="13"/>
      <c r="F56" s="13"/>
      <c r="G56" s="19"/>
      <c r="K56" s="13"/>
      <c r="L56" s="13"/>
      <c r="O56" s="13"/>
      <c r="P56" s="13"/>
      <c r="Q56" s="19"/>
      <c r="T56" s="13"/>
      <c r="U56" s="93">
        <v>20</v>
      </c>
      <c r="Y56" s="32" t="s">
        <v>410</v>
      </c>
      <c r="Z56" s="32" t="s">
        <v>538</v>
      </c>
      <c r="AF56" s="30"/>
    </row>
    <row r="57" spans="1:37" x14ac:dyDescent="0.15">
      <c r="A57" s="13"/>
      <c r="B57" s="13"/>
      <c r="F57" s="13"/>
      <c r="G57" s="19"/>
      <c r="K57" s="13"/>
      <c r="L57" s="13"/>
      <c r="O57" s="13"/>
      <c r="P57" s="13"/>
      <c r="Q57" s="19"/>
      <c r="T57" s="13"/>
      <c r="U57" s="32" t="s">
        <v>608</v>
      </c>
      <c r="Y57" s="32" t="s">
        <v>411</v>
      </c>
      <c r="Z57" s="32" t="s">
        <v>539</v>
      </c>
      <c r="AF57" s="30"/>
    </row>
    <row r="58" spans="1:37" x14ac:dyDescent="0.15">
      <c r="A58" s="13"/>
      <c r="B58" s="13"/>
      <c r="F58" s="13"/>
      <c r="G58" s="19"/>
      <c r="K58" s="13"/>
      <c r="L58" s="13"/>
      <c r="O58" s="13"/>
      <c r="P58" s="13"/>
      <c r="Q58" s="19"/>
      <c r="T58" s="13"/>
      <c r="U58" s="32" t="s">
        <v>609</v>
      </c>
      <c r="Y58" s="32" t="s">
        <v>412</v>
      </c>
      <c r="Z58" s="32" t="s">
        <v>540</v>
      </c>
      <c r="AF58" s="30"/>
    </row>
    <row r="59" spans="1:37" x14ac:dyDescent="0.15">
      <c r="A59" s="13"/>
      <c r="B59" s="13"/>
      <c r="F59" s="13"/>
      <c r="G59" s="19"/>
      <c r="K59" s="13"/>
      <c r="L59" s="13"/>
      <c r="O59" s="13"/>
      <c r="P59" s="13"/>
      <c r="Q59" s="19"/>
      <c r="T59" s="13"/>
      <c r="Y59" s="32" t="s">
        <v>413</v>
      </c>
      <c r="Z59" s="32" t="s">
        <v>541</v>
      </c>
      <c r="AF59" s="30"/>
    </row>
    <row r="60" spans="1:37" x14ac:dyDescent="0.15">
      <c r="A60" s="13"/>
      <c r="B60" s="13"/>
      <c r="F60" s="13"/>
      <c r="G60" s="19"/>
      <c r="K60" s="13"/>
      <c r="L60" s="13"/>
      <c r="O60" s="13"/>
      <c r="P60" s="13"/>
      <c r="Q60" s="19"/>
      <c r="T60" s="13"/>
      <c r="Y60" s="32" t="s">
        <v>414</v>
      </c>
      <c r="Z60" s="32" t="s">
        <v>542</v>
      </c>
      <c r="AF60" s="30"/>
    </row>
    <row r="61" spans="1:37" x14ac:dyDescent="0.15">
      <c r="A61" s="13"/>
      <c r="B61" s="13"/>
      <c r="F61" s="13"/>
      <c r="G61" s="19"/>
      <c r="K61" s="13"/>
      <c r="L61" s="13"/>
      <c r="O61" s="13"/>
      <c r="P61" s="13"/>
      <c r="Q61" s="19"/>
      <c r="T61" s="13"/>
      <c r="Y61" s="32" t="s">
        <v>415</v>
      </c>
      <c r="Z61" s="32" t="s">
        <v>543</v>
      </c>
      <c r="AF61" s="30"/>
    </row>
    <row r="62" spans="1:37" x14ac:dyDescent="0.15">
      <c r="A62" s="13"/>
      <c r="B62" s="13"/>
      <c r="F62" s="13"/>
      <c r="G62" s="19"/>
      <c r="K62" s="13"/>
      <c r="L62" s="13"/>
      <c r="O62" s="13"/>
      <c r="P62" s="13"/>
      <c r="Q62" s="19"/>
      <c r="T62" s="13"/>
      <c r="Y62" s="32" t="s">
        <v>416</v>
      </c>
      <c r="Z62" s="32" t="s">
        <v>544</v>
      </c>
      <c r="AF62" s="30"/>
    </row>
    <row r="63" spans="1:37" x14ac:dyDescent="0.15">
      <c r="A63" s="13"/>
      <c r="B63" s="13"/>
      <c r="F63" s="13"/>
      <c r="G63" s="19"/>
      <c r="K63" s="13"/>
      <c r="L63" s="13"/>
      <c r="O63" s="13"/>
      <c r="P63" s="13"/>
      <c r="Q63" s="19"/>
      <c r="T63" s="13"/>
      <c r="Y63" s="32" t="s">
        <v>417</v>
      </c>
      <c r="Z63" s="32" t="s">
        <v>545</v>
      </c>
      <c r="AF63" s="30"/>
    </row>
    <row r="64" spans="1:37" x14ac:dyDescent="0.15">
      <c r="A64" s="13"/>
      <c r="B64" s="13"/>
      <c r="F64" s="13"/>
      <c r="G64" s="19"/>
      <c r="K64" s="13"/>
      <c r="L64" s="13"/>
      <c r="O64" s="13"/>
      <c r="P64" s="13"/>
      <c r="Q64" s="19"/>
      <c r="T64" s="13"/>
      <c r="Y64" s="32" t="s">
        <v>418</v>
      </c>
      <c r="Z64" s="32" t="s">
        <v>546</v>
      </c>
      <c r="AF64" s="30"/>
    </row>
    <row r="65" spans="1:32" x14ac:dyDescent="0.15">
      <c r="A65" s="13"/>
      <c r="B65" s="13"/>
      <c r="F65" s="13"/>
      <c r="G65" s="19"/>
      <c r="K65" s="13"/>
      <c r="L65" s="13"/>
      <c r="O65" s="13"/>
      <c r="P65" s="13"/>
      <c r="Q65" s="19"/>
      <c r="T65" s="13"/>
      <c r="Y65" s="32" t="s">
        <v>419</v>
      </c>
      <c r="Z65" s="32" t="s">
        <v>547</v>
      </c>
      <c r="AF65" s="30"/>
    </row>
    <row r="66" spans="1:32" x14ac:dyDescent="0.15">
      <c r="A66" s="13"/>
      <c r="B66" s="13"/>
      <c r="F66" s="13"/>
      <c r="G66" s="19"/>
      <c r="K66" s="13"/>
      <c r="L66" s="13"/>
      <c r="O66" s="13"/>
      <c r="P66" s="13"/>
      <c r="Q66" s="19"/>
      <c r="T66" s="13"/>
      <c r="Y66" s="32" t="s">
        <v>63</v>
      </c>
      <c r="Z66" s="32" t="s">
        <v>548</v>
      </c>
      <c r="AF66" s="30"/>
    </row>
    <row r="67" spans="1:32" x14ac:dyDescent="0.15">
      <c r="A67" s="13"/>
      <c r="B67" s="13"/>
      <c r="F67" s="13"/>
      <c r="G67" s="19"/>
      <c r="K67" s="13"/>
      <c r="L67" s="13"/>
      <c r="O67" s="13"/>
      <c r="P67" s="13"/>
      <c r="Q67" s="19"/>
      <c r="T67" s="13"/>
      <c r="Y67" s="32" t="s">
        <v>420</v>
      </c>
      <c r="Z67" s="32" t="s">
        <v>549</v>
      </c>
      <c r="AF67" s="30"/>
    </row>
    <row r="68" spans="1:32" x14ac:dyDescent="0.15">
      <c r="A68" s="13"/>
      <c r="B68" s="13"/>
      <c r="F68" s="13"/>
      <c r="G68" s="19"/>
      <c r="K68" s="13"/>
      <c r="L68" s="13"/>
      <c r="O68" s="13"/>
      <c r="P68" s="13"/>
      <c r="Q68" s="19"/>
      <c r="T68" s="13"/>
      <c r="Y68" s="32" t="s">
        <v>421</v>
      </c>
      <c r="Z68" s="32" t="s">
        <v>550</v>
      </c>
      <c r="AF68" s="30"/>
    </row>
    <row r="69" spans="1:32" x14ac:dyDescent="0.15">
      <c r="A69" s="13"/>
      <c r="B69" s="13"/>
      <c r="F69" s="13"/>
      <c r="G69" s="19"/>
      <c r="K69" s="13"/>
      <c r="L69" s="13"/>
      <c r="O69" s="13"/>
      <c r="P69" s="13"/>
      <c r="Q69" s="19"/>
      <c r="T69" s="13"/>
      <c r="Y69" s="32" t="s">
        <v>422</v>
      </c>
      <c r="Z69" s="32" t="s">
        <v>551</v>
      </c>
      <c r="AF69" s="30"/>
    </row>
    <row r="70" spans="1:32" x14ac:dyDescent="0.15">
      <c r="A70" s="13"/>
      <c r="B70" s="13"/>
      <c r="Y70" s="32" t="s">
        <v>423</v>
      </c>
      <c r="Z70" s="32" t="s">
        <v>552</v>
      </c>
    </row>
    <row r="71" spans="1:32" x14ac:dyDescent="0.15">
      <c r="Y71" s="32" t="s">
        <v>424</v>
      </c>
      <c r="Z71" s="32" t="s">
        <v>553</v>
      </c>
    </row>
    <row r="72" spans="1:32" x14ac:dyDescent="0.15">
      <c r="Y72" s="32" t="s">
        <v>425</v>
      </c>
      <c r="Z72" s="32" t="s">
        <v>554</v>
      </c>
    </row>
    <row r="73" spans="1:32" x14ac:dyDescent="0.15">
      <c r="Y73" s="32" t="s">
        <v>426</v>
      </c>
      <c r="Z73" s="32" t="s">
        <v>555</v>
      </c>
    </row>
    <row r="74" spans="1:32" x14ac:dyDescent="0.15">
      <c r="Y74" s="32" t="s">
        <v>427</v>
      </c>
      <c r="Z74" s="32" t="s">
        <v>556</v>
      </c>
    </row>
    <row r="75" spans="1:32" x14ac:dyDescent="0.15">
      <c r="Y75" s="32" t="s">
        <v>428</v>
      </c>
      <c r="Z75" s="32" t="s">
        <v>557</v>
      </c>
    </row>
    <row r="76" spans="1:32" x14ac:dyDescent="0.15">
      <c r="Y76" s="32" t="s">
        <v>429</v>
      </c>
      <c r="Z76" s="32" t="s">
        <v>558</v>
      </c>
    </row>
    <row r="77" spans="1:32" x14ac:dyDescent="0.15">
      <c r="Y77" s="32" t="s">
        <v>430</v>
      </c>
      <c r="Z77" s="32" t="s">
        <v>559</v>
      </c>
    </row>
    <row r="78" spans="1:32" x14ac:dyDescent="0.15">
      <c r="Y78" s="32" t="s">
        <v>431</v>
      </c>
      <c r="Z78" s="32" t="s">
        <v>560</v>
      </c>
    </row>
    <row r="79" spans="1:32" x14ac:dyDescent="0.15">
      <c r="Y79" s="32" t="s">
        <v>432</v>
      </c>
      <c r="Z79" s="32" t="s">
        <v>561</v>
      </c>
    </row>
    <row r="80" spans="1:32" x14ac:dyDescent="0.15">
      <c r="Y80" s="32" t="s">
        <v>433</v>
      </c>
      <c r="Z80" s="32" t="s">
        <v>562</v>
      </c>
    </row>
    <row r="81" spans="25:26" x14ac:dyDescent="0.15">
      <c r="Y81" s="32" t="s">
        <v>434</v>
      </c>
      <c r="Z81" s="32" t="s">
        <v>563</v>
      </c>
    </row>
    <row r="82" spans="25:26" x14ac:dyDescent="0.15">
      <c r="Y82" s="32" t="s">
        <v>435</v>
      </c>
      <c r="Z82" s="32" t="s">
        <v>564</v>
      </c>
    </row>
    <row r="83" spans="25:26" x14ac:dyDescent="0.15">
      <c r="Y83" s="32" t="s">
        <v>436</v>
      </c>
      <c r="Z83" s="32" t="s">
        <v>565</v>
      </c>
    </row>
    <row r="84" spans="25:26" x14ac:dyDescent="0.15">
      <c r="Y84" s="32" t="s">
        <v>437</v>
      </c>
      <c r="Z84" s="32" t="s">
        <v>566</v>
      </c>
    </row>
    <row r="85" spans="25:26" x14ac:dyDescent="0.15">
      <c r="Y85" s="32" t="s">
        <v>438</v>
      </c>
      <c r="Z85" s="32" t="s">
        <v>567</v>
      </c>
    </row>
    <row r="86" spans="25:26" x14ac:dyDescent="0.15">
      <c r="Y86" s="32" t="s">
        <v>439</v>
      </c>
      <c r="Z86" s="32" t="s">
        <v>568</v>
      </c>
    </row>
    <row r="87" spans="25:26" x14ac:dyDescent="0.15">
      <c r="Y87" s="32" t="s">
        <v>440</v>
      </c>
      <c r="Z87" s="32" t="s">
        <v>569</v>
      </c>
    </row>
    <row r="88" spans="25:26" x14ac:dyDescent="0.15">
      <c r="Y88" s="32" t="s">
        <v>441</v>
      </c>
      <c r="Z88" s="32" t="s">
        <v>570</v>
      </c>
    </row>
    <row r="89" spans="25:26" x14ac:dyDescent="0.15">
      <c r="Y89" s="32" t="s">
        <v>442</v>
      </c>
      <c r="Z89" s="32" t="s">
        <v>571</v>
      </c>
    </row>
    <row r="90" spans="25:26" x14ac:dyDescent="0.15">
      <c r="Y90" s="32" t="s">
        <v>443</v>
      </c>
      <c r="Z90" s="32" t="s">
        <v>572</v>
      </c>
    </row>
    <row r="91" spans="25:26" x14ac:dyDescent="0.15">
      <c r="Y91" s="32" t="s">
        <v>444</v>
      </c>
      <c r="Z91" s="32" t="s">
        <v>573</v>
      </c>
    </row>
    <row r="92" spans="25:26" x14ac:dyDescent="0.15">
      <c r="Y92" s="32" t="s">
        <v>445</v>
      </c>
      <c r="Z92" s="32" t="s">
        <v>574</v>
      </c>
    </row>
    <row r="93" spans="25:26" x14ac:dyDescent="0.15">
      <c r="Y93" s="32" t="s">
        <v>446</v>
      </c>
      <c r="Z93" s="32" t="s">
        <v>575</v>
      </c>
    </row>
    <row r="94" spans="25:26" x14ac:dyDescent="0.15">
      <c r="Y94" s="32" t="s">
        <v>447</v>
      </c>
      <c r="Z94" s="32" t="s">
        <v>576</v>
      </c>
    </row>
    <row r="95" spans="25:26" x14ac:dyDescent="0.15">
      <c r="Y95" s="32" t="s">
        <v>448</v>
      </c>
      <c r="Z95" s="32" t="s">
        <v>577</v>
      </c>
    </row>
    <row r="96" spans="25:26" x14ac:dyDescent="0.15">
      <c r="Y96" s="32" t="s">
        <v>351</v>
      </c>
      <c r="Z96" s="32" t="s">
        <v>578</v>
      </c>
    </row>
    <row r="97" spans="25:26" x14ac:dyDescent="0.15">
      <c r="Y97" s="32" t="s">
        <v>449</v>
      </c>
      <c r="Z97" s="32" t="s">
        <v>579</v>
      </c>
    </row>
    <row r="98" spans="25:26" x14ac:dyDescent="0.15">
      <c r="Y98" s="32" t="s">
        <v>450</v>
      </c>
      <c r="Z98" s="32" t="s">
        <v>580</v>
      </c>
    </row>
    <row r="99" spans="25:26" x14ac:dyDescent="0.15">
      <c r="Y99" s="32" t="s">
        <v>480</v>
      </c>
      <c r="Z99" s="32" t="s">
        <v>581</v>
      </c>
    </row>
    <row r="100" spans="25:26" x14ac:dyDescent="0.15">
      <c r="Y100" s="32" t="s">
        <v>666</v>
      </c>
      <c r="Z100" s="32" t="s">
        <v>582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300</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353</v>
      </c>
      <c r="AF2" s="943"/>
      <c r="AG2" s="943"/>
      <c r="AH2" s="528"/>
      <c r="AI2" s="943" t="s">
        <v>449</v>
      </c>
      <c r="AJ2" s="943"/>
      <c r="AK2" s="943"/>
      <c r="AL2" s="528"/>
      <c r="AM2" s="943" t="s">
        <v>450</v>
      </c>
      <c r="AN2" s="943"/>
      <c r="AO2" s="943"/>
      <c r="AP2" s="528"/>
      <c r="AQ2" s="418" t="s">
        <v>218</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219</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325</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300</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353</v>
      </c>
      <c r="AF9" s="943"/>
      <c r="AG9" s="943"/>
      <c r="AH9" s="528"/>
      <c r="AI9" s="943" t="s">
        <v>449</v>
      </c>
      <c r="AJ9" s="943"/>
      <c r="AK9" s="943"/>
      <c r="AL9" s="528"/>
      <c r="AM9" s="943" t="s">
        <v>450</v>
      </c>
      <c r="AN9" s="943"/>
      <c r="AO9" s="943"/>
      <c r="AP9" s="528"/>
      <c r="AQ9" s="418" t="s">
        <v>218</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219</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325</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300</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353</v>
      </c>
      <c r="AF16" s="943"/>
      <c r="AG16" s="943"/>
      <c r="AH16" s="528"/>
      <c r="AI16" s="943" t="s">
        <v>449</v>
      </c>
      <c r="AJ16" s="943"/>
      <c r="AK16" s="943"/>
      <c r="AL16" s="528"/>
      <c r="AM16" s="943" t="s">
        <v>450</v>
      </c>
      <c r="AN16" s="943"/>
      <c r="AO16" s="943"/>
      <c r="AP16" s="528"/>
      <c r="AQ16" s="418" t="s">
        <v>218</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219</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325</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300</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353</v>
      </c>
      <c r="AF23" s="943"/>
      <c r="AG23" s="943"/>
      <c r="AH23" s="528"/>
      <c r="AI23" s="943" t="s">
        <v>449</v>
      </c>
      <c r="AJ23" s="943"/>
      <c r="AK23" s="943"/>
      <c r="AL23" s="528"/>
      <c r="AM23" s="943" t="s">
        <v>450</v>
      </c>
      <c r="AN23" s="943"/>
      <c r="AO23" s="943"/>
      <c r="AP23" s="528"/>
      <c r="AQ23" s="418" t="s">
        <v>218</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219</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325</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300</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353</v>
      </c>
      <c r="AF30" s="943"/>
      <c r="AG30" s="943"/>
      <c r="AH30" s="528"/>
      <c r="AI30" s="943" t="s">
        <v>449</v>
      </c>
      <c r="AJ30" s="943"/>
      <c r="AK30" s="943"/>
      <c r="AL30" s="528"/>
      <c r="AM30" s="943" t="s">
        <v>450</v>
      </c>
      <c r="AN30" s="943"/>
      <c r="AO30" s="943"/>
      <c r="AP30" s="528"/>
      <c r="AQ30" s="418" t="s">
        <v>218</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219</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325</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300</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353</v>
      </c>
      <c r="AF37" s="943"/>
      <c r="AG37" s="943"/>
      <c r="AH37" s="528"/>
      <c r="AI37" s="943" t="s">
        <v>449</v>
      </c>
      <c r="AJ37" s="943"/>
      <c r="AK37" s="943"/>
      <c r="AL37" s="528"/>
      <c r="AM37" s="943" t="s">
        <v>450</v>
      </c>
      <c r="AN37" s="943"/>
      <c r="AO37" s="943"/>
      <c r="AP37" s="528"/>
      <c r="AQ37" s="418" t="s">
        <v>218</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219</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325</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300</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353</v>
      </c>
      <c r="AF44" s="943"/>
      <c r="AG44" s="943"/>
      <c r="AH44" s="528"/>
      <c r="AI44" s="943" t="s">
        <v>449</v>
      </c>
      <c r="AJ44" s="943"/>
      <c r="AK44" s="943"/>
      <c r="AL44" s="528"/>
      <c r="AM44" s="943" t="s">
        <v>450</v>
      </c>
      <c r="AN44" s="943"/>
      <c r="AO44" s="943"/>
      <c r="AP44" s="528"/>
      <c r="AQ44" s="418" t="s">
        <v>218</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219</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325</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300</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353</v>
      </c>
      <c r="AF51" s="943"/>
      <c r="AG51" s="943"/>
      <c r="AH51" s="528"/>
      <c r="AI51" s="943" t="s">
        <v>449</v>
      </c>
      <c r="AJ51" s="943"/>
      <c r="AK51" s="943"/>
      <c r="AL51" s="528"/>
      <c r="AM51" s="943" t="s">
        <v>450</v>
      </c>
      <c r="AN51" s="943"/>
      <c r="AO51" s="943"/>
      <c r="AP51" s="528"/>
      <c r="AQ51" s="418" t="s">
        <v>218</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219</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325</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300</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353</v>
      </c>
      <c r="AF58" s="943"/>
      <c r="AG58" s="943"/>
      <c r="AH58" s="528"/>
      <c r="AI58" s="943" t="s">
        <v>449</v>
      </c>
      <c r="AJ58" s="943"/>
      <c r="AK58" s="943"/>
      <c r="AL58" s="528"/>
      <c r="AM58" s="943" t="s">
        <v>450</v>
      </c>
      <c r="AN58" s="943"/>
      <c r="AO58" s="943"/>
      <c r="AP58" s="528"/>
      <c r="AQ58" s="418" t="s">
        <v>218</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219</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325</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300</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353</v>
      </c>
      <c r="AF65" s="943"/>
      <c r="AG65" s="943"/>
      <c r="AH65" s="528"/>
      <c r="AI65" s="943" t="s">
        <v>449</v>
      </c>
      <c r="AJ65" s="943"/>
      <c r="AK65" s="943"/>
      <c r="AL65" s="528"/>
      <c r="AM65" s="943" t="s">
        <v>450</v>
      </c>
      <c r="AN65" s="943"/>
      <c r="AO65" s="943"/>
      <c r="AP65" s="528"/>
      <c r="AQ65" s="418" t="s">
        <v>218</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219</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325</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23" sqref="AC23:AG2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768</v>
      </c>
      <c r="H2" s="175"/>
      <c r="I2" s="175"/>
      <c r="J2" s="175"/>
      <c r="K2" s="175"/>
      <c r="L2" s="175"/>
      <c r="M2" s="175"/>
      <c r="N2" s="175"/>
      <c r="O2" s="175"/>
      <c r="P2" s="175"/>
      <c r="Q2" s="175"/>
      <c r="R2" s="175"/>
      <c r="S2" s="175"/>
      <c r="T2" s="175"/>
      <c r="U2" s="175"/>
      <c r="V2" s="175"/>
      <c r="W2" s="175"/>
      <c r="X2" s="175"/>
      <c r="Y2" s="175"/>
      <c r="Z2" s="175"/>
      <c r="AA2" s="175"/>
      <c r="AB2" s="176"/>
      <c r="AC2" s="174" t="s">
        <v>769</v>
      </c>
      <c r="AD2" s="965"/>
      <c r="AE2" s="965"/>
      <c r="AF2" s="965"/>
      <c r="AG2" s="965"/>
      <c r="AH2" s="965"/>
      <c r="AI2" s="965"/>
      <c r="AJ2" s="965"/>
      <c r="AK2" s="965"/>
      <c r="AL2" s="965"/>
      <c r="AM2" s="965"/>
      <c r="AN2" s="965"/>
      <c r="AO2" s="965"/>
      <c r="AP2" s="965"/>
      <c r="AQ2" s="965"/>
      <c r="AR2" s="965"/>
      <c r="AS2" s="965"/>
      <c r="AT2" s="965"/>
      <c r="AU2" s="965"/>
      <c r="AV2" s="965"/>
      <c r="AW2" s="965"/>
      <c r="AX2" s="966"/>
      <c r="AY2">
        <f>COUNTA($G$4,$AC$4)</f>
        <v>2</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2</v>
      </c>
    </row>
    <row r="4" spans="1:51" ht="24.75" customHeight="1" x14ac:dyDescent="0.15">
      <c r="A4" s="956"/>
      <c r="B4" s="957"/>
      <c r="C4" s="957"/>
      <c r="D4" s="957"/>
      <c r="E4" s="957"/>
      <c r="F4" s="958"/>
      <c r="G4" s="164" t="s">
        <v>770</v>
      </c>
      <c r="H4" s="165"/>
      <c r="I4" s="165"/>
      <c r="J4" s="165"/>
      <c r="K4" s="166"/>
      <c r="L4" s="167" t="s">
        <v>718</v>
      </c>
      <c r="M4" s="168"/>
      <c r="N4" s="168"/>
      <c r="O4" s="168"/>
      <c r="P4" s="168"/>
      <c r="Q4" s="168"/>
      <c r="R4" s="168"/>
      <c r="S4" s="168"/>
      <c r="T4" s="168"/>
      <c r="U4" s="168"/>
      <c r="V4" s="168"/>
      <c r="W4" s="168"/>
      <c r="X4" s="169"/>
      <c r="Y4" s="170">
        <v>601.5</v>
      </c>
      <c r="Z4" s="171"/>
      <c r="AA4" s="171"/>
      <c r="AB4" s="172"/>
      <c r="AC4" s="164" t="s">
        <v>770</v>
      </c>
      <c r="AD4" s="165"/>
      <c r="AE4" s="165"/>
      <c r="AF4" s="165"/>
      <c r="AG4" s="166"/>
      <c r="AH4" s="167" t="s">
        <v>718</v>
      </c>
      <c r="AI4" s="168"/>
      <c r="AJ4" s="168"/>
      <c r="AK4" s="168"/>
      <c r="AL4" s="168"/>
      <c r="AM4" s="168"/>
      <c r="AN4" s="168"/>
      <c r="AO4" s="168"/>
      <c r="AP4" s="168"/>
      <c r="AQ4" s="168"/>
      <c r="AR4" s="168"/>
      <c r="AS4" s="168"/>
      <c r="AT4" s="169"/>
      <c r="AU4" s="170">
        <v>949</v>
      </c>
      <c r="AV4" s="171"/>
      <c r="AW4" s="171"/>
      <c r="AX4" s="173"/>
      <c r="AY4" s="34">
        <f t="shared" ref="AY4:AY14" si="0">$AY$2</f>
        <v>2</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2</v>
      </c>
    </row>
    <row r="6" spans="1:51" ht="24.75" hidden="1"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2</v>
      </c>
    </row>
    <row r="7" spans="1:51" ht="24.75" hidden="1"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2</v>
      </c>
    </row>
    <row r="8" spans="1:51" ht="24.75" hidden="1"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2</v>
      </c>
    </row>
    <row r="9" spans="1:51" ht="24.75" hidden="1"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2</v>
      </c>
    </row>
    <row r="10" spans="1:51" ht="24.75" hidden="1"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2</v>
      </c>
    </row>
    <row r="11" spans="1:51" ht="24.75" hidden="1"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2</v>
      </c>
    </row>
    <row r="12" spans="1:51" ht="24.75" hidden="1"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2</v>
      </c>
    </row>
    <row r="13" spans="1:51" ht="24.75" hidden="1"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2</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601.5</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949</v>
      </c>
      <c r="AV14" s="151"/>
      <c r="AW14" s="151"/>
      <c r="AX14" s="153"/>
      <c r="AY14" s="34">
        <f t="shared" si="0"/>
        <v>2</v>
      </c>
    </row>
    <row r="15" spans="1:51" ht="30" customHeight="1" x14ac:dyDescent="0.15">
      <c r="A15" s="956"/>
      <c r="B15" s="957"/>
      <c r="C15" s="957"/>
      <c r="D15" s="957"/>
      <c r="E15" s="957"/>
      <c r="F15" s="958"/>
      <c r="G15" s="174" t="s">
        <v>771</v>
      </c>
      <c r="H15" s="175"/>
      <c r="I15" s="175"/>
      <c r="J15" s="175"/>
      <c r="K15" s="175"/>
      <c r="L15" s="175"/>
      <c r="M15" s="175"/>
      <c r="N15" s="175"/>
      <c r="O15" s="175"/>
      <c r="P15" s="175"/>
      <c r="Q15" s="175"/>
      <c r="R15" s="175"/>
      <c r="S15" s="175"/>
      <c r="T15" s="175"/>
      <c r="U15" s="175"/>
      <c r="V15" s="175"/>
      <c r="W15" s="175"/>
      <c r="X15" s="175"/>
      <c r="Y15" s="175"/>
      <c r="Z15" s="175"/>
      <c r="AA15" s="175"/>
      <c r="AB15" s="176"/>
      <c r="AC15" s="174" t="s">
        <v>772</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2</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2</v>
      </c>
    </row>
    <row r="17" spans="1:51" ht="24.75" customHeight="1" x14ac:dyDescent="0.15">
      <c r="A17" s="956"/>
      <c r="B17" s="957"/>
      <c r="C17" s="957"/>
      <c r="D17" s="957"/>
      <c r="E17" s="957"/>
      <c r="F17" s="958"/>
      <c r="G17" s="164" t="s">
        <v>773</v>
      </c>
      <c r="H17" s="165"/>
      <c r="I17" s="165"/>
      <c r="J17" s="165"/>
      <c r="K17" s="166"/>
      <c r="L17" s="167" t="s">
        <v>777</v>
      </c>
      <c r="M17" s="168"/>
      <c r="N17" s="168"/>
      <c r="O17" s="168"/>
      <c r="P17" s="168"/>
      <c r="Q17" s="168"/>
      <c r="R17" s="168"/>
      <c r="S17" s="168"/>
      <c r="T17" s="168"/>
      <c r="U17" s="168"/>
      <c r="V17" s="168"/>
      <c r="W17" s="168"/>
      <c r="X17" s="169"/>
      <c r="Y17" s="170">
        <v>15</v>
      </c>
      <c r="Z17" s="171"/>
      <c r="AA17" s="171"/>
      <c r="AB17" s="172"/>
      <c r="AC17" s="164" t="s">
        <v>781</v>
      </c>
      <c r="AD17" s="165"/>
      <c r="AE17" s="165"/>
      <c r="AF17" s="165"/>
      <c r="AG17" s="166"/>
      <c r="AH17" s="167" t="s">
        <v>782</v>
      </c>
      <c r="AI17" s="168"/>
      <c r="AJ17" s="168"/>
      <c r="AK17" s="168"/>
      <c r="AL17" s="168"/>
      <c r="AM17" s="168"/>
      <c r="AN17" s="168"/>
      <c r="AO17" s="168"/>
      <c r="AP17" s="168"/>
      <c r="AQ17" s="168"/>
      <c r="AR17" s="168"/>
      <c r="AS17" s="168"/>
      <c r="AT17" s="169"/>
      <c r="AU17" s="170">
        <v>3</v>
      </c>
      <c r="AV17" s="171"/>
      <c r="AW17" s="171"/>
      <c r="AX17" s="173"/>
      <c r="AY17" s="34">
        <f t="shared" ref="AY17:AY27" si="1">$AY$15</f>
        <v>2</v>
      </c>
    </row>
    <row r="18" spans="1:51" ht="24.75" customHeight="1" x14ac:dyDescent="0.15">
      <c r="A18" s="956"/>
      <c r="B18" s="957"/>
      <c r="C18" s="957"/>
      <c r="D18" s="957"/>
      <c r="E18" s="957"/>
      <c r="F18" s="958"/>
      <c r="G18" s="154" t="s">
        <v>774</v>
      </c>
      <c r="H18" s="155"/>
      <c r="I18" s="155"/>
      <c r="J18" s="155"/>
      <c r="K18" s="156"/>
      <c r="L18" s="157" t="s">
        <v>778</v>
      </c>
      <c r="M18" s="158"/>
      <c r="N18" s="158"/>
      <c r="O18" s="158"/>
      <c r="P18" s="158"/>
      <c r="Q18" s="158"/>
      <c r="R18" s="158"/>
      <c r="S18" s="158"/>
      <c r="T18" s="158"/>
      <c r="U18" s="158"/>
      <c r="V18" s="158"/>
      <c r="W18" s="158"/>
      <c r="X18" s="159"/>
      <c r="Y18" s="160">
        <v>2</v>
      </c>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2</v>
      </c>
    </row>
    <row r="19" spans="1:51" ht="24.75" customHeight="1" x14ac:dyDescent="0.15">
      <c r="A19" s="956"/>
      <c r="B19" s="957"/>
      <c r="C19" s="957"/>
      <c r="D19" s="957"/>
      <c r="E19" s="957"/>
      <c r="F19" s="958"/>
      <c r="G19" s="154" t="s">
        <v>775</v>
      </c>
      <c r="H19" s="155"/>
      <c r="I19" s="155"/>
      <c r="J19" s="155"/>
      <c r="K19" s="156"/>
      <c r="L19" s="157" t="s">
        <v>779</v>
      </c>
      <c r="M19" s="158"/>
      <c r="N19" s="158"/>
      <c r="O19" s="158"/>
      <c r="P19" s="158"/>
      <c r="Q19" s="158"/>
      <c r="R19" s="158"/>
      <c r="S19" s="158"/>
      <c r="T19" s="158"/>
      <c r="U19" s="158"/>
      <c r="V19" s="158"/>
      <c r="W19" s="158"/>
      <c r="X19" s="159"/>
      <c r="Y19" s="160">
        <v>1</v>
      </c>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2</v>
      </c>
    </row>
    <row r="20" spans="1:51" ht="24.75" customHeight="1" x14ac:dyDescent="0.15">
      <c r="A20" s="956"/>
      <c r="B20" s="957"/>
      <c r="C20" s="957"/>
      <c r="D20" s="957"/>
      <c r="E20" s="957"/>
      <c r="F20" s="958"/>
      <c r="G20" s="154" t="s">
        <v>776</v>
      </c>
      <c r="H20" s="155"/>
      <c r="I20" s="155"/>
      <c r="J20" s="155"/>
      <c r="K20" s="156"/>
      <c r="L20" s="157" t="s">
        <v>780</v>
      </c>
      <c r="M20" s="158"/>
      <c r="N20" s="158"/>
      <c r="O20" s="158"/>
      <c r="P20" s="158"/>
      <c r="Q20" s="158"/>
      <c r="R20" s="158"/>
      <c r="S20" s="158"/>
      <c r="T20" s="158"/>
      <c r="U20" s="158"/>
      <c r="V20" s="158"/>
      <c r="W20" s="158"/>
      <c r="X20" s="159"/>
      <c r="Y20" s="160">
        <v>1</v>
      </c>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2</v>
      </c>
    </row>
    <row r="21" spans="1:51" ht="24.75" hidden="1"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2</v>
      </c>
    </row>
    <row r="22" spans="1:51" ht="24.75" hidden="1"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2</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2</v>
      </c>
    </row>
    <row r="24" spans="1:51" ht="24.75" hidden="1"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2</v>
      </c>
    </row>
    <row r="25" spans="1:51" ht="24.75" hidden="1"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2</v>
      </c>
    </row>
    <row r="26" spans="1:51" ht="24.75" hidden="1"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2</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19</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3</v>
      </c>
      <c r="AV27" s="151"/>
      <c r="AW27" s="151"/>
      <c r="AX27" s="153"/>
      <c r="AY27" s="34">
        <f t="shared" si="1"/>
        <v>2</v>
      </c>
    </row>
    <row r="28" spans="1:51" ht="30" customHeight="1" x14ac:dyDescent="0.15">
      <c r="A28" s="956"/>
      <c r="B28" s="957"/>
      <c r="C28" s="957"/>
      <c r="D28" s="957"/>
      <c r="E28" s="957"/>
      <c r="F28" s="958"/>
      <c r="G28" s="174" t="s">
        <v>783</v>
      </c>
      <c r="H28" s="175"/>
      <c r="I28" s="175"/>
      <c r="J28" s="175"/>
      <c r="K28" s="175"/>
      <c r="L28" s="175"/>
      <c r="M28" s="175"/>
      <c r="N28" s="175"/>
      <c r="O28" s="175"/>
      <c r="P28" s="175"/>
      <c r="Q28" s="175"/>
      <c r="R28" s="175"/>
      <c r="S28" s="175"/>
      <c r="T28" s="175"/>
      <c r="U28" s="175"/>
      <c r="V28" s="175"/>
      <c r="W28" s="175"/>
      <c r="X28" s="175"/>
      <c r="Y28" s="175"/>
      <c r="Z28" s="175"/>
      <c r="AA28" s="175"/>
      <c r="AB28" s="176"/>
      <c r="AC28" s="174" t="s">
        <v>784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2</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2</v>
      </c>
    </row>
    <row r="30" spans="1:51" ht="24.75" customHeight="1" x14ac:dyDescent="0.15">
      <c r="A30" s="956"/>
      <c r="B30" s="957"/>
      <c r="C30" s="957"/>
      <c r="D30" s="957"/>
      <c r="E30" s="957"/>
      <c r="F30" s="958"/>
      <c r="G30" s="164" t="s">
        <v>785</v>
      </c>
      <c r="H30" s="165"/>
      <c r="I30" s="165"/>
      <c r="J30" s="165"/>
      <c r="K30" s="166"/>
      <c r="L30" s="167" t="s">
        <v>721</v>
      </c>
      <c r="M30" s="168"/>
      <c r="N30" s="168"/>
      <c r="O30" s="168"/>
      <c r="P30" s="168"/>
      <c r="Q30" s="168"/>
      <c r="R30" s="168"/>
      <c r="S30" s="168"/>
      <c r="T30" s="168"/>
      <c r="U30" s="168"/>
      <c r="V30" s="168"/>
      <c r="W30" s="168"/>
      <c r="X30" s="169"/>
      <c r="Y30" s="170">
        <v>429</v>
      </c>
      <c r="Z30" s="171"/>
      <c r="AA30" s="171"/>
      <c r="AB30" s="172"/>
      <c r="AC30" s="164" t="s">
        <v>770</v>
      </c>
      <c r="AD30" s="165"/>
      <c r="AE30" s="165"/>
      <c r="AF30" s="165"/>
      <c r="AG30" s="166"/>
      <c r="AH30" s="167" t="s">
        <v>718</v>
      </c>
      <c r="AI30" s="168"/>
      <c r="AJ30" s="168"/>
      <c r="AK30" s="168"/>
      <c r="AL30" s="168"/>
      <c r="AM30" s="168"/>
      <c r="AN30" s="168"/>
      <c r="AO30" s="168"/>
      <c r="AP30" s="168"/>
      <c r="AQ30" s="168"/>
      <c r="AR30" s="168"/>
      <c r="AS30" s="168"/>
      <c r="AT30" s="169"/>
      <c r="AU30" s="170">
        <v>87</v>
      </c>
      <c r="AV30" s="171"/>
      <c r="AW30" s="171"/>
      <c r="AX30" s="173"/>
      <c r="AY30" s="34">
        <f t="shared" ref="AY30:AY40" si="2">$AY$28</f>
        <v>2</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2</v>
      </c>
    </row>
    <row r="32" spans="1:51" ht="24.75" hidden="1"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2</v>
      </c>
    </row>
    <row r="33" spans="1:51" ht="24.75" hidden="1"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2</v>
      </c>
    </row>
    <row r="34" spans="1:51" ht="24.75" hidden="1"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2</v>
      </c>
    </row>
    <row r="35" spans="1:51" ht="24.75" hidden="1"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2</v>
      </c>
    </row>
    <row r="36" spans="1:51" ht="24.75" hidden="1"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2</v>
      </c>
    </row>
    <row r="37" spans="1:51" ht="24.75" hidden="1"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2</v>
      </c>
    </row>
    <row r="38" spans="1:51" ht="24.75" hidden="1"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2</v>
      </c>
    </row>
    <row r="39" spans="1:51" ht="24.75" hidden="1"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2</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429</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87</v>
      </c>
      <c r="AV40" s="151"/>
      <c r="AW40" s="151"/>
      <c r="AX40" s="153"/>
      <c r="AY40" s="34">
        <f t="shared" si="2"/>
        <v>2</v>
      </c>
    </row>
    <row r="41" spans="1:51" ht="30" customHeight="1" x14ac:dyDescent="0.15">
      <c r="A41" s="956"/>
      <c r="B41" s="957"/>
      <c r="C41" s="957"/>
      <c r="D41" s="957"/>
      <c r="E41" s="957"/>
      <c r="F41" s="958"/>
      <c r="G41" s="174" t="s">
        <v>786</v>
      </c>
      <c r="H41" s="175"/>
      <c r="I41" s="175"/>
      <c r="J41" s="175"/>
      <c r="K41" s="175"/>
      <c r="L41" s="175"/>
      <c r="M41" s="175"/>
      <c r="N41" s="175"/>
      <c r="O41" s="175"/>
      <c r="P41" s="175"/>
      <c r="Q41" s="175"/>
      <c r="R41" s="175"/>
      <c r="S41" s="175"/>
      <c r="T41" s="175"/>
      <c r="U41" s="175"/>
      <c r="V41" s="175"/>
      <c r="W41" s="175"/>
      <c r="X41" s="175"/>
      <c r="Y41" s="175"/>
      <c r="Z41" s="175"/>
      <c r="AA41" s="175"/>
      <c r="AB41" s="176"/>
      <c r="AC41" s="174" t="s">
        <v>787</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2</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2</v>
      </c>
    </row>
    <row r="43" spans="1:51" ht="24.75" customHeight="1" x14ac:dyDescent="0.15">
      <c r="A43" s="956"/>
      <c r="B43" s="957"/>
      <c r="C43" s="957"/>
      <c r="D43" s="957"/>
      <c r="E43" s="957"/>
      <c r="F43" s="958"/>
      <c r="G43" s="164" t="s">
        <v>788</v>
      </c>
      <c r="H43" s="165"/>
      <c r="I43" s="165"/>
      <c r="J43" s="165"/>
      <c r="K43" s="166"/>
      <c r="L43" s="167" t="s">
        <v>767</v>
      </c>
      <c r="M43" s="168"/>
      <c r="N43" s="168"/>
      <c r="O43" s="168"/>
      <c r="P43" s="168"/>
      <c r="Q43" s="168"/>
      <c r="R43" s="168"/>
      <c r="S43" s="168"/>
      <c r="T43" s="168"/>
      <c r="U43" s="168"/>
      <c r="V43" s="168"/>
      <c r="W43" s="168"/>
      <c r="X43" s="169"/>
      <c r="Y43" s="170">
        <v>4</v>
      </c>
      <c r="Z43" s="171"/>
      <c r="AA43" s="171"/>
      <c r="AB43" s="172"/>
      <c r="AC43" s="164" t="s">
        <v>789</v>
      </c>
      <c r="AD43" s="165"/>
      <c r="AE43" s="165"/>
      <c r="AF43" s="165"/>
      <c r="AG43" s="166"/>
      <c r="AH43" s="167" t="s">
        <v>790</v>
      </c>
      <c r="AI43" s="168"/>
      <c r="AJ43" s="168"/>
      <c r="AK43" s="168"/>
      <c r="AL43" s="168"/>
      <c r="AM43" s="168"/>
      <c r="AN43" s="168"/>
      <c r="AO43" s="168"/>
      <c r="AP43" s="168"/>
      <c r="AQ43" s="168"/>
      <c r="AR43" s="168"/>
      <c r="AS43" s="168"/>
      <c r="AT43" s="169"/>
      <c r="AU43" s="170">
        <v>595</v>
      </c>
      <c r="AV43" s="171"/>
      <c r="AW43" s="171"/>
      <c r="AX43" s="173"/>
      <c r="AY43" s="34">
        <f t="shared" ref="AY43:AY53" si="3">$AY$41</f>
        <v>2</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2</v>
      </c>
    </row>
    <row r="45" spans="1:51" ht="24.75" hidden="1"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2</v>
      </c>
    </row>
    <row r="46" spans="1:51" ht="24.75" hidden="1"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2</v>
      </c>
    </row>
    <row r="47" spans="1:51" ht="24.75" hidden="1"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2</v>
      </c>
    </row>
    <row r="48" spans="1:51" ht="24.75" hidden="1"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2</v>
      </c>
    </row>
    <row r="49" spans="1:51" ht="24.75" hidden="1"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2</v>
      </c>
    </row>
    <row r="50" spans="1:51" ht="24.75" hidden="1"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2</v>
      </c>
    </row>
    <row r="51" spans="1:51" ht="24.75" hidden="1"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2</v>
      </c>
    </row>
    <row r="52" spans="1:51" ht="24.75" hidden="1"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2</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4</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595</v>
      </c>
      <c r="AV53" s="950"/>
      <c r="AW53" s="950"/>
      <c r="AX53" s="952"/>
      <c r="AY53" s="34">
        <f t="shared" si="3"/>
        <v>2</v>
      </c>
    </row>
    <row r="54" spans="1:51" s="37" customFormat="1" ht="24.75" customHeight="1" x14ac:dyDescent="0.15"/>
    <row r="55" spans="1:51" ht="30" hidden="1" customHeight="1" x14ac:dyDescent="0.15">
      <c r="A55" s="962" t="s">
        <v>26</v>
      </c>
      <c r="B55" s="963"/>
      <c r="C55" s="963"/>
      <c r="D55" s="963"/>
      <c r="E55" s="963"/>
      <c r="F55" s="964"/>
      <c r="G55" s="174" t="s">
        <v>169</v>
      </c>
      <c r="H55" s="175"/>
      <c r="I55" s="175"/>
      <c r="J55" s="175"/>
      <c r="K55" s="175"/>
      <c r="L55" s="175"/>
      <c r="M55" s="175"/>
      <c r="N55" s="175"/>
      <c r="O55" s="175"/>
      <c r="P55" s="175"/>
      <c r="Q55" s="175"/>
      <c r="R55" s="175"/>
      <c r="S55" s="175"/>
      <c r="T55" s="175"/>
      <c r="U55" s="175"/>
      <c r="V55" s="175"/>
      <c r="W55" s="175"/>
      <c r="X55" s="175"/>
      <c r="Y55" s="175"/>
      <c r="Z55" s="175"/>
      <c r="AA55" s="175"/>
      <c r="AB55" s="176"/>
      <c r="AC55" s="174" t="s">
        <v>239</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hidden="1"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hidden="1"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hidden="1"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hidden="1"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hidden="1"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hidden="1"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hidden="1"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hidden="1"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hidden="1"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hidden="1"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hidden="1"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hidden="1"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hidden="1" customHeight="1" x14ac:dyDescent="0.15">
      <c r="A68" s="956"/>
      <c r="B68" s="957"/>
      <c r="C68" s="957"/>
      <c r="D68" s="957"/>
      <c r="E68" s="957"/>
      <c r="F68" s="958"/>
      <c r="G68" s="174" t="s">
        <v>240</v>
      </c>
      <c r="H68" s="175"/>
      <c r="I68" s="175"/>
      <c r="J68" s="175"/>
      <c r="K68" s="175"/>
      <c r="L68" s="175"/>
      <c r="M68" s="175"/>
      <c r="N68" s="175"/>
      <c r="O68" s="175"/>
      <c r="P68" s="175"/>
      <c r="Q68" s="175"/>
      <c r="R68" s="175"/>
      <c r="S68" s="175"/>
      <c r="T68" s="175"/>
      <c r="U68" s="175"/>
      <c r="V68" s="175"/>
      <c r="W68" s="175"/>
      <c r="X68" s="175"/>
      <c r="Y68" s="175"/>
      <c r="Z68" s="175"/>
      <c r="AA68" s="175"/>
      <c r="AB68" s="176"/>
      <c r="AC68" s="174" t="s">
        <v>241</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hidden="1"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hidden="1"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hidden="1"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hidden="1"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hidden="1"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hidden="1"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hidden="1"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hidden="1"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hidden="1"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hidden="1"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hidden="1"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hidden="1"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hidden="1" customHeight="1" x14ac:dyDescent="0.15">
      <c r="A81" s="956"/>
      <c r="B81" s="957"/>
      <c r="C81" s="957"/>
      <c r="D81" s="957"/>
      <c r="E81" s="957"/>
      <c r="F81" s="958"/>
      <c r="G81" s="174" t="s">
        <v>242</v>
      </c>
      <c r="H81" s="175"/>
      <c r="I81" s="175"/>
      <c r="J81" s="175"/>
      <c r="K81" s="175"/>
      <c r="L81" s="175"/>
      <c r="M81" s="175"/>
      <c r="N81" s="175"/>
      <c r="O81" s="175"/>
      <c r="P81" s="175"/>
      <c r="Q81" s="175"/>
      <c r="R81" s="175"/>
      <c r="S81" s="175"/>
      <c r="T81" s="175"/>
      <c r="U81" s="175"/>
      <c r="V81" s="175"/>
      <c r="W81" s="175"/>
      <c r="X81" s="175"/>
      <c r="Y81" s="175"/>
      <c r="Z81" s="175"/>
      <c r="AA81" s="175"/>
      <c r="AB81" s="176"/>
      <c r="AC81" s="174" t="s">
        <v>243</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hidden="1"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hidden="1"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hidden="1"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hidden="1"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hidden="1"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hidden="1"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hidden="1"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hidden="1"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hidden="1"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hidden="1"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hidden="1"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hidden="1"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hidden="1" customHeight="1" x14ac:dyDescent="0.15">
      <c r="A94" s="956"/>
      <c r="B94" s="957"/>
      <c r="C94" s="957"/>
      <c r="D94" s="957"/>
      <c r="E94" s="957"/>
      <c r="F94" s="958"/>
      <c r="G94" s="174" t="s">
        <v>244</v>
      </c>
      <c r="H94" s="175"/>
      <c r="I94" s="175"/>
      <c r="J94" s="175"/>
      <c r="K94" s="175"/>
      <c r="L94" s="175"/>
      <c r="M94" s="175"/>
      <c r="N94" s="175"/>
      <c r="O94" s="175"/>
      <c r="P94" s="175"/>
      <c r="Q94" s="175"/>
      <c r="R94" s="175"/>
      <c r="S94" s="175"/>
      <c r="T94" s="175"/>
      <c r="U94" s="175"/>
      <c r="V94" s="175"/>
      <c r="W94" s="175"/>
      <c r="X94" s="175"/>
      <c r="Y94" s="175"/>
      <c r="Z94" s="175"/>
      <c r="AA94" s="175"/>
      <c r="AB94" s="176"/>
      <c r="AC94" s="174" t="s">
        <v>170</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hidden="1"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hidden="1"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hidden="1"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hidden="1"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hidden="1"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hidden="1"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hidden="1"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hidden="1"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hidden="1"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hidden="1"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hidden="1"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hidden="1"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hidden="1" customHeight="1" thickBot="1" x14ac:dyDescent="0.2"/>
    <row r="108" spans="1:51" ht="30" hidden="1" customHeight="1" x14ac:dyDescent="0.15">
      <c r="A108" s="962" t="s">
        <v>26</v>
      </c>
      <c r="B108" s="963"/>
      <c r="C108" s="963"/>
      <c r="D108" s="963"/>
      <c r="E108" s="963"/>
      <c r="F108" s="964"/>
      <c r="G108" s="174" t="s">
        <v>171</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245</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hidden="1"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hidden="1"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hidden="1"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hidden="1"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hidden="1"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hidden="1"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hidden="1"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hidden="1"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hidden="1"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hidden="1"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hidden="1"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hidden="1"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hidden="1" customHeight="1" x14ac:dyDescent="0.15">
      <c r="A121" s="956"/>
      <c r="B121" s="957"/>
      <c r="C121" s="957"/>
      <c r="D121" s="957"/>
      <c r="E121" s="957"/>
      <c r="F121" s="958"/>
      <c r="G121" s="174" t="s">
        <v>246</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247</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hidden="1"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hidden="1"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hidden="1"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hidden="1"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hidden="1"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hidden="1"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hidden="1"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hidden="1"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hidden="1"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hidden="1"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hidden="1"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hidden="1"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hidden="1" customHeight="1" x14ac:dyDescent="0.15">
      <c r="A134" s="956"/>
      <c r="B134" s="957"/>
      <c r="C134" s="957"/>
      <c r="D134" s="957"/>
      <c r="E134" s="957"/>
      <c r="F134" s="958"/>
      <c r="G134" s="174" t="s">
        <v>248</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249</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hidden="1"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hidden="1"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hidden="1"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hidden="1"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hidden="1"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hidden="1"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hidden="1"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hidden="1"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hidden="1"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hidden="1"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hidden="1"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hidden="1"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hidden="1" customHeight="1" x14ac:dyDescent="0.15">
      <c r="A147" s="956"/>
      <c r="B147" s="957"/>
      <c r="C147" s="957"/>
      <c r="D147" s="957"/>
      <c r="E147" s="957"/>
      <c r="F147" s="958"/>
      <c r="G147" s="174" t="s">
        <v>250</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172</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hidden="1"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hidden="1"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hidden="1"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hidden="1"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hidden="1"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hidden="1"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hidden="1"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hidden="1"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hidden="1"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hidden="1"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hidden="1"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hidden="1"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hidden="1" customHeight="1" thickBot="1" x14ac:dyDescent="0.2"/>
    <row r="161" spans="1:51" ht="30" hidden="1" customHeight="1" x14ac:dyDescent="0.15">
      <c r="A161" s="962" t="s">
        <v>26</v>
      </c>
      <c r="B161" s="963"/>
      <c r="C161" s="963"/>
      <c r="D161" s="963"/>
      <c r="E161" s="963"/>
      <c r="F161" s="964"/>
      <c r="G161" s="174" t="s">
        <v>173</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251</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hidden="1"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hidden="1"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hidden="1"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hidden="1"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hidden="1"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hidden="1"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hidden="1"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hidden="1"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hidden="1"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hidden="1"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hidden="1"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hidden="1"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hidden="1" customHeight="1" x14ac:dyDescent="0.15">
      <c r="A174" s="956"/>
      <c r="B174" s="957"/>
      <c r="C174" s="957"/>
      <c r="D174" s="957"/>
      <c r="E174" s="957"/>
      <c r="F174" s="958"/>
      <c r="G174" s="174" t="s">
        <v>252</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253</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hidden="1"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hidden="1"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hidden="1"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hidden="1"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hidden="1"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hidden="1"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hidden="1"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hidden="1"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hidden="1"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hidden="1"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hidden="1"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hidden="1"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hidden="1" customHeight="1" x14ac:dyDescent="0.15">
      <c r="A187" s="956"/>
      <c r="B187" s="957"/>
      <c r="C187" s="957"/>
      <c r="D187" s="957"/>
      <c r="E187" s="957"/>
      <c r="F187" s="958"/>
      <c r="G187" s="174" t="s">
        <v>255</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254</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hidden="1"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hidden="1"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hidden="1"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hidden="1"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hidden="1"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hidden="1"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hidden="1"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hidden="1"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hidden="1"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hidden="1"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hidden="1"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hidden="1"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hidden="1" customHeight="1" x14ac:dyDescent="0.15">
      <c r="A200" s="956"/>
      <c r="B200" s="957"/>
      <c r="C200" s="957"/>
      <c r="D200" s="957"/>
      <c r="E200" s="957"/>
      <c r="F200" s="958"/>
      <c r="G200" s="174" t="s">
        <v>256</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174</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hidden="1"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hidden="1"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hidden="1"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hidden="1"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hidden="1"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hidden="1"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hidden="1"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hidden="1"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hidden="1"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hidden="1"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hidden="1"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hidden="1"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hidden="1" customHeight="1" thickBot="1" x14ac:dyDescent="0.2"/>
    <row r="214" spans="1:51" ht="30" hidden="1" customHeight="1" x14ac:dyDescent="0.15">
      <c r="A214" s="953" t="s">
        <v>26</v>
      </c>
      <c r="B214" s="954"/>
      <c r="C214" s="954"/>
      <c r="D214" s="954"/>
      <c r="E214" s="954"/>
      <c r="F214" s="955"/>
      <c r="G214" s="174" t="s">
        <v>175</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257</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hidden="1"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hidden="1"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hidden="1"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hidden="1"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hidden="1"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hidden="1"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hidden="1"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hidden="1"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hidden="1"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hidden="1"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hidden="1"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hidden="1"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hidden="1" customHeight="1" x14ac:dyDescent="0.15">
      <c r="A227" s="956"/>
      <c r="B227" s="957"/>
      <c r="C227" s="957"/>
      <c r="D227" s="957"/>
      <c r="E227" s="957"/>
      <c r="F227" s="958"/>
      <c r="G227" s="174" t="s">
        <v>258</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259</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hidden="1"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hidden="1"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hidden="1"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hidden="1"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hidden="1"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hidden="1"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hidden="1"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hidden="1"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hidden="1"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hidden="1"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hidden="1"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hidden="1"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hidden="1" customHeight="1" x14ac:dyDescent="0.15">
      <c r="A240" s="956"/>
      <c r="B240" s="957"/>
      <c r="C240" s="957"/>
      <c r="D240" s="957"/>
      <c r="E240" s="957"/>
      <c r="F240" s="958"/>
      <c r="G240" s="174" t="s">
        <v>260</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261</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hidden="1"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hidden="1"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hidden="1"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hidden="1"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hidden="1"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hidden="1"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hidden="1"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hidden="1"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hidden="1"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hidden="1"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hidden="1"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hidden="1"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hidden="1" customHeight="1" x14ac:dyDescent="0.15">
      <c r="A253" s="956"/>
      <c r="B253" s="957"/>
      <c r="C253" s="957"/>
      <c r="D253" s="957"/>
      <c r="E253" s="957"/>
      <c r="F253" s="958"/>
      <c r="G253" s="174" t="s">
        <v>262</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176</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hidden="1"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hidden="1"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hidden="1"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hidden="1"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hidden="1"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hidden="1"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hidden="1"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hidden="1"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hidden="1"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hidden="1"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hidden="1"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hidden="1"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99" zoomScale="85" zoomScaleNormal="75" zoomScaleSheetLayoutView="85" zoomScalePageLayoutView="70" workbookViewId="0">
      <selection activeCell="P204" sqref="P204:X20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134"/>
      <c r="B3" s="134"/>
      <c r="C3" s="134" t="s">
        <v>24</v>
      </c>
      <c r="D3" s="134"/>
      <c r="E3" s="134"/>
      <c r="F3" s="134"/>
      <c r="G3" s="134"/>
      <c r="H3" s="134"/>
      <c r="I3" s="134"/>
      <c r="J3" s="969" t="s">
        <v>264</v>
      </c>
      <c r="K3" s="970"/>
      <c r="L3" s="970"/>
      <c r="M3" s="970"/>
      <c r="N3" s="970"/>
      <c r="O3" s="970"/>
      <c r="P3" s="136" t="s">
        <v>25</v>
      </c>
      <c r="Q3" s="136"/>
      <c r="R3" s="136"/>
      <c r="S3" s="136"/>
      <c r="T3" s="136"/>
      <c r="U3" s="136"/>
      <c r="V3" s="136"/>
      <c r="W3" s="136"/>
      <c r="X3" s="136"/>
      <c r="Y3" s="137" t="s">
        <v>303</v>
      </c>
      <c r="Z3" s="138"/>
      <c r="AA3" s="138"/>
      <c r="AB3" s="138"/>
      <c r="AC3" s="969" t="s">
        <v>295</v>
      </c>
      <c r="AD3" s="969"/>
      <c r="AE3" s="969"/>
      <c r="AF3" s="969"/>
      <c r="AG3" s="969"/>
      <c r="AH3" s="137" t="s">
        <v>231</v>
      </c>
      <c r="AI3" s="134"/>
      <c r="AJ3" s="134"/>
      <c r="AK3" s="134"/>
      <c r="AL3" s="134" t="s">
        <v>19</v>
      </c>
      <c r="AM3" s="134"/>
      <c r="AN3" s="134"/>
      <c r="AO3" s="139"/>
      <c r="AP3" s="971" t="s">
        <v>265</v>
      </c>
      <c r="AQ3" s="971"/>
      <c r="AR3" s="971"/>
      <c r="AS3" s="971"/>
      <c r="AT3" s="971"/>
      <c r="AU3" s="971"/>
      <c r="AV3" s="971"/>
      <c r="AW3" s="971"/>
      <c r="AX3" s="971"/>
      <c r="AY3">
        <f>$AY$2</f>
        <v>1</v>
      </c>
    </row>
    <row r="4" spans="1:51" ht="110.25" customHeight="1" x14ac:dyDescent="0.15">
      <c r="A4" s="967">
        <v>1</v>
      </c>
      <c r="B4" s="967">
        <v>1</v>
      </c>
      <c r="C4" s="129" t="s">
        <v>791</v>
      </c>
      <c r="D4" s="129"/>
      <c r="E4" s="129"/>
      <c r="F4" s="129"/>
      <c r="G4" s="129"/>
      <c r="H4" s="129"/>
      <c r="I4" s="129"/>
      <c r="J4" s="113">
        <v>7010401022916</v>
      </c>
      <c r="K4" s="114"/>
      <c r="L4" s="114"/>
      <c r="M4" s="114"/>
      <c r="N4" s="114"/>
      <c r="O4" s="114"/>
      <c r="P4" s="115" t="s">
        <v>795</v>
      </c>
      <c r="Q4" s="115"/>
      <c r="R4" s="115"/>
      <c r="S4" s="115"/>
      <c r="T4" s="115"/>
      <c r="U4" s="115"/>
      <c r="V4" s="115"/>
      <c r="W4" s="115"/>
      <c r="X4" s="115"/>
      <c r="Y4" s="116">
        <v>601.5</v>
      </c>
      <c r="Z4" s="117"/>
      <c r="AA4" s="117"/>
      <c r="AB4" s="118"/>
      <c r="AC4" s="968" t="s">
        <v>324</v>
      </c>
      <c r="AD4" s="968"/>
      <c r="AE4" s="968"/>
      <c r="AF4" s="968"/>
      <c r="AG4" s="968"/>
      <c r="AH4" s="101" t="s">
        <v>679</v>
      </c>
      <c r="AI4" s="102"/>
      <c r="AJ4" s="102"/>
      <c r="AK4" s="102"/>
      <c r="AL4" s="103" t="s">
        <v>679</v>
      </c>
      <c r="AM4" s="104"/>
      <c r="AN4" s="104"/>
      <c r="AO4" s="105"/>
      <c r="AP4" s="106"/>
      <c r="AQ4" s="106"/>
      <c r="AR4" s="106"/>
      <c r="AS4" s="106"/>
      <c r="AT4" s="106"/>
      <c r="AU4" s="106"/>
      <c r="AV4" s="106"/>
      <c r="AW4" s="106"/>
      <c r="AX4" s="106"/>
      <c r="AY4">
        <f>$AY$2</f>
        <v>1</v>
      </c>
    </row>
    <row r="5" spans="1:51" ht="57" customHeight="1" x14ac:dyDescent="0.15">
      <c r="A5" s="967">
        <v>2</v>
      </c>
      <c r="B5" s="967">
        <v>1</v>
      </c>
      <c r="C5" s="129" t="s">
        <v>792</v>
      </c>
      <c r="D5" s="129"/>
      <c r="E5" s="129"/>
      <c r="F5" s="129"/>
      <c r="G5" s="129"/>
      <c r="H5" s="129"/>
      <c r="I5" s="129"/>
      <c r="J5" s="113">
        <v>1020001071491</v>
      </c>
      <c r="K5" s="114"/>
      <c r="L5" s="114"/>
      <c r="M5" s="114"/>
      <c r="N5" s="114"/>
      <c r="O5" s="114"/>
      <c r="P5" s="115" t="s">
        <v>796</v>
      </c>
      <c r="Q5" s="115"/>
      <c r="R5" s="115"/>
      <c r="S5" s="115"/>
      <c r="T5" s="115"/>
      <c r="U5" s="115"/>
      <c r="V5" s="115"/>
      <c r="W5" s="115"/>
      <c r="X5" s="115"/>
      <c r="Y5" s="116">
        <v>362.9</v>
      </c>
      <c r="Z5" s="117"/>
      <c r="AA5" s="117"/>
      <c r="AB5" s="118"/>
      <c r="AC5" s="968" t="s">
        <v>324</v>
      </c>
      <c r="AD5" s="968"/>
      <c r="AE5" s="968"/>
      <c r="AF5" s="968"/>
      <c r="AG5" s="968"/>
      <c r="AH5" s="101" t="s">
        <v>679</v>
      </c>
      <c r="AI5" s="102"/>
      <c r="AJ5" s="102"/>
      <c r="AK5" s="102"/>
      <c r="AL5" s="103" t="s">
        <v>679</v>
      </c>
      <c r="AM5" s="104"/>
      <c r="AN5" s="104"/>
      <c r="AO5" s="105"/>
      <c r="AP5" s="106"/>
      <c r="AQ5" s="106"/>
      <c r="AR5" s="106"/>
      <c r="AS5" s="106"/>
      <c r="AT5" s="106"/>
      <c r="AU5" s="106"/>
      <c r="AV5" s="106"/>
      <c r="AW5" s="106"/>
      <c r="AX5" s="106"/>
      <c r="AY5">
        <f>COUNTA($C$5)</f>
        <v>1</v>
      </c>
    </row>
    <row r="6" spans="1:51" ht="35.1" customHeight="1" x14ac:dyDescent="0.15">
      <c r="A6" s="967">
        <v>3</v>
      </c>
      <c r="B6" s="967">
        <v>1</v>
      </c>
      <c r="C6" s="129" t="s">
        <v>793</v>
      </c>
      <c r="D6" s="129"/>
      <c r="E6" s="129"/>
      <c r="F6" s="129"/>
      <c r="G6" s="129"/>
      <c r="H6" s="129"/>
      <c r="I6" s="129"/>
      <c r="J6" s="113">
        <v>9010601021385</v>
      </c>
      <c r="K6" s="114"/>
      <c r="L6" s="114"/>
      <c r="M6" s="114"/>
      <c r="N6" s="114"/>
      <c r="O6" s="114"/>
      <c r="P6" s="115" t="s">
        <v>797</v>
      </c>
      <c r="Q6" s="115"/>
      <c r="R6" s="115"/>
      <c r="S6" s="115"/>
      <c r="T6" s="115"/>
      <c r="U6" s="115"/>
      <c r="V6" s="115"/>
      <c r="W6" s="115"/>
      <c r="X6" s="115"/>
      <c r="Y6" s="116">
        <v>330.2</v>
      </c>
      <c r="Z6" s="117"/>
      <c r="AA6" s="117"/>
      <c r="AB6" s="118"/>
      <c r="AC6" s="968" t="s">
        <v>324</v>
      </c>
      <c r="AD6" s="968"/>
      <c r="AE6" s="968"/>
      <c r="AF6" s="968"/>
      <c r="AG6" s="968"/>
      <c r="AH6" s="101" t="s">
        <v>679</v>
      </c>
      <c r="AI6" s="102"/>
      <c r="AJ6" s="102"/>
      <c r="AK6" s="102"/>
      <c r="AL6" s="103" t="s">
        <v>679</v>
      </c>
      <c r="AM6" s="104"/>
      <c r="AN6" s="104"/>
      <c r="AO6" s="105"/>
      <c r="AP6" s="106"/>
      <c r="AQ6" s="106"/>
      <c r="AR6" s="106"/>
      <c r="AS6" s="106"/>
      <c r="AT6" s="106"/>
      <c r="AU6" s="106"/>
      <c r="AV6" s="106"/>
      <c r="AW6" s="106"/>
      <c r="AX6" s="106"/>
      <c r="AY6">
        <f>COUNTA($C$6)</f>
        <v>1</v>
      </c>
    </row>
    <row r="7" spans="1:51" ht="42.75" customHeight="1" x14ac:dyDescent="0.15">
      <c r="A7" s="967">
        <v>4</v>
      </c>
      <c r="B7" s="967">
        <v>1</v>
      </c>
      <c r="C7" s="129" t="s">
        <v>792</v>
      </c>
      <c r="D7" s="129"/>
      <c r="E7" s="129"/>
      <c r="F7" s="129"/>
      <c r="G7" s="129"/>
      <c r="H7" s="129"/>
      <c r="I7" s="129"/>
      <c r="J7" s="113">
        <v>1020001071491</v>
      </c>
      <c r="K7" s="114"/>
      <c r="L7" s="114"/>
      <c r="M7" s="114"/>
      <c r="N7" s="114"/>
      <c r="O7" s="114"/>
      <c r="P7" s="115" t="s">
        <v>798</v>
      </c>
      <c r="Q7" s="115"/>
      <c r="R7" s="115"/>
      <c r="S7" s="115"/>
      <c r="T7" s="115"/>
      <c r="U7" s="115"/>
      <c r="V7" s="115"/>
      <c r="W7" s="115"/>
      <c r="X7" s="115"/>
      <c r="Y7" s="116">
        <v>290.89999999999998</v>
      </c>
      <c r="Z7" s="117"/>
      <c r="AA7" s="117"/>
      <c r="AB7" s="118"/>
      <c r="AC7" s="968" t="s">
        <v>324</v>
      </c>
      <c r="AD7" s="968"/>
      <c r="AE7" s="968"/>
      <c r="AF7" s="968"/>
      <c r="AG7" s="968"/>
      <c r="AH7" s="101" t="s">
        <v>679</v>
      </c>
      <c r="AI7" s="102"/>
      <c r="AJ7" s="102"/>
      <c r="AK7" s="102"/>
      <c r="AL7" s="103" t="s">
        <v>679</v>
      </c>
      <c r="AM7" s="104"/>
      <c r="AN7" s="104"/>
      <c r="AO7" s="105"/>
      <c r="AP7" s="106"/>
      <c r="AQ7" s="106"/>
      <c r="AR7" s="106"/>
      <c r="AS7" s="106"/>
      <c r="AT7" s="106"/>
      <c r="AU7" s="106"/>
      <c r="AV7" s="106"/>
      <c r="AW7" s="106"/>
      <c r="AX7" s="106"/>
      <c r="AY7">
        <f>COUNTA($C$7)</f>
        <v>1</v>
      </c>
    </row>
    <row r="8" spans="1:51" ht="81" customHeight="1" x14ac:dyDescent="0.15">
      <c r="A8" s="967">
        <v>5</v>
      </c>
      <c r="B8" s="967">
        <v>1</v>
      </c>
      <c r="C8" s="129" t="s">
        <v>794</v>
      </c>
      <c r="D8" s="129"/>
      <c r="E8" s="129"/>
      <c r="F8" s="129"/>
      <c r="G8" s="129"/>
      <c r="H8" s="129"/>
      <c r="I8" s="129"/>
      <c r="J8" s="113">
        <v>7010401001556</v>
      </c>
      <c r="K8" s="114"/>
      <c r="L8" s="114"/>
      <c r="M8" s="114"/>
      <c r="N8" s="114"/>
      <c r="O8" s="114"/>
      <c r="P8" s="115" t="s">
        <v>799</v>
      </c>
      <c r="Q8" s="115"/>
      <c r="R8" s="115"/>
      <c r="S8" s="115"/>
      <c r="T8" s="115"/>
      <c r="U8" s="115"/>
      <c r="V8" s="115"/>
      <c r="W8" s="115"/>
      <c r="X8" s="115"/>
      <c r="Y8" s="116">
        <v>248.8</v>
      </c>
      <c r="Z8" s="117"/>
      <c r="AA8" s="117"/>
      <c r="AB8" s="118"/>
      <c r="AC8" s="968" t="s">
        <v>324</v>
      </c>
      <c r="AD8" s="968"/>
      <c r="AE8" s="968"/>
      <c r="AF8" s="968"/>
      <c r="AG8" s="968"/>
      <c r="AH8" s="101" t="s">
        <v>679</v>
      </c>
      <c r="AI8" s="102"/>
      <c r="AJ8" s="102"/>
      <c r="AK8" s="102"/>
      <c r="AL8" s="103" t="s">
        <v>679</v>
      </c>
      <c r="AM8" s="104"/>
      <c r="AN8" s="104"/>
      <c r="AO8" s="105"/>
      <c r="AP8" s="106"/>
      <c r="AQ8" s="106"/>
      <c r="AR8" s="106"/>
      <c r="AS8" s="106"/>
      <c r="AT8" s="106"/>
      <c r="AU8" s="106"/>
      <c r="AV8" s="106"/>
      <c r="AW8" s="106"/>
      <c r="AX8" s="106"/>
      <c r="AY8">
        <f>COUNTA($C$8)</f>
        <v>1</v>
      </c>
    </row>
    <row r="9" spans="1:51" ht="58.5" customHeight="1" x14ac:dyDescent="0.15">
      <c r="A9" s="967">
        <v>6</v>
      </c>
      <c r="B9" s="967">
        <v>1</v>
      </c>
      <c r="C9" s="129" t="s">
        <v>794</v>
      </c>
      <c r="D9" s="129"/>
      <c r="E9" s="129"/>
      <c r="F9" s="129"/>
      <c r="G9" s="129"/>
      <c r="H9" s="129"/>
      <c r="I9" s="129"/>
      <c r="J9" s="113">
        <v>7010401001556</v>
      </c>
      <c r="K9" s="114"/>
      <c r="L9" s="114"/>
      <c r="M9" s="114"/>
      <c r="N9" s="114"/>
      <c r="O9" s="114"/>
      <c r="P9" s="115" t="s">
        <v>800</v>
      </c>
      <c r="Q9" s="115"/>
      <c r="R9" s="115"/>
      <c r="S9" s="115"/>
      <c r="T9" s="115"/>
      <c r="U9" s="115"/>
      <c r="V9" s="115"/>
      <c r="W9" s="115"/>
      <c r="X9" s="115"/>
      <c r="Y9" s="116">
        <v>190.2</v>
      </c>
      <c r="Z9" s="117"/>
      <c r="AA9" s="117"/>
      <c r="AB9" s="118"/>
      <c r="AC9" s="968" t="s">
        <v>324</v>
      </c>
      <c r="AD9" s="968"/>
      <c r="AE9" s="968"/>
      <c r="AF9" s="968"/>
      <c r="AG9" s="968"/>
      <c r="AH9" s="101" t="s">
        <v>679</v>
      </c>
      <c r="AI9" s="102"/>
      <c r="AJ9" s="102"/>
      <c r="AK9" s="102"/>
      <c r="AL9" s="103" t="s">
        <v>679</v>
      </c>
      <c r="AM9" s="104"/>
      <c r="AN9" s="104"/>
      <c r="AO9" s="105"/>
      <c r="AP9" s="106"/>
      <c r="AQ9" s="106"/>
      <c r="AR9" s="106"/>
      <c r="AS9" s="106"/>
      <c r="AT9" s="106"/>
      <c r="AU9" s="106"/>
      <c r="AV9" s="106"/>
      <c r="AW9" s="106"/>
      <c r="AX9" s="106"/>
      <c r="AY9">
        <f>COUNTA($C$9)</f>
        <v>1</v>
      </c>
    </row>
    <row r="10" spans="1:51" ht="84.75" customHeight="1" x14ac:dyDescent="0.15">
      <c r="A10" s="967">
        <v>7</v>
      </c>
      <c r="B10" s="967">
        <v>1</v>
      </c>
      <c r="C10" s="129" t="s">
        <v>793</v>
      </c>
      <c r="D10" s="129"/>
      <c r="E10" s="129"/>
      <c r="F10" s="129"/>
      <c r="G10" s="129"/>
      <c r="H10" s="129"/>
      <c r="I10" s="129"/>
      <c r="J10" s="113">
        <v>9010601021385</v>
      </c>
      <c r="K10" s="114"/>
      <c r="L10" s="114"/>
      <c r="M10" s="114"/>
      <c r="N10" s="114"/>
      <c r="O10" s="114"/>
      <c r="P10" s="115" t="s">
        <v>801</v>
      </c>
      <c r="Q10" s="115"/>
      <c r="R10" s="115"/>
      <c r="S10" s="115"/>
      <c r="T10" s="115"/>
      <c r="U10" s="115"/>
      <c r="V10" s="115"/>
      <c r="W10" s="115"/>
      <c r="X10" s="115"/>
      <c r="Y10" s="116">
        <v>112.7</v>
      </c>
      <c r="Z10" s="117"/>
      <c r="AA10" s="117"/>
      <c r="AB10" s="118"/>
      <c r="AC10" s="968" t="s">
        <v>324</v>
      </c>
      <c r="AD10" s="968"/>
      <c r="AE10" s="968"/>
      <c r="AF10" s="968"/>
      <c r="AG10" s="968"/>
      <c r="AH10" s="101" t="s">
        <v>679</v>
      </c>
      <c r="AI10" s="102"/>
      <c r="AJ10" s="102"/>
      <c r="AK10" s="102"/>
      <c r="AL10" s="103" t="s">
        <v>679</v>
      </c>
      <c r="AM10" s="104"/>
      <c r="AN10" s="104"/>
      <c r="AO10" s="105"/>
      <c r="AP10" s="106"/>
      <c r="AQ10" s="106"/>
      <c r="AR10" s="106"/>
      <c r="AS10" s="106"/>
      <c r="AT10" s="106"/>
      <c r="AU10" s="106"/>
      <c r="AV10" s="106"/>
      <c r="AW10" s="106"/>
      <c r="AX10" s="106"/>
      <c r="AY10">
        <f>COUNTA($C$10)</f>
        <v>1</v>
      </c>
    </row>
    <row r="11" spans="1:51" ht="63" customHeight="1" x14ac:dyDescent="0.15">
      <c r="A11" s="967">
        <v>8</v>
      </c>
      <c r="B11" s="967">
        <v>1</v>
      </c>
      <c r="C11" s="129" t="s">
        <v>791</v>
      </c>
      <c r="D11" s="129"/>
      <c r="E11" s="129"/>
      <c r="F11" s="129"/>
      <c r="G11" s="129"/>
      <c r="H11" s="129"/>
      <c r="I11" s="129"/>
      <c r="J11" s="113">
        <v>7010401022916</v>
      </c>
      <c r="K11" s="114"/>
      <c r="L11" s="114"/>
      <c r="M11" s="114"/>
      <c r="N11" s="114"/>
      <c r="O11" s="114"/>
      <c r="P11" s="115" t="s">
        <v>802</v>
      </c>
      <c r="Q11" s="115"/>
      <c r="R11" s="115"/>
      <c r="S11" s="115"/>
      <c r="T11" s="115"/>
      <c r="U11" s="115"/>
      <c r="V11" s="115"/>
      <c r="W11" s="115"/>
      <c r="X11" s="115"/>
      <c r="Y11" s="116">
        <v>112</v>
      </c>
      <c r="Z11" s="117"/>
      <c r="AA11" s="117"/>
      <c r="AB11" s="118"/>
      <c r="AC11" s="968" t="s">
        <v>324</v>
      </c>
      <c r="AD11" s="968"/>
      <c r="AE11" s="968"/>
      <c r="AF11" s="968"/>
      <c r="AG11" s="968"/>
      <c r="AH11" s="101" t="s">
        <v>679</v>
      </c>
      <c r="AI11" s="102"/>
      <c r="AJ11" s="102"/>
      <c r="AK11" s="102"/>
      <c r="AL11" s="103" t="s">
        <v>679</v>
      </c>
      <c r="AM11" s="104"/>
      <c r="AN11" s="104"/>
      <c r="AO11" s="105"/>
      <c r="AP11" s="106"/>
      <c r="AQ11" s="106"/>
      <c r="AR11" s="106"/>
      <c r="AS11" s="106"/>
      <c r="AT11" s="106"/>
      <c r="AU11" s="106"/>
      <c r="AV11" s="106"/>
      <c r="AW11" s="106"/>
      <c r="AX11" s="106"/>
      <c r="AY11">
        <f>COUNTA($C$11)</f>
        <v>1</v>
      </c>
    </row>
    <row r="12" spans="1:51" ht="45" customHeight="1" x14ac:dyDescent="0.15">
      <c r="A12" s="967">
        <v>9</v>
      </c>
      <c r="B12" s="967">
        <v>1</v>
      </c>
      <c r="C12" s="129" t="s">
        <v>793</v>
      </c>
      <c r="D12" s="129"/>
      <c r="E12" s="129"/>
      <c r="F12" s="129"/>
      <c r="G12" s="129"/>
      <c r="H12" s="129"/>
      <c r="I12" s="129"/>
      <c r="J12" s="113">
        <v>9010601021385</v>
      </c>
      <c r="K12" s="114"/>
      <c r="L12" s="114"/>
      <c r="M12" s="114"/>
      <c r="N12" s="114"/>
      <c r="O12" s="114"/>
      <c r="P12" s="115" t="s">
        <v>803</v>
      </c>
      <c r="Q12" s="115"/>
      <c r="R12" s="115"/>
      <c r="S12" s="115"/>
      <c r="T12" s="115"/>
      <c r="U12" s="115"/>
      <c r="V12" s="115"/>
      <c r="W12" s="115"/>
      <c r="X12" s="115"/>
      <c r="Y12" s="116">
        <v>89</v>
      </c>
      <c r="Z12" s="117"/>
      <c r="AA12" s="117"/>
      <c r="AB12" s="118"/>
      <c r="AC12" s="968" t="s">
        <v>324</v>
      </c>
      <c r="AD12" s="968"/>
      <c r="AE12" s="968"/>
      <c r="AF12" s="968"/>
      <c r="AG12" s="968"/>
      <c r="AH12" s="101" t="s">
        <v>679</v>
      </c>
      <c r="AI12" s="102"/>
      <c r="AJ12" s="102"/>
      <c r="AK12" s="102"/>
      <c r="AL12" s="103" t="s">
        <v>679</v>
      </c>
      <c r="AM12" s="104"/>
      <c r="AN12" s="104"/>
      <c r="AO12" s="105"/>
      <c r="AP12" s="106"/>
      <c r="AQ12" s="106"/>
      <c r="AR12" s="106"/>
      <c r="AS12" s="106"/>
      <c r="AT12" s="106"/>
      <c r="AU12" s="106"/>
      <c r="AV12" s="106"/>
      <c r="AW12" s="106"/>
      <c r="AX12" s="106"/>
      <c r="AY12">
        <f>COUNTA($C$12)</f>
        <v>1</v>
      </c>
    </row>
    <row r="13" spans="1:51" ht="44.25" customHeight="1" x14ac:dyDescent="0.15">
      <c r="A13" s="967">
        <v>10</v>
      </c>
      <c r="B13" s="967">
        <v>1</v>
      </c>
      <c r="C13" s="129" t="s">
        <v>792</v>
      </c>
      <c r="D13" s="129"/>
      <c r="E13" s="129"/>
      <c r="F13" s="129"/>
      <c r="G13" s="129"/>
      <c r="H13" s="129"/>
      <c r="I13" s="129"/>
      <c r="J13" s="113">
        <v>1020001071491</v>
      </c>
      <c r="K13" s="114"/>
      <c r="L13" s="114"/>
      <c r="M13" s="114"/>
      <c r="N13" s="114"/>
      <c r="O13" s="114"/>
      <c r="P13" s="115" t="s">
        <v>804</v>
      </c>
      <c r="Q13" s="115"/>
      <c r="R13" s="115"/>
      <c r="S13" s="115"/>
      <c r="T13" s="115"/>
      <c r="U13" s="115"/>
      <c r="V13" s="115"/>
      <c r="W13" s="115"/>
      <c r="X13" s="115"/>
      <c r="Y13" s="116">
        <v>77.3</v>
      </c>
      <c r="Z13" s="117"/>
      <c r="AA13" s="117"/>
      <c r="AB13" s="118"/>
      <c r="AC13" s="968" t="s">
        <v>324</v>
      </c>
      <c r="AD13" s="968"/>
      <c r="AE13" s="968"/>
      <c r="AF13" s="968"/>
      <c r="AG13" s="968"/>
      <c r="AH13" s="101" t="s">
        <v>679</v>
      </c>
      <c r="AI13" s="102"/>
      <c r="AJ13" s="102"/>
      <c r="AK13" s="102"/>
      <c r="AL13" s="103" t="s">
        <v>679</v>
      </c>
      <c r="AM13" s="104"/>
      <c r="AN13" s="104"/>
      <c r="AO13" s="105"/>
      <c r="AP13" s="106"/>
      <c r="AQ13" s="106"/>
      <c r="AR13" s="106"/>
      <c r="AS13" s="106"/>
      <c r="AT13" s="106"/>
      <c r="AU13" s="106"/>
      <c r="AV13" s="106"/>
      <c r="AW13" s="106"/>
      <c r="AX13" s="106"/>
      <c r="AY13">
        <f>COUNTA($C$13)</f>
        <v>1</v>
      </c>
    </row>
    <row r="14" spans="1:51" ht="26.25" hidden="1" customHeight="1" x14ac:dyDescent="0.15">
      <c r="A14" s="967">
        <v>11</v>
      </c>
      <c r="B14" s="967">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hidden="1" customHeight="1" x14ac:dyDescent="0.15">
      <c r="A15" s="967">
        <v>12</v>
      </c>
      <c r="B15" s="967">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hidden="1" customHeight="1" x14ac:dyDescent="0.15">
      <c r="A16" s="967">
        <v>13</v>
      </c>
      <c r="B16" s="967">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hidden="1" customHeight="1" x14ac:dyDescent="0.15">
      <c r="A17" s="967">
        <v>14</v>
      </c>
      <c r="B17" s="967">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hidden="1" customHeight="1" x14ac:dyDescent="0.15">
      <c r="A18" s="967">
        <v>15</v>
      </c>
      <c r="B18" s="967">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hidden="1" customHeight="1" x14ac:dyDescent="0.15">
      <c r="A19" s="967">
        <v>16</v>
      </c>
      <c r="B19" s="967">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hidden="1" customHeight="1" x14ac:dyDescent="0.15">
      <c r="A20" s="967">
        <v>17</v>
      </c>
      <c r="B20" s="967">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hidden="1" customHeight="1" x14ac:dyDescent="0.15">
      <c r="A21" s="967">
        <v>18</v>
      </c>
      <c r="B21" s="967">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hidden="1" customHeight="1" x14ac:dyDescent="0.15">
      <c r="A22" s="967">
        <v>19</v>
      </c>
      <c r="B22" s="967">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hidden="1" customHeight="1" x14ac:dyDescent="0.15">
      <c r="A23" s="967">
        <v>20</v>
      </c>
      <c r="B23" s="967">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hidden="1" customHeight="1" x14ac:dyDescent="0.15">
      <c r="A24" s="967">
        <v>21</v>
      </c>
      <c r="B24" s="967">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hidden="1" customHeight="1" x14ac:dyDescent="0.15">
      <c r="A25" s="967">
        <v>22</v>
      </c>
      <c r="B25" s="967">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hidden="1" customHeight="1" x14ac:dyDescent="0.15">
      <c r="A26" s="967">
        <v>23</v>
      </c>
      <c r="B26" s="967">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hidden="1" customHeight="1" x14ac:dyDescent="0.15">
      <c r="A27" s="967">
        <v>24</v>
      </c>
      <c r="B27" s="967">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hidden="1" customHeight="1" x14ac:dyDescent="0.15">
      <c r="A28" s="967">
        <v>25</v>
      </c>
      <c r="B28" s="967">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hidden="1" customHeight="1" x14ac:dyDescent="0.15">
      <c r="A29" s="967">
        <v>26</v>
      </c>
      <c r="B29" s="967">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hidden="1" customHeight="1" x14ac:dyDescent="0.15">
      <c r="A30" s="967">
        <v>27</v>
      </c>
      <c r="B30" s="967">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hidden="1" customHeight="1" x14ac:dyDescent="0.15">
      <c r="A31" s="967">
        <v>28</v>
      </c>
      <c r="B31" s="967">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hidden="1" customHeight="1" x14ac:dyDescent="0.15">
      <c r="A32" s="967">
        <v>29</v>
      </c>
      <c r="B32" s="967">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13.5" hidden="1" customHeight="1" x14ac:dyDescent="0.15">
      <c r="A33" s="967">
        <v>30</v>
      </c>
      <c r="B33" s="967">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134"/>
      <c r="B36" s="134"/>
      <c r="C36" s="134" t="s">
        <v>24</v>
      </c>
      <c r="D36" s="134"/>
      <c r="E36" s="134"/>
      <c r="F36" s="134"/>
      <c r="G36" s="134"/>
      <c r="H36" s="134"/>
      <c r="I36" s="134"/>
      <c r="J36" s="969" t="s">
        <v>264</v>
      </c>
      <c r="K36" s="970"/>
      <c r="L36" s="970"/>
      <c r="M36" s="970"/>
      <c r="N36" s="970"/>
      <c r="O36" s="970"/>
      <c r="P36" s="136" t="s">
        <v>25</v>
      </c>
      <c r="Q36" s="136"/>
      <c r="R36" s="136"/>
      <c r="S36" s="136"/>
      <c r="T36" s="136"/>
      <c r="U36" s="136"/>
      <c r="V36" s="136"/>
      <c r="W36" s="136"/>
      <c r="X36" s="136"/>
      <c r="Y36" s="137" t="s">
        <v>303</v>
      </c>
      <c r="Z36" s="138"/>
      <c r="AA36" s="138"/>
      <c r="AB36" s="138"/>
      <c r="AC36" s="969" t="s">
        <v>295</v>
      </c>
      <c r="AD36" s="969"/>
      <c r="AE36" s="969"/>
      <c r="AF36" s="969"/>
      <c r="AG36" s="969"/>
      <c r="AH36" s="137" t="s">
        <v>231</v>
      </c>
      <c r="AI36" s="134"/>
      <c r="AJ36" s="134"/>
      <c r="AK36" s="134"/>
      <c r="AL36" s="134" t="s">
        <v>19</v>
      </c>
      <c r="AM36" s="134"/>
      <c r="AN36" s="134"/>
      <c r="AO36" s="139"/>
      <c r="AP36" s="971" t="s">
        <v>265</v>
      </c>
      <c r="AQ36" s="971"/>
      <c r="AR36" s="971"/>
      <c r="AS36" s="971"/>
      <c r="AT36" s="971"/>
      <c r="AU36" s="971"/>
      <c r="AV36" s="971"/>
      <c r="AW36" s="971"/>
      <c r="AX36" s="971"/>
      <c r="AY36">
        <f>$AY$34</f>
        <v>1</v>
      </c>
    </row>
    <row r="37" spans="1:51" ht="39.950000000000003" customHeight="1" x14ac:dyDescent="0.15">
      <c r="A37" s="967">
        <v>1</v>
      </c>
      <c r="B37" s="967">
        <v>1</v>
      </c>
      <c r="C37" s="130" t="s">
        <v>805</v>
      </c>
      <c r="D37" s="129"/>
      <c r="E37" s="129"/>
      <c r="F37" s="129"/>
      <c r="G37" s="129"/>
      <c r="H37" s="129"/>
      <c r="I37" s="129"/>
      <c r="J37" s="113">
        <v>1020001071491</v>
      </c>
      <c r="K37" s="114"/>
      <c r="L37" s="114"/>
      <c r="M37" s="114"/>
      <c r="N37" s="114"/>
      <c r="O37" s="114"/>
      <c r="P37" s="115" t="s">
        <v>807</v>
      </c>
      <c r="Q37" s="115"/>
      <c r="R37" s="115"/>
      <c r="S37" s="115"/>
      <c r="T37" s="115"/>
      <c r="U37" s="115"/>
      <c r="V37" s="115"/>
      <c r="W37" s="115"/>
      <c r="X37" s="115"/>
      <c r="Y37" s="116">
        <v>949</v>
      </c>
      <c r="Z37" s="117"/>
      <c r="AA37" s="117"/>
      <c r="AB37" s="118"/>
      <c r="AC37" s="968" t="s">
        <v>324</v>
      </c>
      <c r="AD37" s="968"/>
      <c r="AE37" s="968"/>
      <c r="AF37" s="968"/>
      <c r="AG37" s="968"/>
      <c r="AH37" s="101" t="s">
        <v>679</v>
      </c>
      <c r="AI37" s="102"/>
      <c r="AJ37" s="102"/>
      <c r="AK37" s="102"/>
      <c r="AL37" s="103" t="s">
        <v>679</v>
      </c>
      <c r="AM37" s="104"/>
      <c r="AN37" s="104"/>
      <c r="AO37" s="105"/>
      <c r="AP37" s="106" t="s">
        <v>679</v>
      </c>
      <c r="AQ37" s="106"/>
      <c r="AR37" s="106"/>
      <c r="AS37" s="106"/>
      <c r="AT37" s="106"/>
      <c r="AU37" s="106"/>
      <c r="AV37" s="106"/>
      <c r="AW37" s="106"/>
      <c r="AX37" s="106"/>
      <c r="AY37">
        <f>$AY$34</f>
        <v>1</v>
      </c>
    </row>
    <row r="38" spans="1:51" ht="39.950000000000003" customHeight="1" x14ac:dyDescent="0.15">
      <c r="A38" s="967">
        <v>2</v>
      </c>
      <c r="B38" s="967">
        <v>1</v>
      </c>
      <c r="C38" s="129" t="s">
        <v>793</v>
      </c>
      <c r="D38" s="129"/>
      <c r="E38" s="129"/>
      <c r="F38" s="129"/>
      <c r="G38" s="129"/>
      <c r="H38" s="129"/>
      <c r="I38" s="129"/>
      <c r="J38" s="113">
        <v>9010601021385</v>
      </c>
      <c r="K38" s="114"/>
      <c r="L38" s="114"/>
      <c r="M38" s="114"/>
      <c r="N38" s="114"/>
      <c r="O38" s="114"/>
      <c r="P38" s="115" t="s">
        <v>807</v>
      </c>
      <c r="Q38" s="115"/>
      <c r="R38" s="115"/>
      <c r="S38" s="115"/>
      <c r="T38" s="115"/>
      <c r="U38" s="115"/>
      <c r="V38" s="115"/>
      <c r="W38" s="115"/>
      <c r="X38" s="115"/>
      <c r="Y38" s="116">
        <v>504</v>
      </c>
      <c r="Z38" s="117"/>
      <c r="AA38" s="117"/>
      <c r="AB38" s="118"/>
      <c r="AC38" s="968" t="s">
        <v>324</v>
      </c>
      <c r="AD38" s="968"/>
      <c r="AE38" s="968"/>
      <c r="AF38" s="968"/>
      <c r="AG38" s="968"/>
      <c r="AH38" s="101" t="s">
        <v>679</v>
      </c>
      <c r="AI38" s="102"/>
      <c r="AJ38" s="102"/>
      <c r="AK38" s="102"/>
      <c r="AL38" s="103" t="s">
        <v>679</v>
      </c>
      <c r="AM38" s="104"/>
      <c r="AN38" s="104"/>
      <c r="AO38" s="105"/>
      <c r="AP38" s="106" t="s">
        <v>679</v>
      </c>
      <c r="AQ38" s="106"/>
      <c r="AR38" s="106"/>
      <c r="AS38" s="106"/>
      <c r="AT38" s="106"/>
      <c r="AU38" s="106"/>
      <c r="AV38" s="106"/>
      <c r="AW38" s="106"/>
      <c r="AX38" s="106"/>
      <c r="AY38">
        <f>COUNTA($C$38)</f>
        <v>1</v>
      </c>
    </row>
    <row r="39" spans="1:51" ht="39.950000000000003" customHeight="1" x14ac:dyDescent="0.15">
      <c r="A39" s="967">
        <v>3</v>
      </c>
      <c r="B39" s="967">
        <v>1</v>
      </c>
      <c r="C39" s="129" t="s">
        <v>806</v>
      </c>
      <c r="D39" s="129"/>
      <c r="E39" s="129"/>
      <c r="F39" s="129"/>
      <c r="G39" s="129"/>
      <c r="H39" s="129"/>
      <c r="I39" s="129"/>
      <c r="J39" s="113">
        <v>7010001008844</v>
      </c>
      <c r="K39" s="114"/>
      <c r="L39" s="114"/>
      <c r="M39" s="114"/>
      <c r="N39" s="114"/>
      <c r="O39" s="114"/>
      <c r="P39" s="115" t="s">
        <v>807</v>
      </c>
      <c r="Q39" s="115"/>
      <c r="R39" s="115"/>
      <c r="S39" s="115"/>
      <c r="T39" s="115"/>
      <c r="U39" s="115"/>
      <c r="V39" s="115"/>
      <c r="W39" s="115"/>
      <c r="X39" s="115"/>
      <c r="Y39" s="116">
        <v>125</v>
      </c>
      <c r="Z39" s="117"/>
      <c r="AA39" s="117"/>
      <c r="AB39" s="118"/>
      <c r="AC39" s="968" t="s">
        <v>324</v>
      </c>
      <c r="AD39" s="968"/>
      <c r="AE39" s="968"/>
      <c r="AF39" s="968"/>
      <c r="AG39" s="968"/>
      <c r="AH39" s="101" t="s">
        <v>679</v>
      </c>
      <c r="AI39" s="102"/>
      <c r="AJ39" s="102"/>
      <c r="AK39" s="102"/>
      <c r="AL39" s="103" t="s">
        <v>679</v>
      </c>
      <c r="AM39" s="104"/>
      <c r="AN39" s="104"/>
      <c r="AO39" s="105"/>
      <c r="AP39" s="106" t="s">
        <v>679</v>
      </c>
      <c r="AQ39" s="106"/>
      <c r="AR39" s="106"/>
      <c r="AS39" s="106"/>
      <c r="AT39" s="106"/>
      <c r="AU39" s="106"/>
      <c r="AV39" s="106"/>
      <c r="AW39" s="106"/>
      <c r="AX39" s="106"/>
      <c r="AY39">
        <f>COUNTA($C$39)</f>
        <v>1</v>
      </c>
    </row>
    <row r="40" spans="1:51" ht="26.25" hidden="1" customHeight="1" x14ac:dyDescent="0.15">
      <c r="A40" s="967">
        <v>4</v>
      </c>
      <c r="B40" s="967">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hidden="1" customHeight="1" x14ac:dyDescent="0.15">
      <c r="A41" s="967">
        <v>5</v>
      </c>
      <c r="B41" s="967">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hidden="1" customHeight="1" x14ac:dyDescent="0.15">
      <c r="A42" s="967">
        <v>6</v>
      </c>
      <c r="B42" s="967">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hidden="1" customHeight="1" x14ac:dyDescent="0.15">
      <c r="A43" s="967">
        <v>7</v>
      </c>
      <c r="B43" s="967">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hidden="1" customHeight="1" x14ac:dyDescent="0.15">
      <c r="A44" s="967">
        <v>8</v>
      </c>
      <c r="B44" s="967">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hidden="1" customHeight="1" x14ac:dyDescent="0.15">
      <c r="A45" s="967">
        <v>9</v>
      </c>
      <c r="B45" s="967">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hidden="1" customHeight="1" x14ac:dyDescent="0.15">
      <c r="A46" s="967">
        <v>10</v>
      </c>
      <c r="B46" s="967">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hidden="1" customHeight="1" x14ac:dyDescent="0.15">
      <c r="A47" s="967">
        <v>11</v>
      </c>
      <c r="B47" s="967">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hidden="1" customHeight="1" x14ac:dyDescent="0.15">
      <c r="A48" s="967">
        <v>12</v>
      </c>
      <c r="B48" s="967">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hidden="1" customHeight="1" x14ac:dyDescent="0.15">
      <c r="A49" s="967">
        <v>13</v>
      </c>
      <c r="B49" s="967">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hidden="1" customHeight="1" x14ac:dyDescent="0.15">
      <c r="A50" s="967">
        <v>14</v>
      </c>
      <c r="B50" s="967">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hidden="1" customHeight="1" x14ac:dyDescent="0.15">
      <c r="A51" s="967">
        <v>15</v>
      </c>
      <c r="B51" s="967">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hidden="1" customHeight="1" x14ac:dyDescent="0.15">
      <c r="A52" s="967">
        <v>16</v>
      </c>
      <c r="B52" s="967">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hidden="1" customHeight="1" x14ac:dyDescent="0.15">
      <c r="A53" s="967">
        <v>17</v>
      </c>
      <c r="B53" s="967">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hidden="1" customHeight="1" x14ac:dyDescent="0.15">
      <c r="A54" s="967">
        <v>18</v>
      </c>
      <c r="B54" s="967">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hidden="1" customHeight="1" x14ac:dyDescent="0.15">
      <c r="A55" s="967">
        <v>19</v>
      </c>
      <c r="B55" s="967">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hidden="1" customHeight="1" x14ac:dyDescent="0.15">
      <c r="A56" s="967">
        <v>20</v>
      </c>
      <c r="B56" s="967">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hidden="1" customHeight="1" x14ac:dyDescent="0.15">
      <c r="A57" s="967">
        <v>21</v>
      </c>
      <c r="B57" s="967">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hidden="1" customHeight="1" x14ac:dyDescent="0.15">
      <c r="A58" s="967">
        <v>22</v>
      </c>
      <c r="B58" s="967">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hidden="1" customHeight="1" x14ac:dyDescent="0.15">
      <c r="A59" s="967">
        <v>23</v>
      </c>
      <c r="B59" s="967">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hidden="1" customHeight="1" x14ac:dyDescent="0.15">
      <c r="A60" s="967">
        <v>24</v>
      </c>
      <c r="B60" s="967">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hidden="1" customHeight="1" x14ac:dyDescent="0.15">
      <c r="A61" s="967">
        <v>25</v>
      </c>
      <c r="B61" s="967">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hidden="1" customHeight="1" x14ac:dyDescent="0.15">
      <c r="A62" s="967">
        <v>26</v>
      </c>
      <c r="B62" s="967">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hidden="1" customHeight="1" x14ac:dyDescent="0.15">
      <c r="A63" s="967">
        <v>27</v>
      </c>
      <c r="B63" s="967">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hidden="1" customHeight="1" x14ac:dyDescent="0.15">
      <c r="A64" s="967">
        <v>28</v>
      </c>
      <c r="B64" s="967">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hidden="1" customHeight="1" x14ac:dyDescent="0.15">
      <c r="A65" s="967">
        <v>29</v>
      </c>
      <c r="B65" s="967">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hidden="1" customHeight="1" x14ac:dyDescent="0.15">
      <c r="A66" s="967">
        <v>30</v>
      </c>
      <c r="B66" s="967">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134"/>
      <c r="B69" s="134"/>
      <c r="C69" s="134" t="s">
        <v>24</v>
      </c>
      <c r="D69" s="134"/>
      <c r="E69" s="134"/>
      <c r="F69" s="134"/>
      <c r="G69" s="134"/>
      <c r="H69" s="134"/>
      <c r="I69" s="134"/>
      <c r="J69" s="969" t="s">
        <v>264</v>
      </c>
      <c r="K69" s="970"/>
      <c r="L69" s="970"/>
      <c r="M69" s="970"/>
      <c r="N69" s="970"/>
      <c r="O69" s="970"/>
      <c r="P69" s="136" t="s">
        <v>25</v>
      </c>
      <c r="Q69" s="136"/>
      <c r="R69" s="136"/>
      <c r="S69" s="136"/>
      <c r="T69" s="136"/>
      <c r="U69" s="136"/>
      <c r="V69" s="136"/>
      <c r="W69" s="136"/>
      <c r="X69" s="136"/>
      <c r="Y69" s="137" t="s">
        <v>303</v>
      </c>
      <c r="Z69" s="138"/>
      <c r="AA69" s="138"/>
      <c r="AB69" s="138"/>
      <c r="AC69" s="969" t="s">
        <v>295</v>
      </c>
      <c r="AD69" s="969"/>
      <c r="AE69" s="969"/>
      <c r="AF69" s="969"/>
      <c r="AG69" s="969"/>
      <c r="AH69" s="137" t="s">
        <v>231</v>
      </c>
      <c r="AI69" s="134"/>
      <c r="AJ69" s="134"/>
      <c r="AK69" s="134"/>
      <c r="AL69" s="134" t="s">
        <v>19</v>
      </c>
      <c r="AM69" s="134"/>
      <c r="AN69" s="134"/>
      <c r="AO69" s="139"/>
      <c r="AP69" s="971" t="s">
        <v>265</v>
      </c>
      <c r="AQ69" s="971"/>
      <c r="AR69" s="971"/>
      <c r="AS69" s="971"/>
      <c r="AT69" s="971"/>
      <c r="AU69" s="971"/>
      <c r="AV69" s="971"/>
      <c r="AW69" s="971"/>
      <c r="AX69" s="971"/>
      <c r="AY69" s="34">
        <f>$AY$67</f>
        <v>1</v>
      </c>
    </row>
    <row r="70" spans="1:51" ht="54" customHeight="1" x14ac:dyDescent="0.15">
      <c r="A70" s="967">
        <v>1</v>
      </c>
      <c r="B70" s="967">
        <v>1</v>
      </c>
      <c r="C70" s="129" t="s">
        <v>808</v>
      </c>
      <c r="D70" s="129"/>
      <c r="E70" s="129"/>
      <c r="F70" s="129"/>
      <c r="G70" s="129"/>
      <c r="H70" s="129"/>
      <c r="I70" s="129"/>
      <c r="J70" s="113">
        <v>4010401050341</v>
      </c>
      <c r="K70" s="114"/>
      <c r="L70" s="114"/>
      <c r="M70" s="114"/>
      <c r="N70" s="114"/>
      <c r="O70" s="114"/>
      <c r="P70" s="115" t="s">
        <v>818</v>
      </c>
      <c r="Q70" s="115"/>
      <c r="R70" s="115"/>
      <c r="S70" s="115"/>
      <c r="T70" s="115"/>
      <c r="U70" s="115"/>
      <c r="V70" s="115"/>
      <c r="W70" s="115"/>
      <c r="X70" s="115"/>
      <c r="Y70" s="116">
        <v>2</v>
      </c>
      <c r="Z70" s="117"/>
      <c r="AA70" s="117"/>
      <c r="AB70" s="118"/>
      <c r="AC70" s="968" t="s">
        <v>324</v>
      </c>
      <c r="AD70" s="968"/>
      <c r="AE70" s="968"/>
      <c r="AF70" s="968"/>
      <c r="AG70" s="968"/>
      <c r="AH70" s="101" t="s">
        <v>679</v>
      </c>
      <c r="AI70" s="102"/>
      <c r="AJ70" s="102"/>
      <c r="AK70" s="102"/>
      <c r="AL70" s="103" t="s">
        <v>679</v>
      </c>
      <c r="AM70" s="104"/>
      <c r="AN70" s="104"/>
      <c r="AO70" s="105"/>
      <c r="AP70" s="106" t="s">
        <v>679</v>
      </c>
      <c r="AQ70" s="106"/>
      <c r="AR70" s="106"/>
      <c r="AS70" s="106"/>
      <c r="AT70" s="106"/>
      <c r="AU70" s="106"/>
      <c r="AV70" s="106"/>
      <c r="AW70" s="106"/>
      <c r="AX70" s="106"/>
      <c r="AY70" s="34">
        <f>$AY$67</f>
        <v>1</v>
      </c>
    </row>
    <row r="71" spans="1:51" ht="50.1" customHeight="1" x14ac:dyDescent="0.15">
      <c r="A71" s="967">
        <v>2</v>
      </c>
      <c r="B71" s="967">
        <v>1</v>
      </c>
      <c r="C71" s="129" t="s">
        <v>809</v>
      </c>
      <c r="D71" s="129"/>
      <c r="E71" s="129"/>
      <c r="F71" s="129"/>
      <c r="G71" s="129"/>
      <c r="H71" s="129"/>
      <c r="I71" s="129"/>
      <c r="J71" s="113" t="s">
        <v>679</v>
      </c>
      <c r="K71" s="114"/>
      <c r="L71" s="114"/>
      <c r="M71" s="114"/>
      <c r="N71" s="114"/>
      <c r="O71" s="114"/>
      <c r="P71" s="115" t="s">
        <v>819</v>
      </c>
      <c r="Q71" s="115"/>
      <c r="R71" s="115"/>
      <c r="S71" s="115"/>
      <c r="T71" s="115"/>
      <c r="U71" s="115"/>
      <c r="V71" s="115"/>
      <c r="W71" s="115"/>
      <c r="X71" s="115"/>
      <c r="Y71" s="116">
        <v>2</v>
      </c>
      <c r="Z71" s="117"/>
      <c r="AA71" s="117"/>
      <c r="AB71" s="118"/>
      <c r="AC71" s="968" t="s">
        <v>72</v>
      </c>
      <c r="AD71" s="968"/>
      <c r="AE71" s="968"/>
      <c r="AF71" s="968"/>
      <c r="AG71" s="968"/>
      <c r="AH71" s="101" t="s">
        <v>679</v>
      </c>
      <c r="AI71" s="102"/>
      <c r="AJ71" s="102"/>
      <c r="AK71" s="102"/>
      <c r="AL71" s="103" t="s">
        <v>679</v>
      </c>
      <c r="AM71" s="104"/>
      <c r="AN71" s="104"/>
      <c r="AO71" s="105"/>
      <c r="AP71" s="106" t="s">
        <v>679</v>
      </c>
      <c r="AQ71" s="106"/>
      <c r="AR71" s="106"/>
      <c r="AS71" s="106"/>
      <c r="AT71" s="106"/>
      <c r="AU71" s="106"/>
      <c r="AV71" s="106"/>
      <c r="AW71" s="106"/>
      <c r="AX71" s="106"/>
      <c r="AY71">
        <f>COUNTA($C$71)</f>
        <v>1</v>
      </c>
    </row>
    <row r="72" spans="1:51" ht="50.1" customHeight="1" x14ac:dyDescent="0.15">
      <c r="A72" s="967">
        <v>3</v>
      </c>
      <c r="B72" s="967">
        <v>1</v>
      </c>
      <c r="C72" s="129" t="s">
        <v>810</v>
      </c>
      <c r="D72" s="129"/>
      <c r="E72" s="129"/>
      <c r="F72" s="129"/>
      <c r="G72" s="129"/>
      <c r="H72" s="129"/>
      <c r="I72" s="129"/>
      <c r="J72" s="113" t="s">
        <v>679</v>
      </c>
      <c r="K72" s="114"/>
      <c r="L72" s="114"/>
      <c r="M72" s="114"/>
      <c r="N72" s="114"/>
      <c r="O72" s="114"/>
      <c r="P72" s="115" t="s">
        <v>819</v>
      </c>
      <c r="Q72" s="115"/>
      <c r="R72" s="115"/>
      <c r="S72" s="115"/>
      <c r="T72" s="115"/>
      <c r="U72" s="115"/>
      <c r="V72" s="115"/>
      <c r="W72" s="115"/>
      <c r="X72" s="115"/>
      <c r="Y72" s="116">
        <v>2</v>
      </c>
      <c r="Z72" s="117"/>
      <c r="AA72" s="117"/>
      <c r="AB72" s="118"/>
      <c r="AC72" s="968" t="s">
        <v>72</v>
      </c>
      <c r="AD72" s="968"/>
      <c r="AE72" s="968"/>
      <c r="AF72" s="968"/>
      <c r="AG72" s="968"/>
      <c r="AH72" s="101" t="s">
        <v>679</v>
      </c>
      <c r="AI72" s="102"/>
      <c r="AJ72" s="102"/>
      <c r="AK72" s="102"/>
      <c r="AL72" s="103" t="s">
        <v>679</v>
      </c>
      <c r="AM72" s="104"/>
      <c r="AN72" s="104"/>
      <c r="AO72" s="105"/>
      <c r="AP72" s="106" t="s">
        <v>679</v>
      </c>
      <c r="AQ72" s="106"/>
      <c r="AR72" s="106"/>
      <c r="AS72" s="106"/>
      <c r="AT72" s="106"/>
      <c r="AU72" s="106"/>
      <c r="AV72" s="106"/>
      <c r="AW72" s="106"/>
      <c r="AX72" s="106"/>
      <c r="AY72">
        <f>COUNTA($C$72)</f>
        <v>1</v>
      </c>
    </row>
    <row r="73" spans="1:51" ht="50.1" customHeight="1" x14ac:dyDescent="0.15">
      <c r="A73" s="967">
        <v>4</v>
      </c>
      <c r="B73" s="967">
        <v>1</v>
      </c>
      <c r="C73" s="129" t="s">
        <v>811</v>
      </c>
      <c r="D73" s="129"/>
      <c r="E73" s="129"/>
      <c r="F73" s="129"/>
      <c r="G73" s="129"/>
      <c r="H73" s="129"/>
      <c r="I73" s="129"/>
      <c r="J73" s="113" t="s">
        <v>679</v>
      </c>
      <c r="K73" s="114"/>
      <c r="L73" s="114"/>
      <c r="M73" s="114"/>
      <c r="N73" s="114"/>
      <c r="O73" s="114"/>
      <c r="P73" s="115" t="s">
        <v>819</v>
      </c>
      <c r="Q73" s="115"/>
      <c r="R73" s="115"/>
      <c r="S73" s="115"/>
      <c r="T73" s="115"/>
      <c r="U73" s="115"/>
      <c r="V73" s="115"/>
      <c r="W73" s="115"/>
      <c r="X73" s="115"/>
      <c r="Y73" s="116">
        <v>1</v>
      </c>
      <c r="Z73" s="117"/>
      <c r="AA73" s="117"/>
      <c r="AB73" s="118"/>
      <c r="AC73" s="968" t="s">
        <v>72</v>
      </c>
      <c r="AD73" s="968"/>
      <c r="AE73" s="968"/>
      <c r="AF73" s="968"/>
      <c r="AG73" s="968"/>
      <c r="AH73" s="101" t="s">
        <v>679</v>
      </c>
      <c r="AI73" s="102"/>
      <c r="AJ73" s="102"/>
      <c r="AK73" s="102"/>
      <c r="AL73" s="103" t="s">
        <v>679</v>
      </c>
      <c r="AM73" s="104"/>
      <c r="AN73" s="104"/>
      <c r="AO73" s="105"/>
      <c r="AP73" s="106" t="s">
        <v>679</v>
      </c>
      <c r="AQ73" s="106"/>
      <c r="AR73" s="106"/>
      <c r="AS73" s="106"/>
      <c r="AT73" s="106"/>
      <c r="AU73" s="106"/>
      <c r="AV73" s="106"/>
      <c r="AW73" s="106"/>
      <c r="AX73" s="106"/>
      <c r="AY73">
        <f>COUNTA($C$73)</f>
        <v>1</v>
      </c>
    </row>
    <row r="74" spans="1:51" ht="50.1" customHeight="1" x14ac:dyDescent="0.15">
      <c r="A74" s="967">
        <v>5</v>
      </c>
      <c r="B74" s="967">
        <v>1</v>
      </c>
      <c r="C74" s="129" t="s">
        <v>812</v>
      </c>
      <c r="D74" s="129"/>
      <c r="E74" s="129"/>
      <c r="F74" s="129"/>
      <c r="G74" s="129"/>
      <c r="H74" s="129"/>
      <c r="I74" s="129"/>
      <c r="J74" s="113" t="s">
        <v>679</v>
      </c>
      <c r="K74" s="114"/>
      <c r="L74" s="114"/>
      <c r="M74" s="114"/>
      <c r="N74" s="114"/>
      <c r="O74" s="114"/>
      <c r="P74" s="115" t="s">
        <v>819</v>
      </c>
      <c r="Q74" s="115"/>
      <c r="R74" s="115"/>
      <c r="S74" s="115"/>
      <c r="T74" s="115"/>
      <c r="U74" s="115"/>
      <c r="V74" s="115"/>
      <c r="W74" s="115"/>
      <c r="X74" s="115"/>
      <c r="Y74" s="116">
        <v>1</v>
      </c>
      <c r="Z74" s="117"/>
      <c r="AA74" s="117"/>
      <c r="AB74" s="118"/>
      <c r="AC74" s="968" t="s">
        <v>72</v>
      </c>
      <c r="AD74" s="968"/>
      <c r="AE74" s="968"/>
      <c r="AF74" s="968"/>
      <c r="AG74" s="968"/>
      <c r="AH74" s="101" t="s">
        <v>679</v>
      </c>
      <c r="AI74" s="102"/>
      <c r="AJ74" s="102"/>
      <c r="AK74" s="102"/>
      <c r="AL74" s="103" t="s">
        <v>679</v>
      </c>
      <c r="AM74" s="104"/>
      <c r="AN74" s="104"/>
      <c r="AO74" s="105"/>
      <c r="AP74" s="106" t="s">
        <v>679</v>
      </c>
      <c r="AQ74" s="106"/>
      <c r="AR74" s="106"/>
      <c r="AS74" s="106"/>
      <c r="AT74" s="106"/>
      <c r="AU74" s="106"/>
      <c r="AV74" s="106"/>
      <c r="AW74" s="106"/>
      <c r="AX74" s="106"/>
      <c r="AY74">
        <f>COUNTA($C$74)</f>
        <v>1</v>
      </c>
    </row>
    <row r="75" spans="1:51" ht="50.1" customHeight="1" x14ac:dyDescent="0.15">
      <c r="A75" s="967">
        <v>6</v>
      </c>
      <c r="B75" s="967">
        <v>1</v>
      </c>
      <c r="C75" s="129" t="s">
        <v>813</v>
      </c>
      <c r="D75" s="129"/>
      <c r="E75" s="129"/>
      <c r="F75" s="129"/>
      <c r="G75" s="129"/>
      <c r="H75" s="129"/>
      <c r="I75" s="129"/>
      <c r="J75" s="113" t="s">
        <v>679</v>
      </c>
      <c r="K75" s="114"/>
      <c r="L75" s="114"/>
      <c r="M75" s="114"/>
      <c r="N75" s="114"/>
      <c r="O75" s="114"/>
      <c r="P75" s="115" t="s">
        <v>819</v>
      </c>
      <c r="Q75" s="115"/>
      <c r="R75" s="115"/>
      <c r="S75" s="115"/>
      <c r="T75" s="115"/>
      <c r="U75" s="115"/>
      <c r="V75" s="115"/>
      <c r="W75" s="115"/>
      <c r="X75" s="115"/>
      <c r="Y75" s="116">
        <v>1</v>
      </c>
      <c r="Z75" s="117"/>
      <c r="AA75" s="117"/>
      <c r="AB75" s="118"/>
      <c r="AC75" s="968" t="s">
        <v>72</v>
      </c>
      <c r="AD75" s="968"/>
      <c r="AE75" s="968"/>
      <c r="AF75" s="968"/>
      <c r="AG75" s="968"/>
      <c r="AH75" s="101" t="s">
        <v>679</v>
      </c>
      <c r="AI75" s="102"/>
      <c r="AJ75" s="102"/>
      <c r="AK75" s="102"/>
      <c r="AL75" s="103" t="s">
        <v>679</v>
      </c>
      <c r="AM75" s="104"/>
      <c r="AN75" s="104"/>
      <c r="AO75" s="105"/>
      <c r="AP75" s="106" t="s">
        <v>679</v>
      </c>
      <c r="AQ75" s="106"/>
      <c r="AR75" s="106"/>
      <c r="AS75" s="106"/>
      <c r="AT75" s="106"/>
      <c r="AU75" s="106"/>
      <c r="AV75" s="106"/>
      <c r="AW75" s="106"/>
      <c r="AX75" s="106"/>
      <c r="AY75">
        <f>COUNTA($C$75)</f>
        <v>1</v>
      </c>
    </row>
    <row r="76" spans="1:51" ht="50.1" customHeight="1" x14ac:dyDescent="0.15">
      <c r="A76" s="967">
        <v>7</v>
      </c>
      <c r="B76" s="967">
        <v>1</v>
      </c>
      <c r="C76" s="129" t="s">
        <v>814</v>
      </c>
      <c r="D76" s="129"/>
      <c r="E76" s="129"/>
      <c r="F76" s="129"/>
      <c r="G76" s="129"/>
      <c r="H76" s="129"/>
      <c r="I76" s="129"/>
      <c r="J76" s="113" t="s">
        <v>679</v>
      </c>
      <c r="K76" s="114"/>
      <c r="L76" s="114"/>
      <c r="M76" s="114"/>
      <c r="N76" s="114"/>
      <c r="O76" s="114"/>
      <c r="P76" s="115" t="s">
        <v>819</v>
      </c>
      <c r="Q76" s="115"/>
      <c r="R76" s="115"/>
      <c r="S76" s="115"/>
      <c r="T76" s="115"/>
      <c r="U76" s="115"/>
      <c r="V76" s="115"/>
      <c r="W76" s="115"/>
      <c r="X76" s="115"/>
      <c r="Y76" s="116">
        <v>1</v>
      </c>
      <c r="Z76" s="117"/>
      <c r="AA76" s="117"/>
      <c r="AB76" s="118"/>
      <c r="AC76" s="968" t="s">
        <v>72</v>
      </c>
      <c r="AD76" s="968"/>
      <c r="AE76" s="968"/>
      <c r="AF76" s="968"/>
      <c r="AG76" s="968"/>
      <c r="AH76" s="101" t="s">
        <v>679</v>
      </c>
      <c r="AI76" s="102"/>
      <c r="AJ76" s="102"/>
      <c r="AK76" s="102"/>
      <c r="AL76" s="103" t="s">
        <v>679</v>
      </c>
      <c r="AM76" s="104"/>
      <c r="AN76" s="104"/>
      <c r="AO76" s="105"/>
      <c r="AP76" s="106" t="s">
        <v>679</v>
      </c>
      <c r="AQ76" s="106"/>
      <c r="AR76" s="106"/>
      <c r="AS76" s="106"/>
      <c r="AT76" s="106"/>
      <c r="AU76" s="106"/>
      <c r="AV76" s="106"/>
      <c r="AW76" s="106"/>
      <c r="AX76" s="106"/>
      <c r="AY76">
        <f>COUNTA($C$76)</f>
        <v>1</v>
      </c>
    </row>
    <row r="77" spans="1:51" ht="50.1" customHeight="1" x14ac:dyDescent="0.15">
      <c r="A77" s="967">
        <v>8</v>
      </c>
      <c r="B77" s="967">
        <v>1</v>
      </c>
      <c r="C77" s="129" t="s">
        <v>815</v>
      </c>
      <c r="D77" s="129"/>
      <c r="E77" s="129"/>
      <c r="F77" s="129"/>
      <c r="G77" s="129"/>
      <c r="H77" s="129"/>
      <c r="I77" s="129"/>
      <c r="J77" s="113" t="s">
        <v>679</v>
      </c>
      <c r="K77" s="114"/>
      <c r="L77" s="114"/>
      <c r="M77" s="114"/>
      <c r="N77" s="114"/>
      <c r="O77" s="114"/>
      <c r="P77" s="115" t="s">
        <v>819</v>
      </c>
      <c r="Q77" s="115"/>
      <c r="R77" s="115"/>
      <c r="S77" s="115"/>
      <c r="T77" s="115"/>
      <c r="U77" s="115"/>
      <c r="V77" s="115"/>
      <c r="W77" s="115"/>
      <c r="X77" s="115"/>
      <c r="Y77" s="116">
        <v>1</v>
      </c>
      <c r="Z77" s="117"/>
      <c r="AA77" s="117"/>
      <c r="AB77" s="118"/>
      <c r="AC77" s="968" t="s">
        <v>72</v>
      </c>
      <c r="AD77" s="968"/>
      <c r="AE77" s="968"/>
      <c r="AF77" s="968"/>
      <c r="AG77" s="968"/>
      <c r="AH77" s="101" t="s">
        <v>679</v>
      </c>
      <c r="AI77" s="102"/>
      <c r="AJ77" s="102"/>
      <c r="AK77" s="102"/>
      <c r="AL77" s="103" t="s">
        <v>679</v>
      </c>
      <c r="AM77" s="104"/>
      <c r="AN77" s="104"/>
      <c r="AO77" s="105"/>
      <c r="AP77" s="106" t="s">
        <v>679</v>
      </c>
      <c r="AQ77" s="106"/>
      <c r="AR77" s="106"/>
      <c r="AS77" s="106"/>
      <c r="AT77" s="106"/>
      <c r="AU77" s="106"/>
      <c r="AV77" s="106"/>
      <c r="AW77" s="106"/>
      <c r="AX77" s="106"/>
      <c r="AY77">
        <f>COUNTA($C$77)</f>
        <v>1</v>
      </c>
    </row>
    <row r="78" spans="1:51" ht="50.1" customHeight="1" x14ac:dyDescent="0.15">
      <c r="A78" s="967">
        <v>9</v>
      </c>
      <c r="B78" s="967">
        <v>1</v>
      </c>
      <c r="C78" s="129" t="s">
        <v>816</v>
      </c>
      <c r="D78" s="129"/>
      <c r="E78" s="129"/>
      <c r="F78" s="129"/>
      <c r="G78" s="129"/>
      <c r="H78" s="129"/>
      <c r="I78" s="129"/>
      <c r="J78" s="113" t="s">
        <v>679</v>
      </c>
      <c r="K78" s="114"/>
      <c r="L78" s="114"/>
      <c r="M78" s="114"/>
      <c r="N78" s="114"/>
      <c r="O78" s="114"/>
      <c r="P78" s="115" t="s">
        <v>819</v>
      </c>
      <c r="Q78" s="115"/>
      <c r="R78" s="115"/>
      <c r="S78" s="115"/>
      <c r="T78" s="115"/>
      <c r="U78" s="115"/>
      <c r="V78" s="115"/>
      <c r="W78" s="115"/>
      <c r="X78" s="115"/>
      <c r="Y78" s="116">
        <v>1</v>
      </c>
      <c r="Z78" s="117"/>
      <c r="AA78" s="117"/>
      <c r="AB78" s="118"/>
      <c r="AC78" s="968" t="s">
        <v>72</v>
      </c>
      <c r="AD78" s="968"/>
      <c r="AE78" s="968"/>
      <c r="AF78" s="968"/>
      <c r="AG78" s="968"/>
      <c r="AH78" s="101" t="s">
        <v>679</v>
      </c>
      <c r="AI78" s="102"/>
      <c r="AJ78" s="102"/>
      <c r="AK78" s="102"/>
      <c r="AL78" s="103" t="s">
        <v>679</v>
      </c>
      <c r="AM78" s="104"/>
      <c r="AN78" s="104"/>
      <c r="AO78" s="105"/>
      <c r="AP78" s="106" t="s">
        <v>679</v>
      </c>
      <c r="AQ78" s="106"/>
      <c r="AR78" s="106"/>
      <c r="AS78" s="106"/>
      <c r="AT78" s="106"/>
      <c r="AU78" s="106"/>
      <c r="AV78" s="106"/>
      <c r="AW78" s="106"/>
      <c r="AX78" s="106"/>
      <c r="AY78">
        <f>COUNTA($C$78)</f>
        <v>1</v>
      </c>
    </row>
    <row r="79" spans="1:51" ht="50.1" customHeight="1" x14ac:dyDescent="0.15">
      <c r="A79" s="967">
        <v>10</v>
      </c>
      <c r="B79" s="967">
        <v>1</v>
      </c>
      <c r="C79" s="129" t="s">
        <v>817</v>
      </c>
      <c r="D79" s="129"/>
      <c r="E79" s="129"/>
      <c r="F79" s="129"/>
      <c r="G79" s="129"/>
      <c r="H79" s="129"/>
      <c r="I79" s="129"/>
      <c r="J79" s="113" t="s">
        <v>679</v>
      </c>
      <c r="K79" s="114"/>
      <c r="L79" s="114"/>
      <c r="M79" s="114"/>
      <c r="N79" s="114"/>
      <c r="O79" s="114"/>
      <c r="P79" s="115" t="s">
        <v>819</v>
      </c>
      <c r="Q79" s="115"/>
      <c r="R79" s="115"/>
      <c r="S79" s="115"/>
      <c r="T79" s="115"/>
      <c r="U79" s="115"/>
      <c r="V79" s="115"/>
      <c r="W79" s="115"/>
      <c r="X79" s="115"/>
      <c r="Y79" s="116">
        <v>1</v>
      </c>
      <c r="Z79" s="117"/>
      <c r="AA79" s="117"/>
      <c r="AB79" s="118"/>
      <c r="AC79" s="968" t="s">
        <v>72</v>
      </c>
      <c r="AD79" s="968"/>
      <c r="AE79" s="968"/>
      <c r="AF79" s="968"/>
      <c r="AG79" s="968"/>
      <c r="AH79" s="101" t="s">
        <v>679</v>
      </c>
      <c r="AI79" s="102"/>
      <c r="AJ79" s="102"/>
      <c r="AK79" s="102"/>
      <c r="AL79" s="103" t="s">
        <v>679</v>
      </c>
      <c r="AM79" s="104"/>
      <c r="AN79" s="104"/>
      <c r="AO79" s="105"/>
      <c r="AP79" s="106" t="s">
        <v>679</v>
      </c>
      <c r="AQ79" s="106"/>
      <c r="AR79" s="106"/>
      <c r="AS79" s="106"/>
      <c r="AT79" s="106"/>
      <c r="AU79" s="106"/>
      <c r="AV79" s="106"/>
      <c r="AW79" s="106"/>
      <c r="AX79" s="106"/>
      <c r="AY79">
        <f>COUNTA($C$79)</f>
        <v>1</v>
      </c>
    </row>
    <row r="80" spans="1:51" ht="26.25" hidden="1" customHeight="1" x14ac:dyDescent="0.15">
      <c r="A80" s="967">
        <v>11</v>
      </c>
      <c r="B80" s="967">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hidden="1" customHeight="1" x14ac:dyDescent="0.15">
      <c r="A81" s="967">
        <v>12</v>
      </c>
      <c r="B81" s="967">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hidden="1" customHeight="1" x14ac:dyDescent="0.15">
      <c r="A82" s="967">
        <v>13</v>
      </c>
      <c r="B82" s="967">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hidden="1" customHeight="1" x14ac:dyDescent="0.15">
      <c r="A83" s="967">
        <v>14</v>
      </c>
      <c r="B83" s="967">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hidden="1" customHeight="1" x14ac:dyDescent="0.15">
      <c r="A84" s="967">
        <v>15</v>
      </c>
      <c r="B84" s="967">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hidden="1" customHeight="1" x14ac:dyDescent="0.15">
      <c r="A85" s="967">
        <v>16</v>
      </c>
      <c r="B85" s="967">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hidden="1" customHeight="1" x14ac:dyDescent="0.15">
      <c r="A86" s="967">
        <v>17</v>
      </c>
      <c r="B86" s="967">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hidden="1" customHeight="1" x14ac:dyDescent="0.15">
      <c r="A87" s="967">
        <v>18</v>
      </c>
      <c r="B87" s="967">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hidden="1" customHeight="1" x14ac:dyDescent="0.15">
      <c r="A88" s="967">
        <v>19</v>
      </c>
      <c r="B88" s="967">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hidden="1" customHeight="1" x14ac:dyDescent="0.15">
      <c r="A89" s="967">
        <v>20</v>
      </c>
      <c r="B89" s="967">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hidden="1" customHeight="1" x14ac:dyDescent="0.15">
      <c r="A90" s="967">
        <v>21</v>
      </c>
      <c r="B90" s="967">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hidden="1" customHeight="1" x14ac:dyDescent="0.15">
      <c r="A91" s="967">
        <v>22</v>
      </c>
      <c r="B91" s="967">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hidden="1" customHeight="1" x14ac:dyDescent="0.15">
      <c r="A92" s="967">
        <v>23</v>
      </c>
      <c r="B92" s="967">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hidden="1" customHeight="1" x14ac:dyDescent="0.15">
      <c r="A93" s="967">
        <v>24</v>
      </c>
      <c r="B93" s="967">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hidden="1" customHeight="1" x14ac:dyDescent="0.15">
      <c r="A94" s="967">
        <v>25</v>
      </c>
      <c r="B94" s="967">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hidden="1" customHeight="1" x14ac:dyDescent="0.15">
      <c r="A95" s="967">
        <v>26</v>
      </c>
      <c r="B95" s="967">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hidden="1" customHeight="1" x14ac:dyDescent="0.15">
      <c r="A96" s="967">
        <v>27</v>
      </c>
      <c r="B96" s="967">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hidden="1" customHeight="1" x14ac:dyDescent="0.15">
      <c r="A97" s="967">
        <v>28</v>
      </c>
      <c r="B97" s="967">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hidden="1" customHeight="1" x14ac:dyDescent="0.15">
      <c r="A98" s="967">
        <v>29</v>
      </c>
      <c r="B98" s="967">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hidden="1" customHeight="1" x14ac:dyDescent="0.15">
      <c r="A99" s="967">
        <v>30</v>
      </c>
      <c r="B99" s="967">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134"/>
      <c r="B102" s="134"/>
      <c r="C102" s="134" t="s">
        <v>24</v>
      </c>
      <c r="D102" s="134"/>
      <c r="E102" s="134"/>
      <c r="F102" s="134"/>
      <c r="G102" s="134"/>
      <c r="H102" s="134"/>
      <c r="I102" s="134"/>
      <c r="J102" s="969" t="s">
        <v>264</v>
      </c>
      <c r="K102" s="970"/>
      <c r="L102" s="970"/>
      <c r="M102" s="970"/>
      <c r="N102" s="970"/>
      <c r="O102" s="970"/>
      <c r="P102" s="136" t="s">
        <v>25</v>
      </c>
      <c r="Q102" s="136"/>
      <c r="R102" s="136"/>
      <c r="S102" s="136"/>
      <c r="T102" s="136"/>
      <c r="U102" s="136"/>
      <c r="V102" s="136"/>
      <c r="W102" s="136"/>
      <c r="X102" s="136"/>
      <c r="Y102" s="137" t="s">
        <v>303</v>
      </c>
      <c r="Z102" s="138"/>
      <c r="AA102" s="138"/>
      <c r="AB102" s="138"/>
      <c r="AC102" s="969" t="s">
        <v>295</v>
      </c>
      <c r="AD102" s="969"/>
      <c r="AE102" s="969"/>
      <c r="AF102" s="969"/>
      <c r="AG102" s="969"/>
      <c r="AH102" s="137" t="s">
        <v>231</v>
      </c>
      <c r="AI102" s="134"/>
      <c r="AJ102" s="134"/>
      <c r="AK102" s="134"/>
      <c r="AL102" s="134" t="s">
        <v>19</v>
      </c>
      <c r="AM102" s="134"/>
      <c r="AN102" s="134"/>
      <c r="AO102" s="139"/>
      <c r="AP102" s="971" t="s">
        <v>265</v>
      </c>
      <c r="AQ102" s="971"/>
      <c r="AR102" s="971"/>
      <c r="AS102" s="971"/>
      <c r="AT102" s="971"/>
      <c r="AU102" s="971"/>
      <c r="AV102" s="971"/>
      <c r="AW102" s="971"/>
      <c r="AX102" s="971"/>
      <c r="AY102" s="34">
        <f>$AY$100</f>
        <v>1</v>
      </c>
    </row>
    <row r="103" spans="1:51" ht="52.5" customHeight="1" x14ac:dyDescent="0.15">
      <c r="A103" s="967">
        <v>1</v>
      </c>
      <c r="B103" s="967">
        <v>1</v>
      </c>
      <c r="C103" s="129" t="s">
        <v>820</v>
      </c>
      <c r="D103" s="129"/>
      <c r="E103" s="129"/>
      <c r="F103" s="129"/>
      <c r="G103" s="129"/>
      <c r="H103" s="129"/>
      <c r="I103" s="129"/>
      <c r="J103" s="113">
        <v>4010001018796</v>
      </c>
      <c r="K103" s="114"/>
      <c r="L103" s="114"/>
      <c r="M103" s="114"/>
      <c r="N103" s="114"/>
      <c r="O103" s="114"/>
      <c r="P103" s="115" t="s">
        <v>755</v>
      </c>
      <c r="Q103" s="115"/>
      <c r="R103" s="115"/>
      <c r="S103" s="115"/>
      <c r="T103" s="115"/>
      <c r="U103" s="115"/>
      <c r="V103" s="115"/>
      <c r="W103" s="115"/>
      <c r="X103" s="115"/>
      <c r="Y103" s="116">
        <v>3</v>
      </c>
      <c r="Z103" s="117"/>
      <c r="AA103" s="117"/>
      <c r="AB103" s="118"/>
      <c r="AC103" s="968" t="s">
        <v>324</v>
      </c>
      <c r="AD103" s="968"/>
      <c r="AE103" s="968"/>
      <c r="AF103" s="968"/>
      <c r="AG103" s="968"/>
      <c r="AH103" s="101" t="s">
        <v>679</v>
      </c>
      <c r="AI103" s="102"/>
      <c r="AJ103" s="102"/>
      <c r="AK103" s="102"/>
      <c r="AL103" s="103" t="s">
        <v>679</v>
      </c>
      <c r="AM103" s="104"/>
      <c r="AN103" s="104"/>
      <c r="AO103" s="105"/>
      <c r="AP103" s="106" t="s">
        <v>679</v>
      </c>
      <c r="AQ103" s="106"/>
      <c r="AR103" s="106"/>
      <c r="AS103" s="106"/>
      <c r="AT103" s="106"/>
      <c r="AU103" s="106"/>
      <c r="AV103" s="106"/>
      <c r="AW103" s="106"/>
      <c r="AX103" s="106"/>
      <c r="AY103" s="34">
        <f>$AY$100</f>
        <v>1</v>
      </c>
    </row>
    <row r="104" spans="1:51" ht="26.25" hidden="1" customHeight="1" x14ac:dyDescent="0.15">
      <c r="A104" s="967">
        <v>2</v>
      </c>
      <c r="B104" s="967">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hidden="1" customHeight="1" x14ac:dyDescent="0.15">
      <c r="A105" s="967">
        <v>3</v>
      </c>
      <c r="B105" s="967">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hidden="1" customHeight="1" x14ac:dyDescent="0.15">
      <c r="A106" s="967">
        <v>4</v>
      </c>
      <c r="B106" s="967">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hidden="1" customHeight="1" x14ac:dyDescent="0.15">
      <c r="A107" s="967">
        <v>5</v>
      </c>
      <c r="B107" s="967">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hidden="1" customHeight="1" x14ac:dyDescent="0.15">
      <c r="A108" s="967">
        <v>6</v>
      </c>
      <c r="B108" s="967">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hidden="1" customHeight="1" x14ac:dyDescent="0.15">
      <c r="A109" s="967">
        <v>7</v>
      </c>
      <c r="B109" s="967">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hidden="1" customHeight="1" x14ac:dyDescent="0.15">
      <c r="A110" s="967">
        <v>8</v>
      </c>
      <c r="B110" s="967">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hidden="1" customHeight="1" x14ac:dyDescent="0.15">
      <c r="A111" s="967">
        <v>9</v>
      </c>
      <c r="B111" s="967">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hidden="1" customHeight="1" x14ac:dyDescent="0.15">
      <c r="A112" s="967">
        <v>10</v>
      </c>
      <c r="B112" s="967">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hidden="1" customHeight="1" x14ac:dyDescent="0.15">
      <c r="A113" s="967">
        <v>11</v>
      </c>
      <c r="B113" s="967">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hidden="1" customHeight="1" x14ac:dyDescent="0.15">
      <c r="A114" s="967">
        <v>12</v>
      </c>
      <c r="B114" s="967">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hidden="1" customHeight="1" x14ac:dyDescent="0.15">
      <c r="A115" s="967">
        <v>13</v>
      </c>
      <c r="B115" s="967">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hidden="1" customHeight="1" x14ac:dyDescent="0.15">
      <c r="A116" s="967">
        <v>14</v>
      </c>
      <c r="B116" s="967">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hidden="1" customHeight="1" x14ac:dyDescent="0.15">
      <c r="A117" s="967">
        <v>15</v>
      </c>
      <c r="B117" s="967">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hidden="1" customHeight="1" x14ac:dyDescent="0.15">
      <c r="A118" s="967">
        <v>16</v>
      </c>
      <c r="B118" s="967">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hidden="1" customHeight="1" x14ac:dyDescent="0.15">
      <c r="A119" s="967">
        <v>17</v>
      </c>
      <c r="B119" s="967">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hidden="1" customHeight="1" x14ac:dyDescent="0.15">
      <c r="A120" s="967">
        <v>18</v>
      </c>
      <c r="B120" s="967">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hidden="1" customHeight="1" x14ac:dyDescent="0.15">
      <c r="A121" s="967">
        <v>19</v>
      </c>
      <c r="B121" s="967">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hidden="1" customHeight="1" x14ac:dyDescent="0.15">
      <c r="A122" s="967">
        <v>20</v>
      </c>
      <c r="B122" s="967">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hidden="1" customHeight="1" x14ac:dyDescent="0.15">
      <c r="A123" s="967">
        <v>21</v>
      </c>
      <c r="B123" s="967">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hidden="1" customHeight="1" x14ac:dyDescent="0.15">
      <c r="A124" s="967">
        <v>22</v>
      </c>
      <c r="B124" s="967">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hidden="1" customHeight="1" x14ac:dyDescent="0.15">
      <c r="A125" s="967">
        <v>23</v>
      </c>
      <c r="B125" s="967">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hidden="1" customHeight="1" x14ac:dyDescent="0.15">
      <c r="A126" s="967">
        <v>24</v>
      </c>
      <c r="B126" s="967">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hidden="1" customHeight="1" x14ac:dyDescent="0.15">
      <c r="A127" s="967">
        <v>25</v>
      </c>
      <c r="B127" s="967">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hidden="1" customHeight="1" x14ac:dyDescent="0.15">
      <c r="A128" s="967">
        <v>26</v>
      </c>
      <c r="B128" s="967">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hidden="1" customHeight="1" x14ac:dyDescent="0.15">
      <c r="A129" s="967">
        <v>27</v>
      </c>
      <c r="B129" s="967">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hidden="1" customHeight="1" x14ac:dyDescent="0.15">
      <c r="A130" s="967">
        <v>28</v>
      </c>
      <c r="B130" s="967">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hidden="1" customHeight="1" x14ac:dyDescent="0.15">
      <c r="A131" s="967">
        <v>29</v>
      </c>
      <c r="B131" s="967">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hidden="1" customHeight="1" x14ac:dyDescent="0.15">
      <c r="A132" s="967">
        <v>30</v>
      </c>
      <c r="B132" s="967">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134"/>
      <c r="B135" s="134"/>
      <c r="C135" s="134" t="s">
        <v>24</v>
      </c>
      <c r="D135" s="134"/>
      <c r="E135" s="134"/>
      <c r="F135" s="134"/>
      <c r="G135" s="134"/>
      <c r="H135" s="134"/>
      <c r="I135" s="134"/>
      <c r="J135" s="969" t="s">
        <v>264</v>
      </c>
      <c r="K135" s="970"/>
      <c r="L135" s="970"/>
      <c r="M135" s="970"/>
      <c r="N135" s="970"/>
      <c r="O135" s="970"/>
      <c r="P135" s="136" t="s">
        <v>25</v>
      </c>
      <c r="Q135" s="136"/>
      <c r="R135" s="136"/>
      <c r="S135" s="136"/>
      <c r="T135" s="136"/>
      <c r="U135" s="136"/>
      <c r="V135" s="136"/>
      <c r="W135" s="136"/>
      <c r="X135" s="136"/>
      <c r="Y135" s="137" t="s">
        <v>303</v>
      </c>
      <c r="Z135" s="138"/>
      <c r="AA135" s="138"/>
      <c r="AB135" s="138"/>
      <c r="AC135" s="969" t="s">
        <v>295</v>
      </c>
      <c r="AD135" s="969"/>
      <c r="AE135" s="969"/>
      <c r="AF135" s="969"/>
      <c r="AG135" s="969"/>
      <c r="AH135" s="137" t="s">
        <v>231</v>
      </c>
      <c r="AI135" s="134"/>
      <c r="AJ135" s="134"/>
      <c r="AK135" s="134"/>
      <c r="AL135" s="134" t="s">
        <v>19</v>
      </c>
      <c r="AM135" s="134"/>
      <c r="AN135" s="134"/>
      <c r="AO135" s="139"/>
      <c r="AP135" s="971" t="s">
        <v>265</v>
      </c>
      <c r="AQ135" s="971"/>
      <c r="AR135" s="971"/>
      <c r="AS135" s="971"/>
      <c r="AT135" s="971"/>
      <c r="AU135" s="971"/>
      <c r="AV135" s="971"/>
      <c r="AW135" s="971"/>
      <c r="AX135" s="971"/>
      <c r="AY135" s="34">
        <f>$AY$133</f>
        <v>1</v>
      </c>
    </row>
    <row r="136" spans="1:51" ht="39.950000000000003" customHeight="1" x14ac:dyDescent="0.15">
      <c r="A136" s="967">
        <v>1</v>
      </c>
      <c r="B136" s="967">
        <v>1</v>
      </c>
      <c r="C136" s="129" t="s">
        <v>821</v>
      </c>
      <c r="D136" s="129"/>
      <c r="E136" s="129"/>
      <c r="F136" s="129"/>
      <c r="G136" s="129"/>
      <c r="H136" s="129"/>
      <c r="I136" s="129"/>
      <c r="J136" s="113">
        <v>5010401143788</v>
      </c>
      <c r="K136" s="114"/>
      <c r="L136" s="114"/>
      <c r="M136" s="114"/>
      <c r="N136" s="114"/>
      <c r="O136" s="114"/>
      <c r="P136" s="115" t="s">
        <v>721</v>
      </c>
      <c r="Q136" s="115"/>
      <c r="R136" s="115"/>
      <c r="S136" s="115"/>
      <c r="T136" s="115"/>
      <c r="U136" s="115"/>
      <c r="V136" s="115"/>
      <c r="W136" s="115"/>
      <c r="X136" s="115"/>
      <c r="Y136" s="116">
        <v>429</v>
      </c>
      <c r="Z136" s="117"/>
      <c r="AA136" s="117"/>
      <c r="AB136" s="118"/>
      <c r="AC136" s="968" t="s">
        <v>831</v>
      </c>
      <c r="AD136" s="968"/>
      <c r="AE136" s="968"/>
      <c r="AF136" s="968"/>
      <c r="AG136" s="968"/>
      <c r="AH136" s="101" t="s">
        <v>679</v>
      </c>
      <c r="AI136" s="102"/>
      <c r="AJ136" s="102"/>
      <c r="AK136" s="102"/>
      <c r="AL136" s="103" t="s">
        <v>679</v>
      </c>
      <c r="AM136" s="104"/>
      <c r="AN136" s="104"/>
      <c r="AO136" s="105"/>
      <c r="AP136" s="106" t="s">
        <v>679</v>
      </c>
      <c r="AQ136" s="106"/>
      <c r="AR136" s="106"/>
      <c r="AS136" s="106"/>
      <c r="AT136" s="106"/>
      <c r="AU136" s="106"/>
      <c r="AV136" s="106"/>
      <c r="AW136" s="106"/>
      <c r="AX136" s="106"/>
      <c r="AY136" s="34">
        <f>$AY$133</f>
        <v>1</v>
      </c>
    </row>
    <row r="137" spans="1:51" ht="39.950000000000003" customHeight="1" x14ac:dyDescent="0.15">
      <c r="A137" s="967">
        <v>2</v>
      </c>
      <c r="B137" s="967">
        <v>1</v>
      </c>
      <c r="C137" s="129" t="s">
        <v>822</v>
      </c>
      <c r="D137" s="129"/>
      <c r="E137" s="129"/>
      <c r="F137" s="129"/>
      <c r="G137" s="129"/>
      <c r="H137" s="129"/>
      <c r="I137" s="129"/>
      <c r="J137" s="113">
        <v>4011005003009</v>
      </c>
      <c r="K137" s="114"/>
      <c r="L137" s="114"/>
      <c r="M137" s="114"/>
      <c r="N137" s="114"/>
      <c r="O137" s="114"/>
      <c r="P137" s="115" t="s">
        <v>830</v>
      </c>
      <c r="Q137" s="115"/>
      <c r="R137" s="115"/>
      <c r="S137" s="115"/>
      <c r="T137" s="115"/>
      <c r="U137" s="115"/>
      <c r="V137" s="115"/>
      <c r="W137" s="115"/>
      <c r="X137" s="115"/>
      <c r="Y137" s="116">
        <v>16</v>
      </c>
      <c r="Z137" s="117"/>
      <c r="AA137" s="117"/>
      <c r="AB137" s="118"/>
      <c r="AC137" s="968" t="s">
        <v>831</v>
      </c>
      <c r="AD137" s="968"/>
      <c r="AE137" s="968"/>
      <c r="AF137" s="968"/>
      <c r="AG137" s="968"/>
      <c r="AH137" s="101" t="s">
        <v>679</v>
      </c>
      <c r="AI137" s="102"/>
      <c r="AJ137" s="102"/>
      <c r="AK137" s="102"/>
      <c r="AL137" s="103" t="s">
        <v>679</v>
      </c>
      <c r="AM137" s="104"/>
      <c r="AN137" s="104"/>
      <c r="AO137" s="105"/>
      <c r="AP137" s="106" t="s">
        <v>679</v>
      </c>
      <c r="AQ137" s="106"/>
      <c r="AR137" s="106"/>
      <c r="AS137" s="106"/>
      <c r="AT137" s="106"/>
      <c r="AU137" s="106"/>
      <c r="AV137" s="106"/>
      <c r="AW137" s="106"/>
      <c r="AX137" s="106"/>
      <c r="AY137">
        <f>COUNTA($C$137)</f>
        <v>1</v>
      </c>
    </row>
    <row r="138" spans="1:51" ht="39.950000000000003" customHeight="1" x14ac:dyDescent="0.15">
      <c r="A138" s="967">
        <v>3</v>
      </c>
      <c r="B138" s="967">
        <v>1</v>
      </c>
      <c r="C138" s="129" t="s">
        <v>823</v>
      </c>
      <c r="D138" s="129"/>
      <c r="E138" s="129"/>
      <c r="F138" s="129"/>
      <c r="G138" s="129"/>
      <c r="H138" s="129"/>
      <c r="I138" s="129"/>
      <c r="J138" s="113">
        <v>9010001075296</v>
      </c>
      <c r="K138" s="114"/>
      <c r="L138" s="114"/>
      <c r="M138" s="114"/>
      <c r="N138" s="114"/>
      <c r="O138" s="114"/>
      <c r="P138" s="115" t="s">
        <v>830</v>
      </c>
      <c r="Q138" s="115"/>
      <c r="R138" s="115"/>
      <c r="S138" s="115"/>
      <c r="T138" s="115"/>
      <c r="U138" s="115"/>
      <c r="V138" s="115"/>
      <c r="W138" s="115"/>
      <c r="X138" s="115"/>
      <c r="Y138" s="116">
        <v>12</v>
      </c>
      <c r="Z138" s="117"/>
      <c r="AA138" s="117"/>
      <c r="AB138" s="118"/>
      <c r="AC138" s="968" t="s">
        <v>831</v>
      </c>
      <c r="AD138" s="968"/>
      <c r="AE138" s="968"/>
      <c r="AF138" s="968"/>
      <c r="AG138" s="968"/>
      <c r="AH138" s="101" t="s">
        <v>679</v>
      </c>
      <c r="AI138" s="102"/>
      <c r="AJ138" s="102"/>
      <c r="AK138" s="102"/>
      <c r="AL138" s="103" t="s">
        <v>679</v>
      </c>
      <c r="AM138" s="104"/>
      <c r="AN138" s="104"/>
      <c r="AO138" s="105"/>
      <c r="AP138" s="106" t="s">
        <v>679</v>
      </c>
      <c r="AQ138" s="106"/>
      <c r="AR138" s="106"/>
      <c r="AS138" s="106"/>
      <c r="AT138" s="106"/>
      <c r="AU138" s="106"/>
      <c r="AV138" s="106"/>
      <c r="AW138" s="106"/>
      <c r="AX138" s="106"/>
      <c r="AY138">
        <f>COUNTA($C$138)</f>
        <v>1</v>
      </c>
    </row>
    <row r="139" spans="1:51" ht="66" customHeight="1" x14ac:dyDescent="0.15">
      <c r="A139" s="967">
        <v>4</v>
      </c>
      <c r="B139" s="967">
        <v>1</v>
      </c>
      <c r="C139" s="129" t="s">
        <v>824</v>
      </c>
      <c r="D139" s="129"/>
      <c r="E139" s="129"/>
      <c r="F139" s="129"/>
      <c r="G139" s="129"/>
      <c r="H139" s="129"/>
      <c r="I139" s="129"/>
      <c r="J139" s="113">
        <v>6700150015606</v>
      </c>
      <c r="K139" s="114"/>
      <c r="L139" s="114"/>
      <c r="M139" s="114"/>
      <c r="N139" s="114"/>
      <c r="O139" s="114"/>
      <c r="P139" s="115" t="s">
        <v>721</v>
      </c>
      <c r="Q139" s="115"/>
      <c r="R139" s="115"/>
      <c r="S139" s="115"/>
      <c r="T139" s="115"/>
      <c r="U139" s="115"/>
      <c r="V139" s="115"/>
      <c r="W139" s="115"/>
      <c r="X139" s="115"/>
      <c r="Y139" s="116">
        <v>6</v>
      </c>
      <c r="Z139" s="117"/>
      <c r="AA139" s="117"/>
      <c r="AB139" s="118"/>
      <c r="AC139" s="968" t="s">
        <v>732</v>
      </c>
      <c r="AD139" s="968"/>
      <c r="AE139" s="968"/>
      <c r="AF139" s="968"/>
      <c r="AG139" s="968"/>
      <c r="AH139" s="101" t="s">
        <v>679</v>
      </c>
      <c r="AI139" s="102"/>
      <c r="AJ139" s="102"/>
      <c r="AK139" s="102"/>
      <c r="AL139" s="103" t="s">
        <v>679</v>
      </c>
      <c r="AM139" s="104"/>
      <c r="AN139" s="104"/>
      <c r="AO139" s="105"/>
      <c r="AP139" s="106" t="s">
        <v>679</v>
      </c>
      <c r="AQ139" s="106"/>
      <c r="AR139" s="106"/>
      <c r="AS139" s="106"/>
      <c r="AT139" s="106"/>
      <c r="AU139" s="106"/>
      <c r="AV139" s="106"/>
      <c r="AW139" s="106"/>
      <c r="AX139" s="106"/>
      <c r="AY139">
        <f>COUNTA($C$139)</f>
        <v>1</v>
      </c>
    </row>
    <row r="140" spans="1:51" ht="39.950000000000003" customHeight="1" x14ac:dyDescent="0.15">
      <c r="A140" s="967">
        <v>5</v>
      </c>
      <c r="B140" s="967">
        <v>1</v>
      </c>
      <c r="C140" s="129" t="s">
        <v>825</v>
      </c>
      <c r="D140" s="129"/>
      <c r="E140" s="129"/>
      <c r="F140" s="129"/>
      <c r="G140" s="129"/>
      <c r="H140" s="129"/>
      <c r="I140" s="129"/>
      <c r="J140" s="113">
        <v>8700150003278</v>
      </c>
      <c r="K140" s="114"/>
      <c r="L140" s="114"/>
      <c r="M140" s="114"/>
      <c r="N140" s="114"/>
      <c r="O140" s="114"/>
      <c r="P140" s="115" t="s">
        <v>721</v>
      </c>
      <c r="Q140" s="115"/>
      <c r="R140" s="115"/>
      <c r="S140" s="115"/>
      <c r="T140" s="115"/>
      <c r="U140" s="115"/>
      <c r="V140" s="115"/>
      <c r="W140" s="115"/>
      <c r="X140" s="115"/>
      <c r="Y140" s="116">
        <v>4</v>
      </c>
      <c r="Z140" s="117"/>
      <c r="AA140" s="117"/>
      <c r="AB140" s="118"/>
      <c r="AC140" s="968" t="s">
        <v>732</v>
      </c>
      <c r="AD140" s="968"/>
      <c r="AE140" s="968"/>
      <c r="AF140" s="968"/>
      <c r="AG140" s="968"/>
      <c r="AH140" s="101" t="s">
        <v>679</v>
      </c>
      <c r="AI140" s="102"/>
      <c r="AJ140" s="102"/>
      <c r="AK140" s="102"/>
      <c r="AL140" s="103" t="s">
        <v>679</v>
      </c>
      <c r="AM140" s="104"/>
      <c r="AN140" s="104"/>
      <c r="AO140" s="105"/>
      <c r="AP140" s="106" t="s">
        <v>679</v>
      </c>
      <c r="AQ140" s="106"/>
      <c r="AR140" s="106"/>
      <c r="AS140" s="106"/>
      <c r="AT140" s="106"/>
      <c r="AU140" s="106"/>
      <c r="AV140" s="106"/>
      <c r="AW140" s="106"/>
      <c r="AX140" s="106"/>
      <c r="AY140">
        <f>COUNTA($C$140)</f>
        <v>1</v>
      </c>
    </row>
    <row r="141" spans="1:51" ht="39.950000000000003" customHeight="1" x14ac:dyDescent="0.15">
      <c r="A141" s="967">
        <v>6</v>
      </c>
      <c r="B141" s="967">
        <v>1</v>
      </c>
      <c r="C141" s="129" t="s">
        <v>793</v>
      </c>
      <c r="D141" s="129"/>
      <c r="E141" s="129"/>
      <c r="F141" s="129"/>
      <c r="G141" s="129"/>
      <c r="H141" s="129"/>
      <c r="I141" s="129"/>
      <c r="J141" s="113">
        <v>9010601021385</v>
      </c>
      <c r="K141" s="114"/>
      <c r="L141" s="114"/>
      <c r="M141" s="114"/>
      <c r="N141" s="114"/>
      <c r="O141" s="114"/>
      <c r="P141" s="115" t="s">
        <v>830</v>
      </c>
      <c r="Q141" s="115"/>
      <c r="R141" s="115"/>
      <c r="S141" s="115"/>
      <c r="T141" s="115"/>
      <c r="U141" s="115"/>
      <c r="V141" s="115"/>
      <c r="W141" s="115"/>
      <c r="X141" s="115"/>
      <c r="Y141" s="116">
        <v>4</v>
      </c>
      <c r="Z141" s="117"/>
      <c r="AA141" s="117"/>
      <c r="AB141" s="118"/>
      <c r="AC141" s="968" t="s">
        <v>831</v>
      </c>
      <c r="AD141" s="968"/>
      <c r="AE141" s="968"/>
      <c r="AF141" s="968"/>
      <c r="AG141" s="968"/>
      <c r="AH141" s="101" t="s">
        <v>679</v>
      </c>
      <c r="AI141" s="102"/>
      <c r="AJ141" s="102"/>
      <c r="AK141" s="102"/>
      <c r="AL141" s="103" t="s">
        <v>679</v>
      </c>
      <c r="AM141" s="104"/>
      <c r="AN141" s="104"/>
      <c r="AO141" s="105"/>
      <c r="AP141" s="106" t="s">
        <v>679</v>
      </c>
      <c r="AQ141" s="106"/>
      <c r="AR141" s="106"/>
      <c r="AS141" s="106"/>
      <c r="AT141" s="106"/>
      <c r="AU141" s="106"/>
      <c r="AV141" s="106"/>
      <c r="AW141" s="106"/>
      <c r="AX141" s="106"/>
      <c r="AY141">
        <f>COUNTA($C$141)</f>
        <v>1</v>
      </c>
    </row>
    <row r="142" spans="1:51" ht="39.950000000000003" customHeight="1" x14ac:dyDescent="0.15">
      <c r="A142" s="967">
        <v>7</v>
      </c>
      <c r="B142" s="967">
        <v>1</v>
      </c>
      <c r="C142" s="129" t="s">
        <v>826</v>
      </c>
      <c r="D142" s="129"/>
      <c r="E142" s="129"/>
      <c r="F142" s="129"/>
      <c r="G142" s="129"/>
      <c r="H142" s="129"/>
      <c r="I142" s="129"/>
      <c r="J142" s="113">
        <v>8010401055213</v>
      </c>
      <c r="K142" s="114"/>
      <c r="L142" s="114"/>
      <c r="M142" s="114"/>
      <c r="N142" s="114"/>
      <c r="O142" s="114"/>
      <c r="P142" s="115" t="s">
        <v>830</v>
      </c>
      <c r="Q142" s="115"/>
      <c r="R142" s="115"/>
      <c r="S142" s="115"/>
      <c r="T142" s="115"/>
      <c r="U142" s="115"/>
      <c r="V142" s="115"/>
      <c r="W142" s="115"/>
      <c r="X142" s="115"/>
      <c r="Y142" s="116">
        <v>3</v>
      </c>
      <c r="Z142" s="117"/>
      <c r="AA142" s="117"/>
      <c r="AB142" s="118"/>
      <c r="AC142" s="968" t="s">
        <v>831</v>
      </c>
      <c r="AD142" s="968"/>
      <c r="AE142" s="968"/>
      <c r="AF142" s="968"/>
      <c r="AG142" s="968"/>
      <c r="AH142" s="101" t="s">
        <v>679</v>
      </c>
      <c r="AI142" s="102"/>
      <c r="AJ142" s="102"/>
      <c r="AK142" s="102"/>
      <c r="AL142" s="103" t="s">
        <v>679</v>
      </c>
      <c r="AM142" s="104"/>
      <c r="AN142" s="104"/>
      <c r="AO142" s="105"/>
      <c r="AP142" s="106" t="s">
        <v>679</v>
      </c>
      <c r="AQ142" s="106"/>
      <c r="AR142" s="106"/>
      <c r="AS142" s="106"/>
      <c r="AT142" s="106"/>
      <c r="AU142" s="106"/>
      <c r="AV142" s="106"/>
      <c r="AW142" s="106"/>
      <c r="AX142" s="106"/>
      <c r="AY142">
        <f>COUNTA($C$142)</f>
        <v>1</v>
      </c>
    </row>
    <row r="143" spans="1:51" ht="39.950000000000003" customHeight="1" x14ac:dyDescent="0.15">
      <c r="A143" s="967">
        <v>8</v>
      </c>
      <c r="B143" s="967">
        <v>1</v>
      </c>
      <c r="C143" s="129" t="s">
        <v>827</v>
      </c>
      <c r="D143" s="129"/>
      <c r="E143" s="129"/>
      <c r="F143" s="129"/>
      <c r="G143" s="129"/>
      <c r="H143" s="129"/>
      <c r="I143" s="129"/>
      <c r="J143" s="113">
        <v>5010601042204</v>
      </c>
      <c r="K143" s="114"/>
      <c r="L143" s="114"/>
      <c r="M143" s="114"/>
      <c r="N143" s="114"/>
      <c r="O143" s="114"/>
      <c r="P143" s="115" t="s">
        <v>830</v>
      </c>
      <c r="Q143" s="115"/>
      <c r="R143" s="115"/>
      <c r="S143" s="115"/>
      <c r="T143" s="115"/>
      <c r="U143" s="115"/>
      <c r="V143" s="115"/>
      <c r="W143" s="115"/>
      <c r="X143" s="115"/>
      <c r="Y143" s="116">
        <v>3</v>
      </c>
      <c r="Z143" s="117"/>
      <c r="AA143" s="117"/>
      <c r="AB143" s="118"/>
      <c r="AC143" s="968" t="s">
        <v>831</v>
      </c>
      <c r="AD143" s="968"/>
      <c r="AE143" s="968"/>
      <c r="AF143" s="968"/>
      <c r="AG143" s="968"/>
      <c r="AH143" s="101" t="s">
        <v>679</v>
      </c>
      <c r="AI143" s="102"/>
      <c r="AJ143" s="102"/>
      <c r="AK143" s="102"/>
      <c r="AL143" s="103" t="s">
        <v>679</v>
      </c>
      <c r="AM143" s="104"/>
      <c r="AN143" s="104"/>
      <c r="AO143" s="105"/>
      <c r="AP143" s="106" t="s">
        <v>679</v>
      </c>
      <c r="AQ143" s="106"/>
      <c r="AR143" s="106"/>
      <c r="AS143" s="106"/>
      <c r="AT143" s="106"/>
      <c r="AU143" s="106"/>
      <c r="AV143" s="106"/>
      <c r="AW143" s="106"/>
      <c r="AX143" s="106"/>
      <c r="AY143">
        <f>COUNTA($C$143)</f>
        <v>1</v>
      </c>
    </row>
    <row r="144" spans="1:51" ht="39.950000000000003" customHeight="1" x14ac:dyDescent="0.15">
      <c r="A144" s="967">
        <v>9</v>
      </c>
      <c r="B144" s="967">
        <v>1</v>
      </c>
      <c r="C144" s="129" t="s">
        <v>828</v>
      </c>
      <c r="D144" s="129"/>
      <c r="E144" s="129"/>
      <c r="F144" s="129"/>
      <c r="G144" s="129"/>
      <c r="H144" s="129"/>
      <c r="I144" s="129"/>
      <c r="J144" s="113">
        <v>5010001006767</v>
      </c>
      <c r="K144" s="114"/>
      <c r="L144" s="114"/>
      <c r="M144" s="114"/>
      <c r="N144" s="114"/>
      <c r="O144" s="114"/>
      <c r="P144" s="115" t="s">
        <v>830</v>
      </c>
      <c r="Q144" s="115"/>
      <c r="R144" s="115"/>
      <c r="S144" s="115"/>
      <c r="T144" s="115"/>
      <c r="U144" s="115"/>
      <c r="V144" s="115"/>
      <c r="W144" s="115"/>
      <c r="X144" s="115"/>
      <c r="Y144" s="116">
        <v>3</v>
      </c>
      <c r="Z144" s="117"/>
      <c r="AA144" s="117"/>
      <c r="AB144" s="118"/>
      <c r="AC144" s="968" t="s">
        <v>831</v>
      </c>
      <c r="AD144" s="968"/>
      <c r="AE144" s="968"/>
      <c r="AF144" s="968"/>
      <c r="AG144" s="968"/>
      <c r="AH144" s="101" t="s">
        <v>679</v>
      </c>
      <c r="AI144" s="102"/>
      <c r="AJ144" s="102"/>
      <c r="AK144" s="102"/>
      <c r="AL144" s="103" t="s">
        <v>679</v>
      </c>
      <c r="AM144" s="104"/>
      <c r="AN144" s="104"/>
      <c r="AO144" s="105"/>
      <c r="AP144" s="106" t="s">
        <v>679</v>
      </c>
      <c r="AQ144" s="106"/>
      <c r="AR144" s="106"/>
      <c r="AS144" s="106"/>
      <c r="AT144" s="106"/>
      <c r="AU144" s="106"/>
      <c r="AV144" s="106"/>
      <c r="AW144" s="106"/>
      <c r="AX144" s="106"/>
      <c r="AY144">
        <f>COUNTA($C$144)</f>
        <v>1</v>
      </c>
    </row>
    <row r="145" spans="1:51" ht="39.950000000000003" customHeight="1" x14ac:dyDescent="0.15">
      <c r="A145" s="967">
        <v>10</v>
      </c>
      <c r="B145" s="967">
        <v>1</v>
      </c>
      <c r="C145" s="129" t="s">
        <v>829</v>
      </c>
      <c r="D145" s="129"/>
      <c r="E145" s="129"/>
      <c r="F145" s="129"/>
      <c r="G145" s="129"/>
      <c r="H145" s="129"/>
      <c r="I145" s="129"/>
      <c r="J145" s="113">
        <v>8010401001563</v>
      </c>
      <c r="K145" s="114"/>
      <c r="L145" s="114"/>
      <c r="M145" s="114"/>
      <c r="N145" s="114"/>
      <c r="O145" s="114"/>
      <c r="P145" s="115" t="s">
        <v>721</v>
      </c>
      <c r="Q145" s="115"/>
      <c r="R145" s="115"/>
      <c r="S145" s="115"/>
      <c r="T145" s="115"/>
      <c r="U145" s="115"/>
      <c r="V145" s="115"/>
      <c r="W145" s="115"/>
      <c r="X145" s="115"/>
      <c r="Y145" s="116">
        <v>3</v>
      </c>
      <c r="Z145" s="117"/>
      <c r="AA145" s="117"/>
      <c r="AB145" s="118"/>
      <c r="AC145" s="968" t="s">
        <v>831</v>
      </c>
      <c r="AD145" s="968"/>
      <c r="AE145" s="968"/>
      <c r="AF145" s="968"/>
      <c r="AG145" s="968"/>
      <c r="AH145" s="101" t="s">
        <v>679</v>
      </c>
      <c r="AI145" s="102"/>
      <c r="AJ145" s="102"/>
      <c r="AK145" s="102"/>
      <c r="AL145" s="103" t="s">
        <v>679</v>
      </c>
      <c r="AM145" s="104"/>
      <c r="AN145" s="104"/>
      <c r="AO145" s="105"/>
      <c r="AP145" s="106" t="s">
        <v>679</v>
      </c>
      <c r="AQ145" s="106"/>
      <c r="AR145" s="106"/>
      <c r="AS145" s="106"/>
      <c r="AT145" s="106"/>
      <c r="AU145" s="106"/>
      <c r="AV145" s="106"/>
      <c r="AW145" s="106"/>
      <c r="AX145" s="106"/>
      <c r="AY145">
        <f>COUNTA($C$145)</f>
        <v>1</v>
      </c>
    </row>
    <row r="146" spans="1:51" ht="26.25" hidden="1" customHeight="1" x14ac:dyDescent="0.15">
      <c r="A146" s="967">
        <v>11</v>
      </c>
      <c r="B146" s="967">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hidden="1" customHeight="1" x14ac:dyDescent="0.15">
      <c r="A147" s="967">
        <v>12</v>
      </c>
      <c r="B147" s="967">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hidden="1" customHeight="1" x14ac:dyDescent="0.15">
      <c r="A148" s="967">
        <v>13</v>
      </c>
      <c r="B148" s="967">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hidden="1" customHeight="1" x14ac:dyDescent="0.15">
      <c r="A149" s="967">
        <v>14</v>
      </c>
      <c r="B149" s="967">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hidden="1" customHeight="1" x14ac:dyDescent="0.15">
      <c r="A150" s="967">
        <v>15</v>
      </c>
      <c r="B150" s="967">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hidden="1" customHeight="1" x14ac:dyDescent="0.15">
      <c r="A151" s="967">
        <v>16</v>
      </c>
      <c r="B151" s="967">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hidden="1" customHeight="1" x14ac:dyDescent="0.15">
      <c r="A152" s="967">
        <v>17</v>
      </c>
      <c r="B152" s="967">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hidden="1" customHeight="1" x14ac:dyDescent="0.15">
      <c r="A153" s="967">
        <v>18</v>
      </c>
      <c r="B153" s="967">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hidden="1" customHeight="1" x14ac:dyDescent="0.15">
      <c r="A154" s="967">
        <v>19</v>
      </c>
      <c r="B154" s="967">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hidden="1" customHeight="1" x14ac:dyDescent="0.15">
      <c r="A155" s="967">
        <v>20</v>
      </c>
      <c r="B155" s="967">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hidden="1" customHeight="1" x14ac:dyDescent="0.15">
      <c r="A156" s="967">
        <v>21</v>
      </c>
      <c r="B156" s="967">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hidden="1" customHeight="1" x14ac:dyDescent="0.15">
      <c r="A157" s="967">
        <v>22</v>
      </c>
      <c r="B157" s="967">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hidden="1" customHeight="1" x14ac:dyDescent="0.15">
      <c r="A158" s="967">
        <v>23</v>
      </c>
      <c r="B158" s="967">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hidden="1" customHeight="1" x14ac:dyDescent="0.15">
      <c r="A159" s="967">
        <v>24</v>
      </c>
      <c r="B159" s="967">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hidden="1" customHeight="1" x14ac:dyDescent="0.15">
      <c r="A160" s="967">
        <v>25</v>
      </c>
      <c r="B160" s="967">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hidden="1" customHeight="1" x14ac:dyDescent="0.15">
      <c r="A161" s="967">
        <v>26</v>
      </c>
      <c r="B161" s="967">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hidden="1" customHeight="1" x14ac:dyDescent="0.15">
      <c r="A162" s="967">
        <v>27</v>
      </c>
      <c r="B162" s="967">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hidden="1" customHeight="1" x14ac:dyDescent="0.15">
      <c r="A163" s="967">
        <v>28</v>
      </c>
      <c r="B163" s="967">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hidden="1" customHeight="1" x14ac:dyDescent="0.15">
      <c r="A164" s="967">
        <v>29</v>
      </c>
      <c r="B164" s="967">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hidden="1" customHeight="1" x14ac:dyDescent="0.15">
      <c r="A165" s="967">
        <v>30</v>
      </c>
      <c r="B165" s="967">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ht="18" customHeight="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134"/>
      <c r="B168" s="134"/>
      <c r="C168" s="134" t="s">
        <v>24</v>
      </c>
      <c r="D168" s="134"/>
      <c r="E168" s="134"/>
      <c r="F168" s="134"/>
      <c r="G168" s="134"/>
      <c r="H168" s="134"/>
      <c r="I168" s="134"/>
      <c r="J168" s="969" t="s">
        <v>264</v>
      </c>
      <c r="K168" s="970"/>
      <c r="L168" s="970"/>
      <c r="M168" s="970"/>
      <c r="N168" s="970"/>
      <c r="O168" s="970"/>
      <c r="P168" s="136" t="s">
        <v>25</v>
      </c>
      <c r="Q168" s="136"/>
      <c r="R168" s="136"/>
      <c r="S168" s="136"/>
      <c r="T168" s="136"/>
      <c r="U168" s="136"/>
      <c r="V168" s="136"/>
      <c r="W168" s="136"/>
      <c r="X168" s="136"/>
      <c r="Y168" s="137" t="s">
        <v>303</v>
      </c>
      <c r="Z168" s="138"/>
      <c r="AA168" s="138"/>
      <c r="AB168" s="138"/>
      <c r="AC168" s="969" t="s">
        <v>295</v>
      </c>
      <c r="AD168" s="969"/>
      <c r="AE168" s="969"/>
      <c r="AF168" s="969"/>
      <c r="AG168" s="969"/>
      <c r="AH168" s="137" t="s">
        <v>231</v>
      </c>
      <c r="AI168" s="134"/>
      <c r="AJ168" s="134"/>
      <c r="AK168" s="134"/>
      <c r="AL168" s="134" t="s">
        <v>19</v>
      </c>
      <c r="AM168" s="134"/>
      <c r="AN168" s="134"/>
      <c r="AO168" s="139"/>
      <c r="AP168" s="971" t="s">
        <v>265</v>
      </c>
      <c r="AQ168" s="971"/>
      <c r="AR168" s="971"/>
      <c r="AS168" s="971"/>
      <c r="AT168" s="971"/>
      <c r="AU168" s="971"/>
      <c r="AV168" s="971"/>
      <c r="AW168" s="971"/>
      <c r="AX168" s="971"/>
      <c r="AY168" s="34">
        <f>$AY$166</f>
        <v>1</v>
      </c>
    </row>
    <row r="169" spans="1:51" ht="50.1" customHeight="1" x14ac:dyDescent="0.15">
      <c r="A169" s="967">
        <v>1</v>
      </c>
      <c r="B169" s="967">
        <v>1</v>
      </c>
      <c r="C169" s="129" t="s">
        <v>832</v>
      </c>
      <c r="D169" s="129"/>
      <c r="E169" s="129"/>
      <c r="F169" s="129"/>
      <c r="G169" s="129"/>
      <c r="H169" s="129"/>
      <c r="I169" s="129"/>
      <c r="J169" s="113">
        <v>7010001008844</v>
      </c>
      <c r="K169" s="114"/>
      <c r="L169" s="114"/>
      <c r="M169" s="114"/>
      <c r="N169" s="114"/>
      <c r="O169" s="114"/>
      <c r="P169" s="115" t="s">
        <v>717</v>
      </c>
      <c r="Q169" s="115"/>
      <c r="R169" s="115"/>
      <c r="S169" s="115"/>
      <c r="T169" s="115"/>
      <c r="U169" s="115"/>
      <c r="V169" s="115"/>
      <c r="W169" s="115"/>
      <c r="X169" s="115"/>
      <c r="Y169" s="116">
        <v>87</v>
      </c>
      <c r="Z169" s="117"/>
      <c r="AA169" s="117"/>
      <c r="AB169" s="118"/>
      <c r="AC169" s="968" t="s">
        <v>324</v>
      </c>
      <c r="AD169" s="968"/>
      <c r="AE169" s="968"/>
      <c r="AF169" s="968"/>
      <c r="AG169" s="968"/>
      <c r="AH169" s="101" t="s">
        <v>679</v>
      </c>
      <c r="AI169" s="102"/>
      <c r="AJ169" s="102"/>
      <c r="AK169" s="102"/>
      <c r="AL169" s="103" t="s">
        <v>679</v>
      </c>
      <c r="AM169" s="104"/>
      <c r="AN169" s="104"/>
      <c r="AO169" s="105"/>
      <c r="AP169" s="106" t="s">
        <v>679</v>
      </c>
      <c r="AQ169" s="106"/>
      <c r="AR169" s="106"/>
      <c r="AS169" s="106"/>
      <c r="AT169" s="106"/>
      <c r="AU169" s="106"/>
      <c r="AV169" s="106"/>
      <c r="AW169" s="106"/>
      <c r="AX169" s="106"/>
      <c r="AY169" s="34">
        <f>$AY$166</f>
        <v>1</v>
      </c>
    </row>
    <row r="170" spans="1:51" ht="50.1" customHeight="1" x14ac:dyDescent="0.15">
      <c r="A170" s="967">
        <v>2</v>
      </c>
      <c r="B170" s="967">
        <v>1</v>
      </c>
      <c r="C170" s="129" t="s">
        <v>833</v>
      </c>
      <c r="D170" s="129"/>
      <c r="E170" s="129"/>
      <c r="F170" s="129"/>
      <c r="G170" s="129"/>
      <c r="H170" s="129"/>
      <c r="I170" s="129"/>
      <c r="J170" s="113">
        <v>9010601021385</v>
      </c>
      <c r="K170" s="114"/>
      <c r="L170" s="114"/>
      <c r="M170" s="114"/>
      <c r="N170" s="114"/>
      <c r="O170" s="114"/>
      <c r="P170" s="115" t="s">
        <v>717</v>
      </c>
      <c r="Q170" s="115"/>
      <c r="R170" s="115"/>
      <c r="S170" s="115"/>
      <c r="T170" s="115"/>
      <c r="U170" s="115"/>
      <c r="V170" s="115"/>
      <c r="W170" s="115"/>
      <c r="X170" s="115"/>
      <c r="Y170" s="116">
        <v>72</v>
      </c>
      <c r="Z170" s="117"/>
      <c r="AA170" s="117"/>
      <c r="AB170" s="118"/>
      <c r="AC170" s="968" t="s">
        <v>324</v>
      </c>
      <c r="AD170" s="968"/>
      <c r="AE170" s="968"/>
      <c r="AF170" s="968"/>
      <c r="AG170" s="968"/>
      <c r="AH170" s="101" t="s">
        <v>679</v>
      </c>
      <c r="AI170" s="102"/>
      <c r="AJ170" s="102"/>
      <c r="AK170" s="102"/>
      <c r="AL170" s="103" t="s">
        <v>679</v>
      </c>
      <c r="AM170" s="104"/>
      <c r="AN170" s="104"/>
      <c r="AO170" s="105"/>
      <c r="AP170" s="106" t="s">
        <v>679</v>
      </c>
      <c r="AQ170" s="106"/>
      <c r="AR170" s="106"/>
      <c r="AS170" s="106"/>
      <c r="AT170" s="106"/>
      <c r="AU170" s="106"/>
      <c r="AV170" s="106"/>
      <c r="AW170" s="106"/>
      <c r="AX170" s="106"/>
      <c r="AY170">
        <f>COUNTA($C$170)</f>
        <v>1</v>
      </c>
    </row>
    <row r="171" spans="1:51" ht="50.1" customHeight="1" x14ac:dyDescent="0.15">
      <c r="A171" s="967">
        <v>3</v>
      </c>
      <c r="B171" s="967">
        <v>1</v>
      </c>
      <c r="C171" s="129" t="s">
        <v>834</v>
      </c>
      <c r="D171" s="129"/>
      <c r="E171" s="129"/>
      <c r="F171" s="129"/>
      <c r="G171" s="129"/>
      <c r="H171" s="129"/>
      <c r="I171" s="129"/>
      <c r="J171" s="113">
        <v>1120001100018</v>
      </c>
      <c r="K171" s="114"/>
      <c r="L171" s="114"/>
      <c r="M171" s="114"/>
      <c r="N171" s="114"/>
      <c r="O171" s="114"/>
      <c r="P171" s="115" t="s">
        <v>721</v>
      </c>
      <c r="Q171" s="115"/>
      <c r="R171" s="115"/>
      <c r="S171" s="115"/>
      <c r="T171" s="115"/>
      <c r="U171" s="115"/>
      <c r="V171" s="115"/>
      <c r="W171" s="115"/>
      <c r="X171" s="115"/>
      <c r="Y171" s="116">
        <v>22</v>
      </c>
      <c r="Z171" s="117"/>
      <c r="AA171" s="117"/>
      <c r="AB171" s="118"/>
      <c r="AC171" s="968" t="s">
        <v>317</v>
      </c>
      <c r="AD171" s="968"/>
      <c r="AE171" s="968"/>
      <c r="AF171" s="968"/>
      <c r="AG171" s="968"/>
      <c r="AH171" s="101">
        <v>3</v>
      </c>
      <c r="AI171" s="102"/>
      <c r="AJ171" s="102"/>
      <c r="AK171" s="102"/>
      <c r="AL171" s="103" t="s">
        <v>679</v>
      </c>
      <c r="AM171" s="104"/>
      <c r="AN171" s="104"/>
      <c r="AO171" s="105"/>
      <c r="AP171" s="106" t="s">
        <v>679</v>
      </c>
      <c r="AQ171" s="106"/>
      <c r="AR171" s="106"/>
      <c r="AS171" s="106"/>
      <c r="AT171" s="106"/>
      <c r="AU171" s="106"/>
      <c r="AV171" s="106"/>
      <c r="AW171" s="106"/>
      <c r="AX171" s="106"/>
      <c r="AY171">
        <f>COUNTA($C$171)</f>
        <v>1</v>
      </c>
    </row>
    <row r="172" spans="1:51" ht="50.1" customHeight="1" x14ac:dyDescent="0.15">
      <c r="A172" s="967">
        <v>4</v>
      </c>
      <c r="B172" s="967">
        <v>1</v>
      </c>
      <c r="C172" s="129" t="s">
        <v>835</v>
      </c>
      <c r="D172" s="129"/>
      <c r="E172" s="129"/>
      <c r="F172" s="129"/>
      <c r="G172" s="129"/>
      <c r="H172" s="129"/>
      <c r="I172" s="129"/>
      <c r="J172" s="113">
        <v>4010401050341</v>
      </c>
      <c r="K172" s="114"/>
      <c r="L172" s="114"/>
      <c r="M172" s="114"/>
      <c r="N172" s="114"/>
      <c r="O172" s="114"/>
      <c r="P172" s="115" t="s">
        <v>837</v>
      </c>
      <c r="Q172" s="115"/>
      <c r="R172" s="115"/>
      <c r="S172" s="115"/>
      <c r="T172" s="115"/>
      <c r="U172" s="115"/>
      <c r="V172" s="115"/>
      <c r="W172" s="115"/>
      <c r="X172" s="115"/>
      <c r="Y172" s="116">
        <v>21</v>
      </c>
      <c r="Z172" s="117"/>
      <c r="AA172" s="117"/>
      <c r="AB172" s="118"/>
      <c r="AC172" s="968" t="s">
        <v>317</v>
      </c>
      <c r="AD172" s="968"/>
      <c r="AE172" s="968"/>
      <c r="AF172" s="968"/>
      <c r="AG172" s="968"/>
      <c r="AH172" s="101">
        <v>3</v>
      </c>
      <c r="AI172" s="102"/>
      <c r="AJ172" s="102"/>
      <c r="AK172" s="102"/>
      <c r="AL172" s="103" t="s">
        <v>679</v>
      </c>
      <c r="AM172" s="104"/>
      <c r="AN172" s="104"/>
      <c r="AO172" s="105"/>
      <c r="AP172" s="106" t="s">
        <v>679</v>
      </c>
      <c r="AQ172" s="106"/>
      <c r="AR172" s="106"/>
      <c r="AS172" s="106"/>
      <c r="AT172" s="106"/>
      <c r="AU172" s="106"/>
      <c r="AV172" s="106"/>
      <c r="AW172" s="106"/>
      <c r="AX172" s="106"/>
      <c r="AY172">
        <f>COUNTA($C$172)</f>
        <v>1</v>
      </c>
    </row>
    <row r="173" spans="1:51" ht="50.1" customHeight="1" x14ac:dyDescent="0.15">
      <c r="A173" s="967">
        <v>5</v>
      </c>
      <c r="B173" s="967">
        <v>1</v>
      </c>
      <c r="C173" s="129" t="s">
        <v>835</v>
      </c>
      <c r="D173" s="129"/>
      <c r="E173" s="129"/>
      <c r="F173" s="129"/>
      <c r="G173" s="129"/>
      <c r="H173" s="129"/>
      <c r="I173" s="129"/>
      <c r="J173" s="113">
        <v>4010401050341</v>
      </c>
      <c r="K173" s="114"/>
      <c r="L173" s="114"/>
      <c r="M173" s="114"/>
      <c r="N173" s="114"/>
      <c r="O173" s="114"/>
      <c r="P173" s="115" t="s">
        <v>837</v>
      </c>
      <c r="Q173" s="115"/>
      <c r="R173" s="115"/>
      <c r="S173" s="115"/>
      <c r="T173" s="115"/>
      <c r="U173" s="115"/>
      <c r="V173" s="115"/>
      <c r="W173" s="115"/>
      <c r="X173" s="115"/>
      <c r="Y173" s="116">
        <v>2</v>
      </c>
      <c r="Z173" s="117"/>
      <c r="AA173" s="117"/>
      <c r="AB173" s="118"/>
      <c r="AC173" s="968" t="s">
        <v>317</v>
      </c>
      <c r="AD173" s="968"/>
      <c r="AE173" s="968"/>
      <c r="AF173" s="968"/>
      <c r="AG173" s="968"/>
      <c r="AH173" s="101">
        <v>2</v>
      </c>
      <c r="AI173" s="102"/>
      <c r="AJ173" s="102"/>
      <c r="AK173" s="102"/>
      <c r="AL173" s="103" t="s">
        <v>679</v>
      </c>
      <c r="AM173" s="104"/>
      <c r="AN173" s="104"/>
      <c r="AO173" s="105"/>
      <c r="AP173" s="106" t="s">
        <v>679</v>
      </c>
      <c r="AQ173" s="106"/>
      <c r="AR173" s="106"/>
      <c r="AS173" s="106"/>
      <c r="AT173" s="106"/>
      <c r="AU173" s="106"/>
      <c r="AV173" s="106"/>
      <c r="AW173" s="106"/>
      <c r="AX173" s="106"/>
      <c r="AY173">
        <f>COUNTA($C$173)</f>
        <v>1</v>
      </c>
    </row>
    <row r="174" spans="1:51" ht="50.1" customHeight="1" x14ac:dyDescent="0.15">
      <c r="A174" s="967">
        <v>6</v>
      </c>
      <c r="B174" s="967">
        <v>1</v>
      </c>
      <c r="C174" s="129" t="s">
        <v>836</v>
      </c>
      <c r="D174" s="129"/>
      <c r="E174" s="129"/>
      <c r="F174" s="129"/>
      <c r="G174" s="129"/>
      <c r="H174" s="129"/>
      <c r="I174" s="129"/>
      <c r="J174" s="113">
        <v>5011401002216</v>
      </c>
      <c r="K174" s="114"/>
      <c r="L174" s="114"/>
      <c r="M174" s="114"/>
      <c r="N174" s="114"/>
      <c r="O174" s="114"/>
      <c r="P174" s="115" t="s">
        <v>837</v>
      </c>
      <c r="Q174" s="115"/>
      <c r="R174" s="115"/>
      <c r="S174" s="115"/>
      <c r="T174" s="115"/>
      <c r="U174" s="115"/>
      <c r="V174" s="115"/>
      <c r="W174" s="115"/>
      <c r="X174" s="115"/>
      <c r="Y174" s="116">
        <v>1</v>
      </c>
      <c r="Z174" s="117"/>
      <c r="AA174" s="117"/>
      <c r="AB174" s="118"/>
      <c r="AC174" s="968" t="s">
        <v>317</v>
      </c>
      <c r="AD174" s="968"/>
      <c r="AE174" s="968"/>
      <c r="AF174" s="968"/>
      <c r="AG174" s="968"/>
      <c r="AH174" s="101">
        <v>4</v>
      </c>
      <c r="AI174" s="102"/>
      <c r="AJ174" s="102"/>
      <c r="AK174" s="102"/>
      <c r="AL174" s="103" t="s">
        <v>679</v>
      </c>
      <c r="AM174" s="104"/>
      <c r="AN174" s="104"/>
      <c r="AO174" s="105"/>
      <c r="AP174" s="106" t="s">
        <v>679</v>
      </c>
      <c r="AQ174" s="106"/>
      <c r="AR174" s="106"/>
      <c r="AS174" s="106"/>
      <c r="AT174" s="106"/>
      <c r="AU174" s="106"/>
      <c r="AV174" s="106"/>
      <c r="AW174" s="106"/>
      <c r="AX174" s="106"/>
      <c r="AY174">
        <f>COUNTA($C$174)</f>
        <v>1</v>
      </c>
    </row>
    <row r="175" spans="1:51" ht="26.25" hidden="1" customHeight="1" x14ac:dyDescent="0.15">
      <c r="A175" s="967">
        <v>7</v>
      </c>
      <c r="B175" s="967">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hidden="1" customHeight="1" x14ac:dyDescent="0.15">
      <c r="A176" s="967">
        <v>8</v>
      </c>
      <c r="B176" s="967">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hidden="1" customHeight="1" x14ac:dyDescent="0.15">
      <c r="A177" s="967">
        <v>9</v>
      </c>
      <c r="B177" s="967">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hidden="1" customHeight="1" x14ac:dyDescent="0.15">
      <c r="A178" s="967">
        <v>10</v>
      </c>
      <c r="B178" s="967">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hidden="1" customHeight="1" x14ac:dyDescent="0.15">
      <c r="A179" s="967">
        <v>11</v>
      </c>
      <c r="B179" s="967">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hidden="1" customHeight="1" x14ac:dyDescent="0.15">
      <c r="A180" s="967">
        <v>12</v>
      </c>
      <c r="B180" s="967">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hidden="1" customHeight="1" x14ac:dyDescent="0.15">
      <c r="A181" s="967">
        <v>13</v>
      </c>
      <c r="B181" s="967">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hidden="1" customHeight="1" x14ac:dyDescent="0.15">
      <c r="A182" s="967">
        <v>14</v>
      </c>
      <c r="B182" s="967">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hidden="1" customHeight="1" x14ac:dyDescent="0.15">
      <c r="A183" s="967">
        <v>15</v>
      </c>
      <c r="B183" s="967">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hidden="1" customHeight="1" x14ac:dyDescent="0.15">
      <c r="A184" s="967">
        <v>16</v>
      </c>
      <c r="B184" s="967">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hidden="1" customHeight="1" x14ac:dyDescent="0.15">
      <c r="A185" s="967">
        <v>17</v>
      </c>
      <c r="B185" s="967">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hidden="1" customHeight="1" x14ac:dyDescent="0.15">
      <c r="A186" s="967">
        <v>18</v>
      </c>
      <c r="B186" s="967">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hidden="1" customHeight="1" x14ac:dyDescent="0.15">
      <c r="A187" s="967">
        <v>19</v>
      </c>
      <c r="B187" s="967">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hidden="1" customHeight="1" x14ac:dyDescent="0.15">
      <c r="A188" s="967">
        <v>20</v>
      </c>
      <c r="B188" s="967">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hidden="1" customHeight="1" x14ac:dyDescent="0.15">
      <c r="A189" s="967">
        <v>21</v>
      </c>
      <c r="B189" s="967">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hidden="1" customHeight="1" x14ac:dyDescent="0.15">
      <c r="A190" s="967">
        <v>22</v>
      </c>
      <c r="B190" s="967">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hidden="1" customHeight="1" x14ac:dyDescent="0.15">
      <c r="A191" s="967">
        <v>23</v>
      </c>
      <c r="B191" s="967">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hidden="1" customHeight="1" x14ac:dyDescent="0.15">
      <c r="A192" s="967">
        <v>24</v>
      </c>
      <c r="B192" s="967">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hidden="1" customHeight="1" x14ac:dyDescent="0.15">
      <c r="A193" s="967">
        <v>25</v>
      </c>
      <c r="B193" s="967">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hidden="1" customHeight="1" x14ac:dyDescent="0.15">
      <c r="A194" s="967">
        <v>26</v>
      </c>
      <c r="B194" s="967">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hidden="1" customHeight="1" x14ac:dyDescent="0.15">
      <c r="A195" s="967">
        <v>27</v>
      </c>
      <c r="B195" s="967">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hidden="1" customHeight="1" x14ac:dyDescent="0.15">
      <c r="A196" s="967">
        <v>28</v>
      </c>
      <c r="B196" s="967">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hidden="1" customHeight="1" x14ac:dyDescent="0.15">
      <c r="A197" s="967">
        <v>29</v>
      </c>
      <c r="B197" s="967">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hidden="1" customHeight="1" x14ac:dyDescent="0.15">
      <c r="A198" s="967">
        <v>30</v>
      </c>
      <c r="B198" s="967">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134"/>
      <c r="B201" s="134"/>
      <c r="C201" s="134" t="s">
        <v>24</v>
      </c>
      <c r="D201" s="134"/>
      <c r="E201" s="134"/>
      <c r="F201" s="134"/>
      <c r="G201" s="134"/>
      <c r="H201" s="134"/>
      <c r="I201" s="134"/>
      <c r="J201" s="969" t="s">
        <v>264</v>
      </c>
      <c r="K201" s="970"/>
      <c r="L201" s="970"/>
      <c r="M201" s="970"/>
      <c r="N201" s="970"/>
      <c r="O201" s="970"/>
      <c r="P201" s="136" t="s">
        <v>25</v>
      </c>
      <c r="Q201" s="136"/>
      <c r="R201" s="136"/>
      <c r="S201" s="136"/>
      <c r="T201" s="136"/>
      <c r="U201" s="136"/>
      <c r="V201" s="136"/>
      <c r="W201" s="136"/>
      <c r="X201" s="136"/>
      <c r="Y201" s="137" t="s">
        <v>303</v>
      </c>
      <c r="Z201" s="138"/>
      <c r="AA201" s="138"/>
      <c r="AB201" s="138"/>
      <c r="AC201" s="969" t="s">
        <v>295</v>
      </c>
      <c r="AD201" s="969"/>
      <c r="AE201" s="969"/>
      <c r="AF201" s="969"/>
      <c r="AG201" s="969"/>
      <c r="AH201" s="137" t="s">
        <v>231</v>
      </c>
      <c r="AI201" s="134"/>
      <c r="AJ201" s="134"/>
      <c r="AK201" s="134"/>
      <c r="AL201" s="134" t="s">
        <v>19</v>
      </c>
      <c r="AM201" s="134"/>
      <c r="AN201" s="134"/>
      <c r="AO201" s="139"/>
      <c r="AP201" s="971" t="s">
        <v>265</v>
      </c>
      <c r="AQ201" s="971"/>
      <c r="AR201" s="971"/>
      <c r="AS201" s="971"/>
      <c r="AT201" s="971"/>
      <c r="AU201" s="971"/>
      <c r="AV201" s="971"/>
      <c r="AW201" s="971"/>
      <c r="AX201" s="971"/>
      <c r="AY201" s="34">
        <f>$AY$199</f>
        <v>1</v>
      </c>
    </row>
    <row r="202" spans="1:51" ht="50.1" customHeight="1" x14ac:dyDescent="0.15">
      <c r="A202" s="967">
        <v>1</v>
      </c>
      <c r="B202" s="967">
        <v>1</v>
      </c>
      <c r="C202" s="130" t="s">
        <v>838</v>
      </c>
      <c r="D202" s="129"/>
      <c r="E202" s="129"/>
      <c r="F202" s="129"/>
      <c r="G202" s="129"/>
      <c r="H202" s="129"/>
      <c r="I202" s="129"/>
      <c r="J202" s="113">
        <v>2120001039189</v>
      </c>
      <c r="K202" s="114"/>
      <c r="L202" s="114"/>
      <c r="M202" s="114"/>
      <c r="N202" s="114"/>
      <c r="O202" s="114"/>
      <c r="P202" s="115" t="s">
        <v>767</v>
      </c>
      <c r="Q202" s="115"/>
      <c r="R202" s="115"/>
      <c r="S202" s="115"/>
      <c r="T202" s="115"/>
      <c r="U202" s="115"/>
      <c r="V202" s="115"/>
      <c r="W202" s="115"/>
      <c r="X202" s="115"/>
      <c r="Y202" s="116">
        <v>4</v>
      </c>
      <c r="Z202" s="117"/>
      <c r="AA202" s="117"/>
      <c r="AB202" s="118"/>
      <c r="AC202" s="968" t="s">
        <v>317</v>
      </c>
      <c r="AD202" s="968"/>
      <c r="AE202" s="968"/>
      <c r="AF202" s="968"/>
      <c r="AG202" s="968"/>
      <c r="AH202" s="101">
        <v>5</v>
      </c>
      <c r="AI202" s="102"/>
      <c r="AJ202" s="102"/>
      <c r="AK202" s="102"/>
      <c r="AL202" s="103">
        <v>88.8</v>
      </c>
      <c r="AM202" s="104"/>
      <c r="AN202" s="104"/>
      <c r="AO202" s="105"/>
      <c r="AP202" s="106" t="s">
        <v>679</v>
      </c>
      <c r="AQ202" s="106"/>
      <c r="AR202" s="106"/>
      <c r="AS202" s="106"/>
      <c r="AT202" s="106"/>
      <c r="AU202" s="106"/>
      <c r="AV202" s="106"/>
      <c r="AW202" s="106"/>
      <c r="AX202" s="106"/>
      <c r="AY202" s="34">
        <f>$AY$199</f>
        <v>1</v>
      </c>
    </row>
    <row r="203" spans="1:51" ht="50.1" customHeight="1" x14ac:dyDescent="0.15">
      <c r="A203" s="967">
        <v>2</v>
      </c>
      <c r="B203" s="967">
        <v>1</v>
      </c>
      <c r="C203" s="129" t="s">
        <v>839</v>
      </c>
      <c r="D203" s="129"/>
      <c r="E203" s="129"/>
      <c r="F203" s="129"/>
      <c r="G203" s="129"/>
      <c r="H203" s="129"/>
      <c r="I203" s="129"/>
      <c r="J203" s="113">
        <v>9122001020881</v>
      </c>
      <c r="K203" s="114"/>
      <c r="L203" s="114"/>
      <c r="M203" s="114"/>
      <c r="N203" s="114"/>
      <c r="O203" s="114"/>
      <c r="P203" s="115" t="s">
        <v>767</v>
      </c>
      <c r="Q203" s="115"/>
      <c r="R203" s="115"/>
      <c r="S203" s="115"/>
      <c r="T203" s="115"/>
      <c r="U203" s="115"/>
      <c r="V203" s="115"/>
      <c r="W203" s="115"/>
      <c r="X203" s="115"/>
      <c r="Y203" s="116">
        <v>0.17</v>
      </c>
      <c r="Z203" s="117"/>
      <c r="AA203" s="117"/>
      <c r="AB203" s="118"/>
      <c r="AC203" s="968" t="s">
        <v>317</v>
      </c>
      <c r="AD203" s="968"/>
      <c r="AE203" s="968"/>
      <c r="AF203" s="968"/>
      <c r="AG203" s="968"/>
      <c r="AH203" s="101">
        <v>6</v>
      </c>
      <c r="AI203" s="102"/>
      <c r="AJ203" s="102"/>
      <c r="AK203" s="102"/>
      <c r="AL203" s="103">
        <v>81</v>
      </c>
      <c r="AM203" s="104"/>
      <c r="AN203" s="104"/>
      <c r="AO203" s="105"/>
      <c r="AP203" s="106" t="s">
        <v>679</v>
      </c>
      <c r="AQ203" s="106"/>
      <c r="AR203" s="106"/>
      <c r="AS203" s="106"/>
      <c r="AT203" s="106"/>
      <c r="AU203" s="106"/>
      <c r="AV203" s="106"/>
      <c r="AW203" s="106"/>
      <c r="AX203" s="106"/>
      <c r="AY203">
        <f>COUNTA($C$203)</f>
        <v>1</v>
      </c>
    </row>
    <row r="204" spans="1:51" ht="50.1" customHeight="1" x14ac:dyDescent="0.15">
      <c r="A204" s="967">
        <v>3</v>
      </c>
      <c r="B204" s="967">
        <v>1</v>
      </c>
      <c r="C204" s="129" t="s">
        <v>840</v>
      </c>
      <c r="D204" s="129"/>
      <c r="E204" s="129"/>
      <c r="F204" s="129"/>
      <c r="G204" s="129"/>
      <c r="H204" s="129"/>
      <c r="I204" s="129"/>
      <c r="J204" s="113">
        <v>2120005002465</v>
      </c>
      <c r="K204" s="114"/>
      <c r="L204" s="114"/>
      <c r="M204" s="114"/>
      <c r="N204" s="114"/>
      <c r="O204" s="114"/>
      <c r="P204" s="115" t="s">
        <v>767</v>
      </c>
      <c r="Q204" s="115"/>
      <c r="R204" s="115"/>
      <c r="S204" s="115"/>
      <c r="T204" s="115"/>
      <c r="U204" s="115"/>
      <c r="V204" s="115"/>
      <c r="W204" s="115"/>
      <c r="X204" s="115"/>
      <c r="Y204" s="116">
        <v>4.0000000000000001E-3</v>
      </c>
      <c r="Z204" s="117"/>
      <c r="AA204" s="117"/>
      <c r="AB204" s="118"/>
      <c r="AC204" s="968" t="s">
        <v>317</v>
      </c>
      <c r="AD204" s="968"/>
      <c r="AE204" s="968"/>
      <c r="AF204" s="968"/>
      <c r="AG204" s="968"/>
      <c r="AH204" s="101">
        <v>1</v>
      </c>
      <c r="AI204" s="102"/>
      <c r="AJ204" s="102"/>
      <c r="AK204" s="102"/>
      <c r="AL204" s="103">
        <v>100</v>
      </c>
      <c r="AM204" s="104"/>
      <c r="AN204" s="104"/>
      <c r="AO204" s="105"/>
      <c r="AP204" s="106" t="s">
        <v>679</v>
      </c>
      <c r="AQ204" s="106"/>
      <c r="AR204" s="106"/>
      <c r="AS204" s="106"/>
      <c r="AT204" s="106"/>
      <c r="AU204" s="106"/>
      <c r="AV204" s="106"/>
      <c r="AW204" s="106"/>
      <c r="AX204" s="106"/>
      <c r="AY204">
        <f>COUNTA($C$204)</f>
        <v>1</v>
      </c>
    </row>
    <row r="205" spans="1:51" ht="50.1" customHeight="1" x14ac:dyDescent="0.15">
      <c r="A205" s="967">
        <v>4</v>
      </c>
      <c r="B205" s="967">
        <v>1</v>
      </c>
      <c r="C205" s="129" t="s">
        <v>841</v>
      </c>
      <c r="D205" s="129"/>
      <c r="E205" s="129"/>
      <c r="F205" s="129"/>
      <c r="G205" s="129"/>
      <c r="H205" s="129"/>
      <c r="I205" s="129"/>
      <c r="J205" s="113">
        <v>9200001013658</v>
      </c>
      <c r="K205" s="114"/>
      <c r="L205" s="114"/>
      <c r="M205" s="114"/>
      <c r="N205" s="114"/>
      <c r="O205" s="114"/>
      <c r="P205" s="115" t="s">
        <v>767</v>
      </c>
      <c r="Q205" s="115"/>
      <c r="R205" s="115"/>
      <c r="S205" s="115"/>
      <c r="T205" s="115"/>
      <c r="U205" s="115"/>
      <c r="V205" s="115"/>
      <c r="W205" s="115"/>
      <c r="X205" s="115"/>
      <c r="Y205" s="116">
        <v>5.9999999999999995E-4</v>
      </c>
      <c r="Z205" s="117"/>
      <c r="AA205" s="117"/>
      <c r="AB205" s="118"/>
      <c r="AC205" s="968" t="s">
        <v>317</v>
      </c>
      <c r="AD205" s="968"/>
      <c r="AE205" s="968"/>
      <c r="AF205" s="968"/>
      <c r="AG205" s="968"/>
      <c r="AH205" s="101">
        <v>5</v>
      </c>
      <c r="AI205" s="102"/>
      <c r="AJ205" s="102"/>
      <c r="AK205" s="102"/>
      <c r="AL205" s="103">
        <v>79.400000000000006</v>
      </c>
      <c r="AM205" s="104"/>
      <c r="AN205" s="104"/>
      <c r="AO205" s="105"/>
      <c r="AP205" s="106" t="s">
        <v>679</v>
      </c>
      <c r="AQ205" s="106"/>
      <c r="AR205" s="106"/>
      <c r="AS205" s="106"/>
      <c r="AT205" s="106"/>
      <c r="AU205" s="106"/>
      <c r="AV205" s="106"/>
      <c r="AW205" s="106"/>
      <c r="AX205" s="106"/>
      <c r="AY205">
        <f>COUNTA($C$205)</f>
        <v>1</v>
      </c>
    </row>
    <row r="206" spans="1:51" ht="26.25" hidden="1" customHeight="1" x14ac:dyDescent="0.15">
      <c r="A206" s="967">
        <v>5</v>
      </c>
      <c r="B206" s="967">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hidden="1" customHeight="1" x14ac:dyDescent="0.15">
      <c r="A207" s="967">
        <v>6</v>
      </c>
      <c r="B207" s="967">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hidden="1" customHeight="1" x14ac:dyDescent="0.15">
      <c r="A208" s="967">
        <v>7</v>
      </c>
      <c r="B208" s="967">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hidden="1" customHeight="1" x14ac:dyDescent="0.15">
      <c r="A209" s="967">
        <v>8</v>
      </c>
      <c r="B209" s="967">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hidden="1" customHeight="1" x14ac:dyDescent="0.15">
      <c r="A210" s="967">
        <v>9</v>
      </c>
      <c r="B210" s="967">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hidden="1" customHeight="1" x14ac:dyDescent="0.15">
      <c r="A211" s="967">
        <v>10</v>
      </c>
      <c r="B211" s="967">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hidden="1" customHeight="1" x14ac:dyDescent="0.15">
      <c r="A212" s="967">
        <v>11</v>
      </c>
      <c r="B212" s="967">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hidden="1" customHeight="1" x14ac:dyDescent="0.15">
      <c r="A213" s="967">
        <v>12</v>
      </c>
      <c r="B213" s="967">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hidden="1" customHeight="1" x14ac:dyDescent="0.15">
      <c r="A214" s="967">
        <v>13</v>
      </c>
      <c r="B214" s="967">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hidden="1" customHeight="1" x14ac:dyDescent="0.15">
      <c r="A215" s="967">
        <v>14</v>
      </c>
      <c r="B215" s="967">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hidden="1" customHeight="1" x14ac:dyDescent="0.15">
      <c r="A216" s="967">
        <v>15</v>
      </c>
      <c r="B216" s="967">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hidden="1" customHeight="1" x14ac:dyDescent="0.15">
      <c r="A217" s="967">
        <v>16</v>
      </c>
      <c r="B217" s="967">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hidden="1" customHeight="1" x14ac:dyDescent="0.15">
      <c r="A218" s="967">
        <v>17</v>
      </c>
      <c r="B218" s="967">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hidden="1" customHeight="1" x14ac:dyDescent="0.15">
      <c r="A219" s="967">
        <v>18</v>
      </c>
      <c r="B219" s="967">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hidden="1" customHeight="1" x14ac:dyDescent="0.15">
      <c r="A220" s="967">
        <v>19</v>
      </c>
      <c r="B220" s="967">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hidden="1" customHeight="1" x14ac:dyDescent="0.15">
      <c r="A221" s="967">
        <v>20</v>
      </c>
      <c r="B221" s="967">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hidden="1" customHeight="1" x14ac:dyDescent="0.15">
      <c r="A222" s="967">
        <v>21</v>
      </c>
      <c r="B222" s="967">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hidden="1" customHeight="1" x14ac:dyDescent="0.15">
      <c r="A223" s="967">
        <v>22</v>
      </c>
      <c r="B223" s="967">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hidden="1" customHeight="1" x14ac:dyDescent="0.15">
      <c r="A224" s="967">
        <v>23</v>
      </c>
      <c r="B224" s="967">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hidden="1" customHeight="1" x14ac:dyDescent="0.15">
      <c r="A225" s="967">
        <v>24</v>
      </c>
      <c r="B225" s="967">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hidden="1" customHeight="1" x14ac:dyDescent="0.15">
      <c r="A226" s="967">
        <v>25</v>
      </c>
      <c r="B226" s="967">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hidden="1" customHeight="1" x14ac:dyDescent="0.15">
      <c r="A227" s="967">
        <v>26</v>
      </c>
      <c r="B227" s="967">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hidden="1" customHeight="1" x14ac:dyDescent="0.15">
      <c r="A228" s="967">
        <v>27</v>
      </c>
      <c r="B228" s="967">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hidden="1" customHeight="1" x14ac:dyDescent="0.15">
      <c r="A229" s="967">
        <v>28</v>
      </c>
      <c r="B229" s="967">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hidden="1" customHeight="1" x14ac:dyDescent="0.15">
      <c r="A230" s="967">
        <v>29</v>
      </c>
      <c r="B230" s="967">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hidden="1" customHeight="1" x14ac:dyDescent="0.15">
      <c r="A231" s="967">
        <v>30</v>
      </c>
      <c r="B231" s="967">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1</v>
      </c>
    </row>
    <row r="234" spans="1:51" customFormat="1" ht="59.25" customHeight="1" x14ac:dyDescent="0.15">
      <c r="A234" s="134"/>
      <c r="B234" s="134"/>
      <c r="C234" s="134" t="s">
        <v>24</v>
      </c>
      <c r="D234" s="134"/>
      <c r="E234" s="134"/>
      <c r="F234" s="134"/>
      <c r="G234" s="134"/>
      <c r="H234" s="134"/>
      <c r="I234" s="134"/>
      <c r="J234" s="969" t="s">
        <v>264</v>
      </c>
      <c r="K234" s="970"/>
      <c r="L234" s="970"/>
      <c r="M234" s="970"/>
      <c r="N234" s="970"/>
      <c r="O234" s="970"/>
      <c r="P234" s="136" t="s">
        <v>25</v>
      </c>
      <c r="Q234" s="136"/>
      <c r="R234" s="136"/>
      <c r="S234" s="136"/>
      <c r="T234" s="136"/>
      <c r="U234" s="136"/>
      <c r="V234" s="136"/>
      <c r="W234" s="136"/>
      <c r="X234" s="136"/>
      <c r="Y234" s="137" t="s">
        <v>303</v>
      </c>
      <c r="Z234" s="138"/>
      <c r="AA234" s="138"/>
      <c r="AB234" s="138"/>
      <c r="AC234" s="969" t="s">
        <v>295</v>
      </c>
      <c r="AD234" s="969"/>
      <c r="AE234" s="969"/>
      <c r="AF234" s="969"/>
      <c r="AG234" s="969"/>
      <c r="AH234" s="137" t="s">
        <v>231</v>
      </c>
      <c r="AI234" s="134"/>
      <c r="AJ234" s="134"/>
      <c r="AK234" s="134"/>
      <c r="AL234" s="134" t="s">
        <v>19</v>
      </c>
      <c r="AM234" s="134"/>
      <c r="AN234" s="134"/>
      <c r="AO234" s="139"/>
      <c r="AP234" s="971" t="s">
        <v>265</v>
      </c>
      <c r="AQ234" s="971"/>
      <c r="AR234" s="971"/>
      <c r="AS234" s="971"/>
      <c r="AT234" s="971"/>
      <c r="AU234" s="971"/>
      <c r="AV234" s="971"/>
      <c r="AW234" s="971"/>
      <c r="AX234" s="971"/>
      <c r="AY234" s="84">
        <f>$AY$232</f>
        <v>1</v>
      </c>
    </row>
    <row r="235" spans="1:51" ht="50.1" customHeight="1" x14ac:dyDescent="0.15">
      <c r="A235" s="967">
        <v>1</v>
      </c>
      <c r="B235" s="967">
        <v>1</v>
      </c>
      <c r="C235" s="129" t="s">
        <v>842</v>
      </c>
      <c r="D235" s="129"/>
      <c r="E235" s="129"/>
      <c r="F235" s="129"/>
      <c r="G235" s="129"/>
      <c r="H235" s="129"/>
      <c r="I235" s="129"/>
      <c r="J235" s="113">
        <v>7010401001556</v>
      </c>
      <c r="K235" s="114"/>
      <c r="L235" s="114"/>
      <c r="M235" s="114"/>
      <c r="N235" s="114"/>
      <c r="O235" s="114"/>
      <c r="P235" s="115" t="s">
        <v>790</v>
      </c>
      <c r="Q235" s="115"/>
      <c r="R235" s="115"/>
      <c r="S235" s="115"/>
      <c r="T235" s="115"/>
      <c r="U235" s="115"/>
      <c r="V235" s="115"/>
      <c r="W235" s="115"/>
      <c r="X235" s="115"/>
      <c r="Y235" s="116">
        <v>566</v>
      </c>
      <c r="Z235" s="117"/>
      <c r="AA235" s="117"/>
      <c r="AB235" s="118"/>
      <c r="AC235" s="968" t="s">
        <v>318</v>
      </c>
      <c r="AD235" s="968"/>
      <c r="AE235" s="968"/>
      <c r="AF235" s="968"/>
      <c r="AG235" s="968"/>
      <c r="AH235" s="101">
        <v>1</v>
      </c>
      <c r="AI235" s="102"/>
      <c r="AJ235" s="102"/>
      <c r="AK235" s="102"/>
      <c r="AL235" s="103" t="s">
        <v>686</v>
      </c>
      <c r="AM235" s="104"/>
      <c r="AN235" s="104"/>
      <c r="AO235" s="105"/>
      <c r="AP235" s="106" t="s">
        <v>686</v>
      </c>
      <c r="AQ235" s="106"/>
      <c r="AR235" s="106"/>
      <c r="AS235" s="106"/>
      <c r="AT235" s="106"/>
      <c r="AU235" s="106"/>
      <c r="AV235" s="106"/>
      <c r="AW235" s="106"/>
      <c r="AX235" s="106"/>
      <c r="AY235">
        <f>$AY$232</f>
        <v>1</v>
      </c>
    </row>
    <row r="236" spans="1:51" ht="26.25" hidden="1" customHeight="1" x14ac:dyDescent="0.15">
      <c r="A236" s="967">
        <v>2</v>
      </c>
      <c r="B236" s="967">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hidden="1" customHeight="1" x14ac:dyDescent="0.15">
      <c r="A237" s="967">
        <v>3</v>
      </c>
      <c r="B237" s="967">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hidden="1" customHeight="1" x14ac:dyDescent="0.15">
      <c r="A238" s="967">
        <v>4</v>
      </c>
      <c r="B238" s="967">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hidden="1" customHeight="1" x14ac:dyDescent="0.15">
      <c r="A239" s="967">
        <v>5</v>
      </c>
      <c r="B239" s="967">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hidden="1" customHeight="1" x14ac:dyDescent="0.15">
      <c r="A240" s="967">
        <v>6</v>
      </c>
      <c r="B240" s="967">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hidden="1" customHeight="1" x14ac:dyDescent="0.15">
      <c r="A241" s="967">
        <v>7</v>
      </c>
      <c r="B241" s="967">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hidden="1" customHeight="1" x14ac:dyDescent="0.15">
      <c r="A242" s="967">
        <v>8</v>
      </c>
      <c r="B242" s="967">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hidden="1" customHeight="1" x14ac:dyDescent="0.15">
      <c r="A243" s="967">
        <v>9</v>
      </c>
      <c r="B243" s="967">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hidden="1" customHeight="1" x14ac:dyDescent="0.15">
      <c r="A244" s="967">
        <v>10</v>
      </c>
      <c r="B244" s="967">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hidden="1" customHeight="1" x14ac:dyDescent="0.15">
      <c r="A245" s="967">
        <v>11</v>
      </c>
      <c r="B245" s="967">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hidden="1" customHeight="1" x14ac:dyDescent="0.15">
      <c r="A246" s="967">
        <v>12</v>
      </c>
      <c r="B246" s="967">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hidden="1" customHeight="1" x14ac:dyDescent="0.15">
      <c r="A247" s="967">
        <v>13</v>
      </c>
      <c r="B247" s="967">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hidden="1" customHeight="1" x14ac:dyDescent="0.15">
      <c r="A248" s="967">
        <v>14</v>
      </c>
      <c r="B248" s="967">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hidden="1" customHeight="1" x14ac:dyDescent="0.15">
      <c r="A249" s="967">
        <v>15</v>
      </c>
      <c r="B249" s="967">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hidden="1" customHeight="1" x14ac:dyDescent="0.15">
      <c r="A250" s="967">
        <v>16</v>
      </c>
      <c r="B250" s="967">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hidden="1" customHeight="1" x14ac:dyDescent="0.15">
      <c r="A251" s="967">
        <v>17</v>
      </c>
      <c r="B251" s="967">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hidden="1" customHeight="1" x14ac:dyDescent="0.15">
      <c r="A252" s="967">
        <v>18</v>
      </c>
      <c r="B252" s="967">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hidden="1" customHeight="1" x14ac:dyDescent="0.15">
      <c r="A253" s="967">
        <v>19</v>
      </c>
      <c r="B253" s="967">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hidden="1" customHeight="1" x14ac:dyDescent="0.15">
      <c r="A254" s="967">
        <v>20</v>
      </c>
      <c r="B254" s="967">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hidden="1" customHeight="1" x14ac:dyDescent="0.15">
      <c r="A255" s="967">
        <v>21</v>
      </c>
      <c r="B255" s="967">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hidden="1" customHeight="1" x14ac:dyDescent="0.15">
      <c r="A256" s="967">
        <v>22</v>
      </c>
      <c r="B256" s="967">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hidden="1" customHeight="1" x14ac:dyDescent="0.15">
      <c r="A257" s="967">
        <v>23</v>
      </c>
      <c r="B257" s="967">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hidden="1" customHeight="1" x14ac:dyDescent="0.15">
      <c r="A258" s="967">
        <v>24</v>
      </c>
      <c r="B258" s="967">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hidden="1" customHeight="1" x14ac:dyDescent="0.15">
      <c r="A259" s="967">
        <v>25</v>
      </c>
      <c r="B259" s="967">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hidden="1" customHeight="1" x14ac:dyDescent="0.15">
      <c r="A260" s="967">
        <v>26</v>
      </c>
      <c r="B260" s="967">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hidden="1" customHeight="1" x14ac:dyDescent="0.15">
      <c r="A261" s="967">
        <v>27</v>
      </c>
      <c r="B261" s="967">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hidden="1" customHeight="1" x14ac:dyDescent="0.15">
      <c r="A262" s="967">
        <v>28</v>
      </c>
      <c r="B262" s="967">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hidden="1" customHeight="1" x14ac:dyDescent="0.15">
      <c r="A263" s="967">
        <v>29</v>
      </c>
      <c r="B263" s="967">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hidden="1" customHeight="1" x14ac:dyDescent="0.15">
      <c r="A264" s="967">
        <v>30</v>
      </c>
      <c r="B264" s="967">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134"/>
      <c r="B267" s="134"/>
      <c r="C267" s="134" t="s">
        <v>24</v>
      </c>
      <c r="D267" s="134"/>
      <c r="E267" s="134"/>
      <c r="F267" s="134"/>
      <c r="G267" s="134"/>
      <c r="H267" s="134"/>
      <c r="I267" s="134"/>
      <c r="J267" s="969" t="s">
        <v>264</v>
      </c>
      <c r="K267" s="970"/>
      <c r="L267" s="970"/>
      <c r="M267" s="970"/>
      <c r="N267" s="970"/>
      <c r="O267" s="970"/>
      <c r="P267" s="136" t="s">
        <v>25</v>
      </c>
      <c r="Q267" s="136"/>
      <c r="R267" s="136"/>
      <c r="S267" s="136"/>
      <c r="T267" s="136"/>
      <c r="U267" s="136"/>
      <c r="V267" s="136"/>
      <c r="W267" s="136"/>
      <c r="X267" s="136"/>
      <c r="Y267" s="137" t="s">
        <v>303</v>
      </c>
      <c r="Z267" s="138"/>
      <c r="AA267" s="138"/>
      <c r="AB267" s="138"/>
      <c r="AC267" s="969" t="s">
        <v>295</v>
      </c>
      <c r="AD267" s="969"/>
      <c r="AE267" s="969"/>
      <c r="AF267" s="969"/>
      <c r="AG267" s="969"/>
      <c r="AH267" s="137" t="s">
        <v>231</v>
      </c>
      <c r="AI267" s="134"/>
      <c r="AJ267" s="134"/>
      <c r="AK267" s="134"/>
      <c r="AL267" s="134" t="s">
        <v>19</v>
      </c>
      <c r="AM267" s="134"/>
      <c r="AN267" s="134"/>
      <c r="AO267" s="139"/>
      <c r="AP267" s="971" t="s">
        <v>265</v>
      </c>
      <c r="AQ267" s="971"/>
      <c r="AR267" s="971"/>
      <c r="AS267" s="971"/>
      <c r="AT267" s="971"/>
      <c r="AU267" s="971"/>
      <c r="AV267" s="971"/>
      <c r="AW267" s="971"/>
      <c r="AX267" s="971"/>
      <c r="AY267" s="34">
        <f>$AY$265</f>
        <v>0</v>
      </c>
    </row>
    <row r="268" spans="1:51" ht="26.25" hidden="1" customHeight="1" x14ac:dyDescent="0.15">
      <c r="A268" s="967">
        <v>1</v>
      </c>
      <c r="B268" s="967">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hidden="1" customHeight="1" x14ac:dyDescent="0.15">
      <c r="A269" s="967">
        <v>2</v>
      </c>
      <c r="B269" s="967">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hidden="1" customHeight="1" x14ac:dyDescent="0.15">
      <c r="A270" s="967">
        <v>3</v>
      </c>
      <c r="B270" s="967">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hidden="1" customHeight="1" x14ac:dyDescent="0.15">
      <c r="A271" s="967">
        <v>4</v>
      </c>
      <c r="B271" s="967">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hidden="1" customHeight="1" x14ac:dyDescent="0.15">
      <c r="A272" s="967">
        <v>5</v>
      </c>
      <c r="B272" s="967">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hidden="1" customHeight="1" x14ac:dyDescent="0.15">
      <c r="A273" s="967">
        <v>6</v>
      </c>
      <c r="B273" s="967">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hidden="1" customHeight="1" x14ac:dyDescent="0.15">
      <c r="A274" s="967">
        <v>7</v>
      </c>
      <c r="B274" s="967">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hidden="1" customHeight="1" x14ac:dyDescent="0.15">
      <c r="A275" s="967">
        <v>8</v>
      </c>
      <c r="B275" s="967">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hidden="1" customHeight="1" x14ac:dyDescent="0.15">
      <c r="A276" s="967">
        <v>9</v>
      </c>
      <c r="B276" s="967">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hidden="1" customHeight="1" x14ac:dyDescent="0.15">
      <c r="A277" s="967">
        <v>10</v>
      </c>
      <c r="B277" s="967">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hidden="1" customHeight="1" x14ac:dyDescent="0.15">
      <c r="A278" s="967">
        <v>11</v>
      </c>
      <c r="B278" s="967">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hidden="1" customHeight="1" x14ac:dyDescent="0.15">
      <c r="A279" s="967">
        <v>12</v>
      </c>
      <c r="B279" s="967">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hidden="1" customHeight="1" x14ac:dyDescent="0.15">
      <c r="A280" s="967">
        <v>13</v>
      </c>
      <c r="B280" s="967">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hidden="1" customHeight="1" x14ac:dyDescent="0.15">
      <c r="A281" s="967">
        <v>14</v>
      </c>
      <c r="B281" s="967">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hidden="1" customHeight="1" x14ac:dyDescent="0.15">
      <c r="A282" s="967">
        <v>15</v>
      </c>
      <c r="B282" s="967">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hidden="1" customHeight="1" x14ac:dyDescent="0.15">
      <c r="A283" s="967">
        <v>16</v>
      </c>
      <c r="B283" s="967">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hidden="1" customHeight="1" x14ac:dyDescent="0.15">
      <c r="A284" s="967">
        <v>17</v>
      </c>
      <c r="B284" s="967">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hidden="1" customHeight="1" x14ac:dyDescent="0.15">
      <c r="A285" s="967">
        <v>18</v>
      </c>
      <c r="B285" s="967">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hidden="1" customHeight="1" x14ac:dyDescent="0.15">
      <c r="A286" s="967">
        <v>19</v>
      </c>
      <c r="B286" s="967">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hidden="1" customHeight="1" x14ac:dyDescent="0.15">
      <c r="A287" s="967">
        <v>20</v>
      </c>
      <c r="B287" s="967">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hidden="1" customHeight="1" x14ac:dyDescent="0.15">
      <c r="A288" s="967">
        <v>21</v>
      </c>
      <c r="B288" s="967">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hidden="1" customHeight="1" x14ac:dyDescent="0.15">
      <c r="A289" s="967">
        <v>22</v>
      </c>
      <c r="B289" s="967">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hidden="1" customHeight="1" x14ac:dyDescent="0.15">
      <c r="A290" s="967">
        <v>23</v>
      </c>
      <c r="B290" s="967">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hidden="1" customHeight="1" x14ac:dyDescent="0.15">
      <c r="A291" s="967">
        <v>24</v>
      </c>
      <c r="B291" s="967">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hidden="1" customHeight="1" x14ac:dyDescent="0.15">
      <c r="A292" s="967">
        <v>25</v>
      </c>
      <c r="B292" s="967">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hidden="1" customHeight="1" x14ac:dyDescent="0.15">
      <c r="A293" s="967">
        <v>26</v>
      </c>
      <c r="B293" s="967">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hidden="1" customHeight="1" x14ac:dyDescent="0.15">
      <c r="A294" s="967">
        <v>27</v>
      </c>
      <c r="B294" s="967">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hidden="1" customHeight="1" x14ac:dyDescent="0.15">
      <c r="A295" s="967">
        <v>28</v>
      </c>
      <c r="B295" s="967">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hidden="1" customHeight="1" x14ac:dyDescent="0.15">
      <c r="A296" s="967">
        <v>29</v>
      </c>
      <c r="B296" s="967">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hidden="1" customHeight="1" x14ac:dyDescent="0.15">
      <c r="A297" s="967">
        <v>30</v>
      </c>
      <c r="B297" s="967">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134"/>
      <c r="B300" s="134"/>
      <c r="C300" s="134" t="s">
        <v>24</v>
      </c>
      <c r="D300" s="134"/>
      <c r="E300" s="134"/>
      <c r="F300" s="134"/>
      <c r="G300" s="134"/>
      <c r="H300" s="134"/>
      <c r="I300" s="134"/>
      <c r="J300" s="969" t="s">
        <v>264</v>
      </c>
      <c r="K300" s="970"/>
      <c r="L300" s="970"/>
      <c r="M300" s="970"/>
      <c r="N300" s="970"/>
      <c r="O300" s="970"/>
      <c r="P300" s="136" t="s">
        <v>25</v>
      </c>
      <c r="Q300" s="136"/>
      <c r="R300" s="136"/>
      <c r="S300" s="136"/>
      <c r="T300" s="136"/>
      <c r="U300" s="136"/>
      <c r="V300" s="136"/>
      <c r="W300" s="136"/>
      <c r="X300" s="136"/>
      <c r="Y300" s="137" t="s">
        <v>303</v>
      </c>
      <c r="Z300" s="138"/>
      <c r="AA300" s="138"/>
      <c r="AB300" s="138"/>
      <c r="AC300" s="969" t="s">
        <v>295</v>
      </c>
      <c r="AD300" s="969"/>
      <c r="AE300" s="969"/>
      <c r="AF300" s="969"/>
      <c r="AG300" s="969"/>
      <c r="AH300" s="137" t="s">
        <v>231</v>
      </c>
      <c r="AI300" s="134"/>
      <c r="AJ300" s="134"/>
      <c r="AK300" s="134"/>
      <c r="AL300" s="134" t="s">
        <v>19</v>
      </c>
      <c r="AM300" s="134"/>
      <c r="AN300" s="134"/>
      <c r="AO300" s="139"/>
      <c r="AP300" s="971" t="s">
        <v>265</v>
      </c>
      <c r="AQ300" s="971"/>
      <c r="AR300" s="971"/>
      <c r="AS300" s="971"/>
      <c r="AT300" s="971"/>
      <c r="AU300" s="971"/>
      <c r="AV300" s="971"/>
      <c r="AW300" s="971"/>
      <c r="AX300" s="971"/>
      <c r="AY300" s="34">
        <f>$AY$298</f>
        <v>0</v>
      </c>
    </row>
    <row r="301" spans="1:51" ht="26.25" hidden="1" customHeight="1" x14ac:dyDescent="0.15">
      <c r="A301" s="967">
        <v>1</v>
      </c>
      <c r="B301" s="967">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hidden="1" customHeight="1" x14ac:dyDescent="0.15">
      <c r="A302" s="967">
        <v>2</v>
      </c>
      <c r="B302" s="967">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hidden="1" customHeight="1" x14ac:dyDescent="0.15">
      <c r="A303" s="967">
        <v>3</v>
      </c>
      <c r="B303" s="967">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hidden="1" customHeight="1" x14ac:dyDescent="0.15">
      <c r="A304" s="967">
        <v>4</v>
      </c>
      <c r="B304" s="967">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hidden="1" customHeight="1" x14ac:dyDescent="0.15">
      <c r="A305" s="967">
        <v>5</v>
      </c>
      <c r="B305" s="967">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hidden="1" customHeight="1" x14ac:dyDescent="0.15">
      <c r="A306" s="967">
        <v>6</v>
      </c>
      <c r="B306" s="967">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hidden="1" customHeight="1" x14ac:dyDescent="0.15">
      <c r="A307" s="967">
        <v>7</v>
      </c>
      <c r="B307" s="967">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hidden="1" customHeight="1" x14ac:dyDescent="0.15">
      <c r="A308" s="967">
        <v>8</v>
      </c>
      <c r="B308" s="967">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hidden="1" customHeight="1" x14ac:dyDescent="0.15">
      <c r="A309" s="967">
        <v>9</v>
      </c>
      <c r="B309" s="967">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hidden="1" customHeight="1" x14ac:dyDescent="0.15">
      <c r="A310" s="967">
        <v>10</v>
      </c>
      <c r="B310" s="967">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hidden="1" customHeight="1" x14ac:dyDescent="0.15">
      <c r="A311" s="967">
        <v>11</v>
      </c>
      <c r="B311" s="967">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hidden="1" customHeight="1" x14ac:dyDescent="0.15">
      <c r="A312" s="967">
        <v>12</v>
      </c>
      <c r="B312" s="967">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hidden="1" customHeight="1" x14ac:dyDescent="0.15">
      <c r="A313" s="967">
        <v>13</v>
      </c>
      <c r="B313" s="967">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hidden="1" customHeight="1" x14ac:dyDescent="0.15">
      <c r="A314" s="967">
        <v>14</v>
      </c>
      <c r="B314" s="967">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hidden="1" customHeight="1" x14ac:dyDescent="0.15">
      <c r="A315" s="967">
        <v>15</v>
      </c>
      <c r="B315" s="967">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hidden="1" customHeight="1" x14ac:dyDescent="0.15">
      <c r="A316" s="967">
        <v>16</v>
      </c>
      <c r="B316" s="967">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hidden="1" customHeight="1" x14ac:dyDescent="0.15">
      <c r="A317" s="967">
        <v>17</v>
      </c>
      <c r="B317" s="967">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hidden="1" customHeight="1" x14ac:dyDescent="0.15">
      <c r="A318" s="967">
        <v>18</v>
      </c>
      <c r="B318" s="967">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hidden="1" customHeight="1" x14ac:dyDescent="0.15">
      <c r="A319" s="967">
        <v>19</v>
      </c>
      <c r="B319" s="967">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hidden="1" customHeight="1" x14ac:dyDescent="0.15">
      <c r="A320" s="967">
        <v>20</v>
      </c>
      <c r="B320" s="967">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hidden="1" customHeight="1" x14ac:dyDescent="0.15">
      <c r="A321" s="967">
        <v>21</v>
      </c>
      <c r="B321" s="967">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hidden="1" customHeight="1" x14ac:dyDescent="0.15">
      <c r="A322" s="967">
        <v>22</v>
      </c>
      <c r="B322" s="967">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hidden="1" customHeight="1" x14ac:dyDescent="0.15">
      <c r="A323" s="967">
        <v>23</v>
      </c>
      <c r="B323" s="967">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hidden="1" customHeight="1" x14ac:dyDescent="0.15">
      <c r="A324" s="967">
        <v>24</v>
      </c>
      <c r="B324" s="967">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hidden="1" customHeight="1" x14ac:dyDescent="0.15">
      <c r="A325" s="967">
        <v>25</v>
      </c>
      <c r="B325" s="967">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hidden="1" customHeight="1" x14ac:dyDescent="0.15">
      <c r="A326" s="967">
        <v>26</v>
      </c>
      <c r="B326" s="967">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hidden="1" customHeight="1" x14ac:dyDescent="0.15">
      <c r="A327" s="967">
        <v>27</v>
      </c>
      <c r="B327" s="967">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hidden="1" customHeight="1" x14ac:dyDescent="0.15">
      <c r="A328" s="967">
        <v>28</v>
      </c>
      <c r="B328" s="967">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hidden="1" customHeight="1" x14ac:dyDescent="0.15">
      <c r="A329" s="967">
        <v>29</v>
      </c>
      <c r="B329" s="967">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hidden="1" customHeight="1" x14ac:dyDescent="0.15">
      <c r="A330" s="967">
        <v>30</v>
      </c>
      <c r="B330" s="967">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134"/>
      <c r="B333" s="134"/>
      <c r="C333" s="134" t="s">
        <v>24</v>
      </c>
      <c r="D333" s="134"/>
      <c r="E333" s="134"/>
      <c r="F333" s="134"/>
      <c r="G333" s="134"/>
      <c r="H333" s="134"/>
      <c r="I333" s="134"/>
      <c r="J333" s="969" t="s">
        <v>264</v>
      </c>
      <c r="K333" s="970"/>
      <c r="L333" s="970"/>
      <c r="M333" s="970"/>
      <c r="N333" s="970"/>
      <c r="O333" s="970"/>
      <c r="P333" s="136" t="s">
        <v>25</v>
      </c>
      <c r="Q333" s="136"/>
      <c r="R333" s="136"/>
      <c r="S333" s="136"/>
      <c r="T333" s="136"/>
      <c r="U333" s="136"/>
      <c r="V333" s="136"/>
      <c r="W333" s="136"/>
      <c r="X333" s="136"/>
      <c r="Y333" s="137" t="s">
        <v>303</v>
      </c>
      <c r="Z333" s="138"/>
      <c r="AA333" s="138"/>
      <c r="AB333" s="138"/>
      <c r="AC333" s="969" t="s">
        <v>295</v>
      </c>
      <c r="AD333" s="969"/>
      <c r="AE333" s="969"/>
      <c r="AF333" s="969"/>
      <c r="AG333" s="969"/>
      <c r="AH333" s="137" t="s">
        <v>231</v>
      </c>
      <c r="AI333" s="134"/>
      <c r="AJ333" s="134"/>
      <c r="AK333" s="134"/>
      <c r="AL333" s="134" t="s">
        <v>19</v>
      </c>
      <c r="AM333" s="134"/>
      <c r="AN333" s="134"/>
      <c r="AO333" s="139"/>
      <c r="AP333" s="971" t="s">
        <v>265</v>
      </c>
      <c r="AQ333" s="971"/>
      <c r="AR333" s="971"/>
      <c r="AS333" s="971"/>
      <c r="AT333" s="971"/>
      <c r="AU333" s="971"/>
      <c r="AV333" s="971"/>
      <c r="AW333" s="971"/>
      <c r="AX333" s="971"/>
      <c r="AY333" s="34">
        <f>$AY$331</f>
        <v>0</v>
      </c>
    </row>
    <row r="334" spans="1:51" ht="26.25" hidden="1" customHeight="1" x14ac:dyDescent="0.15">
      <c r="A334" s="967">
        <v>1</v>
      </c>
      <c r="B334" s="967">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hidden="1" customHeight="1" x14ac:dyDescent="0.15">
      <c r="A335" s="967">
        <v>2</v>
      </c>
      <c r="B335" s="967">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hidden="1" customHeight="1" x14ac:dyDescent="0.15">
      <c r="A336" s="967">
        <v>3</v>
      </c>
      <c r="B336" s="967">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hidden="1" customHeight="1" x14ac:dyDescent="0.15">
      <c r="A337" s="967">
        <v>4</v>
      </c>
      <c r="B337" s="967">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hidden="1" customHeight="1" x14ac:dyDescent="0.15">
      <c r="A338" s="967">
        <v>5</v>
      </c>
      <c r="B338" s="967">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hidden="1" customHeight="1" x14ac:dyDescent="0.15">
      <c r="A339" s="967">
        <v>6</v>
      </c>
      <c r="B339" s="967">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hidden="1" customHeight="1" x14ac:dyDescent="0.15">
      <c r="A340" s="967">
        <v>7</v>
      </c>
      <c r="B340" s="967">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hidden="1" customHeight="1" x14ac:dyDescent="0.15">
      <c r="A341" s="967">
        <v>8</v>
      </c>
      <c r="B341" s="967">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hidden="1" customHeight="1" x14ac:dyDescent="0.15">
      <c r="A342" s="967">
        <v>9</v>
      </c>
      <c r="B342" s="967">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hidden="1" customHeight="1" x14ac:dyDescent="0.15">
      <c r="A343" s="967">
        <v>10</v>
      </c>
      <c r="B343" s="967">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hidden="1" customHeight="1" x14ac:dyDescent="0.15">
      <c r="A344" s="967">
        <v>11</v>
      </c>
      <c r="B344" s="967">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hidden="1" customHeight="1" x14ac:dyDescent="0.15">
      <c r="A345" s="967">
        <v>12</v>
      </c>
      <c r="B345" s="967">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hidden="1" customHeight="1" x14ac:dyDescent="0.15">
      <c r="A346" s="967">
        <v>13</v>
      </c>
      <c r="B346" s="967">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hidden="1" customHeight="1" x14ac:dyDescent="0.15">
      <c r="A347" s="967">
        <v>14</v>
      </c>
      <c r="B347" s="967">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hidden="1" customHeight="1" x14ac:dyDescent="0.15">
      <c r="A348" s="967">
        <v>15</v>
      </c>
      <c r="B348" s="967">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hidden="1" customHeight="1" x14ac:dyDescent="0.15">
      <c r="A349" s="967">
        <v>16</v>
      </c>
      <c r="B349" s="967">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hidden="1" customHeight="1" x14ac:dyDescent="0.15">
      <c r="A350" s="967">
        <v>17</v>
      </c>
      <c r="B350" s="967">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hidden="1" customHeight="1" x14ac:dyDescent="0.15">
      <c r="A351" s="967">
        <v>18</v>
      </c>
      <c r="B351" s="967">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hidden="1" customHeight="1" x14ac:dyDescent="0.15">
      <c r="A352" s="967">
        <v>19</v>
      </c>
      <c r="B352" s="967">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hidden="1" customHeight="1" x14ac:dyDescent="0.15">
      <c r="A353" s="967">
        <v>20</v>
      </c>
      <c r="B353" s="967">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hidden="1" customHeight="1" x14ac:dyDescent="0.15">
      <c r="A354" s="967">
        <v>21</v>
      </c>
      <c r="B354" s="967">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hidden="1" customHeight="1" x14ac:dyDescent="0.15">
      <c r="A355" s="967">
        <v>22</v>
      </c>
      <c r="B355" s="967">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hidden="1" customHeight="1" x14ac:dyDescent="0.15">
      <c r="A356" s="967">
        <v>23</v>
      </c>
      <c r="B356" s="967">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hidden="1" customHeight="1" x14ac:dyDescent="0.15">
      <c r="A357" s="967">
        <v>24</v>
      </c>
      <c r="B357" s="967">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hidden="1" customHeight="1" x14ac:dyDescent="0.15">
      <c r="A358" s="967">
        <v>25</v>
      </c>
      <c r="B358" s="967">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hidden="1" customHeight="1" x14ac:dyDescent="0.15">
      <c r="A359" s="967">
        <v>26</v>
      </c>
      <c r="B359" s="967">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hidden="1" customHeight="1" x14ac:dyDescent="0.15">
      <c r="A360" s="967">
        <v>27</v>
      </c>
      <c r="B360" s="967">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hidden="1" customHeight="1" x14ac:dyDescent="0.15">
      <c r="A361" s="967">
        <v>28</v>
      </c>
      <c r="B361" s="967">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hidden="1" customHeight="1" x14ac:dyDescent="0.15">
      <c r="A362" s="967">
        <v>29</v>
      </c>
      <c r="B362" s="967">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hidden="1" customHeight="1" x14ac:dyDescent="0.15">
      <c r="A363" s="967">
        <v>30</v>
      </c>
      <c r="B363" s="967">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134"/>
      <c r="B366" s="134"/>
      <c r="C366" s="134" t="s">
        <v>24</v>
      </c>
      <c r="D366" s="134"/>
      <c r="E366" s="134"/>
      <c r="F366" s="134"/>
      <c r="G366" s="134"/>
      <c r="H366" s="134"/>
      <c r="I366" s="134"/>
      <c r="J366" s="969" t="s">
        <v>264</v>
      </c>
      <c r="K366" s="970"/>
      <c r="L366" s="970"/>
      <c r="M366" s="970"/>
      <c r="N366" s="970"/>
      <c r="O366" s="970"/>
      <c r="P366" s="136" t="s">
        <v>25</v>
      </c>
      <c r="Q366" s="136"/>
      <c r="R366" s="136"/>
      <c r="S366" s="136"/>
      <c r="T366" s="136"/>
      <c r="U366" s="136"/>
      <c r="V366" s="136"/>
      <c r="W366" s="136"/>
      <c r="X366" s="136"/>
      <c r="Y366" s="137" t="s">
        <v>303</v>
      </c>
      <c r="Z366" s="138"/>
      <c r="AA366" s="138"/>
      <c r="AB366" s="138"/>
      <c r="AC366" s="969" t="s">
        <v>295</v>
      </c>
      <c r="AD366" s="969"/>
      <c r="AE366" s="969"/>
      <c r="AF366" s="969"/>
      <c r="AG366" s="969"/>
      <c r="AH366" s="137" t="s">
        <v>231</v>
      </c>
      <c r="AI366" s="134"/>
      <c r="AJ366" s="134"/>
      <c r="AK366" s="134"/>
      <c r="AL366" s="134" t="s">
        <v>19</v>
      </c>
      <c r="AM366" s="134"/>
      <c r="AN366" s="134"/>
      <c r="AO366" s="139"/>
      <c r="AP366" s="971" t="s">
        <v>265</v>
      </c>
      <c r="AQ366" s="971"/>
      <c r="AR366" s="971"/>
      <c r="AS366" s="971"/>
      <c r="AT366" s="971"/>
      <c r="AU366" s="971"/>
      <c r="AV366" s="971"/>
      <c r="AW366" s="971"/>
      <c r="AX366" s="971"/>
      <c r="AY366" s="34">
        <f>$AY$364</f>
        <v>0</v>
      </c>
    </row>
    <row r="367" spans="1:51" ht="26.25" hidden="1" customHeight="1" x14ac:dyDescent="0.15">
      <c r="A367" s="967">
        <v>1</v>
      </c>
      <c r="B367" s="967">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hidden="1" customHeight="1" x14ac:dyDescent="0.15">
      <c r="A368" s="967">
        <v>2</v>
      </c>
      <c r="B368" s="967">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hidden="1" customHeight="1" x14ac:dyDescent="0.15">
      <c r="A369" s="967">
        <v>3</v>
      </c>
      <c r="B369" s="967">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hidden="1" customHeight="1" x14ac:dyDescent="0.15">
      <c r="A370" s="967">
        <v>4</v>
      </c>
      <c r="B370" s="967">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hidden="1" customHeight="1" x14ac:dyDescent="0.15">
      <c r="A371" s="967">
        <v>5</v>
      </c>
      <c r="B371" s="967">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hidden="1" customHeight="1" x14ac:dyDescent="0.15">
      <c r="A372" s="967">
        <v>6</v>
      </c>
      <c r="B372" s="967">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hidden="1" customHeight="1" x14ac:dyDescent="0.15">
      <c r="A373" s="967">
        <v>7</v>
      </c>
      <c r="B373" s="967">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hidden="1" customHeight="1" x14ac:dyDescent="0.15">
      <c r="A374" s="967">
        <v>8</v>
      </c>
      <c r="B374" s="967">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hidden="1" customHeight="1" x14ac:dyDescent="0.15">
      <c r="A375" s="967">
        <v>9</v>
      </c>
      <c r="B375" s="967">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hidden="1" customHeight="1" x14ac:dyDescent="0.15">
      <c r="A376" s="967">
        <v>10</v>
      </c>
      <c r="B376" s="967">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hidden="1" customHeight="1" x14ac:dyDescent="0.15">
      <c r="A377" s="967">
        <v>11</v>
      </c>
      <c r="B377" s="967">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hidden="1" customHeight="1" x14ac:dyDescent="0.15">
      <c r="A378" s="967">
        <v>12</v>
      </c>
      <c r="B378" s="967">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hidden="1" customHeight="1" x14ac:dyDescent="0.15">
      <c r="A379" s="967">
        <v>13</v>
      </c>
      <c r="B379" s="967">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hidden="1" customHeight="1" x14ac:dyDescent="0.15">
      <c r="A380" s="967">
        <v>14</v>
      </c>
      <c r="B380" s="967">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hidden="1" customHeight="1" x14ac:dyDescent="0.15">
      <c r="A381" s="967">
        <v>15</v>
      </c>
      <c r="B381" s="967">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hidden="1" customHeight="1" x14ac:dyDescent="0.15">
      <c r="A382" s="967">
        <v>16</v>
      </c>
      <c r="B382" s="967">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hidden="1" customHeight="1" x14ac:dyDescent="0.15">
      <c r="A383" s="967">
        <v>17</v>
      </c>
      <c r="B383" s="967">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hidden="1" customHeight="1" x14ac:dyDescent="0.15">
      <c r="A384" s="967">
        <v>18</v>
      </c>
      <c r="B384" s="967">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hidden="1" customHeight="1" x14ac:dyDescent="0.15">
      <c r="A385" s="967">
        <v>19</v>
      </c>
      <c r="B385" s="967">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hidden="1" customHeight="1" x14ac:dyDescent="0.15">
      <c r="A386" s="967">
        <v>20</v>
      </c>
      <c r="B386" s="967">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hidden="1" customHeight="1" x14ac:dyDescent="0.15">
      <c r="A387" s="967">
        <v>21</v>
      </c>
      <c r="B387" s="967">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hidden="1" customHeight="1" x14ac:dyDescent="0.15">
      <c r="A388" s="967">
        <v>22</v>
      </c>
      <c r="B388" s="967">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hidden="1" customHeight="1" x14ac:dyDescent="0.15">
      <c r="A389" s="967">
        <v>23</v>
      </c>
      <c r="B389" s="967">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hidden="1" customHeight="1" x14ac:dyDescent="0.15">
      <c r="A390" s="967">
        <v>24</v>
      </c>
      <c r="B390" s="967">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hidden="1" customHeight="1" x14ac:dyDescent="0.15">
      <c r="A391" s="967">
        <v>25</v>
      </c>
      <c r="B391" s="967">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hidden="1" customHeight="1" x14ac:dyDescent="0.15">
      <c r="A392" s="967">
        <v>26</v>
      </c>
      <c r="B392" s="967">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hidden="1" customHeight="1" x14ac:dyDescent="0.15">
      <c r="A393" s="967">
        <v>27</v>
      </c>
      <c r="B393" s="967">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hidden="1" customHeight="1" x14ac:dyDescent="0.15">
      <c r="A394" s="967">
        <v>28</v>
      </c>
      <c r="B394" s="967">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hidden="1" customHeight="1" x14ac:dyDescent="0.15">
      <c r="A395" s="967">
        <v>29</v>
      </c>
      <c r="B395" s="967">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hidden="1" customHeight="1" x14ac:dyDescent="0.15">
      <c r="A396" s="967">
        <v>30</v>
      </c>
      <c r="B396" s="967">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134"/>
      <c r="B399" s="134"/>
      <c r="C399" s="134" t="s">
        <v>24</v>
      </c>
      <c r="D399" s="134"/>
      <c r="E399" s="134"/>
      <c r="F399" s="134"/>
      <c r="G399" s="134"/>
      <c r="H399" s="134"/>
      <c r="I399" s="134"/>
      <c r="J399" s="969" t="s">
        <v>264</v>
      </c>
      <c r="K399" s="970"/>
      <c r="L399" s="970"/>
      <c r="M399" s="970"/>
      <c r="N399" s="970"/>
      <c r="O399" s="970"/>
      <c r="P399" s="136" t="s">
        <v>25</v>
      </c>
      <c r="Q399" s="136"/>
      <c r="R399" s="136"/>
      <c r="S399" s="136"/>
      <c r="T399" s="136"/>
      <c r="U399" s="136"/>
      <c r="V399" s="136"/>
      <c r="W399" s="136"/>
      <c r="X399" s="136"/>
      <c r="Y399" s="137" t="s">
        <v>303</v>
      </c>
      <c r="Z399" s="138"/>
      <c r="AA399" s="138"/>
      <c r="AB399" s="138"/>
      <c r="AC399" s="969" t="s">
        <v>295</v>
      </c>
      <c r="AD399" s="969"/>
      <c r="AE399" s="969"/>
      <c r="AF399" s="969"/>
      <c r="AG399" s="969"/>
      <c r="AH399" s="137" t="s">
        <v>231</v>
      </c>
      <c r="AI399" s="134"/>
      <c r="AJ399" s="134"/>
      <c r="AK399" s="134"/>
      <c r="AL399" s="134" t="s">
        <v>19</v>
      </c>
      <c r="AM399" s="134"/>
      <c r="AN399" s="134"/>
      <c r="AO399" s="139"/>
      <c r="AP399" s="971" t="s">
        <v>265</v>
      </c>
      <c r="AQ399" s="971"/>
      <c r="AR399" s="971"/>
      <c r="AS399" s="971"/>
      <c r="AT399" s="971"/>
      <c r="AU399" s="971"/>
      <c r="AV399" s="971"/>
      <c r="AW399" s="971"/>
      <c r="AX399" s="971"/>
      <c r="AY399" s="34">
        <f>$AY$397</f>
        <v>0</v>
      </c>
    </row>
    <row r="400" spans="1:51" ht="26.25" hidden="1" customHeight="1" x14ac:dyDescent="0.15">
      <c r="A400" s="967">
        <v>1</v>
      </c>
      <c r="B400" s="967">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hidden="1" customHeight="1" x14ac:dyDescent="0.15">
      <c r="A401" s="967">
        <v>2</v>
      </c>
      <c r="B401" s="967">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hidden="1" customHeight="1" x14ac:dyDescent="0.15">
      <c r="A402" s="967">
        <v>3</v>
      </c>
      <c r="B402" s="967">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hidden="1" customHeight="1" x14ac:dyDescent="0.15">
      <c r="A403" s="967">
        <v>4</v>
      </c>
      <c r="B403" s="967">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hidden="1" customHeight="1" x14ac:dyDescent="0.15">
      <c r="A404" s="967">
        <v>5</v>
      </c>
      <c r="B404" s="967">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hidden="1" customHeight="1" x14ac:dyDescent="0.15">
      <c r="A405" s="967">
        <v>6</v>
      </c>
      <c r="B405" s="967">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hidden="1" customHeight="1" x14ac:dyDescent="0.15">
      <c r="A406" s="967">
        <v>7</v>
      </c>
      <c r="B406" s="967">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hidden="1" customHeight="1" x14ac:dyDescent="0.15">
      <c r="A407" s="967">
        <v>8</v>
      </c>
      <c r="B407" s="967">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hidden="1" customHeight="1" x14ac:dyDescent="0.15">
      <c r="A408" s="967">
        <v>9</v>
      </c>
      <c r="B408" s="967">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hidden="1" customHeight="1" x14ac:dyDescent="0.15">
      <c r="A409" s="967">
        <v>10</v>
      </c>
      <c r="B409" s="967">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hidden="1" customHeight="1" x14ac:dyDescent="0.15">
      <c r="A410" s="967">
        <v>11</v>
      </c>
      <c r="B410" s="967">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hidden="1" customHeight="1" x14ac:dyDescent="0.15">
      <c r="A411" s="967">
        <v>12</v>
      </c>
      <c r="B411" s="967">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hidden="1" customHeight="1" x14ac:dyDescent="0.15">
      <c r="A412" s="967">
        <v>13</v>
      </c>
      <c r="B412" s="967">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hidden="1" customHeight="1" x14ac:dyDescent="0.15">
      <c r="A413" s="967">
        <v>14</v>
      </c>
      <c r="B413" s="967">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hidden="1" customHeight="1" x14ac:dyDescent="0.15">
      <c r="A414" s="967">
        <v>15</v>
      </c>
      <c r="B414" s="967">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hidden="1" customHeight="1" x14ac:dyDescent="0.15">
      <c r="A415" s="967">
        <v>16</v>
      </c>
      <c r="B415" s="967">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hidden="1" customHeight="1" x14ac:dyDescent="0.15">
      <c r="A416" s="967">
        <v>17</v>
      </c>
      <c r="B416" s="967">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hidden="1" customHeight="1" x14ac:dyDescent="0.15">
      <c r="A417" s="967">
        <v>18</v>
      </c>
      <c r="B417" s="967">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hidden="1" customHeight="1" x14ac:dyDescent="0.15">
      <c r="A418" s="967">
        <v>19</v>
      </c>
      <c r="B418" s="967">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hidden="1" customHeight="1" x14ac:dyDescent="0.15">
      <c r="A419" s="967">
        <v>20</v>
      </c>
      <c r="B419" s="967">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hidden="1" customHeight="1" x14ac:dyDescent="0.15">
      <c r="A420" s="967">
        <v>21</v>
      </c>
      <c r="B420" s="967">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hidden="1" customHeight="1" x14ac:dyDescent="0.15">
      <c r="A421" s="967">
        <v>22</v>
      </c>
      <c r="B421" s="967">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hidden="1" customHeight="1" x14ac:dyDescent="0.15">
      <c r="A422" s="967">
        <v>23</v>
      </c>
      <c r="B422" s="967">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hidden="1" customHeight="1" x14ac:dyDescent="0.15">
      <c r="A423" s="967">
        <v>24</v>
      </c>
      <c r="B423" s="967">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hidden="1" customHeight="1" x14ac:dyDescent="0.15">
      <c r="A424" s="967">
        <v>25</v>
      </c>
      <c r="B424" s="967">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hidden="1" customHeight="1" x14ac:dyDescent="0.15">
      <c r="A425" s="967">
        <v>26</v>
      </c>
      <c r="B425" s="967">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hidden="1" customHeight="1" x14ac:dyDescent="0.15">
      <c r="A426" s="967">
        <v>27</v>
      </c>
      <c r="B426" s="967">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hidden="1" customHeight="1" x14ac:dyDescent="0.15">
      <c r="A427" s="967">
        <v>28</v>
      </c>
      <c r="B427" s="967">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hidden="1" customHeight="1" x14ac:dyDescent="0.15">
      <c r="A428" s="967">
        <v>29</v>
      </c>
      <c r="B428" s="967">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hidden="1" customHeight="1" x14ac:dyDescent="0.15">
      <c r="A429" s="967">
        <v>30</v>
      </c>
      <c r="B429" s="967">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134"/>
      <c r="B432" s="134"/>
      <c r="C432" s="134" t="s">
        <v>24</v>
      </c>
      <c r="D432" s="134"/>
      <c r="E432" s="134"/>
      <c r="F432" s="134"/>
      <c r="G432" s="134"/>
      <c r="H432" s="134"/>
      <c r="I432" s="134"/>
      <c r="J432" s="969" t="s">
        <v>264</v>
      </c>
      <c r="K432" s="970"/>
      <c r="L432" s="970"/>
      <c r="M432" s="970"/>
      <c r="N432" s="970"/>
      <c r="O432" s="970"/>
      <c r="P432" s="136" t="s">
        <v>25</v>
      </c>
      <c r="Q432" s="136"/>
      <c r="R432" s="136"/>
      <c r="S432" s="136"/>
      <c r="T432" s="136"/>
      <c r="U432" s="136"/>
      <c r="V432" s="136"/>
      <c r="W432" s="136"/>
      <c r="X432" s="136"/>
      <c r="Y432" s="137" t="s">
        <v>303</v>
      </c>
      <c r="Z432" s="138"/>
      <c r="AA432" s="138"/>
      <c r="AB432" s="138"/>
      <c r="AC432" s="969" t="s">
        <v>295</v>
      </c>
      <c r="AD432" s="969"/>
      <c r="AE432" s="969"/>
      <c r="AF432" s="969"/>
      <c r="AG432" s="969"/>
      <c r="AH432" s="137" t="s">
        <v>231</v>
      </c>
      <c r="AI432" s="134"/>
      <c r="AJ432" s="134"/>
      <c r="AK432" s="134"/>
      <c r="AL432" s="134" t="s">
        <v>19</v>
      </c>
      <c r="AM432" s="134"/>
      <c r="AN432" s="134"/>
      <c r="AO432" s="139"/>
      <c r="AP432" s="971" t="s">
        <v>265</v>
      </c>
      <c r="AQ432" s="971"/>
      <c r="AR432" s="971"/>
      <c r="AS432" s="971"/>
      <c r="AT432" s="971"/>
      <c r="AU432" s="971"/>
      <c r="AV432" s="971"/>
      <c r="AW432" s="971"/>
      <c r="AX432" s="971"/>
      <c r="AY432" s="34">
        <f>$AY$430</f>
        <v>0</v>
      </c>
    </row>
    <row r="433" spans="1:51" ht="26.25" hidden="1" customHeight="1" x14ac:dyDescent="0.15">
      <c r="A433" s="967">
        <v>1</v>
      </c>
      <c r="B433" s="967">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hidden="1" customHeight="1" x14ac:dyDescent="0.15">
      <c r="A434" s="967">
        <v>2</v>
      </c>
      <c r="B434" s="967">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hidden="1" customHeight="1" x14ac:dyDescent="0.15">
      <c r="A435" s="967">
        <v>3</v>
      </c>
      <c r="B435" s="967">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hidden="1" customHeight="1" x14ac:dyDescent="0.15">
      <c r="A436" s="967">
        <v>4</v>
      </c>
      <c r="B436" s="967">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hidden="1" customHeight="1" x14ac:dyDescent="0.15">
      <c r="A437" s="967">
        <v>5</v>
      </c>
      <c r="B437" s="967">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hidden="1" customHeight="1" x14ac:dyDescent="0.15">
      <c r="A438" s="967">
        <v>6</v>
      </c>
      <c r="B438" s="967">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hidden="1" customHeight="1" x14ac:dyDescent="0.15">
      <c r="A439" s="967">
        <v>7</v>
      </c>
      <c r="B439" s="967">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hidden="1" customHeight="1" x14ac:dyDescent="0.15">
      <c r="A440" s="967">
        <v>8</v>
      </c>
      <c r="B440" s="967">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hidden="1" customHeight="1" x14ac:dyDescent="0.15">
      <c r="A441" s="967">
        <v>9</v>
      </c>
      <c r="B441" s="967">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hidden="1" customHeight="1" x14ac:dyDescent="0.15">
      <c r="A442" s="967">
        <v>10</v>
      </c>
      <c r="B442" s="967">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hidden="1" customHeight="1" x14ac:dyDescent="0.15">
      <c r="A443" s="967">
        <v>11</v>
      </c>
      <c r="B443" s="967">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hidden="1" customHeight="1" x14ac:dyDescent="0.15">
      <c r="A444" s="967">
        <v>12</v>
      </c>
      <c r="B444" s="967">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hidden="1" customHeight="1" x14ac:dyDescent="0.15">
      <c r="A445" s="967">
        <v>13</v>
      </c>
      <c r="B445" s="967">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hidden="1" customHeight="1" x14ac:dyDescent="0.15">
      <c r="A446" s="967">
        <v>14</v>
      </c>
      <c r="B446" s="967">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hidden="1" customHeight="1" x14ac:dyDescent="0.15">
      <c r="A447" s="967">
        <v>15</v>
      </c>
      <c r="B447" s="967">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hidden="1" customHeight="1" x14ac:dyDescent="0.15">
      <c r="A448" s="967">
        <v>16</v>
      </c>
      <c r="B448" s="967">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hidden="1" customHeight="1" x14ac:dyDescent="0.15">
      <c r="A449" s="967">
        <v>17</v>
      </c>
      <c r="B449" s="967">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hidden="1" customHeight="1" x14ac:dyDescent="0.15">
      <c r="A450" s="967">
        <v>18</v>
      </c>
      <c r="B450" s="967">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hidden="1" customHeight="1" x14ac:dyDescent="0.15">
      <c r="A451" s="967">
        <v>19</v>
      </c>
      <c r="B451" s="967">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hidden="1" customHeight="1" x14ac:dyDescent="0.15">
      <c r="A452" s="967">
        <v>20</v>
      </c>
      <c r="B452" s="967">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hidden="1" customHeight="1" x14ac:dyDescent="0.15">
      <c r="A453" s="967">
        <v>21</v>
      </c>
      <c r="B453" s="967">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hidden="1" customHeight="1" x14ac:dyDescent="0.15">
      <c r="A454" s="967">
        <v>22</v>
      </c>
      <c r="B454" s="967">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hidden="1" customHeight="1" x14ac:dyDescent="0.15">
      <c r="A455" s="967">
        <v>23</v>
      </c>
      <c r="B455" s="967">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hidden="1" customHeight="1" x14ac:dyDescent="0.15">
      <c r="A456" s="967">
        <v>24</v>
      </c>
      <c r="B456" s="967">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hidden="1" customHeight="1" x14ac:dyDescent="0.15">
      <c r="A457" s="967">
        <v>25</v>
      </c>
      <c r="B457" s="967">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hidden="1" customHeight="1" x14ac:dyDescent="0.15">
      <c r="A458" s="967">
        <v>26</v>
      </c>
      <c r="B458" s="967">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hidden="1" customHeight="1" x14ac:dyDescent="0.15">
      <c r="A459" s="967">
        <v>27</v>
      </c>
      <c r="B459" s="967">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hidden="1" customHeight="1" x14ac:dyDescent="0.15">
      <c r="A460" s="967">
        <v>28</v>
      </c>
      <c r="B460" s="967">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hidden="1" customHeight="1" x14ac:dyDescent="0.15">
      <c r="A461" s="967">
        <v>29</v>
      </c>
      <c r="B461" s="967">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hidden="1" customHeight="1" x14ac:dyDescent="0.15">
      <c r="A462" s="967">
        <v>30</v>
      </c>
      <c r="B462" s="967">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134"/>
      <c r="B465" s="134"/>
      <c r="C465" s="134" t="s">
        <v>24</v>
      </c>
      <c r="D465" s="134"/>
      <c r="E465" s="134"/>
      <c r="F465" s="134"/>
      <c r="G465" s="134"/>
      <c r="H465" s="134"/>
      <c r="I465" s="134"/>
      <c r="J465" s="969" t="s">
        <v>264</v>
      </c>
      <c r="K465" s="970"/>
      <c r="L465" s="970"/>
      <c r="M465" s="970"/>
      <c r="N465" s="970"/>
      <c r="O465" s="970"/>
      <c r="P465" s="136" t="s">
        <v>25</v>
      </c>
      <c r="Q465" s="136"/>
      <c r="R465" s="136"/>
      <c r="S465" s="136"/>
      <c r="T465" s="136"/>
      <c r="U465" s="136"/>
      <c r="V465" s="136"/>
      <c r="W465" s="136"/>
      <c r="X465" s="136"/>
      <c r="Y465" s="137" t="s">
        <v>303</v>
      </c>
      <c r="Z465" s="138"/>
      <c r="AA465" s="138"/>
      <c r="AB465" s="138"/>
      <c r="AC465" s="969" t="s">
        <v>295</v>
      </c>
      <c r="AD465" s="969"/>
      <c r="AE465" s="969"/>
      <c r="AF465" s="969"/>
      <c r="AG465" s="969"/>
      <c r="AH465" s="137" t="s">
        <v>231</v>
      </c>
      <c r="AI465" s="134"/>
      <c r="AJ465" s="134"/>
      <c r="AK465" s="134"/>
      <c r="AL465" s="134" t="s">
        <v>19</v>
      </c>
      <c r="AM465" s="134"/>
      <c r="AN465" s="134"/>
      <c r="AO465" s="139"/>
      <c r="AP465" s="971" t="s">
        <v>265</v>
      </c>
      <c r="AQ465" s="971"/>
      <c r="AR465" s="971"/>
      <c r="AS465" s="971"/>
      <c r="AT465" s="971"/>
      <c r="AU465" s="971"/>
      <c r="AV465" s="971"/>
      <c r="AW465" s="971"/>
      <c r="AX465" s="971"/>
      <c r="AY465" s="34">
        <f>$AY$463</f>
        <v>0</v>
      </c>
    </row>
    <row r="466" spans="1:51" ht="26.25" hidden="1" customHeight="1" x14ac:dyDescent="0.15">
      <c r="A466" s="967">
        <v>1</v>
      </c>
      <c r="B466" s="967">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hidden="1" customHeight="1" x14ac:dyDescent="0.15">
      <c r="A467" s="967">
        <v>2</v>
      </c>
      <c r="B467" s="967">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hidden="1" customHeight="1" x14ac:dyDescent="0.15">
      <c r="A468" s="967">
        <v>3</v>
      </c>
      <c r="B468" s="967">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hidden="1" customHeight="1" x14ac:dyDescent="0.15">
      <c r="A469" s="967">
        <v>4</v>
      </c>
      <c r="B469" s="967">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hidden="1" customHeight="1" x14ac:dyDescent="0.15">
      <c r="A470" s="967">
        <v>5</v>
      </c>
      <c r="B470" s="967">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hidden="1" customHeight="1" x14ac:dyDescent="0.15">
      <c r="A471" s="967">
        <v>6</v>
      </c>
      <c r="B471" s="967">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hidden="1" customHeight="1" x14ac:dyDescent="0.15">
      <c r="A472" s="967">
        <v>7</v>
      </c>
      <c r="B472" s="967">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hidden="1" customHeight="1" x14ac:dyDescent="0.15">
      <c r="A473" s="967">
        <v>8</v>
      </c>
      <c r="B473" s="967">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hidden="1" customHeight="1" x14ac:dyDescent="0.15">
      <c r="A474" s="967">
        <v>9</v>
      </c>
      <c r="B474" s="967">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hidden="1" customHeight="1" x14ac:dyDescent="0.15">
      <c r="A475" s="967">
        <v>10</v>
      </c>
      <c r="B475" s="967">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hidden="1" customHeight="1" x14ac:dyDescent="0.15">
      <c r="A476" s="967">
        <v>11</v>
      </c>
      <c r="B476" s="967">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hidden="1" customHeight="1" x14ac:dyDescent="0.15">
      <c r="A477" s="967">
        <v>12</v>
      </c>
      <c r="B477" s="967">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hidden="1" customHeight="1" x14ac:dyDescent="0.15">
      <c r="A478" s="967">
        <v>13</v>
      </c>
      <c r="B478" s="967">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hidden="1" customHeight="1" x14ac:dyDescent="0.15">
      <c r="A479" s="967">
        <v>14</v>
      </c>
      <c r="B479" s="967">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hidden="1" customHeight="1" x14ac:dyDescent="0.15">
      <c r="A480" s="967">
        <v>15</v>
      </c>
      <c r="B480" s="967">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hidden="1" customHeight="1" x14ac:dyDescent="0.15">
      <c r="A481" s="967">
        <v>16</v>
      </c>
      <c r="B481" s="967">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hidden="1" customHeight="1" x14ac:dyDescent="0.15">
      <c r="A482" s="967">
        <v>17</v>
      </c>
      <c r="B482" s="967">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hidden="1" customHeight="1" x14ac:dyDescent="0.15">
      <c r="A483" s="967">
        <v>18</v>
      </c>
      <c r="B483" s="967">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hidden="1" customHeight="1" x14ac:dyDescent="0.15">
      <c r="A484" s="967">
        <v>19</v>
      </c>
      <c r="B484" s="967">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hidden="1" customHeight="1" x14ac:dyDescent="0.15">
      <c r="A485" s="967">
        <v>20</v>
      </c>
      <c r="B485" s="967">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hidden="1" customHeight="1" x14ac:dyDescent="0.15">
      <c r="A486" s="967">
        <v>21</v>
      </c>
      <c r="B486" s="967">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hidden="1" customHeight="1" x14ac:dyDescent="0.15">
      <c r="A487" s="967">
        <v>22</v>
      </c>
      <c r="B487" s="967">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hidden="1" customHeight="1" x14ac:dyDescent="0.15">
      <c r="A488" s="967">
        <v>23</v>
      </c>
      <c r="B488" s="967">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hidden="1" customHeight="1" x14ac:dyDescent="0.15">
      <c r="A489" s="967">
        <v>24</v>
      </c>
      <c r="B489" s="967">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hidden="1" customHeight="1" x14ac:dyDescent="0.15">
      <c r="A490" s="967">
        <v>25</v>
      </c>
      <c r="B490" s="967">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hidden="1" customHeight="1" x14ac:dyDescent="0.15">
      <c r="A491" s="967">
        <v>26</v>
      </c>
      <c r="B491" s="967">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hidden="1" customHeight="1" x14ac:dyDescent="0.15">
      <c r="A492" s="967">
        <v>27</v>
      </c>
      <c r="B492" s="967">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hidden="1" customHeight="1" x14ac:dyDescent="0.15">
      <c r="A493" s="967">
        <v>28</v>
      </c>
      <c r="B493" s="967">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hidden="1" customHeight="1" x14ac:dyDescent="0.15">
      <c r="A494" s="967">
        <v>29</v>
      </c>
      <c r="B494" s="967">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hidden="1" customHeight="1" x14ac:dyDescent="0.15">
      <c r="A495" s="967">
        <v>30</v>
      </c>
      <c r="B495" s="967">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134"/>
      <c r="B498" s="134"/>
      <c r="C498" s="134" t="s">
        <v>24</v>
      </c>
      <c r="D498" s="134"/>
      <c r="E498" s="134"/>
      <c r="F498" s="134"/>
      <c r="G498" s="134"/>
      <c r="H498" s="134"/>
      <c r="I498" s="134"/>
      <c r="J498" s="969" t="s">
        <v>264</v>
      </c>
      <c r="K498" s="970"/>
      <c r="L498" s="970"/>
      <c r="M498" s="970"/>
      <c r="N498" s="970"/>
      <c r="O498" s="970"/>
      <c r="P498" s="136" t="s">
        <v>25</v>
      </c>
      <c r="Q498" s="136"/>
      <c r="R498" s="136"/>
      <c r="S498" s="136"/>
      <c r="T498" s="136"/>
      <c r="U498" s="136"/>
      <c r="V498" s="136"/>
      <c r="W498" s="136"/>
      <c r="X498" s="136"/>
      <c r="Y498" s="137" t="s">
        <v>303</v>
      </c>
      <c r="Z498" s="138"/>
      <c r="AA498" s="138"/>
      <c r="AB498" s="138"/>
      <c r="AC498" s="969" t="s">
        <v>295</v>
      </c>
      <c r="AD498" s="969"/>
      <c r="AE498" s="969"/>
      <c r="AF498" s="969"/>
      <c r="AG498" s="969"/>
      <c r="AH498" s="137" t="s">
        <v>231</v>
      </c>
      <c r="AI498" s="134"/>
      <c r="AJ498" s="134"/>
      <c r="AK498" s="134"/>
      <c r="AL498" s="134" t="s">
        <v>19</v>
      </c>
      <c r="AM498" s="134"/>
      <c r="AN498" s="134"/>
      <c r="AO498" s="139"/>
      <c r="AP498" s="971" t="s">
        <v>265</v>
      </c>
      <c r="AQ498" s="971"/>
      <c r="AR498" s="971"/>
      <c r="AS498" s="971"/>
      <c r="AT498" s="971"/>
      <c r="AU498" s="971"/>
      <c r="AV498" s="971"/>
      <c r="AW498" s="971"/>
      <c r="AX498" s="971"/>
      <c r="AY498" s="34">
        <f>$AY$496</f>
        <v>0</v>
      </c>
    </row>
    <row r="499" spans="1:51" ht="26.25" hidden="1" customHeight="1" x14ac:dyDescent="0.15">
      <c r="A499" s="967">
        <v>1</v>
      </c>
      <c r="B499" s="967">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hidden="1" customHeight="1" x14ac:dyDescent="0.15">
      <c r="A500" s="967">
        <v>2</v>
      </c>
      <c r="B500" s="967">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hidden="1" customHeight="1" x14ac:dyDescent="0.15">
      <c r="A501" s="967">
        <v>3</v>
      </c>
      <c r="B501" s="967">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hidden="1" customHeight="1" x14ac:dyDescent="0.15">
      <c r="A502" s="967">
        <v>4</v>
      </c>
      <c r="B502" s="967">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hidden="1" customHeight="1" x14ac:dyDescent="0.15">
      <c r="A503" s="967">
        <v>5</v>
      </c>
      <c r="B503" s="967">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hidden="1" customHeight="1" x14ac:dyDescent="0.15">
      <c r="A504" s="967">
        <v>6</v>
      </c>
      <c r="B504" s="967">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hidden="1" customHeight="1" x14ac:dyDescent="0.15">
      <c r="A505" s="967">
        <v>7</v>
      </c>
      <c r="B505" s="967">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hidden="1" customHeight="1" x14ac:dyDescent="0.15">
      <c r="A506" s="967">
        <v>8</v>
      </c>
      <c r="B506" s="967">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hidden="1" customHeight="1" x14ac:dyDescent="0.15">
      <c r="A507" s="967">
        <v>9</v>
      </c>
      <c r="B507" s="967">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hidden="1" customHeight="1" x14ac:dyDescent="0.15">
      <c r="A508" s="967">
        <v>10</v>
      </c>
      <c r="B508" s="967">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hidden="1" customHeight="1" x14ac:dyDescent="0.15">
      <c r="A509" s="967">
        <v>11</v>
      </c>
      <c r="B509" s="967">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hidden="1" customHeight="1" x14ac:dyDescent="0.15">
      <c r="A510" s="967">
        <v>12</v>
      </c>
      <c r="B510" s="967">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hidden="1" customHeight="1" x14ac:dyDescent="0.15">
      <c r="A511" s="967">
        <v>13</v>
      </c>
      <c r="B511" s="967">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hidden="1" customHeight="1" x14ac:dyDescent="0.15">
      <c r="A512" s="967">
        <v>14</v>
      </c>
      <c r="B512" s="967">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hidden="1" customHeight="1" x14ac:dyDescent="0.15">
      <c r="A513" s="967">
        <v>15</v>
      </c>
      <c r="B513" s="967">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hidden="1" customHeight="1" x14ac:dyDescent="0.15">
      <c r="A514" s="967">
        <v>16</v>
      </c>
      <c r="B514" s="967">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hidden="1" customHeight="1" x14ac:dyDescent="0.15">
      <c r="A515" s="967">
        <v>17</v>
      </c>
      <c r="B515" s="967">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hidden="1" customHeight="1" x14ac:dyDescent="0.15">
      <c r="A516" s="967">
        <v>18</v>
      </c>
      <c r="B516" s="967">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hidden="1" customHeight="1" x14ac:dyDescent="0.15">
      <c r="A517" s="967">
        <v>19</v>
      </c>
      <c r="B517" s="967">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hidden="1" customHeight="1" x14ac:dyDescent="0.15">
      <c r="A518" s="967">
        <v>20</v>
      </c>
      <c r="B518" s="967">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hidden="1" customHeight="1" x14ac:dyDescent="0.15">
      <c r="A519" s="967">
        <v>21</v>
      </c>
      <c r="B519" s="967">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hidden="1" customHeight="1" x14ac:dyDescent="0.15">
      <c r="A520" s="967">
        <v>22</v>
      </c>
      <c r="B520" s="967">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hidden="1" customHeight="1" x14ac:dyDescent="0.15">
      <c r="A521" s="967">
        <v>23</v>
      </c>
      <c r="B521" s="967">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hidden="1" customHeight="1" x14ac:dyDescent="0.15">
      <c r="A522" s="967">
        <v>24</v>
      </c>
      <c r="B522" s="967">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hidden="1" customHeight="1" x14ac:dyDescent="0.15">
      <c r="A523" s="967">
        <v>25</v>
      </c>
      <c r="B523" s="967">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hidden="1" customHeight="1" x14ac:dyDescent="0.15">
      <c r="A524" s="967">
        <v>26</v>
      </c>
      <c r="B524" s="967">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hidden="1" customHeight="1" x14ac:dyDescent="0.15">
      <c r="A525" s="967">
        <v>27</v>
      </c>
      <c r="B525" s="967">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hidden="1" customHeight="1" x14ac:dyDescent="0.15">
      <c r="A526" s="967">
        <v>28</v>
      </c>
      <c r="B526" s="967">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hidden="1" customHeight="1" x14ac:dyDescent="0.15">
      <c r="A527" s="967">
        <v>29</v>
      </c>
      <c r="B527" s="967">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hidden="1" customHeight="1" x14ac:dyDescent="0.15">
      <c r="A528" s="967">
        <v>30</v>
      </c>
      <c r="B528" s="967">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134"/>
      <c r="B531" s="134"/>
      <c r="C531" s="134" t="s">
        <v>24</v>
      </c>
      <c r="D531" s="134"/>
      <c r="E531" s="134"/>
      <c r="F531" s="134"/>
      <c r="G531" s="134"/>
      <c r="H531" s="134"/>
      <c r="I531" s="134"/>
      <c r="J531" s="969" t="s">
        <v>264</v>
      </c>
      <c r="K531" s="970"/>
      <c r="L531" s="970"/>
      <c r="M531" s="970"/>
      <c r="N531" s="970"/>
      <c r="O531" s="970"/>
      <c r="P531" s="136" t="s">
        <v>25</v>
      </c>
      <c r="Q531" s="136"/>
      <c r="R531" s="136"/>
      <c r="S531" s="136"/>
      <c r="T531" s="136"/>
      <c r="U531" s="136"/>
      <c r="V531" s="136"/>
      <c r="W531" s="136"/>
      <c r="X531" s="136"/>
      <c r="Y531" s="137" t="s">
        <v>303</v>
      </c>
      <c r="Z531" s="138"/>
      <c r="AA531" s="138"/>
      <c r="AB531" s="138"/>
      <c r="AC531" s="969" t="s">
        <v>295</v>
      </c>
      <c r="AD531" s="969"/>
      <c r="AE531" s="969"/>
      <c r="AF531" s="969"/>
      <c r="AG531" s="969"/>
      <c r="AH531" s="137" t="s">
        <v>231</v>
      </c>
      <c r="AI531" s="134"/>
      <c r="AJ531" s="134"/>
      <c r="AK531" s="134"/>
      <c r="AL531" s="134" t="s">
        <v>19</v>
      </c>
      <c r="AM531" s="134"/>
      <c r="AN531" s="134"/>
      <c r="AO531" s="139"/>
      <c r="AP531" s="971" t="s">
        <v>265</v>
      </c>
      <c r="AQ531" s="971"/>
      <c r="AR531" s="971"/>
      <c r="AS531" s="971"/>
      <c r="AT531" s="971"/>
      <c r="AU531" s="971"/>
      <c r="AV531" s="971"/>
      <c r="AW531" s="971"/>
      <c r="AX531" s="971"/>
      <c r="AY531" s="34">
        <f>$AY$529</f>
        <v>0</v>
      </c>
    </row>
    <row r="532" spans="1:51" ht="26.25" hidden="1" customHeight="1" x14ac:dyDescent="0.15">
      <c r="A532" s="967">
        <v>1</v>
      </c>
      <c r="B532" s="967">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hidden="1" customHeight="1" x14ac:dyDescent="0.15">
      <c r="A533" s="967">
        <v>2</v>
      </c>
      <c r="B533" s="967">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hidden="1" customHeight="1" x14ac:dyDescent="0.15">
      <c r="A534" s="967">
        <v>3</v>
      </c>
      <c r="B534" s="967">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hidden="1" customHeight="1" x14ac:dyDescent="0.15">
      <c r="A535" s="967">
        <v>4</v>
      </c>
      <c r="B535" s="967">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hidden="1" customHeight="1" x14ac:dyDescent="0.15">
      <c r="A536" s="967">
        <v>5</v>
      </c>
      <c r="B536" s="967">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hidden="1" customHeight="1" x14ac:dyDescent="0.15">
      <c r="A537" s="967">
        <v>6</v>
      </c>
      <c r="B537" s="967">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hidden="1" customHeight="1" x14ac:dyDescent="0.15">
      <c r="A538" s="967">
        <v>7</v>
      </c>
      <c r="B538" s="967">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hidden="1" customHeight="1" x14ac:dyDescent="0.15">
      <c r="A539" s="967">
        <v>8</v>
      </c>
      <c r="B539" s="967">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hidden="1" customHeight="1" x14ac:dyDescent="0.15">
      <c r="A540" s="967">
        <v>9</v>
      </c>
      <c r="B540" s="967">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hidden="1" customHeight="1" x14ac:dyDescent="0.15">
      <c r="A541" s="967">
        <v>10</v>
      </c>
      <c r="B541" s="967">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hidden="1" customHeight="1" x14ac:dyDescent="0.15">
      <c r="A542" s="967">
        <v>11</v>
      </c>
      <c r="B542" s="967">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hidden="1" customHeight="1" x14ac:dyDescent="0.15">
      <c r="A543" s="967">
        <v>12</v>
      </c>
      <c r="B543" s="967">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hidden="1" customHeight="1" x14ac:dyDescent="0.15">
      <c r="A544" s="967">
        <v>13</v>
      </c>
      <c r="B544" s="967">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hidden="1" customHeight="1" x14ac:dyDescent="0.15">
      <c r="A545" s="967">
        <v>14</v>
      </c>
      <c r="B545" s="967">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hidden="1" customHeight="1" x14ac:dyDescent="0.15">
      <c r="A546" s="967">
        <v>15</v>
      </c>
      <c r="B546" s="967">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hidden="1" customHeight="1" x14ac:dyDescent="0.15">
      <c r="A547" s="967">
        <v>16</v>
      </c>
      <c r="B547" s="967">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hidden="1" customHeight="1" x14ac:dyDescent="0.15">
      <c r="A548" s="967">
        <v>17</v>
      </c>
      <c r="B548" s="967">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hidden="1" customHeight="1" x14ac:dyDescent="0.15">
      <c r="A549" s="967">
        <v>18</v>
      </c>
      <c r="B549" s="967">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hidden="1" customHeight="1" x14ac:dyDescent="0.15">
      <c r="A550" s="967">
        <v>19</v>
      </c>
      <c r="B550" s="967">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hidden="1" customHeight="1" x14ac:dyDescent="0.15">
      <c r="A551" s="967">
        <v>20</v>
      </c>
      <c r="B551" s="967">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hidden="1" customHeight="1" x14ac:dyDescent="0.15">
      <c r="A552" s="967">
        <v>21</v>
      </c>
      <c r="B552" s="967">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hidden="1" customHeight="1" x14ac:dyDescent="0.15">
      <c r="A553" s="967">
        <v>22</v>
      </c>
      <c r="B553" s="967">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hidden="1" customHeight="1" x14ac:dyDescent="0.15">
      <c r="A554" s="967">
        <v>23</v>
      </c>
      <c r="B554" s="967">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hidden="1" customHeight="1" x14ac:dyDescent="0.15">
      <c r="A555" s="967">
        <v>24</v>
      </c>
      <c r="B555" s="967">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hidden="1" customHeight="1" x14ac:dyDescent="0.15">
      <c r="A556" s="967">
        <v>25</v>
      </c>
      <c r="B556" s="967">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hidden="1" customHeight="1" x14ac:dyDescent="0.15">
      <c r="A557" s="967">
        <v>26</v>
      </c>
      <c r="B557" s="967">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hidden="1" customHeight="1" x14ac:dyDescent="0.15">
      <c r="A558" s="967">
        <v>27</v>
      </c>
      <c r="B558" s="967">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hidden="1" customHeight="1" x14ac:dyDescent="0.15">
      <c r="A559" s="967">
        <v>28</v>
      </c>
      <c r="B559" s="967">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hidden="1" customHeight="1" x14ac:dyDescent="0.15">
      <c r="A560" s="967">
        <v>29</v>
      </c>
      <c r="B560" s="967">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hidden="1" customHeight="1" x14ac:dyDescent="0.15">
      <c r="A561" s="967">
        <v>30</v>
      </c>
      <c r="B561" s="967">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134"/>
      <c r="B564" s="134"/>
      <c r="C564" s="134" t="s">
        <v>24</v>
      </c>
      <c r="D564" s="134"/>
      <c r="E564" s="134"/>
      <c r="F564" s="134"/>
      <c r="G564" s="134"/>
      <c r="H564" s="134"/>
      <c r="I564" s="134"/>
      <c r="J564" s="969" t="s">
        <v>264</v>
      </c>
      <c r="K564" s="970"/>
      <c r="L564" s="970"/>
      <c r="M564" s="970"/>
      <c r="N564" s="970"/>
      <c r="O564" s="970"/>
      <c r="P564" s="136" t="s">
        <v>25</v>
      </c>
      <c r="Q564" s="136"/>
      <c r="R564" s="136"/>
      <c r="S564" s="136"/>
      <c r="T564" s="136"/>
      <c r="U564" s="136"/>
      <c r="V564" s="136"/>
      <c r="W564" s="136"/>
      <c r="X564" s="136"/>
      <c r="Y564" s="137" t="s">
        <v>303</v>
      </c>
      <c r="Z564" s="138"/>
      <c r="AA564" s="138"/>
      <c r="AB564" s="138"/>
      <c r="AC564" s="969" t="s">
        <v>295</v>
      </c>
      <c r="AD564" s="969"/>
      <c r="AE564" s="969"/>
      <c r="AF564" s="969"/>
      <c r="AG564" s="969"/>
      <c r="AH564" s="137" t="s">
        <v>231</v>
      </c>
      <c r="AI564" s="134"/>
      <c r="AJ564" s="134"/>
      <c r="AK564" s="134"/>
      <c r="AL564" s="134" t="s">
        <v>19</v>
      </c>
      <c r="AM564" s="134"/>
      <c r="AN564" s="134"/>
      <c r="AO564" s="139"/>
      <c r="AP564" s="971" t="s">
        <v>265</v>
      </c>
      <c r="AQ564" s="971"/>
      <c r="AR564" s="971"/>
      <c r="AS564" s="971"/>
      <c r="AT564" s="971"/>
      <c r="AU564" s="971"/>
      <c r="AV564" s="971"/>
      <c r="AW564" s="971"/>
      <c r="AX564" s="971"/>
      <c r="AY564" s="34">
        <f>$AY$562</f>
        <v>0</v>
      </c>
    </row>
    <row r="565" spans="1:51" ht="26.25" hidden="1" customHeight="1" x14ac:dyDescent="0.15">
      <c r="A565" s="967">
        <v>1</v>
      </c>
      <c r="B565" s="967">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hidden="1" customHeight="1" x14ac:dyDescent="0.15">
      <c r="A566" s="967">
        <v>2</v>
      </c>
      <c r="B566" s="967">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hidden="1" customHeight="1" x14ac:dyDescent="0.15">
      <c r="A567" s="967">
        <v>3</v>
      </c>
      <c r="B567" s="967">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hidden="1" customHeight="1" x14ac:dyDescent="0.15">
      <c r="A568" s="967">
        <v>4</v>
      </c>
      <c r="B568" s="967">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hidden="1" customHeight="1" x14ac:dyDescent="0.15">
      <c r="A569" s="967">
        <v>5</v>
      </c>
      <c r="B569" s="967">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hidden="1" customHeight="1" x14ac:dyDescent="0.15">
      <c r="A570" s="967">
        <v>6</v>
      </c>
      <c r="B570" s="967">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hidden="1" customHeight="1" x14ac:dyDescent="0.15">
      <c r="A571" s="967">
        <v>7</v>
      </c>
      <c r="B571" s="967">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hidden="1" customHeight="1" x14ac:dyDescent="0.15">
      <c r="A572" s="967">
        <v>8</v>
      </c>
      <c r="B572" s="967">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hidden="1" customHeight="1" x14ac:dyDescent="0.15">
      <c r="A573" s="967">
        <v>9</v>
      </c>
      <c r="B573" s="967">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hidden="1" customHeight="1" x14ac:dyDescent="0.15">
      <c r="A574" s="967">
        <v>10</v>
      </c>
      <c r="B574" s="967">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hidden="1" customHeight="1" x14ac:dyDescent="0.15">
      <c r="A575" s="967">
        <v>11</v>
      </c>
      <c r="B575" s="967">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hidden="1" customHeight="1" x14ac:dyDescent="0.15">
      <c r="A576" s="967">
        <v>12</v>
      </c>
      <c r="B576" s="967">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hidden="1" customHeight="1" x14ac:dyDescent="0.15">
      <c r="A577" s="967">
        <v>13</v>
      </c>
      <c r="B577" s="967">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hidden="1" customHeight="1" x14ac:dyDescent="0.15">
      <c r="A578" s="967">
        <v>14</v>
      </c>
      <c r="B578" s="967">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hidden="1" customHeight="1" x14ac:dyDescent="0.15">
      <c r="A579" s="967">
        <v>15</v>
      </c>
      <c r="B579" s="967">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hidden="1" customHeight="1" x14ac:dyDescent="0.15">
      <c r="A580" s="967">
        <v>16</v>
      </c>
      <c r="B580" s="967">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hidden="1" customHeight="1" x14ac:dyDescent="0.15">
      <c r="A581" s="967">
        <v>17</v>
      </c>
      <c r="B581" s="967">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hidden="1" customHeight="1" x14ac:dyDescent="0.15">
      <c r="A582" s="967">
        <v>18</v>
      </c>
      <c r="B582" s="967">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hidden="1" customHeight="1" x14ac:dyDescent="0.15">
      <c r="A583" s="967">
        <v>19</v>
      </c>
      <c r="B583" s="967">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hidden="1" customHeight="1" x14ac:dyDescent="0.15">
      <c r="A584" s="967">
        <v>20</v>
      </c>
      <c r="B584" s="967">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hidden="1" customHeight="1" x14ac:dyDescent="0.15">
      <c r="A585" s="967">
        <v>21</v>
      </c>
      <c r="B585" s="967">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hidden="1" customHeight="1" x14ac:dyDescent="0.15">
      <c r="A586" s="967">
        <v>22</v>
      </c>
      <c r="B586" s="967">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hidden="1" customHeight="1" x14ac:dyDescent="0.15">
      <c r="A587" s="967">
        <v>23</v>
      </c>
      <c r="B587" s="967">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hidden="1" customHeight="1" x14ac:dyDescent="0.15">
      <c r="A588" s="967">
        <v>24</v>
      </c>
      <c r="B588" s="967">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hidden="1" customHeight="1" x14ac:dyDescent="0.15">
      <c r="A589" s="967">
        <v>25</v>
      </c>
      <c r="B589" s="967">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hidden="1" customHeight="1" x14ac:dyDescent="0.15">
      <c r="A590" s="967">
        <v>26</v>
      </c>
      <c r="B590" s="967">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hidden="1" customHeight="1" x14ac:dyDescent="0.15">
      <c r="A591" s="967">
        <v>27</v>
      </c>
      <c r="B591" s="967">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hidden="1" customHeight="1" x14ac:dyDescent="0.15">
      <c r="A592" s="967">
        <v>28</v>
      </c>
      <c r="B592" s="967">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hidden="1" customHeight="1" x14ac:dyDescent="0.15">
      <c r="A593" s="967">
        <v>29</v>
      </c>
      <c r="B593" s="967">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hidden="1" customHeight="1" x14ac:dyDescent="0.15">
      <c r="A594" s="967">
        <v>30</v>
      </c>
      <c r="B594" s="967">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134"/>
      <c r="B597" s="134"/>
      <c r="C597" s="134" t="s">
        <v>24</v>
      </c>
      <c r="D597" s="134"/>
      <c r="E597" s="134"/>
      <c r="F597" s="134"/>
      <c r="G597" s="134"/>
      <c r="H597" s="134"/>
      <c r="I597" s="134"/>
      <c r="J597" s="969" t="s">
        <v>264</v>
      </c>
      <c r="K597" s="970"/>
      <c r="L597" s="970"/>
      <c r="M597" s="970"/>
      <c r="N597" s="970"/>
      <c r="O597" s="970"/>
      <c r="P597" s="136" t="s">
        <v>25</v>
      </c>
      <c r="Q597" s="136"/>
      <c r="R597" s="136"/>
      <c r="S597" s="136"/>
      <c r="T597" s="136"/>
      <c r="U597" s="136"/>
      <c r="V597" s="136"/>
      <c r="W597" s="136"/>
      <c r="X597" s="136"/>
      <c r="Y597" s="137" t="s">
        <v>303</v>
      </c>
      <c r="Z597" s="138"/>
      <c r="AA597" s="138"/>
      <c r="AB597" s="138"/>
      <c r="AC597" s="969" t="s">
        <v>295</v>
      </c>
      <c r="AD597" s="969"/>
      <c r="AE597" s="969"/>
      <c r="AF597" s="969"/>
      <c r="AG597" s="969"/>
      <c r="AH597" s="137" t="s">
        <v>231</v>
      </c>
      <c r="AI597" s="134"/>
      <c r="AJ597" s="134"/>
      <c r="AK597" s="134"/>
      <c r="AL597" s="134" t="s">
        <v>19</v>
      </c>
      <c r="AM597" s="134"/>
      <c r="AN597" s="134"/>
      <c r="AO597" s="139"/>
      <c r="AP597" s="971" t="s">
        <v>265</v>
      </c>
      <c r="AQ597" s="971"/>
      <c r="AR597" s="971"/>
      <c r="AS597" s="971"/>
      <c r="AT597" s="971"/>
      <c r="AU597" s="971"/>
      <c r="AV597" s="971"/>
      <c r="AW597" s="971"/>
      <c r="AX597" s="971"/>
      <c r="AY597" s="34">
        <f>$AY$595</f>
        <v>0</v>
      </c>
    </row>
    <row r="598" spans="1:51" ht="26.25" hidden="1" customHeight="1" x14ac:dyDescent="0.15">
      <c r="A598" s="967">
        <v>1</v>
      </c>
      <c r="B598" s="967">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hidden="1" customHeight="1" x14ac:dyDescent="0.15">
      <c r="A599" s="967">
        <v>2</v>
      </c>
      <c r="B599" s="967">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hidden="1" customHeight="1" x14ac:dyDescent="0.15">
      <c r="A600" s="967">
        <v>3</v>
      </c>
      <c r="B600" s="967">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hidden="1" customHeight="1" x14ac:dyDescent="0.15">
      <c r="A601" s="967">
        <v>4</v>
      </c>
      <c r="B601" s="967">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hidden="1" customHeight="1" x14ac:dyDescent="0.15">
      <c r="A602" s="967">
        <v>5</v>
      </c>
      <c r="B602" s="967">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hidden="1" customHeight="1" x14ac:dyDescent="0.15">
      <c r="A603" s="967">
        <v>6</v>
      </c>
      <c r="B603" s="967">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hidden="1" customHeight="1" x14ac:dyDescent="0.15">
      <c r="A604" s="967">
        <v>7</v>
      </c>
      <c r="B604" s="967">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hidden="1" customHeight="1" x14ac:dyDescent="0.15">
      <c r="A605" s="967">
        <v>8</v>
      </c>
      <c r="B605" s="967">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hidden="1" customHeight="1" x14ac:dyDescent="0.15">
      <c r="A606" s="967">
        <v>9</v>
      </c>
      <c r="B606" s="967">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hidden="1" customHeight="1" x14ac:dyDescent="0.15">
      <c r="A607" s="967">
        <v>10</v>
      </c>
      <c r="B607" s="967">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hidden="1" customHeight="1" x14ac:dyDescent="0.15">
      <c r="A608" s="967">
        <v>11</v>
      </c>
      <c r="B608" s="967">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hidden="1" customHeight="1" x14ac:dyDescent="0.15">
      <c r="A609" s="967">
        <v>12</v>
      </c>
      <c r="B609" s="967">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hidden="1" customHeight="1" x14ac:dyDescent="0.15">
      <c r="A610" s="967">
        <v>13</v>
      </c>
      <c r="B610" s="967">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hidden="1" customHeight="1" x14ac:dyDescent="0.15">
      <c r="A611" s="967">
        <v>14</v>
      </c>
      <c r="B611" s="967">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hidden="1" customHeight="1" x14ac:dyDescent="0.15">
      <c r="A612" s="967">
        <v>15</v>
      </c>
      <c r="B612" s="967">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hidden="1" customHeight="1" x14ac:dyDescent="0.15">
      <c r="A613" s="967">
        <v>16</v>
      </c>
      <c r="B613" s="967">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hidden="1" customHeight="1" x14ac:dyDescent="0.15">
      <c r="A614" s="967">
        <v>17</v>
      </c>
      <c r="B614" s="967">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hidden="1" customHeight="1" x14ac:dyDescent="0.15">
      <c r="A615" s="967">
        <v>18</v>
      </c>
      <c r="B615" s="967">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hidden="1" customHeight="1" x14ac:dyDescent="0.15">
      <c r="A616" s="967">
        <v>19</v>
      </c>
      <c r="B616" s="967">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hidden="1" customHeight="1" x14ac:dyDescent="0.15">
      <c r="A617" s="967">
        <v>20</v>
      </c>
      <c r="B617" s="967">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hidden="1" customHeight="1" x14ac:dyDescent="0.15">
      <c r="A618" s="967">
        <v>21</v>
      </c>
      <c r="B618" s="967">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hidden="1" customHeight="1" x14ac:dyDescent="0.15">
      <c r="A619" s="967">
        <v>22</v>
      </c>
      <c r="B619" s="967">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hidden="1" customHeight="1" x14ac:dyDescent="0.15">
      <c r="A620" s="967">
        <v>23</v>
      </c>
      <c r="B620" s="967">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hidden="1" customHeight="1" x14ac:dyDescent="0.15">
      <c r="A621" s="967">
        <v>24</v>
      </c>
      <c r="B621" s="967">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hidden="1" customHeight="1" x14ac:dyDescent="0.15">
      <c r="A622" s="967">
        <v>25</v>
      </c>
      <c r="B622" s="967">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hidden="1" customHeight="1" x14ac:dyDescent="0.15">
      <c r="A623" s="967">
        <v>26</v>
      </c>
      <c r="B623" s="967">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hidden="1" customHeight="1" x14ac:dyDescent="0.15">
      <c r="A624" s="967">
        <v>27</v>
      </c>
      <c r="B624" s="967">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hidden="1" customHeight="1" x14ac:dyDescent="0.15">
      <c r="A625" s="967">
        <v>28</v>
      </c>
      <c r="B625" s="967">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hidden="1" customHeight="1" x14ac:dyDescent="0.15">
      <c r="A626" s="967">
        <v>29</v>
      </c>
      <c r="B626" s="967">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hidden="1" customHeight="1" x14ac:dyDescent="0.15">
      <c r="A627" s="967">
        <v>30</v>
      </c>
      <c r="B627" s="967">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134"/>
      <c r="B630" s="134"/>
      <c r="C630" s="134" t="s">
        <v>24</v>
      </c>
      <c r="D630" s="134"/>
      <c r="E630" s="134"/>
      <c r="F630" s="134"/>
      <c r="G630" s="134"/>
      <c r="H630" s="134"/>
      <c r="I630" s="134"/>
      <c r="J630" s="969" t="s">
        <v>264</v>
      </c>
      <c r="K630" s="970"/>
      <c r="L630" s="970"/>
      <c r="M630" s="970"/>
      <c r="N630" s="970"/>
      <c r="O630" s="970"/>
      <c r="P630" s="136" t="s">
        <v>25</v>
      </c>
      <c r="Q630" s="136"/>
      <c r="R630" s="136"/>
      <c r="S630" s="136"/>
      <c r="T630" s="136"/>
      <c r="U630" s="136"/>
      <c r="V630" s="136"/>
      <c r="W630" s="136"/>
      <c r="X630" s="136"/>
      <c r="Y630" s="137" t="s">
        <v>303</v>
      </c>
      <c r="Z630" s="138"/>
      <c r="AA630" s="138"/>
      <c r="AB630" s="138"/>
      <c r="AC630" s="969" t="s">
        <v>295</v>
      </c>
      <c r="AD630" s="969"/>
      <c r="AE630" s="969"/>
      <c r="AF630" s="969"/>
      <c r="AG630" s="969"/>
      <c r="AH630" s="137" t="s">
        <v>231</v>
      </c>
      <c r="AI630" s="134"/>
      <c r="AJ630" s="134"/>
      <c r="AK630" s="134"/>
      <c r="AL630" s="134" t="s">
        <v>19</v>
      </c>
      <c r="AM630" s="134"/>
      <c r="AN630" s="134"/>
      <c r="AO630" s="139"/>
      <c r="AP630" s="971" t="s">
        <v>265</v>
      </c>
      <c r="AQ630" s="971"/>
      <c r="AR630" s="971"/>
      <c r="AS630" s="971"/>
      <c r="AT630" s="971"/>
      <c r="AU630" s="971"/>
      <c r="AV630" s="971"/>
      <c r="AW630" s="971"/>
      <c r="AX630" s="971"/>
      <c r="AY630" s="34">
        <f>$AY$628</f>
        <v>0</v>
      </c>
    </row>
    <row r="631" spans="1:51" ht="26.25" hidden="1" customHeight="1" x14ac:dyDescent="0.15">
      <c r="A631" s="967">
        <v>1</v>
      </c>
      <c r="B631" s="967">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hidden="1" customHeight="1" x14ac:dyDescent="0.15">
      <c r="A632" s="967">
        <v>2</v>
      </c>
      <c r="B632" s="967">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hidden="1" customHeight="1" x14ac:dyDescent="0.15">
      <c r="A633" s="967">
        <v>3</v>
      </c>
      <c r="B633" s="967">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hidden="1" customHeight="1" x14ac:dyDescent="0.15">
      <c r="A634" s="967">
        <v>4</v>
      </c>
      <c r="B634" s="967">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hidden="1" customHeight="1" x14ac:dyDescent="0.15">
      <c r="A635" s="967">
        <v>5</v>
      </c>
      <c r="B635" s="967">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hidden="1" customHeight="1" x14ac:dyDescent="0.15">
      <c r="A636" s="967">
        <v>6</v>
      </c>
      <c r="B636" s="967">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hidden="1" customHeight="1" x14ac:dyDescent="0.15">
      <c r="A637" s="967">
        <v>7</v>
      </c>
      <c r="B637" s="967">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hidden="1" customHeight="1" x14ac:dyDescent="0.15">
      <c r="A638" s="967">
        <v>8</v>
      </c>
      <c r="B638" s="967">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hidden="1" customHeight="1" x14ac:dyDescent="0.15">
      <c r="A639" s="967">
        <v>9</v>
      </c>
      <c r="B639" s="967">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hidden="1" customHeight="1" x14ac:dyDescent="0.15">
      <c r="A640" s="967">
        <v>10</v>
      </c>
      <c r="B640" s="967">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hidden="1" customHeight="1" x14ac:dyDescent="0.15">
      <c r="A641" s="967">
        <v>11</v>
      </c>
      <c r="B641" s="967">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hidden="1" customHeight="1" x14ac:dyDescent="0.15">
      <c r="A642" s="967">
        <v>12</v>
      </c>
      <c r="B642" s="967">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hidden="1" customHeight="1" x14ac:dyDescent="0.15">
      <c r="A643" s="967">
        <v>13</v>
      </c>
      <c r="B643" s="967">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hidden="1" customHeight="1" x14ac:dyDescent="0.15">
      <c r="A644" s="967">
        <v>14</v>
      </c>
      <c r="B644" s="967">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hidden="1" customHeight="1" x14ac:dyDescent="0.15">
      <c r="A645" s="967">
        <v>15</v>
      </c>
      <c r="B645" s="967">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hidden="1" customHeight="1" x14ac:dyDescent="0.15">
      <c r="A646" s="967">
        <v>16</v>
      </c>
      <c r="B646" s="967">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hidden="1" customHeight="1" x14ac:dyDescent="0.15">
      <c r="A647" s="967">
        <v>17</v>
      </c>
      <c r="B647" s="967">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hidden="1" customHeight="1" x14ac:dyDescent="0.15">
      <c r="A648" s="967">
        <v>18</v>
      </c>
      <c r="B648" s="967">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hidden="1" customHeight="1" x14ac:dyDescent="0.15">
      <c r="A649" s="967">
        <v>19</v>
      </c>
      <c r="B649" s="967">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hidden="1" customHeight="1" x14ac:dyDescent="0.15">
      <c r="A650" s="967">
        <v>20</v>
      </c>
      <c r="B650" s="967">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hidden="1" customHeight="1" x14ac:dyDescent="0.15">
      <c r="A651" s="967">
        <v>21</v>
      </c>
      <c r="B651" s="967">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hidden="1" customHeight="1" x14ac:dyDescent="0.15">
      <c r="A652" s="967">
        <v>22</v>
      </c>
      <c r="B652" s="967">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hidden="1" customHeight="1" x14ac:dyDescent="0.15">
      <c r="A653" s="967">
        <v>23</v>
      </c>
      <c r="B653" s="967">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hidden="1" customHeight="1" x14ac:dyDescent="0.15">
      <c r="A654" s="967">
        <v>24</v>
      </c>
      <c r="B654" s="967">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hidden="1" customHeight="1" x14ac:dyDescent="0.15">
      <c r="A655" s="967">
        <v>25</v>
      </c>
      <c r="B655" s="967">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hidden="1" customHeight="1" x14ac:dyDescent="0.15">
      <c r="A656" s="967">
        <v>26</v>
      </c>
      <c r="B656" s="967">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hidden="1" customHeight="1" x14ac:dyDescent="0.15">
      <c r="A657" s="967">
        <v>27</v>
      </c>
      <c r="B657" s="967">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hidden="1" customHeight="1" x14ac:dyDescent="0.15">
      <c r="A658" s="967">
        <v>28</v>
      </c>
      <c r="B658" s="967">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hidden="1" customHeight="1" x14ac:dyDescent="0.15">
      <c r="A659" s="967">
        <v>29</v>
      </c>
      <c r="B659" s="967">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hidden="1" customHeight="1" x14ac:dyDescent="0.15">
      <c r="A660" s="967">
        <v>30</v>
      </c>
      <c r="B660" s="967">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134"/>
      <c r="B663" s="134"/>
      <c r="C663" s="134" t="s">
        <v>24</v>
      </c>
      <c r="D663" s="134"/>
      <c r="E663" s="134"/>
      <c r="F663" s="134"/>
      <c r="G663" s="134"/>
      <c r="H663" s="134"/>
      <c r="I663" s="134"/>
      <c r="J663" s="969" t="s">
        <v>264</v>
      </c>
      <c r="K663" s="970"/>
      <c r="L663" s="970"/>
      <c r="M663" s="970"/>
      <c r="N663" s="970"/>
      <c r="O663" s="970"/>
      <c r="P663" s="136" t="s">
        <v>25</v>
      </c>
      <c r="Q663" s="136"/>
      <c r="R663" s="136"/>
      <c r="S663" s="136"/>
      <c r="T663" s="136"/>
      <c r="U663" s="136"/>
      <c r="V663" s="136"/>
      <c r="W663" s="136"/>
      <c r="X663" s="136"/>
      <c r="Y663" s="137" t="s">
        <v>303</v>
      </c>
      <c r="Z663" s="138"/>
      <c r="AA663" s="138"/>
      <c r="AB663" s="138"/>
      <c r="AC663" s="969" t="s">
        <v>295</v>
      </c>
      <c r="AD663" s="969"/>
      <c r="AE663" s="969"/>
      <c r="AF663" s="969"/>
      <c r="AG663" s="969"/>
      <c r="AH663" s="137" t="s">
        <v>231</v>
      </c>
      <c r="AI663" s="134"/>
      <c r="AJ663" s="134"/>
      <c r="AK663" s="134"/>
      <c r="AL663" s="134" t="s">
        <v>19</v>
      </c>
      <c r="AM663" s="134"/>
      <c r="AN663" s="134"/>
      <c r="AO663" s="139"/>
      <c r="AP663" s="971" t="s">
        <v>265</v>
      </c>
      <c r="AQ663" s="971"/>
      <c r="AR663" s="971"/>
      <c r="AS663" s="971"/>
      <c r="AT663" s="971"/>
      <c r="AU663" s="971"/>
      <c r="AV663" s="971"/>
      <c r="AW663" s="971"/>
      <c r="AX663" s="971"/>
      <c r="AY663" s="34">
        <f>$AY$661</f>
        <v>0</v>
      </c>
    </row>
    <row r="664" spans="1:51" ht="26.25" hidden="1" customHeight="1" x14ac:dyDescent="0.15">
      <c r="A664" s="967">
        <v>1</v>
      </c>
      <c r="B664" s="967">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hidden="1" customHeight="1" x14ac:dyDescent="0.15">
      <c r="A665" s="967">
        <v>2</v>
      </c>
      <c r="B665" s="967">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hidden="1" customHeight="1" x14ac:dyDescent="0.15">
      <c r="A666" s="967">
        <v>3</v>
      </c>
      <c r="B666" s="967">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hidden="1" customHeight="1" x14ac:dyDescent="0.15">
      <c r="A667" s="967">
        <v>4</v>
      </c>
      <c r="B667" s="967">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hidden="1" customHeight="1" x14ac:dyDescent="0.15">
      <c r="A668" s="967">
        <v>5</v>
      </c>
      <c r="B668" s="967">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hidden="1" customHeight="1" x14ac:dyDescent="0.15">
      <c r="A669" s="967">
        <v>6</v>
      </c>
      <c r="B669" s="967">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hidden="1" customHeight="1" x14ac:dyDescent="0.15">
      <c r="A670" s="967">
        <v>7</v>
      </c>
      <c r="B670" s="967">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hidden="1" customHeight="1" x14ac:dyDescent="0.15">
      <c r="A671" s="967">
        <v>8</v>
      </c>
      <c r="B671" s="967">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hidden="1" customHeight="1" x14ac:dyDescent="0.15">
      <c r="A672" s="967">
        <v>9</v>
      </c>
      <c r="B672" s="967">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hidden="1" customHeight="1" x14ac:dyDescent="0.15">
      <c r="A673" s="967">
        <v>10</v>
      </c>
      <c r="B673" s="967">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hidden="1" customHeight="1" x14ac:dyDescent="0.15">
      <c r="A674" s="967">
        <v>11</v>
      </c>
      <c r="B674" s="967">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hidden="1" customHeight="1" x14ac:dyDescent="0.15">
      <c r="A675" s="967">
        <v>12</v>
      </c>
      <c r="B675" s="967">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hidden="1" customHeight="1" x14ac:dyDescent="0.15">
      <c r="A676" s="967">
        <v>13</v>
      </c>
      <c r="B676" s="967">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hidden="1" customHeight="1" x14ac:dyDescent="0.15">
      <c r="A677" s="967">
        <v>14</v>
      </c>
      <c r="B677" s="967">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hidden="1" customHeight="1" x14ac:dyDescent="0.15">
      <c r="A678" s="967">
        <v>15</v>
      </c>
      <c r="B678" s="967">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hidden="1" customHeight="1" x14ac:dyDescent="0.15">
      <c r="A679" s="967">
        <v>16</v>
      </c>
      <c r="B679" s="967">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hidden="1" customHeight="1" x14ac:dyDescent="0.15">
      <c r="A680" s="967">
        <v>17</v>
      </c>
      <c r="B680" s="967">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hidden="1" customHeight="1" x14ac:dyDescent="0.15">
      <c r="A681" s="967">
        <v>18</v>
      </c>
      <c r="B681" s="967">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hidden="1" customHeight="1" x14ac:dyDescent="0.15">
      <c r="A682" s="967">
        <v>19</v>
      </c>
      <c r="B682" s="967">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hidden="1" customHeight="1" x14ac:dyDescent="0.15">
      <c r="A683" s="967">
        <v>20</v>
      </c>
      <c r="B683" s="967">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hidden="1" customHeight="1" x14ac:dyDescent="0.15">
      <c r="A684" s="967">
        <v>21</v>
      </c>
      <c r="B684" s="967">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hidden="1" customHeight="1" x14ac:dyDescent="0.15">
      <c r="A685" s="967">
        <v>22</v>
      </c>
      <c r="B685" s="967">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hidden="1" customHeight="1" x14ac:dyDescent="0.15">
      <c r="A686" s="967">
        <v>23</v>
      </c>
      <c r="B686" s="967">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hidden="1" customHeight="1" x14ac:dyDescent="0.15">
      <c r="A687" s="967">
        <v>24</v>
      </c>
      <c r="B687" s="967">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hidden="1" customHeight="1" x14ac:dyDescent="0.15">
      <c r="A688" s="967">
        <v>25</v>
      </c>
      <c r="B688" s="967">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hidden="1" customHeight="1" x14ac:dyDescent="0.15">
      <c r="A689" s="967">
        <v>26</v>
      </c>
      <c r="B689" s="967">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hidden="1" customHeight="1" x14ac:dyDescent="0.15">
      <c r="A690" s="967">
        <v>27</v>
      </c>
      <c r="B690" s="967">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hidden="1" customHeight="1" x14ac:dyDescent="0.15">
      <c r="A691" s="967">
        <v>28</v>
      </c>
      <c r="B691" s="967">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hidden="1" customHeight="1" x14ac:dyDescent="0.15">
      <c r="A692" s="967">
        <v>29</v>
      </c>
      <c r="B692" s="967">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hidden="1" customHeight="1" x14ac:dyDescent="0.15">
      <c r="A693" s="967">
        <v>30</v>
      </c>
      <c r="B693" s="967">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134"/>
      <c r="B696" s="134"/>
      <c r="C696" s="134" t="s">
        <v>24</v>
      </c>
      <c r="D696" s="134"/>
      <c r="E696" s="134"/>
      <c r="F696" s="134"/>
      <c r="G696" s="134"/>
      <c r="H696" s="134"/>
      <c r="I696" s="134"/>
      <c r="J696" s="969" t="s">
        <v>264</v>
      </c>
      <c r="K696" s="970"/>
      <c r="L696" s="970"/>
      <c r="M696" s="970"/>
      <c r="N696" s="970"/>
      <c r="O696" s="970"/>
      <c r="P696" s="136" t="s">
        <v>25</v>
      </c>
      <c r="Q696" s="136"/>
      <c r="R696" s="136"/>
      <c r="S696" s="136"/>
      <c r="T696" s="136"/>
      <c r="U696" s="136"/>
      <c r="V696" s="136"/>
      <c r="W696" s="136"/>
      <c r="X696" s="136"/>
      <c r="Y696" s="137" t="s">
        <v>303</v>
      </c>
      <c r="Z696" s="138"/>
      <c r="AA696" s="138"/>
      <c r="AB696" s="138"/>
      <c r="AC696" s="969" t="s">
        <v>295</v>
      </c>
      <c r="AD696" s="969"/>
      <c r="AE696" s="969"/>
      <c r="AF696" s="969"/>
      <c r="AG696" s="969"/>
      <c r="AH696" s="137" t="s">
        <v>231</v>
      </c>
      <c r="AI696" s="134"/>
      <c r="AJ696" s="134"/>
      <c r="AK696" s="134"/>
      <c r="AL696" s="134" t="s">
        <v>19</v>
      </c>
      <c r="AM696" s="134"/>
      <c r="AN696" s="134"/>
      <c r="AO696" s="139"/>
      <c r="AP696" s="971" t="s">
        <v>265</v>
      </c>
      <c r="AQ696" s="971"/>
      <c r="AR696" s="971"/>
      <c r="AS696" s="971"/>
      <c r="AT696" s="971"/>
      <c r="AU696" s="971"/>
      <c r="AV696" s="971"/>
      <c r="AW696" s="971"/>
      <c r="AX696" s="971"/>
      <c r="AY696" s="34">
        <f>$AY$694</f>
        <v>0</v>
      </c>
    </row>
    <row r="697" spans="1:51" ht="26.25" hidden="1" customHeight="1" x14ac:dyDescent="0.15">
      <c r="A697" s="967">
        <v>1</v>
      </c>
      <c r="B697" s="967">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hidden="1" customHeight="1" x14ac:dyDescent="0.15">
      <c r="A698" s="967">
        <v>2</v>
      </c>
      <c r="B698" s="967">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hidden="1" customHeight="1" x14ac:dyDescent="0.15">
      <c r="A699" s="967">
        <v>3</v>
      </c>
      <c r="B699" s="967">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hidden="1" customHeight="1" x14ac:dyDescent="0.15">
      <c r="A700" s="967">
        <v>4</v>
      </c>
      <c r="B700" s="967">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hidden="1" customHeight="1" x14ac:dyDescent="0.15">
      <c r="A701" s="967">
        <v>5</v>
      </c>
      <c r="B701" s="967">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hidden="1" customHeight="1" x14ac:dyDescent="0.15">
      <c r="A702" s="967">
        <v>6</v>
      </c>
      <c r="B702" s="967">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hidden="1" customHeight="1" x14ac:dyDescent="0.15">
      <c r="A703" s="967">
        <v>7</v>
      </c>
      <c r="B703" s="967">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hidden="1" customHeight="1" x14ac:dyDescent="0.15">
      <c r="A704" s="967">
        <v>8</v>
      </c>
      <c r="B704" s="967">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hidden="1" customHeight="1" x14ac:dyDescent="0.15">
      <c r="A705" s="967">
        <v>9</v>
      </c>
      <c r="B705" s="967">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hidden="1" customHeight="1" x14ac:dyDescent="0.15">
      <c r="A706" s="967">
        <v>10</v>
      </c>
      <c r="B706" s="967">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hidden="1" customHeight="1" x14ac:dyDescent="0.15">
      <c r="A707" s="967">
        <v>11</v>
      </c>
      <c r="B707" s="967">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hidden="1" customHeight="1" x14ac:dyDescent="0.15">
      <c r="A708" s="967">
        <v>12</v>
      </c>
      <c r="B708" s="967">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hidden="1" customHeight="1" x14ac:dyDescent="0.15">
      <c r="A709" s="967">
        <v>13</v>
      </c>
      <c r="B709" s="967">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hidden="1" customHeight="1" x14ac:dyDescent="0.15">
      <c r="A710" s="967">
        <v>14</v>
      </c>
      <c r="B710" s="967">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hidden="1" customHeight="1" x14ac:dyDescent="0.15">
      <c r="A711" s="967">
        <v>15</v>
      </c>
      <c r="B711" s="967">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hidden="1" customHeight="1" x14ac:dyDescent="0.15">
      <c r="A712" s="967">
        <v>16</v>
      </c>
      <c r="B712" s="967">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hidden="1" customHeight="1" x14ac:dyDescent="0.15">
      <c r="A713" s="967">
        <v>17</v>
      </c>
      <c r="B713" s="967">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hidden="1" customHeight="1" x14ac:dyDescent="0.15">
      <c r="A714" s="967">
        <v>18</v>
      </c>
      <c r="B714" s="967">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hidden="1" customHeight="1" x14ac:dyDescent="0.15">
      <c r="A715" s="967">
        <v>19</v>
      </c>
      <c r="B715" s="967">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hidden="1" customHeight="1" x14ac:dyDescent="0.15">
      <c r="A716" s="967">
        <v>20</v>
      </c>
      <c r="B716" s="967">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hidden="1" customHeight="1" x14ac:dyDescent="0.15">
      <c r="A717" s="967">
        <v>21</v>
      </c>
      <c r="B717" s="967">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hidden="1" customHeight="1" x14ac:dyDescent="0.15">
      <c r="A718" s="967">
        <v>22</v>
      </c>
      <c r="B718" s="967">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hidden="1" customHeight="1" x14ac:dyDescent="0.15">
      <c r="A719" s="967">
        <v>23</v>
      </c>
      <c r="B719" s="967">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hidden="1" customHeight="1" x14ac:dyDescent="0.15">
      <c r="A720" s="967">
        <v>24</v>
      </c>
      <c r="B720" s="967">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hidden="1" customHeight="1" x14ac:dyDescent="0.15">
      <c r="A721" s="967">
        <v>25</v>
      </c>
      <c r="B721" s="967">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hidden="1" customHeight="1" x14ac:dyDescent="0.15">
      <c r="A722" s="967">
        <v>26</v>
      </c>
      <c r="B722" s="967">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hidden="1" customHeight="1" x14ac:dyDescent="0.15">
      <c r="A723" s="967">
        <v>27</v>
      </c>
      <c r="B723" s="967">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hidden="1" customHeight="1" x14ac:dyDescent="0.15">
      <c r="A724" s="967">
        <v>28</v>
      </c>
      <c r="B724" s="967">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hidden="1" customHeight="1" x14ac:dyDescent="0.15">
      <c r="A725" s="967">
        <v>29</v>
      </c>
      <c r="B725" s="967">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hidden="1" customHeight="1" x14ac:dyDescent="0.15">
      <c r="A726" s="967">
        <v>30</v>
      </c>
      <c r="B726" s="967">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134"/>
      <c r="B729" s="134"/>
      <c r="C729" s="134" t="s">
        <v>24</v>
      </c>
      <c r="D729" s="134"/>
      <c r="E729" s="134"/>
      <c r="F729" s="134"/>
      <c r="G729" s="134"/>
      <c r="H729" s="134"/>
      <c r="I729" s="134"/>
      <c r="J729" s="969" t="s">
        <v>264</v>
      </c>
      <c r="K729" s="970"/>
      <c r="L729" s="970"/>
      <c r="M729" s="970"/>
      <c r="N729" s="970"/>
      <c r="O729" s="970"/>
      <c r="P729" s="136" t="s">
        <v>25</v>
      </c>
      <c r="Q729" s="136"/>
      <c r="R729" s="136"/>
      <c r="S729" s="136"/>
      <c r="T729" s="136"/>
      <c r="U729" s="136"/>
      <c r="V729" s="136"/>
      <c r="W729" s="136"/>
      <c r="X729" s="136"/>
      <c r="Y729" s="137" t="s">
        <v>303</v>
      </c>
      <c r="Z729" s="138"/>
      <c r="AA729" s="138"/>
      <c r="AB729" s="138"/>
      <c r="AC729" s="969" t="s">
        <v>295</v>
      </c>
      <c r="AD729" s="969"/>
      <c r="AE729" s="969"/>
      <c r="AF729" s="969"/>
      <c r="AG729" s="969"/>
      <c r="AH729" s="137" t="s">
        <v>231</v>
      </c>
      <c r="AI729" s="134"/>
      <c r="AJ729" s="134"/>
      <c r="AK729" s="134"/>
      <c r="AL729" s="134" t="s">
        <v>19</v>
      </c>
      <c r="AM729" s="134"/>
      <c r="AN729" s="134"/>
      <c r="AO729" s="139"/>
      <c r="AP729" s="971" t="s">
        <v>265</v>
      </c>
      <c r="AQ729" s="971"/>
      <c r="AR729" s="971"/>
      <c r="AS729" s="971"/>
      <c r="AT729" s="971"/>
      <c r="AU729" s="971"/>
      <c r="AV729" s="971"/>
      <c r="AW729" s="971"/>
      <c r="AX729" s="971"/>
      <c r="AY729" s="34">
        <f>$AY$727</f>
        <v>0</v>
      </c>
    </row>
    <row r="730" spans="1:51" ht="26.25" hidden="1" customHeight="1" x14ac:dyDescent="0.15">
      <c r="A730" s="967">
        <v>1</v>
      </c>
      <c r="B730" s="967">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hidden="1" customHeight="1" x14ac:dyDescent="0.15">
      <c r="A731" s="967">
        <v>2</v>
      </c>
      <c r="B731" s="967">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hidden="1" customHeight="1" x14ac:dyDescent="0.15">
      <c r="A732" s="967">
        <v>3</v>
      </c>
      <c r="B732" s="967">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hidden="1" customHeight="1" x14ac:dyDescent="0.15">
      <c r="A733" s="967">
        <v>4</v>
      </c>
      <c r="B733" s="967">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hidden="1" customHeight="1" x14ac:dyDescent="0.15">
      <c r="A734" s="967">
        <v>5</v>
      </c>
      <c r="B734" s="967">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hidden="1" customHeight="1" x14ac:dyDescent="0.15">
      <c r="A735" s="967">
        <v>6</v>
      </c>
      <c r="B735" s="967">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hidden="1" customHeight="1" x14ac:dyDescent="0.15">
      <c r="A736" s="967">
        <v>7</v>
      </c>
      <c r="B736" s="967">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hidden="1" customHeight="1" x14ac:dyDescent="0.15">
      <c r="A737" s="967">
        <v>8</v>
      </c>
      <c r="B737" s="967">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hidden="1" customHeight="1" x14ac:dyDescent="0.15">
      <c r="A738" s="967">
        <v>9</v>
      </c>
      <c r="B738" s="967">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hidden="1" customHeight="1" x14ac:dyDescent="0.15">
      <c r="A739" s="967">
        <v>10</v>
      </c>
      <c r="B739" s="967">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hidden="1" customHeight="1" x14ac:dyDescent="0.15">
      <c r="A740" s="967">
        <v>11</v>
      </c>
      <c r="B740" s="967">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hidden="1" customHeight="1" x14ac:dyDescent="0.15">
      <c r="A741" s="967">
        <v>12</v>
      </c>
      <c r="B741" s="967">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hidden="1" customHeight="1" x14ac:dyDescent="0.15">
      <c r="A742" s="967">
        <v>13</v>
      </c>
      <c r="B742" s="967">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hidden="1" customHeight="1" x14ac:dyDescent="0.15">
      <c r="A743" s="967">
        <v>14</v>
      </c>
      <c r="B743" s="967">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hidden="1" customHeight="1" x14ac:dyDescent="0.15">
      <c r="A744" s="967">
        <v>15</v>
      </c>
      <c r="B744" s="967">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hidden="1" customHeight="1" x14ac:dyDescent="0.15">
      <c r="A745" s="967">
        <v>16</v>
      </c>
      <c r="B745" s="967">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hidden="1" customHeight="1" x14ac:dyDescent="0.15">
      <c r="A746" s="967">
        <v>17</v>
      </c>
      <c r="B746" s="967">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hidden="1" customHeight="1" x14ac:dyDescent="0.15">
      <c r="A747" s="967">
        <v>18</v>
      </c>
      <c r="B747" s="967">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hidden="1" customHeight="1" x14ac:dyDescent="0.15">
      <c r="A748" s="967">
        <v>19</v>
      </c>
      <c r="B748" s="967">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hidden="1" customHeight="1" x14ac:dyDescent="0.15">
      <c r="A749" s="967">
        <v>20</v>
      </c>
      <c r="B749" s="967">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hidden="1" customHeight="1" x14ac:dyDescent="0.15">
      <c r="A750" s="967">
        <v>21</v>
      </c>
      <c r="B750" s="967">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hidden="1" customHeight="1" x14ac:dyDescent="0.15">
      <c r="A751" s="967">
        <v>22</v>
      </c>
      <c r="B751" s="967">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hidden="1" customHeight="1" x14ac:dyDescent="0.15">
      <c r="A752" s="967">
        <v>23</v>
      </c>
      <c r="B752" s="967">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hidden="1" customHeight="1" x14ac:dyDescent="0.15">
      <c r="A753" s="967">
        <v>24</v>
      </c>
      <c r="B753" s="967">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hidden="1" customHeight="1" x14ac:dyDescent="0.15">
      <c r="A754" s="967">
        <v>25</v>
      </c>
      <c r="B754" s="967">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hidden="1" customHeight="1" x14ac:dyDescent="0.15">
      <c r="A755" s="967">
        <v>26</v>
      </c>
      <c r="B755" s="967">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hidden="1" customHeight="1" x14ac:dyDescent="0.15">
      <c r="A756" s="967">
        <v>27</v>
      </c>
      <c r="B756" s="967">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hidden="1" customHeight="1" x14ac:dyDescent="0.15">
      <c r="A757" s="967">
        <v>28</v>
      </c>
      <c r="B757" s="967">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hidden="1" customHeight="1" x14ac:dyDescent="0.15">
      <c r="A758" s="967">
        <v>29</v>
      </c>
      <c r="B758" s="967">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hidden="1" customHeight="1" x14ac:dyDescent="0.15">
      <c r="A759" s="967">
        <v>30</v>
      </c>
      <c r="B759" s="967">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134"/>
      <c r="B762" s="134"/>
      <c r="C762" s="134" t="s">
        <v>24</v>
      </c>
      <c r="D762" s="134"/>
      <c r="E762" s="134"/>
      <c r="F762" s="134"/>
      <c r="G762" s="134"/>
      <c r="H762" s="134"/>
      <c r="I762" s="134"/>
      <c r="J762" s="969" t="s">
        <v>264</v>
      </c>
      <c r="K762" s="970"/>
      <c r="L762" s="970"/>
      <c r="M762" s="970"/>
      <c r="N762" s="970"/>
      <c r="O762" s="970"/>
      <c r="P762" s="136" t="s">
        <v>25</v>
      </c>
      <c r="Q762" s="136"/>
      <c r="R762" s="136"/>
      <c r="S762" s="136"/>
      <c r="T762" s="136"/>
      <c r="U762" s="136"/>
      <c r="V762" s="136"/>
      <c r="W762" s="136"/>
      <c r="X762" s="136"/>
      <c r="Y762" s="137" t="s">
        <v>303</v>
      </c>
      <c r="Z762" s="138"/>
      <c r="AA762" s="138"/>
      <c r="AB762" s="138"/>
      <c r="AC762" s="969" t="s">
        <v>295</v>
      </c>
      <c r="AD762" s="969"/>
      <c r="AE762" s="969"/>
      <c r="AF762" s="969"/>
      <c r="AG762" s="969"/>
      <c r="AH762" s="137" t="s">
        <v>231</v>
      </c>
      <c r="AI762" s="134"/>
      <c r="AJ762" s="134"/>
      <c r="AK762" s="134"/>
      <c r="AL762" s="134" t="s">
        <v>19</v>
      </c>
      <c r="AM762" s="134"/>
      <c r="AN762" s="134"/>
      <c r="AO762" s="139"/>
      <c r="AP762" s="971" t="s">
        <v>265</v>
      </c>
      <c r="AQ762" s="971"/>
      <c r="AR762" s="971"/>
      <c r="AS762" s="971"/>
      <c r="AT762" s="971"/>
      <c r="AU762" s="971"/>
      <c r="AV762" s="971"/>
      <c r="AW762" s="971"/>
      <c r="AX762" s="971"/>
      <c r="AY762" s="34">
        <f>$AY$760</f>
        <v>0</v>
      </c>
    </row>
    <row r="763" spans="1:51" ht="26.25" hidden="1" customHeight="1" x14ac:dyDescent="0.15">
      <c r="A763" s="967">
        <v>1</v>
      </c>
      <c r="B763" s="967">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hidden="1" customHeight="1" x14ac:dyDescent="0.15">
      <c r="A764" s="967">
        <v>2</v>
      </c>
      <c r="B764" s="967">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hidden="1" customHeight="1" x14ac:dyDescent="0.15">
      <c r="A765" s="967">
        <v>3</v>
      </c>
      <c r="B765" s="967">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hidden="1" customHeight="1" x14ac:dyDescent="0.15">
      <c r="A766" s="967">
        <v>4</v>
      </c>
      <c r="B766" s="967">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hidden="1" customHeight="1" x14ac:dyDescent="0.15">
      <c r="A767" s="967">
        <v>5</v>
      </c>
      <c r="B767" s="967">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hidden="1" customHeight="1" x14ac:dyDescent="0.15">
      <c r="A768" s="967">
        <v>6</v>
      </c>
      <c r="B768" s="967">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hidden="1" customHeight="1" x14ac:dyDescent="0.15">
      <c r="A769" s="967">
        <v>7</v>
      </c>
      <c r="B769" s="967">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hidden="1" customHeight="1" x14ac:dyDescent="0.15">
      <c r="A770" s="967">
        <v>8</v>
      </c>
      <c r="B770" s="967">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hidden="1" customHeight="1" x14ac:dyDescent="0.15">
      <c r="A771" s="967">
        <v>9</v>
      </c>
      <c r="B771" s="967">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hidden="1" customHeight="1" x14ac:dyDescent="0.15">
      <c r="A772" s="967">
        <v>10</v>
      </c>
      <c r="B772" s="967">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hidden="1" customHeight="1" x14ac:dyDescent="0.15">
      <c r="A773" s="967">
        <v>11</v>
      </c>
      <c r="B773" s="967">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hidden="1" customHeight="1" x14ac:dyDescent="0.15">
      <c r="A774" s="967">
        <v>12</v>
      </c>
      <c r="B774" s="967">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hidden="1" customHeight="1" x14ac:dyDescent="0.15">
      <c r="A775" s="967">
        <v>13</v>
      </c>
      <c r="B775" s="967">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hidden="1" customHeight="1" x14ac:dyDescent="0.15">
      <c r="A776" s="967">
        <v>14</v>
      </c>
      <c r="B776" s="967">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hidden="1" customHeight="1" x14ac:dyDescent="0.15">
      <c r="A777" s="967">
        <v>15</v>
      </c>
      <c r="B777" s="967">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hidden="1" customHeight="1" x14ac:dyDescent="0.15">
      <c r="A778" s="967">
        <v>16</v>
      </c>
      <c r="B778" s="967">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hidden="1" customHeight="1" x14ac:dyDescent="0.15">
      <c r="A779" s="967">
        <v>17</v>
      </c>
      <c r="B779" s="967">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hidden="1" customHeight="1" x14ac:dyDescent="0.15">
      <c r="A780" s="967">
        <v>18</v>
      </c>
      <c r="B780" s="967">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hidden="1" customHeight="1" x14ac:dyDescent="0.15">
      <c r="A781" s="967">
        <v>19</v>
      </c>
      <c r="B781" s="967">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hidden="1" customHeight="1" x14ac:dyDescent="0.15">
      <c r="A782" s="967">
        <v>20</v>
      </c>
      <c r="B782" s="967">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hidden="1" customHeight="1" x14ac:dyDescent="0.15">
      <c r="A783" s="967">
        <v>21</v>
      </c>
      <c r="B783" s="967">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hidden="1" customHeight="1" x14ac:dyDescent="0.15">
      <c r="A784" s="967">
        <v>22</v>
      </c>
      <c r="B784" s="967">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hidden="1" customHeight="1" x14ac:dyDescent="0.15">
      <c r="A785" s="967">
        <v>23</v>
      </c>
      <c r="B785" s="967">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hidden="1" customHeight="1" x14ac:dyDescent="0.15">
      <c r="A786" s="967">
        <v>24</v>
      </c>
      <c r="B786" s="967">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hidden="1" customHeight="1" x14ac:dyDescent="0.15">
      <c r="A787" s="967">
        <v>25</v>
      </c>
      <c r="B787" s="967">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hidden="1" customHeight="1" x14ac:dyDescent="0.15">
      <c r="A788" s="967">
        <v>26</v>
      </c>
      <c r="B788" s="967">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hidden="1" customHeight="1" x14ac:dyDescent="0.15">
      <c r="A789" s="967">
        <v>27</v>
      </c>
      <c r="B789" s="967">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hidden="1" customHeight="1" x14ac:dyDescent="0.15">
      <c r="A790" s="967">
        <v>28</v>
      </c>
      <c r="B790" s="967">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hidden="1" customHeight="1" x14ac:dyDescent="0.15">
      <c r="A791" s="967">
        <v>29</v>
      </c>
      <c r="B791" s="967">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hidden="1" customHeight="1" x14ac:dyDescent="0.15">
      <c r="A792" s="967">
        <v>30</v>
      </c>
      <c r="B792" s="967">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134"/>
      <c r="B795" s="134"/>
      <c r="C795" s="134" t="s">
        <v>24</v>
      </c>
      <c r="D795" s="134"/>
      <c r="E795" s="134"/>
      <c r="F795" s="134"/>
      <c r="G795" s="134"/>
      <c r="H795" s="134"/>
      <c r="I795" s="134"/>
      <c r="J795" s="969" t="s">
        <v>264</v>
      </c>
      <c r="K795" s="970"/>
      <c r="L795" s="970"/>
      <c r="M795" s="970"/>
      <c r="N795" s="970"/>
      <c r="O795" s="970"/>
      <c r="P795" s="136" t="s">
        <v>25</v>
      </c>
      <c r="Q795" s="136"/>
      <c r="R795" s="136"/>
      <c r="S795" s="136"/>
      <c r="T795" s="136"/>
      <c r="U795" s="136"/>
      <c r="V795" s="136"/>
      <c r="W795" s="136"/>
      <c r="X795" s="136"/>
      <c r="Y795" s="137" t="s">
        <v>303</v>
      </c>
      <c r="Z795" s="138"/>
      <c r="AA795" s="138"/>
      <c r="AB795" s="138"/>
      <c r="AC795" s="969" t="s">
        <v>295</v>
      </c>
      <c r="AD795" s="969"/>
      <c r="AE795" s="969"/>
      <c r="AF795" s="969"/>
      <c r="AG795" s="969"/>
      <c r="AH795" s="137" t="s">
        <v>231</v>
      </c>
      <c r="AI795" s="134"/>
      <c r="AJ795" s="134"/>
      <c r="AK795" s="134"/>
      <c r="AL795" s="134" t="s">
        <v>19</v>
      </c>
      <c r="AM795" s="134"/>
      <c r="AN795" s="134"/>
      <c r="AO795" s="139"/>
      <c r="AP795" s="971" t="s">
        <v>265</v>
      </c>
      <c r="AQ795" s="971"/>
      <c r="AR795" s="971"/>
      <c r="AS795" s="971"/>
      <c r="AT795" s="971"/>
      <c r="AU795" s="971"/>
      <c r="AV795" s="971"/>
      <c r="AW795" s="971"/>
      <c r="AX795" s="971"/>
      <c r="AY795" s="34">
        <f>$AY$793</f>
        <v>0</v>
      </c>
    </row>
    <row r="796" spans="1:51" ht="26.25" hidden="1" customHeight="1" x14ac:dyDescent="0.15">
      <c r="A796" s="967">
        <v>1</v>
      </c>
      <c r="B796" s="967">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hidden="1" customHeight="1" x14ac:dyDescent="0.15">
      <c r="A797" s="967">
        <v>2</v>
      </c>
      <c r="B797" s="967">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hidden="1" customHeight="1" x14ac:dyDescent="0.15">
      <c r="A798" s="967">
        <v>3</v>
      </c>
      <c r="B798" s="967">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hidden="1" customHeight="1" x14ac:dyDescent="0.15">
      <c r="A799" s="967">
        <v>4</v>
      </c>
      <c r="B799" s="967">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hidden="1" customHeight="1" x14ac:dyDescent="0.15">
      <c r="A800" s="967">
        <v>5</v>
      </c>
      <c r="B800" s="967">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hidden="1" customHeight="1" x14ac:dyDescent="0.15">
      <c r="A801" s="967">
        <v>6</v>
      </c>
      <c r="B801" s="967">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hidden="1" customHeight="1" x14ac:dyDescent="0.15">
      <c r="A802" s="967">
        <v>7</v>
      </c>
      <c r="B802" s="967">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hidden="1" customHeight="1" x14ac:dyDescent="0.15">
      <c r="A803" s="967">
        <v>8</v>
      </c>
      <c r="B803" s="967">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hidden="1" customHeight="1" x14ac:dyDescent="0.15">
      <c r="A804" s="967">
        <v>9</v>
      </c>
      <c r="B804" s="967">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hidden="1" customHeight="1" x14ac:dyDescent="0.15">
      <c r="A805" s="967">
        <v>10</v>
      </c>
      <c r="B805" s="967">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hidden="1" customHeight="1" x14ac:dyDescent="0.15">
      <c r="A806" s="967">
        <v>11</v>
      </c>
      <c r="B806" s="967">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hidden="1" customHeight="1" x14ac:dyDescent="0.15">
      <c r="A807" s="967">
        <v>12</v>
      </c>
      <c r="B807" s="967">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hidden="1" customHeight="1" x14ac:dyDescent="0.15">
      <c r="A808" s="967">
        <v>13</v>
      </c>
      <c r="B808" s="967">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hidden="1" customHeight="1" x14ac:dyDescent="0.15">
      <c r="A809" s="967">
        <v>14</v>
      </c>
      <c r="B809" s="967">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hidden="1" customHeight="1" x14ac:dyDescent="0.15">
      <c r="A810" s="967">
        <v>15</v>
      </c>
      <c r="B810" s="967">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hidden="1" customHeight="1" x14ac:dyDescent="0.15">
      <c r="A811" s="967">
        <v>16</v>
      </c>
      <c r="B811" s="967">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hidden="1" customHeight="1" x14ac:dyDescent="0.15">
      <c r="A812" s="967">
        <v>17</v>
      </c>
      <c r="B812" s="967">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hidden="1" customHeight="1" x14ac:dyDescent="0.15">
      <c r="A813" s="967">
        <v>18</v>
      </c>
      <c r="B813" s="967">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hidden="1" customHeight="1" x14ac:dyDescent="0.15">
      <c r="A814" s="967">
        <v>19</v>
      </c>
      <c r="B814" s="967">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hidden="1" customHeight="1" x14ac:dyDescent="0.15">
      <c r="A815" s="967">
        <v>20</v>
      </c>
      <c r="B815" s="967">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hidden="1" customHeight="1" x14ac:dyDescent="0.15">
      <c r="A816" s="967">
        <v>21</v>
      </c>
      <c r="B816" s="967">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hidden="1" customHeight="1" x14ac:dyDescent="0.15">
      <c r="A817" s="967">
        <v>22</v>
      </c>
      <c r="B817" s="967">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hidden="1" customHeight="1" x14ac:dyDescent="0.15">
      <c r="A818" s="967">
        <v>23</v>
      </c>
      <c r="B818" s="967">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hidden="1" customHeight="1" x14ac:dyDescent="0.15">
      <c r="A819" s="967">
        <v>24</v>
      </c>
      <c r="B819" s="967">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hidden="1" customHeight="1" x14ac:dyDescent="0.15">
      <c r="A820" s="967">
        <v>25</v>
      </c>
      <c r="B820" s="967">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hidden="1" customHeight="1" x14ac:dyDescent="0.15">
      <c r="A821" s="967">
        <v>26</v>
      </c>
      <c r="B821" s="967">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hidden="1" customHeight="1" x14ac:dyDescent="0.15">
      <c r="A822" s="967">
        <v>27</v>
      </c>
      <c r="B822" s="967">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hidden="1" customHeight="1" x14ac:dyDescent="0.15">
      <c r="A823" s="967">
        <v>28</v>
      </c>
      <c r="B823" s="967">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hidden="1" customHeight="1" x14ac:dyDescent="0.15">
      <c r="A824" s="967">
        <v>29</v>
      </c>
      <c r="B824" s="967">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hidden="1" customHeight="1" x14ac:dyDescent="0.15">
      <c r="A825" s="967">
        <v>30</v>
      </c>
      <c r="B825" s="967">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134"/>
      <c r="B828" s="134"/>
      <c r="C828" s="134" t="s">
        <v>24</v>
      </c>
      <c r="D828" s="134"/>
      <c r="E828" s="134"/>
      <c r="F828" s="134"/>
      <c r="G828" s="134"/>
      <c r="H828" s="134"/>
      <c r="I828" s="134"/>
      <c r="J828" s="969" t="s">
        <v>264</v>
      </c>
      <c r="K828" s="970"/>
      <c r="L828" s="970"/>
      <c r="M828" s="970"/>
      <c r="N828" s="970"/>
      <c r="O828" s="970"/>
      <c r="P828" s="136" t="s">
        <v>25</v>
      </c>
      <c r="Q828" s="136"/>
      <c r="R828" s="136"/>
      <c r="S828" s="136"/>
      <c r="T828" s="136"/>
      <c r="U828" s="136"/>
      <c r="V828" s="136"/>
      <c r="W828" s="136"/>
      <c r="X828" s="136"/>
      <c r="Y828" s="137" t="s">
        <v>303</v>
      </c>
      <c r="Z828" s="138"/>
      <c r="AA828" s="138"/>
      <c r="AB828" s="138"/>
      <c r="AC828" s="969" t="s">
        <v>295</v>
      </c>
      <c r="AD828" s="969"/>
      <c r="AE828" s="969"/>
      <c r="AF828" s="969"/>
      <c r="AG828" s="969"/>
      <c r="AH828" s="137" t="s">
        <v>231</v>
      </c>
      <c r="AI828" s="134"/>
      <c r="AJ828" s="134"/>
      <c r="AK828" s="134"/>
      <c r="AL828" s="134" t="s">
        <v>19</v>
      </c>
      <c r="AM828" s="134"/>
      <c r="AN828" s="134"/>
      <c r="AO828" s="139"/>
      <c r="AP828" s="971" t="s">
        <v>265</v>
      </c>
      <c r="AQ828" s="971"/>
      <c r="AR828" s="971"/>
      <c r="AS828" s="971"/>
      <c r="AT828" s="971"/>
      <c r="AU828" s="971"/>
      <c r="AV828" s="971"/>
      <c r="AW828" s="971"/>
      <c r="AX828" s="971"/>
      <c r="AY828" s="34">
        <f>$AY$826</f>
        <v>0</v>
      </c>
    </row>
    <row r="829" spans="1:51" ht="26.25" hidden="1" customHeight="1" x14ac:dyDescent="0.15">
      <c r="A829" s="967">
        <v>1</v>
      </c>
      <c r="B829" s="967">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hidden="1" customHeight="1" x14ac:dyDescent="0.15">
      <c r="A830" s="967">
        <v>2</v>
      </c>
      <c r="B830" s="967">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hidden="1" customHeight="1" x14ac:dyDescent="0.15">
      <c r="A831" s="967">
        <v>3</v>
      </c>
      <c r="B831" s="967">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hidden="1" customHeight="1" x14ac:dyDescent="0.15">
      <c r="A832" s="967">
        <v>4</v>
      </c>
      <c r="B832" s="967">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hidden="1" customHeight="1" x14ac:dyDescent="0.15">
      <c r="A833" s="967">
        <v>5</v>
      </c>
      <c r="B833" s="967">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hidden="1" customHeight="1" x14ac:dyDescent="0.15">
      <c r="A834" s="967">
        <v>6</v>
      </c>
      <c r="B834" s="967">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hidden="1" customHeight="1" x14ac:dyDescent="0.15">
      <c r="A835" s="967">
        <v>7</v>
      </c>
      <c r="B835" s="967">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hidden="1" customHeight="1" x14ac:dyDescent="0.15">
      <c r="A836" s="967">
        <v>8</v>
      </c>
      <c r="B836" s="967">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hidden="1" customHeight="1" x14ac:dyDescent="0.15">
      <c r="A837" s="967">
        <v>9</v>
      </c>
      <c r="B837" s="967">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hidden="1" customHeight="1" x14ac:dyDescent="0.15">
      <c r="A838" s="967">
        <v>10</v>
      </c>
      <c r="B838" s="967">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hidden="1" customHeight="1" x14ac:dyDescent="0.15">
      <c r="A839" s="967">
        <v>11</v>
      </c>
      <c r="B839" s="967">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hidden="1" customHeight="1" x14ac:dyDescent="0.15">
      <c r="A840" s="967">
        <v>12</v>
      </c>
      <c r="B840" s="967">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hidden="1" customHeight="1" x14ac:dyDescent="0.15">
      <c r="A841" s="967">
        <v>13</v>
      </c>
      <c r="B841" s="967">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hidden="1" customHeight="1" x14ac:dyDescent="0.15">
      <c r="A842" s="967">
        <v>14</v>
      </c>
      <c r="B842" s="967">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hidden="1" customHeight="1" x14ac:dyDescent="0.15">
      <c r="A843" s="967">
        <v>15</v>
      </c>
      <c r="B843" s="967">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hidden="1" customHeight="1" x14ac:dyDescent="0.15">
      <c r="A844" s="967">
        <v>16</v>
      </c>
      <c r="B844" s="967">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hidden="1" customHeight="1" x14ac:dyDescent="0.15">
      <c r="A845" s="967">
        <v>17</v>
      </c>
      <c r="B845" s="967">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hidden="1" customHeight="1" x14ac:dyDescent="0.15">
      <c r="A846" s="967">
        <v>18</v>
      </c>
      <c r="B846" s="967">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hidden="1" customHeight="1" x14ac:dyDescent="0.15">
      <c r="A847" s="967">
        <v>19</v>
      </c>
      <c r="B847" s="967">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hidden="1" customHeight="1" x14ac:dyDescent="0.15">
      <c r="A848" s="967">
        <v>20</v>
      </c>
      <c r="B848" s="967">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hidden="1" customHeight="1" x14ac:dyDescent="0.15">
      <c r="A849" s="967">
        <v>21</v>
      </c>
      <c r="B849" s="967">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hidden="1" customHeight="1" x14ac:dyDescent="0.15">
      <c r="A850" s="967">
        <v>22</v>
      </c>
      <c r="B850" s="967">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hidden="1" customHeight="1" x14ac:dyDescent="0.15">
      <c r="A851" s="967">
        <v>23</v>
      </c>
      <c r="B851" s="967">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hidden="1" customHeight="1" x14ac:dyDescent="0.15">
      <c r="A852" s="967">
        <v>24</v>
      </c>
      <c r="B852" s="967">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hidden="1" customHeight="1" x14ac:dyDescent="0.15">
      <c r="A853" s="967">
        <v>25</v>
      </c>
      <c r="B853" s="967">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hidden="1" customHeight="1" x14ac:dyDescent="0.15">
      <c r="A854" s="967">
        <v>26</v>
      </c>
      <c r="B854" s="967">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hidden="1" customHeight="1" x14ac:dyDescent="0.15">
      <c r="A855" s="967">
        <v>27</v>
      </c>
      <c r="B855" s="967">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hidden="1" customHeight="1" x14ac:dyDescent="0.15">
      <c r="A856" s="967">
        <v>28</v>
      </c>
      <c r="B856" s="967">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hidden="1" customHeight="1" x14ac:dyDescent="0.15">
      <c r="A857" s="967">
        <v>29</v>
      </c>
      <c r="B857" s="967">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hidden="1" customHeight="1" x14ac:dyDescent="0.15">
      <c r="A858" s="967">
        <v>30</v>
      </c>
      <c r="B858" s="967">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134"/>
      <c r="B861" s="134"/>
      <c r="C861" s="134" t="s">
        <v>24</v>
      </c>
      <c r="D861" s="134"/>
      <c r="E861" s="134"/>
      <c r="F861" s="134"/>
      <c r="G861" s="134"/>
      <c r="H861" s="134"/>
      <c r="I861" s="134"/>
      <c r="J861" s="969" t="s">
        <v>264</v>
      </c>
      <c r="K861" s="970"/>
      <c r="L861" s="970"/>
      <c r="M861" s="970"/>
      <c r="N861" s="970"/>
      <c r="O861" s="970"/>
      <c r="P861" s="136" t="s">
        <v>25</v>
      </c>
      <c r="Q861" s="136"/>
      <c r="R861" s="136"/>
      <c r="S861" s="136"/>
      <c r="T861" s="136"/>
      <c r="U861" s="136"/>
      <c r="V861" s="136"/>
      <c r="W861" s="136"/>
      <c r="X861" s="136"/>
      <c r="Y861" s="137" t="s">
        <v>303</v>
      </c>
      <c r="Z861" s="138"/>
      <c r="AA861" s="138"/>
      <c r="AB861" s="138"/>
      <c r="AC861" s="969" t="s">
        <v>295</v>
      </c>
      <c r="AD861" s="969"/>
      <c r="AE861" s="969"/>
      <c r="AF861" s="969"/>
      <c r="AG861" s="969"/>
      <c r="AH861" s="137" t="s">
        <v>231</v>
      </c>
      <c r="AI861" s="134"/>
      <c r="AJ861" s="134"/>
      <c r="AK861" s="134"/>
      <c r="AL861" s="134" t="s">
        <v>19</v>
      </c>
      <c r="AM861" s="134"/>
      <c r="AN861" s="134"/>
      <c r="AO861" s="139"/>
      <c r="AP861" s="971" t="s">
        <v>265</v>
      </c>
      <c r="AQ861" s="971"/>
      <c r="AR861" s="971"/>
      <c r="AS861" s="971"/>
      <c r="AT861" s="971"/>
      <c r="AU861" s="971"/>
      <c r="AV861" s="971"/>
      <c r="AW861" s="971"/>
      <c r="AX861" s="971"/>
      <c r="AY861" s="34">
        <f>$AY$859</f>
        <v>0</v>
      </c>
    </row>
    <row r="862" spans="1:51" ht="26.25" hidden="1" customHeight="1" x14ac:dyDescent="0.15">
      <c r="A862" s="967">
        <v>1</v>
      </c>
      <c r="B862" s="967">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hidden="1" customHeight="1" x14ac:dyDescent="0.15">
      <c r="A863" s="967">
        <v>2</v>
      </c>
      <c r="B863" s="967">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hidden="1" customHeight="1" x14ac:dyDescent="0.15">
      <c r="A864" s="967">
        <v>3</v>
      </c>
      <c r="B864" s="967">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hidden="1" customHeight="1" x14ac:dyDescent="0.15">
      <c r="A865" s="967">
        <v>4</v>
      </c>
      <c r="B865" s="967">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hidden="1" customHeight="1" x14ac:dyDescent="0.15">
      <c r="A866" s="967">
        <v>5</v>
      </c>
      <c r="B866" s="967">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hidden="1" customHeight="1" x14ac:dyDescent="0.15">
      <c r="A867" s="967">
        <v>6</v>
      </c>
      <c r="B867" s="967">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hidden="1" customHeight="1" x14ac:dyDescent="0.15">
      <c r="A868" s="967">
        <v>7</v>
      </c>
      <c r="B868" s="967">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hidden="1" customHeight="1" x14ac:dyDescent="0.15">
      <c r="A869" s="967">
        <v>8</v>
      </c>
      <c r="B869" s="967">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hidden="1" customHeight="1" x14ac:dyDescent="0.15">
      <c r="A870" s="967">
        <v>9</v>
      </c>
      <c r="B870" s="967">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hidden="1" customHeight="1" x14ac:dyDescent="0.15">
      <c r="A871" s="967">
        <v>10</v>
      </c>
      <c r="B871" s="967">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hidden="1" customHeight="1" x14ac:dyDescent="0.15">
      <c r="A872" s="967">
        <v>11</v>
      </c>
      <c r="B872" s="967">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hidden="1" customHeight="1" x14ac:dyDescent="0.15">
      <c r="A873" s="967">
        <v>12</v>
      </c>
      <c r="B873" s="967">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hidden="1" customHeight="1" x14ac:dyDescent="0.15">
      <c r="A874" s="967">
        <v>13</v>
      </c>
      <c r="B874" s="967">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hidden="1" customHeight="1" x14ac:dyDescent="0.15">
      <c r="A875" s="967">
        <v>14</v>
      </c>
      <c r="B875" s="967">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hidden="1" customHeight="1" x14ac:dyDescent="0.15">
      <c r="A876" s="967">
        <v>15</v>
      </c>
      <c r="B876" s="967">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hidden="1" customHeight="1" x14ac:dyDescent="0.15">
      <c r="A877" s="967">
        <v>16</v>
      </c>
      <c r="B877" s="967">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hidden="1" customHeight="1" x14ac:dyDescent="0.15">
      <c r="A878" s="967">
        <v>17</v>
      </c>
      <c r="B878" s="967">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hidden="1" customHeight="1" x14ac:dyDescent="0.15">
      <c r="A879" s="967">
        <v>18</v>
      </c>
      <c r="B879" s="967">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hidden="1" customHeight="1" x14ac:dyDescent="0.15">
      <c r="A880" s="967">
        <v>19</v>
      </c>
      <c r="B880" s="967">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hidden="1" customHeight="1" x14ac:dyDescent="0.15">
      <c r="A881" s="967">
        <v>20</v>
      </c>
      <c r="B881" s="967">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hidden="1" customHeight="1" x14ac:dyDescent="0.15">
      <c r="A882" s="967">
        <v>21</v>
      </c>
      <c r="B882" s="967">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hidden="1" customHeight="1" x14ac:dyDescent="0.15">
      <c r="A883" s="967">
        <v>22</v>
      </c>
      <c r="B883" s="967">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hidden="1" customHeight="1" x14ac:dyDescent="0.15">
      <c r="A884" s="967">
        <v>23</v>
      </c>
      <c r="B884" s="967">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hidden="1" customHeight="1" x14ac:dyDescent="0.15">
      <c r="A885" s="967">
        <v>24</v>
      </c>
      <c r="B885" s="967">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hidden="1" customHeight="1" x14ac:dyDescent="0.15">
      <c r="A886" s="967">
        <v>25</v>
      </c>
      <c r="B886" s="967">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hidden="1" customHeight="1" x14ac:dyDescent="0.15">
      <c r="A887" s="967">
        <v>26</v>
      </c>
      <c r="B887" s="967">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hidden="1" customHeight="1" x14ac:dyDescent="0.15">
      <c r="A888" s="967">
        <v>27</v>
      </c>
      <c r="B888" s="967">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hidden="1" customHeight="1" x14ac:dyDescent="0.15">
      <c r="A889" s="967">
        <v>28</v>
      </c>
      <c r="B889" s="967">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hidden="1" customHeight="1" x14ac:dyDescent="0.15">
      <c r="A890" s="967">
        <v>29</v>
      </c>
      <c r="B890" s="967">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hidden="1" customHeight="1" x14ac:dyDescent="0.15">
      <c r="A891" s="967">
        <v>30</v>
      </c>
      <c r="B891" s="967">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134"/>
      <c r="B894" s="134"/>
      <c r="C894" s="134" t="s">
        <v>24</v>
      </c>
      <c r="D894" s="134"/>
      <c r="E894" s="134"/>
      <c r="F894" s="134"/>
      <c r="G894" s="134"/>
      <c r="H894" s="134"/>
      <c r="I894" s="134"/>
      <c r="J894" s="969" t="s">
        <v>264</v>
      </c>
      <c r="K894" s="970"/>
      <c r="L894" s="970"/>
      <c r="M894" s="970"/>
      <c r="N894" s="970"/>
      <c r="O894" s="970"/>
      <c r="P894" s="136" t="s">
        <v>25</v>
      </c>
      <c r="Q894" s="136"/>
      <c r="R894" s="136"/>
      <c r="S894" s="136"/>
      <c r="T894" s="136"/>
      <c r="U894" s="136"/>
      <c r="V894" s="136"/>
      <c r="W894" s="136"/>
      <c r="X894" s="136"/>
      <c r="Y894" s="137" t="s">
        <v>303</v>
      </c>
      <c r="Z894" s="138"/>
      <c r="AA894" s="138"/>
      <c r="AB894" s="138"/>
      <c r="AC894" s="969" t="s">
        <v>295</v>
      </c>
      <c r="AD894" s="969"/>
      <c r="AE894" s="969"/>
      <c r="AF894" s="969"/>
      <c r="AG894" s="969"/>
      <c r="AH894" s="137" t="s">
        <v>231</v>
      </c>
      <c r="AI894" s="134"/>
      <c r="AJ894" s="134"/>
      <c r="AK894" s="134"/>
      <c r="AL894" s="134" t="s">
        <v>19</v>
      </c>
      <c r="AM894" s="134"/>
      <c r="AN894" s="134"/>
      <c r="AO894" s="139"/>
      <c r="AP894" s="971" t="s">
        <v>265</v>
      </c>
      <c r="AQ894" s="971"/>
      <c r="AR894" s="971"/>
      <c r="AS894" s="971"/>
      <c r="AT894" s="971"/>
      <c r="AU894" s="971"/>
      <c r="AV894" s="971"/>
      <c r="AW894" s="971"/>
      <c r="AX894" s="971"/>
      <c r="AY894" s="34">
        <f>$AY$892</f>
        <v>0</v>
      </c>
    </row>
    <row r="895" spans="1:51" ht="26.25" hidden="1" customHeight="1" x14ac:dyDescent="0.15">
      <c r="A895" s="967">
        <v>1</v>
      </c>
      <c r="B895" s="967">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hidden="1" customHeight="1" x14ac:dyDescent="0.15">
      <c r="A896" s="967">
        <v>2</v>
      </c>
      <c r="B896" s="967">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hidden="1" customHeight="1" x14ac:dyDescent="0.15">
      <c r="A897" s="967">
        <v>3</v>
      </c>
      <c r="B897" s="967">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hidden="1" customHeight="1" x14ac:dyDescent="0.15">
      <c r="A898" s="967">
        <v>4</v>
      </c>
      <c r="B898" s="967">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hidden="1" customHeight="1" x14ac:dyDescent="0.15">
      <c r="A899" s="967">
        <v>5</v>
      </c>
      <c r="B899" s="967">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hidden="1" customHeight="1" x14ac:dyDescent="0.15">
      <c r="A900" s="967">
        <v>6</v>
      </c>
      <c r="B900" s="967">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hidden="1" customHeight="1" x14ac:dyDescent="0.15">
      <c r="A901" s="967">
        <v>7</v>
      </c>
      <c r="B901" s="967">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hidden="1" customHeight="1" x14ac:dyDescent="0.15">
      <c r="A902" s="967">
        <v>8</v>
      </c>
      <c r="B902" s="967">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hidden="1" customHeight="1" x14ac:dyDescent="0.15">
      <c r="A903" s="967">
        <v>9</v>
      </c>
      <c r="B903" s="967">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hidden="1" customHeight="1" x14ac:dyDescent="0.15">
      <c r="A904" s="967">
        <v>10</v>
      </c>
      <c r="B904" s="967">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hidden="1" customHeight="1" x14ac:dyDescent="0.15">
      <c r="A905" s="967">
        <v>11</v>
      </c>
      <c r="B905" s="967">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hidden="1" customHeight="1" x14ac:dyDescent="0.15">
      <c r="A906" s="967">
        <v>12</v>
      </c>
      <c r="B906" s="967">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hidden="1" customHeight="1" x14ac:dyDescent="0.15">
      <c r="A907" s="967">
        <v>13</v>
      </c>
      <c r="B907" s="967">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hidden="1" customHeight="1" x14ac:dyDescent="0.15">
      <c r="A908" s="967">
        <v>14</v>
      </c>
      <c r="B908" s="967">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hidden="1" customHeight="1" x14ac:dyDescent="0.15">
      <c r="A909" s="967">
        <v>15</v>
      </c>
      <c r="B909" s="967">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hidden="1" customHeight="1" x14ac:dyDescent="0.15">
      <c r="A910" s="967">
        <v>16</v>
      </c>
      <c r="B910" s="967">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hidden="1" customHeight="1" x14ac:dyDescent="0.15">
      <c r="A911" s="967">
        <v>17</v>
      </c>
      <c r="B911" s="967">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hidden="1" customHeight="1" x14ac:dyDescent="0.15">
      <c r="A912" s="967">
        <v>18</v>
      </c>
      <c r="B912" s="967">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hidden="1" customHeight="1" x14ac:dyDescent="0.15">
      <c r="A913" s="967">
        <v>19</v>
      </c>
      <c r="B913" s="967">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hidden="1" customHeight="1" x14ac:dyDescent="0.15">
      <c r="A914" s="967">
        <v>20</v>
      </c>
      <c r="B914" s="967">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hidden="1" customHeight="1" x14ac:dyDescent="0.15">
      <c r="A915" s="967">
        <v>21</v>
      </c>
      <c r="B915" s="967">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hidden="1" customHeight="1" x14ac:dyDescent="0.15">
      <c r="A916" s="967">
        <v>22</v>
      </c>
      <c r="B916" s="967">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hidden="1" customHeight="1" x14ac:dyDescent="0.15">
      <c r="A917" s="967">
        <v>23</v>
      </c>
      <c r="B917" s="967">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hidden="1" customHeight="1" x14ac:dyDescent="0.15">
      <c r="A918" s="967">
        <v>24</v>
      </c>
      <c r="B918" s="967">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hidden="1" customHeight="1" x14ac:dyDescent="0.15">
      <c r="A919" s="967">
        <v>25</v>
      </c>
      <c r="B919" s="967">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hidden="1" customHeight="1" x14ac:dyDescent="0.15">
      <c r="A920" s="967">
        <v>26</v>
      </c>
      <c r="B920" s="967">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hidden="1" customHeight="1" x14ac:dyDescent="0.15">
      <c r="A921" s="967">
        <v>27</v>
      </c>
      <c r="B921" s="967">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hidden="1" customHeight="1" x14ac:dyDescent="0.15">
      <c r="A922" s="967">
        <v>28</v>
      </c>
      <c r="B922" s="967">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hidden="1" customHeight="1" x14ac:dyDescent="0.15">
      <c r="A923" s="967">
        <v>29</v>
      </c>
      <c r="B923" s="967">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hidden="1" customHeight="1" x14ac:dyDescent="0.15">
      <c r="A924" s="967">
        <v>30</v>
      </c>
      <c r="B924" s="967">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134"/>
      <c r="B927" s="134"/>
      <c r="C927" s="134" t="s">
        <v>24</v>
      </c>
      <c r="D927" s="134"/>
      <c r="E927" s="134"/>
      <c r="F927" s="134"/>
      <c r="G927" s="134"/>
      <c r="H927" s="134"/>
      <c r="I927" s="134"/>
      <c r="J927" s="969" t="s">
        <v>264</v>
      </c>
      <c r="K927" s="970"/>
      <c r="L927" s="970"/>
      <c r="M927" s="970"/>
      <c r="N927" s="970"/>
      <c r="O927" s="970"/>
      <c r="P927" s="136" t="s">
        <v>25</v>
      </c>
      <c r="Q927" s="136"/>
      <c r="R927" s="136"/>
      <c r="S927" s="136"/>
      <c r="T927" s="136"/>
      <c r="U927" s="136"/>
      <c r="V927" s="136"/>
      <c r="W927" s="136"/>
      <c r="X927" s="136"/>
      <c r="Y927" s="137" t="s">
        <v>303</v>
      </c>
      <c r="Z927" s="138"/>
      <c r="AA927" s="138"/>
      <c r="AB927" s="138"/>
      <c r="AC927" s="969" t="s">
        <v>295</v>
      </c>
      <c r="AD927" s="969"/>
      <c r="AE927" s="969"/>
      <c r="AF927" s="969"/>
      <c r="AG927" s="969"/>
      <c r="AH927" s="137" t="s">
        <v>231</v>
      </c>
      <c r="AI927" s="134"/>
      <c r="AJ927" s="134"/>
      <c r="AK927" s="134"/>
      <c r="AL927" s="134" t="s">
        <v>19</v>
      </c>
      <c r="AM927" s="134"/>
      <c r="AN927" s="134"/>
      <c r="AO927" s="139"/>
      <c r="AP927" s="971" t="s">
        <v>265</v>
      </c>
      <c r="AQ927" s="971"/>
      <c r="AR927" s="971"/>
      <c r="AS927" s="971"/>
      <c r="AT927" s="971"/>
      <c r="AU927" s="971"/>
      <c r="AV927" s="971"/>
      <c r="AW927" s="971"/>
      <c r="AX927" s="971"/>
      <c r="AY927" s="34">
        <f>$AY$925</f>
        <v>0</v>
      </c>
    </row>
    <row r="928" spans="1:51" ht="26.25" hidden="1" customHeight="1" x14ac:dyDescent="0.15">
      <c r="A928" s="967">
        <v>1</v>
      </c>
      <c r="B928" s="967">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hidden="1" customHeight="1" x14ac:dyDescent="0.15">
      <c r="A929" s="967">
        <v>2</v>
      </c>
      <c r="B929" s="967">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hidden="1" customHeight="1" x14ac:dyDescent="0.15">
      <c r="A930" s="967">
        <v>3</v>
      </c>
      <c r="B930" s="967">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hidden="1" customHeight="1" x14ac:dyDescent="0.15">
      <c r="A931" s="967">
        <v>4</v>
      </c>
      <c r="B931" s="967">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hidden="1" customHeight="1" x14ac:dyDescent="0.15">
      <c r="A932" s="967">
        <v>5</v>
      </c>
      <c r="B932" s="967">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hidden="1" customHeight="1" x14ac:dyDescent="0.15">
      <c r="A933" s="967">
        <v>6</v>
      </c>
      <c r="B933" s="967">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hidden="1" customHeight="1" x14ac:dyDescent="0.15">
      <c r="A934" s="967">
        <v>7</v>
      </c>
      <c r="B934" s="967">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hidden="1" customHeight="1" x14ac:dyDescent="0.15">
      <c r="A935" s="967">
        <v>8</v>
      </c>
      <c r="B935" s="967">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hidden="1" customHeight="1" x14ac:dyDescent="0.15">
      <c r="A936" s="967">
        <v>9</v>
      </c>
      <c r="B936" s="967">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hidden="1" customHeight="1" x14ac:dyDescent="0.15">
      <c r="A937" s="967">
        <v>10</v>
      </c>
      <c r="B937" s="967">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hidden="1" customHeight="1" x14ac:dyDescent="0.15">
      <c r="A938" s="967">
        <v>11</v>
      </c>
      <c r="B938" s="967">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hidden="1" customHeight="1" x14ac:dyDescent="0.15">
      <c r="A939" s="967">
        <v>12</v>
      </c>
      <c r="B939" s="967">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hidden="1" customHeight="1" x14ac:dyDescent="0.15">
      <c r="A940" s="967">
        <v>13</v>
      </c>
      <c r="B940" s="967">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hidden="1" customHeight="1" x14ac:dyDescent="0.15">
      <c r="A941" s="967">
        <v>14</v>
      </c>
      <c r="B941" s="967">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hidden="1" customHeight="1" x14ac:dyDescent="0.15">
      <c r="A942" s="967">
        <v>15</v>
      </c>
      <c r="B942" s="967">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hidden="1" customHeight="1" x14ac:dyDescent="0.15">
      <c r="A943" s="967">
        <v>16</v>
      </c>
      <c r="B943" s="967">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hidden="1" customHeight="1" x14ac:dyDescent="0.15">
      <c r="A944" s="967">
        <v>17</v>
      </c>
      <c r="B944" s="967">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hidden="1" customHeight="1" x14ac:dyDescent="0.15">
      <c r="A945" s="967">
        <v>18</v>
      </c>
      <c r="B945" s="967">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hidden="1" customHeight="1" x14ac:dyDescent="0.15">
      <c r="A946" s="967">
        <v>19</v>
      </c>
      <c r="B946" s="967">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hidden="1" customHeight="1" x14ac:dyDescent="0.15">
      <c r="A947" s="967">
        <v>20</v>
      </c>
      <c r="B947" s="967">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hidden="1" customHeight="1" x14ac:dyDescent="0.15">
      <c r="A948" s="967">
        <v>21</v>
      </c>
      <c r="B948" s="967">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hidden="1" customHeight="1" x14ac:dyDescent="0.15">
      <c r="A949" s="967">
        <v>22</v>
      </c>
      <c r="B949" s="967">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hidden="1" customHeight="1" x14ac:dyDescent="0.15">
      <c r="A950" s="967">
        <v>23</v>
      </c>
      <c r="B950" s="967">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hidden="1" customHeight="1" x14ac:dyDescent="0.15">
      <c r="A951" s="967">
        <v>24</v>
      </c>
      <c r="B951" s="967">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hidden="1" customHeight="1" x14ac:dyDescent="0.15">
      <c r="A952" s="967">
        <v>25</v>
      </c>
      <c r="B952" s="967">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hidden="1" customHeight="1" x14ac:dyDescent="0.15">
      <c r="A953" s="967">
        <v>26</v>
      </c>
      <c r="B953" s="967">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hidden="1" customHeight="1" x14ac:dyDescent="0.15">
      <c r="A954" s="967">
        <v>27</v>
      </c>
      <c r="B954" s="967">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hidden="1" customHeight="1" x14ac:dyDescent="0.15">
      <c r="A955" s="967">
        <v>28</v>
      </c>
      <c r="B955" s="967">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hidden="1" customHeight="1" x14ac:dyDescent="0.15">
      <c r="A956" s="967">
        <v>29</v>
      </c>
      <c r="B956" s="967">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hidden="1" customHeight="1" x14ac:dyDescent="0.15">
      <c r="A957" s="967">
        <v>30</v>
      </c>
      <c r="B957" s="967">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134"/>
      <c r="B960" s="134"/>
      <c r="C960" s="134" t="s">
        <v>24</v>
      </c>
      <c r="D960" s="134"/>
      <c r="E960" s="134"/>
      <c r="F960" s="134"/>
      <c r="G960" s="134"/>
      <c r="H960" s="134"/>
      <c r="I960" s="134"/>
      <c r="J960" s="969" t="s">
        <v>264</v>
      </c>
      <c r="K960" s="970"/>
      <c r="L960" s="970"/>
      <c r="M960" s="970"/>
      <c r="N960" s="970"/>
      <c r="O960" s="970"/>
      <c r="P960" s="136" t="s">
        <v>25</v>
      </c>
      <c r="Q960" s="136"/>
      <c r="R960" s="136"/>
      <c r="S960" s="136"/>
      <c r="T960" s="136"/>
      <c r="U960" s="136"/>
      <c r="V960" s="136"/>
      <c r="W960" s="136"/>
      <c r="X960" s="136"/>
      <c r="Y960" s="137" t="s">
        <v>303</v>
      </c>
      <c r="Z960" s="138"/>
      <c r="AA960" s="138"/>
      <c r="AB960" s="138"/>
      <c r="AC960" s="969" t="s">
        <v>295</v>
      </c>
      <c r="AD960" s="969"/>
      <c r="AE960" s="969"/>
      <c r="AF960" s="969"/>
      <c r="AG960" s="969"/>
      <c r="AH960" s="137" t="s">
        <v>231</v>
      </c>
      <c r="AI960" s="134"/>
      <c r="AJ960" s="134"/>
      <c r="AK960" s="134"/>
      <c r="AL960" s="134" t="s">
        <v>19</v>
      </c>
      <c r="AM960" s="134"/>
      <c r="AN960" s="134"/>
      <c r="AO960" s="139"/>
      <c r="AP960" s="971" t="s">
        <v>265</v>
      </c>
      <c r="AQ960" s="971"/>
      <c r="AR960" s="971"/>
      <c r="AS960" s="971"/>
      <c r="AT960" s="971"/>
      <c r="AU960" s="971"/>
      <c r="AV960" s="971"/>
      <c r="AW960" s="971"/>
      <c r="AX960" s="971"/>
      <c r="AY960" s="34">
        <f>$AY$958</f>
        <v>0</v>
      </c>
    </row>
    <row r="961" spans="1:51" ht="26.25" hidden="1" customHeight="1" x14ac:dyDescent="0.15">
      <c r="A961" s="967">
        <v>1</v>
      </c>
      <c r="B961" s="967">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hidden="1" customHeight="1" x14ac:dyDescent="0.15">
      <c r="A962" s="967">
        <v>2</v>
      </c>
      <c r="B962" s="967">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hidden="1" customHeight="1" x14ac:dyDescent="0.15">
      <c r="A963" s="967">
        <v>3</v>
      </c>
      <c r="B963" s="967">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hidden="1" customHeight="1" x14ac:dyDescent="0.15">
      <c r="A964" s="967">
        <v>4</v>
      </c>
      <c r="B964" s="967">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hidden="1" customHeight="1" x14ac:dyDescent="0.15">
      <c r="A965" s="967">
        <v>5</v>
      </c>
      <c r="B965" s="967">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hidden="1" customHeight="1" x14ac:dyDescent="0.15">
      <c r="A966" s="967">
        <v>6</v>
      </c>
      <c r="B966" s="967">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hidden="1" customHeight="1" x14ac:dyDescent="0.15">
      <c r="A967" s="967">
        <v>7</v>
      </c>
      <c r="B967" s="967">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hidden="1" customHeight="1" x14ac:dyDescent="0.15">
      <c r="A968" s="967">
        <v>8</v>
      </c>
      <c r="B968" s="967">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hidden="1" customHeight="1" x14ac:dyDescent="0.15">
      <c r="A969" s="967">
        <v>9</v>
      </c>
      <c r="B969" s="967">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hidden="1" customHeight="1" x14ac:dyDescent="0.15">
      <c r="A970" s="967">
        <v>10</v>
      </c>
      <c r="B970" s="967">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hidden="1" customHeight="1" x14ac:dyDescent="0.15">
      <c r="A971" s="967">
        <v>11</v>
      </c>
      <c r="B971" s="967">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hidden="1" customHeight="1" x14ac:dyDescent="0.15">
      <c r="A972" s="967">
        <v>12</v>
      </c>
      <c r="B972" s="967">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hidden="1" customHeight="1" x14ac:dyDescent="0.15">
      <c r="A973" s="967">
        <v>13</v>
      </c>
      <c r="B973" s="967">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hidden="1" customHeight="1" x14ac:dyDescent="0.15">
      <c r="A974" s="967">
        <v>14</v>
      </c>
      <c r="B974" s="967">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hidden="1" customHeight="1" x14ac:dyDescent="0.15">
      <c r="A975" s="967">
        <v>15</v>
      </c>
      <c r="B975" s="967">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hidden="1" customHeight="1" x14ac:dyDescent="0.15">
      <c r="A976" s="967">
        <v>16</v>
      </c>
      <c r="B976" s="967">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hidden="1" customHeight="1" x14ac:dyDescent="0.15">
      <c r="A977" s="967">
        <v>17</v>
      </c>
      <c r="B977" s="967">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hidden="1" customHeight="1" x14ac:dyDescent="0.15">
      <c r="A978" s="967">
        <v>18</v>
      </c>
      <c r="B978" s="967">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hidden="1" customHeight="1" x14ac:dyDescent="0.15">
      <c r="A979" s="967">
        <v>19</v>
      </c>
      <c r="B979" s="967">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hidden="1" customHeight="1" x14ac:dyDescent="0.15">
      <c r="A980" s="967">
        <v>20</v>
      </c>
      <c r="B980" s="967">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hidden="1" customHeight="1" x14ac:dyDescent="0.15">
      <c r="A981" s="967">
        <v>21</v>
      </c>
      <c r="B981" s="967">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hidden="1" customHeight="1" x14ac:dyDescent="0.15">
      <c r="A982" s="967">
        <v>22</v>
      </c>
      <c r="B982" s="967">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hidden="1" customHeight="1" x14ac:dyDescent="0.15">
      <c r="A983" s="967">
        <v>23</v>
      </c>
      <c r="B983" s="967">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hidden="1" customHeight="1" x14ac:dyDescent="0.15">
      <c r="A984" s="967">
        <v>24</v>
      </c>
      <c r="B984" s="967">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hidden="1" customHeight="1" x14ac:dyDescent="0.15">
      <c r="A985" s="967">
        <v>25</v>
      </c>
      <c r="B985" s="967">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hidden="1" customHeight="1" x14ac:dyDescent="0.15">
      <c r="A986" s="967">
        <v>26</v>
      </c>
      <c r="B986" s="967">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hidden="1" customHeight="1" x14ac:dyDescent="0.15">
      <c r="A987" s="967">
        <v>27</v>
      </c>
      <c r="B987" s="967">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hidden="1" customHeight="1" x14ac:dyDescent="0.15">
      <c r="A988" s="967">
        <v>28</v>
      </c>
      <c r="B988" s="967">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hidden="1" customHeight="1" x14ac:dyDescent="0.15">
      <c r="A989" s="967">
        <v>29</v>
      </c>
      <c r="B989" s="967">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hidden="1" customHeight="1" x14ac:dyDescent="0.15">
      <c r="A990" s="967">
        <v>30</v>
      </c>
      <c r="B990" s="967">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134"/>
      <c r="B993" s="134"/>
      <c r="C993" s="134" t="s">
        <v>24</v>
      </c>
      <c r="D993" s="134"/>
      <c r="E993" s="134"/>
      <c r="F993" s="134"/>
      <c r="G993" s="134"/>
      <c r="H993" s="134"/>
      <c r="I993" s="134"/>
      <c r="J993" s="969" t="s">
        <v>264</v>
      </c>
      <c r="K993" s="970"/>
      <c r="L993" s="970"/>
      <c r="M993" s="970"/>
      <c r="N993" s="970"/>
      <c r="O993" s="970"/>
      <c r="P993" s="136" t="s">
        <v>25</v>
      </c>
      <c r="Q993" s="136"/>
      <c r="R993" s="136"/>
      <c r="S993" s="136"/>
      <c r="T993" s="136"/>
      <c r="U993" s="136"/>
      <c r="V993" s="136"/>
      <c r="W993" s="136"/>
      <c r="X993" s="136"/>
      <c r="Y993" s="137" t="s">
        <v>303</v>
      </c>
      <c r="Z993" s="138"/>
      <c r="AA993" s="138"/>
      <c r="AB993" s="138"/>
      <c r="AC993" s="969" t="s">
        <v>295</v>
      </c>
      <c r="AD993" s="969"/>
      <c r="AE993" s="969"/>
      <c r="AF993" s="969"/>
      <c r="AG993" s="969"/>
      <c r="AH993" s="137" t="s">
        <v>231</v>
      </c>
      <c r="AI993" s="134"/>
      <c r="AJ993" s="134"/>
      <c r="AK993" s="134"/>
      <c r="AL993" s="134" t="s">
        <v>19</v>
      </c>
      <c r="AM993" s="134"/>
      <c r="AN993" s="134"/>
      <c r="AO993" s="139"/>
      <c r="AP993" s="971" t="s">
        <v>265</v>
      </c>
      <c r="AQ993" s="971"/>
      <c r="AR993" s="971"/>
      <c r="AS993" s="971"/>
      <c r="AT993" s="971"/>
      <c r="AU993" s="971"/>
      <c r="AV993" s="971"/>
      <c r="AW993" s="971"/>
      <c r="AX993" s="971"/>
      <c r="AY993" s="34">
        <f>$AY$991</f>
        <v>0</v>
      </c>
    </row>
    <row r="994" spans="1:51" ht="26.25" hidden="1" customHeight="1" x14ac:dyDescent="0.15">
      <c r="A994" s="967">
        <v>1</v>
      </c>
      <c r="B994" s="967">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hidden="1" customHeight="1" x14ac:dyDescent="0.15">
      <c r="A995" s="967">
        <v>2</v>
      </c>
      <c r="B995" s="967">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hidden="1" customHeight="1" x14ac:dyDescent="0.15">
      <c r="A996" s="967">
        <v>3</v>
      </c>
      <c r="B996" s="967">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hidden="1" customHeight="1" x14ac:dyDescent="0.15">
      <c r="A997" s="967">
        <v>4</v>
      </c>
      <c r="B997" s="967">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hidden="1" customHeight="1" x14ac:dyDescent="0.15">
      <c r="A998" s="967">
        <v>5</v>
      </c>
      <c r="B998" s="967">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hidden="1" customHeight="1" x14ac:dyDescent="0.15">
      <c r="A999" s="967">
        <v>6</v>
      </c>
      <c r="B999" s="967">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hidden="1" customHeight="1" x14ac:dyDescent="0.15">
      <c r="A1000" s="967">
        <v>7</v>
      </c>
      <c r="B1000" s="967">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hidden="1" customHeight="1" x14ac:dyDescent="0.15">
      <c r="A1001" s="967">
        <v>8</v>
      </c>
      <c r="B1001" s="967">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hidden="1" customHeight="1" x14ac:dyDescent="0.15">
      <c r="A1002" s="967">
        <v>9</v>
      </c>
      <c r="B1002" s="967">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hidden="1" customHeight="1" x14ac:dyDescent="0.15">
      <c r="A1003" s="967">
        <v>10</v>
      </c>
      <c r="B1003" s="967">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hidden="1" customHeight="1" x14ac:dyDescent="0.15">
      <c r="A1004" s="967">
        <v>11</v>
      </c>
      <c r="B1004" s="967">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hidden="1" customHeight="1" x14ac:dyDescent="0.15">
      <c r="A1005" s="967">
        <v>12</v>
      </c>
      <c r="B1005" s="967">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hidden="1" customHeight="1" x14ac:dyDescent="0.15">
      <c r="A1006" s="967">
        <v>13</v>
      </c>
      <c r="B1006" s="967">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hidden="1" customHeight="1" x14ac:dyDescent="0.15">
      <c r="A1007" s="967">
        <v>14</v>
      </c>
      <c r="B1007" s="967">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hidden="1" customHeight="1" x14ac:dyDescent="0.15">
      <c r="A1008" s="967">
        <v>15</v>
      </c>
      <c r="B1008" s="967">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hidden="1" customHeight="1" x14ac:dyDescent="0.15">
      <c r="A1009" s="967">
        <v>16</v>
      </c>
      <c r="B1009" s="967">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hidden="1" customHeight="1" x14ac:dyDescent="0.15">
      <c r="A1010" s="967">
        <v>17</v>
      </c>
      <c r="B1010" s="967">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hidden="1" customHeight="1" x14ac:dyDescent="0.15">
      <c r="A1011" s="967">
        <v>18</v>
      </c>
      <c r="B1011" s="967">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hidden="1" customHeight="1" x14ac:dyDescent="0.15">
      <c r="A1012" s="967">
        <v>19</v>
      </c>
      <c r="B1012" s="967">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hidden="1" customHeight="1" x14ac:dyDescent="0.15">
      <c r="A1013" s="967">
        <v>20</v>
      </c>
      <c r="B1013" s="967">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hidden="1" customHeight="1" x14ac:dyDescent="0.15">
      <c r="A1014" s="967">
        <v>21</v>
      </c>
      <c r="B1014" s="967">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hidden="1" customHeight="1" x14ac:dyDescent="0.15">
      <c r="A1015" s="967">
        <v>22</v>
      </c>
      <c r="B1015" s="967">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hidden="1" customHeight="1" x14ac:dyDescent="0.15">
      <c r="A1016" s="967">
        <v>23</v>
      </c>
      <c r="B1016" s="967">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hidden="1" customHeight="1" x14ac:dyDescent="0.15">
      <c r="A1017" s="967">
        <v>24</v>
      </c>
      <c r="B1017" s="967">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hidden="1" customHeight="1" x14ac:dyDescent="0.15">
      <c r="A1018" s="967">
        <v>25</v>
      </c>
      <c r="B1018" s="967">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hidden="1" customHeight="1" x14ac:dyDescent="0.15">
      <c r="A1019" s="967">
        <v>26</v>
      </c>
      <c r="B1019" s="967">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hidden="1" customHeight="1" x14ac:dyDescent="0.15">
      <c r="A1020" s="967">
        <v>27</v>
      </c>
      <c r="B1020" s="967">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hidden="1" customHeight="1" x14ac:dyDescent="0.15">
      <c r="A1021" s="967">
        <v>28</v>
      </c>
      <c r="B1021" s="967">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hidden="1" customHeight="1" x14ac:dyDescent="0.15">
      <c r="A1022" s="967">
        <v>29</v>
      </c>
      <c r="B1022" s="967">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hidden="1" customHeight="1" x14ac:dyDescent="0.15">
      <c r="A1023" s="967">
        <v>30</v>
      </c>
      <c r="B1023" s="967">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134"/>
      <c r="B1026" s="134"/>
      <c r="C1026" s="134" t="s">
        <v>24</v>
      </c>
      <c r="D1026" s="134"/>
      <c r="E1026" s="134"/>
      <c r="F1026" s="134"/>
      <c r="G1026" s="134"/>
      <c r="H1026" s="134"/>
      <c r="I1026" s="134"/>
      <c r="J1026" s="969" t="s">
        <v>264</v>
      </c>
      <c r="K1026" s="970"/>
      <c r="L1026" s="970"/>
      <c r="M1026" s="970"/>
      <c r="N1026" s="970"/>
      <c r="O1026" s="970"/>
      <c r="P1026" s="136" t="s">
        <v>25</v>
      </c>
      <c r="Q1026" s="136"/>
      <c r="R1026" s="136"/>
      <c r="S1026" s="136"/>
      <c r="T1026" s="136"/>
      <c r="U1026" s="136"/>
      <c r="V1026" s="136"/>
      <c r="W1026" s="136"/>
      <c r="X1026" s="136"/>
      <c r="Y1026" s="137" t="s">
        <v>303</v>
      </c>
      <c r="Z1026" s="138"/>
      <c r="AA1026" s="138"/>
      <c r="AB1026" s="138"/>
      <c r="AC1026" s="969" t="s">
        <v>295</v>
      </c>
      <c r="AD1026" s="969"/>
      <c r="AE1026" s="969"/>
      <c r="AF1026" s="969"/>
      <c r="AG1026" s="969"/>
      <c r="AH1026" s="137" t="s">
        <v>231</v>
      </c>
      <c r="AI1026" s="134"/>
      <c r="AJ1026" s="134"/>
      <c r="AK1026" s="134"/>
      <c r="AL1026" s="134" t="s">
        <v>19</v>
      </c>
      <c r="AM1026" s="134"/>
      <c r="AN1026" s="134"/>
      <c r="AO1026" s="139"/>
      <c r="AP1026" s="971" t="s">
        <v>265</v>
      </c>
      <c r="AQ1026" s="971"/>
      <c r="AR1026" s="971"/>
      <c r="AS1026" s="971"/>
      <c r="AT1026" s="971"/>
      <c r="AU1026" s="971"/>
      <c r="AV1026" s="971"/>
      <c r="AW1026" s="971"/>
      <c r="AX1026" s="971"/>
      <c r="AY1026" s="34">
        <f>$AY$1024</f>
        <v>0</v>
      </c>
    </row>
    <row r="1027" spans="1:51" ht="26.25" hidden="1" customHeight="1" x14ac:dyDescent="0.15">
      <c r="A1027" s="967">
        <v>1</v>
      </c>
      <c r="B1027" s="967">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hidden="1" customHeight="1" x14ac:dyDescent="0.15">
      <c r="A1028" s="967">
        <v>2</v>
      </c>
      <c r="B1028" s="967">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hidden="1" customHeight="1" x14ac:dyDescent="0.15">
      <c r="A1029" s="967">
        <v>3</v>
      </c>
      <c r="B1029" s="967">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hidden="1" customHeight="1" x14ac:dyDescent="0.15">
      <c r="A1030" s="967">
        <v>4</v>
      </c>
      <c r="B1030" s="967">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hidden="1" customHeight="1" x14ac:dyDescent="0.15">
      <c r="A1031" s="967">
        <v>5</v>
      </c>
      <c r="B1031" s="967">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hidden="1" customHeight="1" x14ac:dyDescent="0.15">
      <c r="A1032" s="967">
        <v>6</v>
      </c>
      <c r="B1032" s="967">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hidden="1" customHeight="1" x14ac:dyDescent="0.15">
      <c r="A1033" s="967">
        <v>7</v>
      </c>
      <c r="B1033" s="967">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hidden="1" customHeight="1" x14ac:dyDescent="0.15">
      <c r="A1034" s="967">
        <v>8</v>
      </c>
      <c r="B1034" s="967">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hidden="1" customHeight="1" x14ac:dyDescent="0.15">
      <c r="A1035" s="967">
        <v>9</v>
      </c>
      <c r="B1035" s="967">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hidden="1" customHeight="1" x14ac:dyDescent="0.15">
      <c r="A1036" s="967">
        <v>10</v>
      </c>
      <c r="B1036" s="967">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hidden="1" customHeight="1" x14ac:dyDescent="0.15">
      <c r="A1037" s="967">
        <v>11</v>
      </c>
      <c r="B1037" s="967">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hidden="1" customHeight="1" x14ac:dyDescent="0.15">
      <c r="A1038" s="967">
        <v>12</v>
      </c>
      <c r="B1038" s="967">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hidden="1" customHeight="1" x14ac:dyDescent="0.15">
      <c r="A1039" s="967">
        <v>13</v>
      </c>
      <c r="B1039" s="967">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hidden="1" customHeight="1" x14ac:dyDescent="0.15">
      <c r="A1040" s="967">
        <v>14</v>
      </c>
      <c r="B1040" s="967">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hidden="1" customHeight="1" x14ac:dyDescent="0.15">
      <c r="A1041" s="967">
        <v>15</v>
      </c>
      <c r="B1041" s="967">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hidden="1" customHeight="1" x14ac:dyDescent="0.15">
      <c r="A1042" s="967">
        <v>16</v>
      </c>
      <c r="B1042" s="967">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hidden="1" customHeight="1" x14ac:dyDescent="0.15">
      <c r="A1043" s="967">
        <v>17</v>
      </c>
      <c r="B1043" s="967">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hidden="1" customHeight="1" x14ac:dyDescent="0.15">
      <c r="A1044" s="967">
        <v>18</v>
      </c>
      <c r="B1044" s="967">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hidden="1" customHeight="1" x14ac:dyDescent="0.15">
      <c r="A1045" s="967">
        <v>19</v>
      </c>
      <c r="B1045" s="967">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hidden="1" customHeight="1" x14ac:dyDescent="0.15">
      <c r="A1046" s="967">
        <v>20</v>
      </c>
      <c r="B1046" s="967">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hidden="1" customHeight="1" x14ac:dyDescent="0.15">
      <c r="A1047" s="967">
        <v>21</v>
      </c>
      <c r="B1047" s="967">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hidden="1" customHeight="1" x14ac:dyDescent="0.15">
      <c r="A1048" s="967">
        <v>22</v>
      </c>
      <c r="B1048" s="967">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hidden="1" customHeight="1" x14ac:dyDescent="0.15">
      <c r="A1049" s="967">
        <v>23</v>
      </c>
      <c r="B1049" s="967">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hidden="1" customHeight="1" x14ac:dyDescent="0.15">
      <c r="A1050" s="967">
        <v>24</v>
      </c>
      <c r="B1050" s="967">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hidden="1" customHeight="1" x14ac:dyDescent="0.15">
      <c r="A1051" s="967">
        <v>25</v>
      </c>
      <c r="B1051" s="967">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hidden="1" customHeight="1" x14ac:dyDescent="0.15">
      <c r="A1052" s="967">
        <v>26</v>
      </c>
      <c r="B1052" s="967">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hidden="1" customHeight="1" x14ac:dyDescent="0.15">
      <c r="A1053" s="967">
        <v>27</v>
      </c>
      <c r="B1053" s="967">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hidden="1" customHeight="1" x14ac:dyDescent="0.15">
      <c r="A1054" s="967">
        <v>28</v>
      </c>
      <c r="B1054" s="967">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hidden="1" customHeight="1" x14ac:dyDescent="0.15">
      <c r="A1055" s="967">
        <v>29</v>
      </c>
      <c r="B1055" s="967">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hidden="1" customHeight="1" x14ac:dyDescent="0.15">
      <c r="A1056" s="967">
        <v>30</v>
      </c>
      <c r="B1056" s="967">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134"/>
      <c r="B1059" s="134"/>
      <c r="C1059" s="134" t="s">
        <v>24</v>
      </c>
      <c r="D1059" s="134"/>
      <c r="E1059" s="134"/>
      <c r="F1059" s="134"/>
      <c r="G1059" s="134"/>
      <c r="H1059" s="134"/>
      <c r="I1059" s="134"/>
      <c r="J1059" s="969" t="s">
        <v>264</v>
      </c>
      <c r="K1059" s="970"/>
      <c r="L1059" s="970"/>
      <c r="M1059" s="970"/>
      <c r="N1059" s="970"/>
      <c r="O1059" s="970"/>
      <c r="P1059" s="136" t="s">
        <v>25</v>
      </c>
      <c r="Q1059" s="136"/>
      <c r="R1059" s="136"/>
      <c r="S1059" s="136"/>
      <c r="T1059" s="136"/>
      <c r="U1059" s="136"/>
      <c r="V1059" s="136"/>
      <c r="W1059" s="136"/>
      <c r="X1059" s="136"/>
      <c r="Y1059" s="137" t="s">
        <v>303</v>
      </c>
      <c r="Z1059" s="138"/>
      <c r="AA1059" s="138"/>
      <c r="AB1059" s="138"/>
      <c r="AC1059" s="969" t="s">
        <v>295</v>
      </c>
      <c r="AD1059" s="969"/>
      <c r="AE1059" s="969"/>
      <c r="AF1059" s="969"/>
      <c r="AG1059" s="969"/>
      <c r="AH1059" s="137" t="s">
        <v>231</v>
      </c>
      <c r="AI1059" s="134"/>
      <c r="AJ1059" s="134"/>
      <c r="AK1059" s="134"/>
      <c r="AL1059" s="134" t="s">
        <v>19</v>
      </c>
      <c r="AM1059" s="134"/>
      <c r="AN1059" s="134"/>
      <c r="AO1059" s="139"/>
      <c r="AP1059" s="971" t="s">
        <v>265</v>
      </c>
      <c r="AQ1059" s="971"/>
      <c r="AR1059" s="971"/>
      <c r="AS1059" s="971"/>
      <c r="AT1059" s="971"/>
      <c r="AU1059" s="971"/>
      <c r="AV1059" s="971"/>
      <c r="AW1059" s="971"/>
      <c r="AX1059" s="971"/>
      <c r="AY1059" s="34">
        <f>$AY$1057</f>
        <v>0</v>
      </c>
    </row>
    <row r="1060" spans="1:51" ht="26.25" hidden="1" customHeight="1" x14ac:dyDescent="0.15">
      <c r="A1060" s="967">
        <v>1</v>
      </c>
      <c r="B1060" s="967">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hidden="1" customHeight="1" x14ac:dyDescent="0.15">
      <c r="A1061" s="967">
        <v>2</v>
      </c>
      <c r="B1061" s="967">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hidden="1" customHeight="1" x14ac:dyDescent="0.15">
      <c r="A1062" s="967">
        <v>3</v>
      </c>
      <c r="B1062" s="967">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hidden="1" customHeight="1" x14ac:dyDescent="0.15">
      <c r="A1063" s="967">
        <v>4</v>
      </c>
      <c r="B1063" s="967">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hidden="1" customHeight="1" x14ac:dyDescent="0.15">
      <c r="A1064" s="967">
        <v>5</v>
      </c>
      <c r="B1064" s="967">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hidden="1" customHeight="1" x14ac:dyDescent="0.15">
      <c r="A1065" s="967">
        <v>6</v>
      </c>
      <c r="B1065" s="967">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hidden="1" customHeight="1" x14ac:dyDescent="0.15">
      <c r="A1066" s="967">
        <v>7</v>
      </c>
      <c r="B1066" s="967">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hidden="1" customHeight="1" x14ac:dyDescent="0.15">
      <c r="A1067" s="967">
        <v>8</v>
      </c>
      <c r="B1067" s="967">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hidden="1" customHeight="1" x14ac:dyDescent="0.15">
      <c r="A1068" s="967">
        <v>9</v>
      </c>
      <c r="B1068" s="967">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hidden="1" customHeight="1" x14ac:dyDescent="0.15">
      <c r="A1069" s="967">
        <v>10</v>
      </c>
      <c r="B1069" s="967">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hidden="1" customHeight="1" x14ac:dyDescent="0.15">
      <c r="A1070" s="967">
        <v>11</v>
      </c>
      <c r="B1070" s="967">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hidden="1" customHeight="1" x14ac:dyDescent="0.15">
      <c r="A1071" s="967">
        <v>12</v>
      </c>
      <c r="B1071" s="967">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hidden="1" customHeight="1" x14ac:dyDescent="0.15">
      <c r="A1072" s="967">
        <v>13</v>
      </c>
      <c r="B1072" s="967">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hidden="1" customHeight="1" x14ac:dyDescent="0.15">
      <c r="A1073" s="967">
        <v>14</v>
      </c>
      <c r="B1073" s="967">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hidden="1" customHeight="1" x14ac:dyDescent="0.15">
      <c r="A1074" s="967">
        <v>15</v>
      </c>
      <c r="B1074" s="967">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hidden="1" customHeight="1" x14ac:dyDescent="0.15">
      <c r="A1075" s="967">
        <v>16</v>
      </c>
      <c r="B1075" s="967">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hidden="1" customHeight="1" x14ac:dyDescent="0.15">
      <c r="A1076" s="967">
        <v>17</v>
      </c>
      <c r="B1076" s="967">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hidden="1" customHeight="1" x14ac:dyDescent="0.15">
      <c r="A1077" s="967">
        <v>18</v>
      </c>
      <c r="B1077" s="967">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hidden="1" customHeight="1" x14ac:dyDescent="0.15">
      <c r="A1078" s="967">
        <v>19</v>
      </c>
      <c r="B1078" s="967">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hidden="1" customHeight="1" x14ac:dyDescent="0.15">
      <c r="A1079" s="967">
        <v>20</v>
      </c>
      <c r="B1079" s="967">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hidden="1" customHeight="1" x14ac:dyDescent="0.15">
      <c r="A1080" s="967">
        <v>21</v>
      </c>
      <c r="B1080" s="967">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hidden="1" customHeight="1" x14ac:dyDescent="0.15">
      <c r="A1081" s="967">
        <v>22</v>
      </c>
      <c r="B1081" s="967">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hidden="1" customHeight="1" x14ac:dyDescent="0.15">
      <c r="A1082" s="967">
        <v>23</v>
      </c>
      <c r="B1082" s="967">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hidden="1" customHeight="1" x14ac:dyDescent="0.15">
      <c r="A1083" s="967">
        <v>24</v>
      </c>
      <c r="B1083" s="967">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hidden="1" customHeight="1" x14ac:dyDescent="0.15">
      <c r="A1084" s="967">
        <v>25</v>
      </c>
      <c r="B1084" s="967">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hidden="1" customHeight="1" x14ac:dyDescent="0.15">
      <c r="A1085" s="967">
        <v>26</v>
      </c>
      <c r="B1085" s="967">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hidden="1" customHeight="1" x14ac:dyDescent="0.15">
      <c r="A1086" s="967">
        <v>27</v>
      </c>
      <c r="B1086" s="967">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hidden="1" customHeight="1" x14ac:dyDescent="0.15">
      <c r="A1087" s="967">
        <v>28</v>
      </c>
      <c r="B1087" s="967">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hidden="1" customHeight="1" x14ac:dyDescent="0.15">
      <c r="A1088" s="967">
        <v>29</v>
      </c>
      <c r="B1088" s="967">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hidden="1" customHeight="1" x14ac:dyDescent="0.15">
      <c r="A1089" s="967">
        <v>30</v>
      </c>
      <c r="B1089" s="967">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134"/>
      <c r="B1092" s="134"/>
      <c r="C1092" s="134" t="s">
        <v>24</v>
      </c>
      <c r="D1092" s="134"/>
      <c r="E1092" s="134"/>
      <c r="F1092" s="134"/>
      <c r="G1092" s="134"/>
      <c r="H1092" s="134"/>
      <c r="I1092" s="134"/>
      <c r="J1092" s="969" t="s">
        <v>264</v>
      </c>
      <c r="K1092" s="970"/>
      <c r="L1092" s="970"/>
      <c r="M1092" s="970"/>
      <c r="N1092" s="970"/>
      <c r="O1092" s="970"/>
      <c r="P1092" s="136" t="s">
        <v>25</v>
      </c>
      <c r="Q1092" s="136"/>
      <c r="R1092" s="136"/>
      <c r="S1092" s="136"/>
      <c r="T1092" s="136"/>
      <c r="U1092" s="136"/>
      <c r="V1092" s="136"/>
      <c r="W1092" s="136"/>
      <c r="X1092" s="136"/>
      <c r="Y1092" s="137" t="s">
        <v>303</v>
      </c>
      <c r="Z1092" s="138"/>
      <c r="AA1092" s="138"/>
      <c r="AB1092" s="138"/>
      <c r="AC1092" s="969" t="s">
        <v>295</v>
      </c>
      <c r="AD1092" s="969"/>
      <c r="AE1092" s="969"/>
      <c r="AF1092" s="969"/>
      <c r="AG1092" s="969"/>
      <c r="AH1092" s="137" t="s">
        <v>231</v>
      </c>
      <c r="AI1092" s="134"/>
      <c r="AJ1092" s="134"/>
      <c r="AK1092" s="134"/>
      <c r="AL1092" s="134" t="s">
        <v>19</v>
      </c>
      <c r="AM1092" s="134"/>
      <c r="AN1092" s="134"/>
      <c r="AO1092" s="139"/>
      <c r="AP1092" s="971" t="s">
        <v>265</v>
      </c>
      <c r="AQ1092" s="971"/>
      <c r="AR1092" s="971"/>
      <c r="AS1092" s="971"/>
      <c r="AT1092" s="971"/>
      <c r="AU1092" s="971"/>
      <c r="AV1092" s="971"/>
      <c r="AW1092" s="971"/>
      <c r="AX1092" s="971"/>
      <c r="AY1092">
        <f>$AY$1090</f>
        <v>0</v>
      </c>
    </row>
    <row r="1093" spans="1:51" ht="26.25" hidden="1" customHeight="1" x14ac:dyDescent="0.15">
      <c r="A1093" s="967">
        <v>1</v>
      </c>
      <c r="B1093" s="967">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hidden="1" customHeight="1" x14ac:dyDescent="0.15">
      <c r="A1094" s="967">
        <v>2</v>
      </c>
      <c r="B1094" s="967">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hidden="1" customHeight="1" x14ac:dyDescent="0.15">
      <c r="A1095" s="967">
        <v>3</v>
      </c>
      <c r="B1095" s="967">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hidden="1" customHeight="1" x14ac:dyDescent="0.15">
      <c r="A1096" s="967">
        <v>4</v>
      </c>
      <c r="B1096" s="967">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hidden="1" customHeight="1" x14ac:dyDescent="0.15">
      <c r="A1097" s="967">
        <v>5</v>
      </c>
      <c r="B1097" s="967">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hidden="1" customHeight="1" x14ac:dyDescent="0.15">
      <c r="A1098" s="967">
        <v>6</v>
      </c>
      <c r="B1098" s="967">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hidden="1" customHeight="1" x14ac:dyDescent="0.15">
      <c r="A1099" s="967">
        <v>7</v>
      </c>
      <c r="B1099" s="967">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hidden="1" customHeight="1" x14ac:dyDescent="0.15">
      <c r="A1100" s="967">
        <v>8</v>
      </c>
      <c r="B1100" s="967">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hidden="1" customHeight="1" x14ac:dyDescent="0.15">
      <c r="A1101" s="967">
        <v>9</v>
      </c>
      <c r="B1101" s="967">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hidden="1" customHeight="1" x14ac:dyDescent="0.15">
      <c r="A1102" s="967">
        <v>10</v>
      </c>
      <c r="B1102" s="967">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hidden="1" customHeight="1" x14ac:dyDescent="0.15">
      <c r="A1103" s="967">
        <v>11</v>
      </c>
      <c r="B1103" s="967">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hidden="1" customHeight="1" x14ac:dyDescent="0.15">
      <c r="A1104" s="967">
        <v>12</v>
      </c>
      <c r="B1104" s="967">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hidden="1" customHeight="1" x14ac:dyDescent="0.15">
      <c r="A1105" s="967">
        <v>13</v>
      </c>
      <c r="B1105" s="967">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hidden="1" customHeight="1" x14ac:dyDescent="0.15">
      <c r="A1106" s="967">
        <v>14</v>
      </c>
      <c r="B1106" s="967">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hidden="1" customHeight="1" x14ac:dyDescent="0.15">
      <c r="A1107" s="967">
        <v>15</v>
      </c>
      <c r="B1107" s="967">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hidden="1" customHeight="1" x14ac:dyDescent="0.15">
      <c r="A1108" s="967">
        <v>16</v>
      </c>
      <c r="B1108" s="967">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hidden="1" customHeight="1" x14ac:dyDescent="0.15">
      <c r="A1109" s="967">
        <v>17</v>
      </c>
      <c r="B1109" s="967">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hidden="1" customHeight="1" x14ac:dyDescent="0.15">
      <c r="A1110" s="967">
        <v>18</v>
      </c>
      <c r="B1110" s="967">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hidden="1" customHeight="1" x14ac:dyDescent="0.15">
      <c r="A1111" s="967">
        <v>19</v>
      </c>
      <c r="B1111" s="967">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hidden="1" customHeight="1" x14ac:dyDescent="0.15">
      <c r="A1112" s="967">
        <v>20</v>
      </c>
      <c r="B1112" s="967">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hidden="1" customHeight="1" x14ac:dyDescent="0.15">
      <c r="A1113" s="967">
        <v>21</v>
      </c>
      <c r="B1113" s="967">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hidden="1" customHeight="1" x14ac:dyDescent="0.15">
      <c r="A1114" s="967">
        <v>22</v>
      </c>
      <c r="B1114" s="967">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hidden="1" customHeight="1" x14ac:dyDescent="0.15">
      <c r="A1115" s="967">
        <v>23</v>
      </c>
      <c r="B1115" s="967">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hidden="1" customHeight="1" x14ac:dyDescent="0.15">
      <c r="A1116" s="967">
        <v>24</v>
      </c>
      <c r="B1116" s="967">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hidden="1" customHeight="1" x14ac:dyDescent="0.15">
      <c r="A1117" s="967">
        <v>25</v>
      </c>
      <c r="B1117" s="967">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hidden="1" customHeight="1" x14ac:dyDescent="0.15">
      <c r="A1118" s="967">
        <v>26</v>
      </c>
      <c r="B1118" s="967">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hidden="1" customHeight="1" x14ac:dyDescent="0.15">
      <c r="A1119" s="967">
        <v>27</v>
      </c>
      <c r="B1119" s="967">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hidden="1" customHeight="1" x14ac:dyDescent="0.15">
      <c r="A1120" s="967">
        <v>28</v>
      </c>
      <c r="B1120" s="967">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hidden="1" customHeight="1" x14ac:dyDescent="0.15">
      <c r="A1121" s="967">
        <v>29</v>
      </c>
      <c r="B1121" s="967">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hidden="1" customHeight="1" x14ac:dyDescent="0.15">
      <c r="A1122" s="967">
        <v>30</v>
      </c>
      <c r="B1122" s="967">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134"/>
      <c r="B1125" s="134"/>
      <c r="C1125" s="134" t="s">
        <v>24</v>
      </c>
      <c r="D1125" s="134"/>
      <c r="E1125" s="134"/>
      <c r="F1125" s="134"/>
      <c r="G1125" s="134"/>
      <c r="H1125" s="134"/>
      <c r="I1125" s="134"/>
      <c r="J1125" s="969" t="s">
        <v>264</v>
      </c>
      <c r="K1125" s="970"/>
      <c r="L1125" s="970"/>
      <c r="M1125" s="970"/>
      <c r="N1125" s="970"/>
      <c r="O1125" s="970"/>
      <c r="P1125" s="136" t="s">
        <v>25</v>
      </c>
      <c r="Q1125" s="136"/>
      <c r="R1125" s="136"/>
      <c r="S1125" s="136"/>
      <c r="T1125" s="136"/>
      <c r="U1125" s="136"/>
      <c r="V1125" s="136"/>
      <c r="W1125" s="136"/>
      <c r="X1125" s="136"/>
      <c r="Y1125" s="137" t="s">
        <v>303</v>
      </c>
      <c r="Z1125" s="138"/>
      <c r="AA1125" s="138"/>
      <c r="AB1125" s="138"/>
      <c r="AC1125" s="969" t="s">
        <v>295</v>
      </c>
      <c r="AD1125" s="969"/>
      <c r="AE1125" s="969"/>
      <c r="AF1125" s="969"/>
      <c r="AG1125" s="969"/>
      <c r="AH1125" s="137" t="s">
        <v>231</v>
      </c>
      <c r="AI1125" s="134"/>
      <c r="AJ1125" s="134"/>
      <c r="AK1125" s="134"/>
      <c r="AL1125" s="134" t="s">
        <v>19</v>
      </c>
      <c r="AM1125" s="134"/>
      <c r="AN1125" s="134"/>
      <c r="AO1125" s="139"/>
      <c r="AP1125" s="971" t="s">
        <v>265</v>
      </c>
      <c r="AQ1125" s="971"/>
      <c r="AR1125" s="971"/>
      <c r="AS1125" s="971"/>
      <c r="AT1125" s="971"/>
      <c r="AU1125" s="971"/>
      <c r="AV1125" s="971"/>
      <c r="AW1125" s="971"/>
      <c r="AX1125" s="971"/>
      <c r="AY1125">
        <f>$AY$1123</f>
        <v>0</v>
      </c>
    </row>
    <row r="1126" spans="1:51" ht="26.25" hidden="1" customHeight="1" x14ac:dyDescent="0.15">
      <c r="A1126" s="967">
        <v>1</v>
      </c>
      <c r="B1126" s="967">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hidden="1" customHeight="1" x14ac:dyDescent="0.15">
      <c r="A1127" s="967">
        <v>2</v>
      </c>
      <c r="B1127" s="967">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hidden="1" customHeight="1" x14ac:dyDescent="0.15">
      <c r="A1128" s="967">
        <v>3</v>
      </c>
      <c r="B1128" s="967">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hidden="1" customHeight="1" x14ac:dyDescent="0.15">
      <c r="A1129" s="967">
        <v>4</v>
      </c>
      <c r="B1129" s="967">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hidden="1" customHeight="1" x14ac:dyDescent="0.15">
      <c r="A1130" s="967">
        <v>5</v>
      </c>
      <c r="B1130" s="967">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hidden="1" customHeight="1" x14ac:dyDescent="0.15">
      <c r="A1131" s="967">
        <v>6</v>
      </c>
      <c r="B1131" s="967">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hidden="1" customHeight="1" x14ac:dyDescent="0.15">
      <c r="A1132" s="967">
        <v>7</v>
      </c>
      <c r="B1132" s="967">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hidden="1" customHeight="1" x14ac:dyDescent="0.15">
      <c r="A1133" s="967">
        <v>8</v>
      </c>
      <c r="B1133" s="967">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hidden="1" customHeight="1" x14ac:dyDescent="0.15">
      <c r="A1134" s="967">
        <v>9</v>
      </c>
      <c r="B1134" s="967">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hidden="1" customHeight="1" x14ac:dyDescent="0.15">
      <c r="A1135" s="967">
        <v>10</v>
      </c>
      <c r="B1135" s="967">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hidden="1" customHeight="1" x14ac:dyDescent="0.15">
      <c r="A1136" s="967">
        <v>11</v>
      </c>
      <c r="B1136" s="967">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hidden="1" customHeight="1" x14ac:dyDescent="0.15">
      <c r="A1137" s="967">
        <v>12</v>
      </c>
      <c r="B1137" s="967">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hidden="1" customHeight="1" x14ac:dyDescent="0.15">
      <c r="A1138" s="967">
        <v>13</v>
      </c>
      <c r="B1138" s="967">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hidden="1" customHeight="1" x14ac:dyDescent="0.15">
      <c r="A1139" s="967">
        <v>14</v>
      </c>
      <c r="B1139" s="967">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hidden="1" customHeight="1" x14ac:dyDescent="0.15">
      <c r="A1140" s="967">
        <v>15</v>
      </c>
      <c r="B1140" s="967">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hidden="1" customHeight="1" x14ac:dyDescent="0.15">
      <c r="A1141" s="967">
        <v>16</v>
      </c>
      <c r="B1141" s="967">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hidden="1" customHeight="1" x14ac:dyDescent="0.15">
      <c r="A1142" s="967">
        <v>17</v>
      </c>
      <c r="B1142" s="967">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hidden="1" customHeight="1" x14ac:dyDescent="0.15">
      <c r="A1143" s="967">
        <v>18</v>
      </c>
      <c r="B1143" s="967">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hidden="1" customHeight="1" x14ac:dyDescent="0.15">
      <c r="A1144" s="967">
        <v>19</v>
      </c>
      <c r="B1144" s="967">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hidden="1" customHeight="1" x14ac:dyDescent="0.15">
      <c r="A1145" s="967">
        <v>20</v>
      </c>
      <c r="B1145" s="967">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hidden="1" customHeight="1" x14ac:dyDescent="0.15">
      <c r="A1146" s="967">
        <v>21</v>
      </c>
      <c r="B1146" s="967">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hidden="1" customHeight="1" x14ac:dyDescent="0.15">
      <c r="A1147" s="967">
        <v>22</v>
      </c>
      <c r="B1147" s="967">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hidden="1" customHeight="1" x14ac:dyDescent="0.15">
      <c r="A1148" s="967">
        <v>23</v>
      </c>
      <c r="B1148" s="967">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hidden="1" customHeight="1" x14ac:dyDescent="0.15">
      <c r="A1149" s="967">
        <v>24</v>
      </c>
      <c r="B1149" s="967">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hidden="1" customHeight="1" x14ac:dyDescent="0.15">
      <c r="A1150" s="967">
        <v>25</v>
      </c>
      <c r="B1150" s="967">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hidden="1" customHeight="1" x14ac:dyDescent="0.15">
      <c r="A1151" s="967">
        <v>26</v>
      </c>
      <c r="B1151" s="967">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hidden="1" customHeight="1" x14ac:dyDescent="0.15">
      <c r="A1152" s="967">
        <v>27</v>
      </c>
      <c r="B1152" s="967">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hidden="1" customHeight="1" x14ac:dyDescent="0.15">
      <c r="A1153" s="967">
        <v>28</v>
      </c>
      <c r="B1153" s="967">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hidden="1" customHeight="1" x14ac:dyDescent="0.15">
      <c r="A1154" s="967">
        <v>29</v>
      </c>
      <c r="B1154" s="967">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hidden="1" customHeight="1" x14ac:dyDescent="0.15">
      <c r="A1155" s="967">
        <v>30</v>
      </c>
      <c r="B1155" s="967">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134"/>
      <c r="B1158" s="134"/>
      <c r="C1158" s="134" t="s">
        <v>24</v>
      </c>
      <c r="D1158" s="134"/>
      <c r="E1158" s="134"/>
      <c r="F1158" s="134"/>
      <c r="G1158" s="134"/>
      <c r="H1158" s="134"/>
      <c r="I1158" s="134"/>
      <c r="J1158" s="969" t="s">
        <v>264</v>
      </c>
      <c r="K1158" s="970"/>
      <c r="L1158" s="970"/>
      <c r="M1158" s="970"/>
      <c r="N1158" s="970"/>
      <c r="O1158" s="970"/>
      <c r="P1158" s="136" t="s">
        <v>25</v>
      </c>
      <c r="Q1158" s="136"/>
      <c r="R1158" s="136"/>
      <c r="S1158" s="136"/>
      <c r="T1158" s="136"/>
      <c r="U1158" s="136"/>
      <c r="V1158" s="136"/>
      <c r="W1158" s="136"/>
      <c r="X1158" s="136"/>
      <c r="Y1158" s="137" t="s">
        <v>303</v>
      </c>
      <c r="Z1158" s="138"/>
      <c r="AA1158" s="138"/>
      <c r="AB1158" s="138"/>
      <c r="AC1158" s="969" t="s">
        <v>295</v>
      </c>
      <c r="AD1158" s="969"/>
      <c r="AE1158" s="969"/>
      <c r="AF1158" s="969"/>
      <c r="AG1158" s="969"/>
      <c r="AH1158" s="137" t="s">
        <v>231</v>
      </c>
      <c r="AI1158" s="134"/>
      <c r="AJ1158" s="134"/>
      <c r="AK1158" s="134"/>
      <c r="AL1158" s="134" t="s">
        <v>19</v>
      </c>
      <c r="AM1158" s="134"/>
      <c r="AN1158" s="134"/>
      <c r="AO1158" s="139"/>
      <c r="AP1158" s="971" t="s">
        <v>265</v>
      </c>
      <c r="AQ1158" s="971"/>
      <c r="AR1158" s="971"/>
      <c r="AS1158" s="971"/>
      <c r="AT1158" s="971"/>
      <c r="AU1158" s="971"/>
      <c r="AV1158" s="971"/>
      <c r="AW1158" s="971"/>
      <c r="AX1158" s="971"/>
      <c r="AY1158">
        <f>$AY$1156</f>
        <v>0</v>
      </c>
    </row>
    <row r="1159" spans="1:51" ht="26.25" hidden="1" customHeight="1" x14ac:dyDescent="0.15">
      <c r="A1159" s="967">
        <v>1</v>
      </c>
      <c r="B1159" s="967">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hidden="1" customHeight="1" x14ac:dyDescent="0.15">
      <c r="A1160" s="967">
        <v>2</v>
      </c>
      <c r="B1160" s="967">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hidden="1" customHeight="1" x14ac:dyDescent="0.15">
      <c r="A1161" s="967">
        <v>3</v>
      </c>
      <c r="B1161" s="967">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hidden="1" customHeight="1" x14ac:dyDescent="0.15">
      <c r="A1162" s="967">
        <v>4</v>
      </c>
      <c r="B1162" s="967">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hidden="1" customHeight="1" x14ac:dyDescent="0.15">
      <c r="A1163" s="967">
        <v>5</v>
      </c>
      <c r="B1163" s="967">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hidden="1" customHeight="1" x14ac:dyDescent="0.15">
      <c r="A1164" s="967">
        <v>6</v>
      </c>
      <c r="B1164" s="967">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hidden="1" customHeight="1" x14ac:dyDescent="0.15">
      <c r="A1165" s="967">
        <v>7</v>
      </c>
      <c r="B1165" s="967">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hidden="1" customHeight="1" x14ac:dyDescent="0.15">
      <c r="A1166" s="967">
        <v>8</v>
      </c>
      <c r="B1166" s="967">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hidden="1" customHeight="1" x14ac:dyDescent="0.15">
      <c r="A1167" s="967">
        <v>9</v>
      </c>
      <c r="B1167" s="967">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hidden="1" customHeight="1" x14ac:dyDescent="0.15">
      <c r="A1168" s="967">
        <v>10</v>
      </c>
      <c r="B1168" s="967">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hidden="1" customHeight="1" x14ac:dyDescent="0.15">
      <c r="A1169" s="967">
        <v>11</v>
      </c>
      <c r="B1169" s="967">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hidden="1" customHeight="1" x14ac:dyDescent="0.15">
      <c r="A1170" s="967">
        <v>12</v>
      </c>
      <c r="B1170" s="967">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hidden="1" customHeight="1" x14ac:dyDescent="0.15">
      <c r="A1171" s="967">
        <v>13</v>
      </c>
      <c r="B1171" s="967">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hidden="1" customHeight="1" x14ac:dyDescent="0.15">
      <c r="A1172" s="967">
        <v>14</v>
      </c>
      <c r="B1172" s="967">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hidden="1" customHeight="1" x14ac:dyDescent="0.15">
      <c r="A1173" s="967">
        <v>15</v>
      </c>
      <c r="B1173" s="967">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hidden="1" customHeight="1" x14ac:dyDescent="0.15">
      <c r="A1174" s="967">
        <v>16</v>
      </c>
      <c r="B1174" s="967">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hidden="1" customHeight="1" x14ac:dyDescent="0.15">
      <c r="A1175" s="967">
        <v>17</v>
      </c>
      <c r="B1175" s="967">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hidden="1" customHeight="1" x14ac:dyDescent="0.15">
      <c r="A1176" s="967">
        <v>18</v>
      </c>
      <c r="B1176" s="967">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hidden="1" customHeight="1" x14ac:dyDescent="0.15">
      <c r="A1177" s="967">
        <v>19</v>
      </c>
      <c r="B1177" s="967">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hidden="1" customHeight="1" x14ac:dyDescent="0.15">
      <c r="A1178" s="967">
        <v>20</v>
      </c>
      <c r="B1178" s="967">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hidden="1" customHeight="1" x14ac:dyDescent="0.15">
      <c r="A1179" s="967">
        <v>21</v>
      </c>
      <c r="B1179" s="967">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hidden="1" customHeight="1" x14ac:dyDescent="0.15">
      <c r="A1180" s="967">
        <v>22</v>
      </c>
      <c r="B1180" s="967">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hidden="1" customHeight="1" x14ac:dyDescent="0.15">
      <c r="A1181" s="967">
        <v>23</v>
      </c>
      <c r="B1181" s="967">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hidden="1" customHeight="1" x14ac:dyDescent="0.15">
      <c r="A1182" s="967">
        <v>24</v>
      </c>
      <c r="B1182" s="967">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hidden="1" customHeight="1" x14ac:dyDescent="0.15">
      <c r="A1183" s="967">
        <v>25</v>
      </c>
      <c r="B1183" s="967">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hidden="1" customHeight="1" x14ac:dyDescent="0.15">
      <c r="A1184" s="967">
        <v>26</v>
      </c>
      <c r="B1184" s="967">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hidden="1" customHeight="1" x14ac:dyDescent="0.15">
      <c r="A1185" s="967">
        <v>27</v>
      </c>
      <c r="B1185" s="967">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hidden="1" customHeight="1" x14ac:dyDescent="0.15">
      <c r="A1186" s="967">
        <v>28</v>
      </c>
      <c r="B1186" s="967">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hidden="1" customHeight="1" x14ac:dyDescent="0.15">
      <c r="A1187" s="967">
        <v>29</v>
      </c>
      <c r="B1187" s="967">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hidden="1" customHeight="1" x14ac:dyDescent="0.15">
      <c r="A1188" s="967">
        <v>30</v>
      </c>
      <c r="B1188" s="967">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134"/>
      <c r="B1191" s="134"/>
      <c r="C1191" s="134" t="s">
        <v>24</v>
      </c>
      <c r="D1191" s="134"/>
      <c r="E1191" s="134"/>
      <c r="F1191" s="134"/>
      <c r="G1191" s="134"/>
      <c r="H1191" s="134"/>
      <c r="I1191" s="134"/>
      <c r="J1191" s="969" t="s">
        <v>264</v>
      </c>
      <c r="K1191" s="970"/>
      <c r="L1191" s="970"/>
      <c r="M1191" s="970"/>
      <c r="N1191" s="970"/>
      <c r="O1191" s="970"/>
      <c r="P1191" s="136" t="s">
        <v>25</v>
      </c>
      <c r="Q1191" s="136"/>
      <c r="R1191" s="136"/>
      <c r="S1191" s="136"/>
      <c r="T1191" s="136"/>
      <c r="U1191" s="136"/>
      <c r="V1191" s="136"/>
      <c r="W1191" s="136"/>
      <c r="X1191" s="136"/>
      <c r="Y1191" s="137" t="s">
        <v>303</v>
      </c>
      <c r="Z1191" s="138"/>
      <c r="AA1191" s="138"/>
      <c r="AB1191" s="138"/>
      <c r="AC1191" s="969" t="s">
        <v>295</v>
      </c>
      <c r="AD1191" s="969"/>
      <c r="AE1191" s="969"/>
      <c r="AF1191" s="969"/>
      <c r="AG1191" s="969"/>
      <c r="AH1191" s="137" t="s">
        <v>231</v>
      </c>
      <c r="AI1191" s="134"/>
      <c r="AJ1191" s="134"/>
      <c r="AK1191" s="134"/>
      <c r="AL1191" s="134" t="s">
        <v>19</v>
      </c>
      <c r="AM1191" s="134"/>
      <c r="AN1191" s="134"/>
      <c r="AO1191" s="139"/>
      <c r="AP1191" s="971" t="s">
        <v>265</v>
      </c>
      <c r="AQ1191" s="971"/>
      <c r="AR1191" s="971"/>
      <c r="AS1191" s="971"/>
      <c r="AT1191" s="971"/>
      <c r="AU1191" s="971"/>
      <c r="AV1191" s="971"/>
      <c r="AW1191" s="971"/>
      <c r="AX1191" s="971"/>
      <c r="AY1191">
        <f>$AY$1189</f>
        <v>0</v>
      </c>
    </row>
    <row r="1192" spans="1:51" ht="26.25" hidden="1" customHeight="1" x14ac:dyDescent="0.15">
      <c r="A1192" s="967">
        <v>1</v>
      </c>
      <c r="B1192" s="967">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hidden="1" customHeight="1" x14ac:dyDescent="0.15">
      <c r="A1193" s="967">
        <v>2</v>
      </c>
      <c r="B1193" s="967">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hidden="1" customHeight="1" x14ac:dyDescent="0.15">
      <c r="A1194" s="967">
        <v>3</v>
      </c>
      <c r="B1194" s="967">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hidden="1" customHeight="1" x14ac:dyDescent="0.15">
      <c r="A1195" s="967">
        <v>4</v>
      </c>
      <c r="B1195" s="967">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hidden="1" customHeight="1" x14ac:dyDescent="0.15">
      <c r="A1196" s="967">
        <v>5</v>
      </c>
      <c r="B1196" s="967">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hidden="1" customHeight="1" x14ac:dyDescent="0.15">
      <c r="A1197" s="967">
        <v>6</v>
      </c>
      <c r="B1197" s="967">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hidden="1" customHeight="1" x14ac:dyDescent="0.15">
      <c r="A1198" s="967">
        <v>7</v>
      </c>
      <c r="B1198" s="967">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hidden="1" customHeight="1" x14ac:dyDescent="0.15">
      <c r="A1199" s="967">
        <v>8</v>
      </c>
      <c r="B1199" s="967">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hidden="1" customHeight="1" x14ac:dyDescent="0.15">
      <c r="A1200" s="967">
        <v>9</v>
      </c>
      <c r="B1200" s="967">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hidden="1" customHeight="1" x14ac:dyDescent="0.15">
      <c r="A1201" s="967">
        <v>10</v>
      </c>
      <c r="B1201" s="967">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hidden="1" customHeight="1" x14ac:dyDescent="0.15">
      <c r="A1202" s="967">
        <v>11</v>
      </c>
      <c r="B1202" s="967">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hidden="1" customHeight="1" x14ac:dyDescent="0.15">
      <c r="A1203" s="967">
        <v>12</v>
      </c>
      <c r="B1203" s="967">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hidden="1" customHeight="1" x14ac:dyDescent="0.15">
      <c r="A1204" s="967">
        <v>13</v>
      </c>
      <c r="B1204" s="967">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hidden="1" customHeight="1" x14ac:dyDescent="0.15">
      <c r="A1205" s="967">
        <v>14</v>
      </c>
      <c r="B1205" s="967">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hidden="1" customHeight="1" x14ac:dyDescent="0.15">
      <c r="A1206" s="967">
        <v>15</v>
      </c>
      <c r="B1206" s="967">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hidden="1" customHeight="1" x14ac:dyDescent="0.15">
      <c r="A1207" s="967">
        <v>16</v>
      </c>
      <c r="B1207" s="967">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hidden="1" customHeight="1" x14ac:dyDescent="0.15">
      <c r="A1208" s="967">
        <v>17</v>
      </c>
      <c r="B1208" s="967">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hidden="1" customHeight="1" x14ac:dyDescent="0.15">
      <c r="A1209" s="967">
        <v>18</v>
      </c>
      <c r="B1209" s="967">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hidden="1" customHeight="1" x14ac:dyDescent="0.15">
      <c r="A1210" s="967">
        <v>19</v>
      </c>
      <c r="B1210" s="967">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hidden="1" customHeight="1" x14ac:dyDescent="0.15">
      <c r="A1211" s="967">
        <v>20</v>
      </c>
      <c r="B1211" s="967">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hidden="1" customHeight="1" x14ac:dyDescent="0.15">
      <c r="A1212" s="967">
        <v>21</v>
      </c>
      <c r="B1212" s="967">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hidden="1" customHeight="1" x14ac:dyDescent="0.15">
      <c r="A1213" s="967">
        <v>22</v>
      </c>
      <c r="B1213" s="967">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hidden="1" customHeight="1" x14ac:dyDescent="0.15">
      <c r="A1214" s="967">
        <v>23</v>
      </c>
      <c r="B1214" s="967">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hidden="1" customHeight="1" x14ac:dyDescent="0.15">
      <c r="A1215" s="967">
        <v>24</v>
      </c>
      <c r="B1215" s="967">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hidden="1" customHeight="1" x14ac:dyDescent="0.15">
      <c r="A1216" s="967">
        <v>25</v>
      </c>
      <c r="B1216" s="967">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hidden="1" customHeight="1" x14ac:dyDescent="0.15">
      <c r="A1217" s="967">
        <v>26</v>
      </c>
      <c r="B1217" s="967">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hidden="1" customHeight="1" x14ac:dyDescent="0.15">
      <c r="A1218" s="967">
        <v>27</v>
      </c>
      <c r="B1218" s="967">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hidden="1" customHeight="1" x14ac:dyDescent="0.15">
      <c r="A1219" s="967">
        <v>28</v>
      </c>
      <c r="B1219" s="967">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hidden="1" customHeight="1" x14ac:dyDescent="0.15">
      <c r="A1220" s="967">
        <v>29</v>
      </c>
      <c r="B1220" s="967">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hidden="1" customHeight="1" x14ac:dyDescent="0.15">
      <c r="A1221" s="967">
        <v>30</v>
      </c>
      <c r="B1221" s="967">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134"/>
      <c r="B1224" s="134"/>
      <c r="C1224" s="134" t="s">
        <v>24</v>
      </c>
      <c r="D1224" s="134"/>
      <c r="E1224" s="134"/>
      <c r="F1224" s="134"/>
      <c r="G1224" s="134"/>
      <c r="H1224" s="134"/>
      <c r="I1224" s="134"/>
      <c r="J1224" s="969" t="s">
        <v>264</v>
      </c>
      <c r="K1224" s="970"/>
      <c r="L1224" s="970"/>
      <c r="M1224" s="970"/>
      <c r="N1224" s="970"/>
      <c r="O1224" s="970"/>
      <c r="P1224" s="136" t="s">
        <v>25</v>
      </c>
      <c r="Q1224" s="136"/>
      <c r="R1224" s="136"/>
      <c r="S1224" s="136"/>
      <c r="T1224" s="136"/>
      <c r="U1224" s="136"/>
      <c r="V1224" s="136"/>
      <c r="W1224" s="136"/>
      <c r="X1224" s="136"/>
      <c r="Y1224" s="137" t="s">
        <v>303</v>
      </c>
      <c r="Z1224" s="138"/>
      <c r="AA1224" s="138"/>
      <c r="AB1224" s="138"/>
      <c r="AC1224" s="969" t="s">
        <v>295</v>
      </c>
      <c r="AD1224" s="969"/>
      <c r="AE1224" s="969"/>
      <c r="AF1224" s="969"/>
      <c r="AG1224" s="969"/>
      <c r="AH1224" s="137" t="s">
        <v>231</v>
      </c>
      <c r="AI1224" s="134"/>
      <c r="AJ1224" s="134"/>
      <c r="AK1224" s="134"/>
      <c r="AL1224" s="134" t="s">
        <v>19</v>
      </c>
      <c r="AM1224" s="134"/>
      <c r="AN1224" s="134"/>
      <c r="AO1224" s="139"/>
      <c r="AP1224" s="971" t="s">
        <v>265</v>
      </c>
      <c r="AQ1224" s="971"/>
      <c r="AR1224" s="971"/>
      <c r="AS1224" s="971"/>
      <c r="AT1224" s="971"/>
      <c r="AU1224" s="971"/>
      <c r="AV1224" s="971"/>
      <c r="AW1224" s="971"/>
      <c r="AX1224" s="971"/>
      <c r="AY1224">
        <f>$AY$1222</f>
        <v>0</v>
      </c>
    </row>
    <row r="1225" spans="1:51" ht="26.25" hidden="1" customHeight="1" x14ac:dyDescent="0.15">
      <c r="A1225" s="967">
        <v>1</v>
      </c>
      <c r="B1225" s="967">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hidden="1" customHeight="1" x14ac:dyDescent="0.15">
      <c r="A1226" s="967">
        <v>2</v>
      </c>
      <c r="B1226" s="967">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hidden="1" customHeight="1" x14ac:dyDescent="0.15">
      <c r="A1227" s="967">
        <v>3</v>
      </c>
      <c r="B1227" s="967">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hidden="1" customHeight="1" x14ac:dyDescent="0.15">
      <c r="A1228" s="967">
        <v>4</v>
      </c>
      <c r="B1228" s="967">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hidden="1" customHeight="1" x14ac:dyDescent="0.15">
      <c r="A1229" s="967">
        <v>5</v>
      </c>
      <c r="B1229" s="967">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hidden="1" customHeight="1" x14ac:dyDescent="0.15">
      <c r="A1230" s="967">
        <v>6</v>
      </c>
      <c r="B1230" s="967">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hidden="1" customHeight="1" x14ac:dyDescent="0.15">
      <c r="A1231" s="967">
        <v>7</v>
      </c>
      <c r="B1231" s="967">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hidden="1" customHeight="1" x14ac:dyDescent="0.15">
      <c r="A1232" s="967">
        <v>8</v>
      </c>
      <c r="B1232" s="967">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hidden="1" customHeight="1" x14ac:dyDescent="0.15">
      <c r="A1233" s="967">
        <v>9</v>
      </c>
      <c r="B1233" s="967">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hidden="1" customHeight="1" x14ac:dyDescent="0.15">
      <c r="A1234" s="967">
        <v>10</v>
      </c>
      <c r="B1234" s="967">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hidden="1" customHeight="1" x14ac:dyDescent="0.15">
      <c r="A1235" s="967">
        <v>11</v>
      </c>
      <c r="B1235" s="967">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hidden="1" customHeight="1" x14ac:dyDescent="0.15">
      <c r="A1236" s="967">
        <v>12</v>
      </c>
      <c r="B1236" s="967">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hidden="1" customHeight="1" x14ac:dyDescent="0.15">
      <c r="A1237" s="967">
        <v>13</v>
      </c>
      <c r="B1237" s="967">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hidden="1" customHeight="1" x14ac:dyDescent="0.15">
      <c r="A1238" s="967">
        <v>14</v>
      </c>
      <c r="B1238" s="967">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hidden="1" customHeight="1" x14ac:dyDescent="0.15">
      <c r="A1239" s="967">
        <v>15</v>
      </c>
      <c r="B1239" s="967">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hidden="1" customHeight="1" x14ac:dyDescent="0.15">
      <c r="A1240" s="967">
        <v>16</v>
      </c>
      <c r="B1240" s="967">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hidden="1" customHeight="1" x14ac:dyDescent="0.15">
      <c r="A1241" s="967">
        <v>17</v>
      </c>
      <c r="B1241" s="967">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hidden="1" customHeight="1" x14ac:dyDescent="0.15">
      <c r="A1242" s="967">
        <v>18</v>
      </c>
      <c r="B1242" s="967">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hidden="1" customHeight="1" x14ac:dyDescent="0.15">
      <c r="A1243" s="967">
        <v>19</v>
      </c>
      <c r="B1243" s="967">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hidden="1" customHeight="1" x14ac:dyDescent="0.15">
      <c r="A1244" s="967">
        <v>20</v>
      </c>
      <c r="B1244" s="967">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hidden="1" customHeight="1" x14ac:dyDescent="0.15">
      <c r="A1245" s="967">
        <v>21</v>
      </c>
      <c r="B1245" s="967">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hidden="1" customHeight="1" x14ac:dyDescent="0.15">
      <c r="A1246" s="967">
        <v>22</v>
      </c>
      <c r="B1246" s="967">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hidden="1" customHeight="1" x14ac:dyDescent="0.15">
      <c r="A1247" s="967">
        <v>23</v>
      </c>
      <c r="B1247" s="967">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hidden="1" customHeight="1" x14ac:dyDescent="0.15">
      <c r="A1248" s="967">
        <v>24</v>
      </c>
      <c r="B1248" s="967">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hidden="1" customHeight="1" x14ac:dyDescent="0.15">
      <c r="A1249" s="967">
        <v>25</v>
      </c>
      <c r="B1249" s="967">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hidden="1" customHeight="1" x14ac:dyDescent="0.15">
      <c r="A1250" s="967">
        <v>26</v>
      </c>
      <c r="B1250" s="967">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hidden="1" customHeight="1" x14ac:dyDescent="0.15">
      <c r="A1251" s="967">
        <v>27</v>
      </c>
      <c r="B1251" s="967">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hidden="1" customHeight="1" x14ac:dyDescent="0.15">
      <c r="A1252" s="967">
        <v>28</v>
      </c>
      <c r="B1252" s="967">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hidden="1" customHeight="1" x14ac:dyDescent="0.15">
      <c r="A1253" s="967">
        <v>29</v>
      </c>
      <c r="B1253" s="967">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hidden="1" customHeight="1" x14ac:dyDescent="0.15">
      <c r="A1254" s="967">
        <v>30</v>
      </c>
      <c r="B1254" s="967">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134"/>
      <c r="B1257" s="134"/>
      <c r="C1257" s="134" t="s">
        <v>24</v>
      </c>
      <c r="D1257" s="134"/>
      <c r="E1257" s="134"/>
      <c r="F1257" s="134"/>
      <c r="G1257" s="134"/>
      <c r="H1257" s="134"/>
      <c r="I1257" s="134"/>
      <c r="J1257" s="969" t="s">
        <v>264</v>
      </c>
      <c r="K1257" s="970"/>
      <c r="L1257" s="970"/>
      <c r="M1257" s="970"/>
      <c r="N1257" s="970"/>
      <c r="O1257" s="970"/>
      <c r="P1257" s="136" t="s">
        <v>25</v>
      </c>
      <c r="Q1257" s="136"/>
      <c r="R1257" s="136"/>
      <c r="S1257" s="136"/>
      <c r="T1257" s="136"/>
      <c r="U1257" s="136"/>
      <c r="V1257" s="136"/>
      <c r="W1257" s="136"/>
      <c r="X1257" s="136"/>
      <c r="Y1257" s="137" t="s">
        <v>303</v>
      </c>
      <c r="Z1257" s="138"/>
      <c r="AA1257" s="138"/>
      <c r="AB1257" s="138"/>
      <c r="AC1257" s="969" t="s">
        <v>295</v>
      </c>
      <c r="AD1257" s="969"/>
      <c r="AE1257" s="969"/>
      <c r="AF1257" s="969"/>
      <c r="AG1257" s="969"/>
      <c r="AH1257" s="137" t="s">
        <v>231</v>
      </c>
      <c r="AI1257" s="134"/>
      <c r="AJ1257" s="134"/>
      <c r="AK1257" s="134"/>
      <c r="AL1257" s="134" t="s">
        <v>19</v>
      </c>
      <c r="AM1257" s="134"/>
      <c r="AN1257" s="134"/>
      <c r="AO1257" s="139"/>
      <c r="AP1257" s="971" t="s">
        <v>265</v>
      </c>
      <c r="AQ1257" s="971"/>
      <c r="AR1257" s="971"/>
      <c r="AS1257" s="971"/>
      <c r="AT1257" s="971"/>
      <c r="AU1257" s="971"/>
      <c r="AV1257" s="971"/>
      <c r="AW1257" s="971"/>
      <c r="AX1257" s="971"/>
      <c r="AY1257">
        <f>$AY$1255</f>
        <v>0</v>
      </c>
    </row>
    <row r="1258" spans="1:51" ht="26.25" hidden="1" customHeight="1" x14ac:dyDescent="0.15">
      <c r="A1258" s="967">
        <v>1</v>
      </c>
      <c r="B1258" s="967">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hidden="1" customHeight="1" x14ac:dyDescent="0.15">
      <c r="A1259" s="967">
        <v>2</v>
      </c>
      <c r="B1259" s="967">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hidden="1" customHeight="1" x14ac:dyDescent="0.15">
      <c r="A1260" s="967">
        <v>3</v>
      </c>
      <c r="B1260" s="967">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hidden="1" customHeight="1" x14ac:dyDescent="0.15">
      <c r="A1261" s="967">
        <v>4</v>
      </c>
      <c r="B1261" s="967">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hidden="1" customHeight="1" x14ac:dyDescent="0.15">
      <c r="A1262" s="967">
        <v>5</v>
      </c>
      <c r="B1262" s="967">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hidden="1" customHeight="1" x14ac:dyDescent="0.15">
      <c r="A1263" s="967">
        <v>6</v>
      </c>
      <c r="B1263" s="967">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hidden="1" customHeight="1" x14ac:dyDescent="0.15">
      <c r="A1264" s="967">
        <v>7</v>
      </c>
      <c r="B1264" s="967">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hidden="1" customHeight="1" x14ac:dyDescent="0.15">
      <c r="A1265" s="967">
        <v>8</v>
      </c>
      <c r="B1265" s="967">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hidden="1" customHeight="1" x14ac:dyDescent="0.15">
      <c r="A1266" s="967">
        <v>9</v>
      </c>
      <c r="B1266" s="967">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hidden="1" customHeight="1" x14ac:dyDescent="0.15">
      <c r="A1267" s="967">
        <v>10</v>
      </c>
      <c r="B1267" s="967">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hidden="1" customHeight="1" x14ac:dyDescent="0.15">
      <c r="A1268" s="967">
        <v>11</v>
      </c>
      <c r="B1268" s="967">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hidden="1" customHeight="1" x14ac:dyDescent="0.15">
      <c r="A1269" s="967">
        <v>12</v>
      </c>
      <c r="B1269" s="967">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hidden="1" customHeight="1" x14ac:dyDescent="0.15">
      <c r="A1270" s="967">
        <v>13</v>
      </c>
      <c r="B1270" s="967">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hidden="1" customHeight="1" x14ac:dyDescent="0.15">
      <c r="A1271" s="967">
        <v>14</v>
      </c>
      <c r="B1271" s="967">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hidden="1" customHeight="1" x14ac:dyDescent="0.15">
      <c r="A1272" s="967">
        <v>15</v>
      </c>
      <c r="B1272" s="967">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hidden="1" customHeight="1" x14ac:dyDescent="0.15">
      <c r="A1273" s="967">
        <v>16</v>
      </c>
      <c r="B1273" s="967">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hidden="1" customHeight="1" x14ac:dyDescent="0.15">
      <c r="A1274" s="967">
        <v>17</v>
      </c>
      <c r="B1274" s="967">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hidden="1" customHeight="1" x14ac:dyDescent="0.15">
      <c r="A1275" s="967">
        <v>18</v>
      </c>
      <c r="B1275" s="967">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hidden="1" customHeight="1" x14ac:dyDescent="0.15">
      <c r="A1276" s="967">
        <v>19</v>
      </c>
      <c r="B1276" s="967">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hidden="1" customHeight="1" x14ac:dyDescent="0.15">
      <c r="A1277" s="967">
        <v>20</v>
      </c>
      <c r="B1277" s="967">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hidden="1" customHeight="1" x14ac:dyDescent="0.15">
      <c r="A1278" s="967">
        <v>21</v>
      </c>
      <c r="B1278" s="967">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hidden="1" customHeight="1" x14ac:dyDescent="0.15">
      <c r="A1279" s="967">
        <v>22</v>
      </c>
      <c r="B1279" s="967">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hidden="1" customHeight="1" x14ac:dyDescent="0.15">
      <c r="A1280" s="967">
        <v>23</v>
      </c>
      <c r="B1280" s="967">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hidden="1" customHeight="1" x14ac:dyDescent="0.15">
      <c r="A1281" s="967">
        <v>24</v>
      </c>
      <c r="B1281" s="967">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hidden="1" customHeight="1" x14ac:dyDescent="0.15">
      <c r="A1282" s="967">
        <v>25</v>
      </c>
      <c r="B1282" s="967">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hidden="1" customHeight="1" x14ac:dyDescent="0.15">
      <c r="A1283" s="967">
        <v>26</v>
      </c>
      <c r="B1283" s="967">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hidden="1" customHeight="1" x14ac:dyDescent="0.15">
      <c r="A1284" s="967">
        <v>27</v>
      </c>
      <c r="B1284" s="967">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hidden="1" customHeight="1" x14ac:dyDescent="0.15">
      <c r="A1285" s="967">
        <v>28</v>
      </c>
      <c r="B1285" s="967">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hidden="1" customHeight="1" x14ac:dyDescent="0.15">
      <c r="A1286" s="967">
        <v>29</v>
      </c>
      <c r="B1286" s="967">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hidden="1" customHeight="1" x14ac:dyDescent="0.15">
      <c r="A1287" s="967">
        <v>30</v>
      </c>
      <c r="B1287" s="967">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134"/>
      <c r="B1290" s="134"/>
      <c r="C1290" s="134" t="s">
        <v>24</v>
      </c>
      <c r="D1290" s="134"/>
      <c r="E1290" s="134"/>
      <c r="F1290" s="134"/>
      <c r="G1290" s="134"/>
      <c r="H1290" s="134"/>
      <c r="I1290" s="134"/>
      <c r="J1290" s="969" t="s">
        <v>264</v>
      </c>
      <c r="K1290" s="970"/>
      <c r="L1290" s="970"/>
      <c r="M1290" s="970"/>
      <c r="N1290" s="970"/>
      <c r="O1290" s="970"/>
      <c r="P1290" s="136" t="s">
        <v>25</v>
      </c>
      <c r="Q1290" s="136"/>
      <c r="R1290" s="136"/>
      <c r="S1290" s="136"/>
      <c r="T1290" s="136"/>
      <c r="U1290" s="136"/>
      <c r="V1290" s="136"/>
      <c r="W1290" s="136"/>
      <c r="X1290" s="136"/>
      <c r="Y1290" s="137" t="s">
        <v>303</v>
      </c>
      <c r="Z1290" s="138"/>
      <c r="AA1290" s="138"/>
      <c r="AB1290" s="138"/>
      <c r="AC1290" s="969" t="s">
        <v>295</v>
      </c>
      <c r="AD1290" s="969"/>
      <c r="AE1290" s="969"/>
      <c r="AF1290" s="969"/>
      <c r="AG1290" s="969"/>
      <c r="AH1290" s="137" t="s">
        <v>231</v>
      </c>
      <c r="AI1290" s="134"/>
      <c r="AJ1290" s="134"/>
      <c r="AK1290" s="134"/>
      <c r="AL1290" s="134" t="s">
        <v>19</v>
      </c>
      <c r="AM1290" s="134"/>
      <c r="AN1290" s="134"/>
      <c r="AO1290" s="139"/>
      <c r="AP1290" s="971" t="s">
        <v>265</v>
      </c>
      <c r="AQ1290" s="971"/>
      <c r="AR1290" s="971"/>
      <c r="AS1290" s="971"/>
      <c r="AT1290" s="971"/>
      <c r="AU1290" s="971"/>
      <c r="AV1290" s="971"/>
      <c r="AW1290" s="971"/>
      <c r="AX1290" s="971"/>
      <c r="AY1290">
        <f>$AY$1288</f>
        <v>0</v>
      </c>
    </row>
    <row r="1291" spans="1:51" ht="26.25" hidden="1" customHeight="1" x14ac:dyDescent="0.15">
      <c r="A1291" s="967">
        <v>1</v>
      </c>
      <c r="B1291" s="967">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hidden="1" customHeight="1" x14ac:dyDescent="0.15">
      <c r="A1292" s="967">
        <v>2</v>
      </c>
      <c r="B1292" s="967">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hidden="1" customHeight="1" x14ac:dyDescent="0.15">
      <c r="A1293" s="967">
        <v>3</v>
      </c>
      <c r="B1293" s="967">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hidden="1" customHeight="1" x14ac:dyDescent="0.15">
      <c r="A1294" s="967">
        <v>4</v>
      </c>
      <c r="B1294" s="967">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hidden="1" customHeight="1" x14ac:dyDescent="0.15">
      <c r="A1295" s="967">
        <v>5</v>
      </c>
      <c r="B1295" s="967">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hidden="1" customHeight="1" x14ac:dyDescent="0.15">
      <c r="A1296" s="967">
        <v>6</v>
      </c>
      <c r="B1296" s="967">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hidden="1" customHeight="1" x14ac:dyDescent="0.15">
      <c r="A1297" s="967">
        <v>7</v>
      </c>
      <c r="B1297" s="967">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hidden="1" customHeight="1" x14ac:dyDescent="0.15">
      <c r="A1298" s="967">
        <v>8</v>
      </c>
      <c r="B1298" s="967">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hidden="1" customHeight="1" x14ac:dyDescent="0.15">
      <c r="A1299" s="967">
        <v>9</v>
      </c>
      <c r="B1299" s="967">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hidden="1" customHeight="1" x14ac:dyDescent="0.15">
      <c r="A1300" s="967">
        <v>10</v>
      </c>
      <c r="B1300" s="967">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hidden="1" customHeight="1" x14ac:dyDescent="0.15">
      <c r="A1301" s="967">
        <v>11</v>
      </c>
      <c r="B1301" s="967">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hidden="1" customHeight="1" x14ac:dyDescent="0.15">
      <c r="A1302" s="967">
        <v>12</v>
      </c>
      <c r="B1302" s="967">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hidden="1" customHeight="1" x14ac:dyDescent="0.15">
      <c r="A1303" s="967">
        <v>13</v>
      </c>
      <c r="B1303" s="967">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hidden="1" customHeight="1" x14ac:dyDescent="0.15">
      <c r="A1304" s="967">
        <v>14</v>
      </c>
      <c r="B1304" s="967">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hidden="1" customHeight="1" x14ac:dyDescent="0.15">
      <c r="A1305" s="967">
        <v>15</v>
      </c>
      <c r="B1305" s="967">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hidden="1" customHeight="1" x14ac:dyDescent="0.15">
      <c r="A1306" s="967">
        <v>16</v>
      </c>
      <c r="B1306" s="967">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hidden="1" customHeight="1" x14ac:dyDescent="0.15">
      <c r="A1307" s="967">
        <v>17</v>
      </c>
      <c r="B1307" s="967">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hidden="1" customHeight="1" x14ac:dyDescent="0.15">
      <c r="A1308" s="967">
        <v>18</v>
      </c>
      <c r="B1308" s="967">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hidden="1" customHeight="1" x14ac:dyDescent="0.15">
      <c r="A1309" s="967">
        <v>19</v>
      </c>
      <c r="B1309" s="967">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hidden="1" customHeight="1" x14ac:dyDescent="0.15">
      <c r="A1310" s="967">
        <v>20</v>
      </c>
      <c r="B1310" s="967">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hidden="1" customHeight="1" x14ac:dyDescent="0.15">
      <c r="A1311" s="967">
        <v>21</v>
      </c>
      <c r="B1311" s="967">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hidden="1" customHeight="1" x14ac:dyDescent="0.15">
      <c r="A1312" s="967">
        <v>22</v>
      </c>
      <c r="B1312" s="967">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hidden="1" customHeight="1" x14ac:dyDescent="0.15">
      <c r="A1313" s="967">
        <v>23</v>
      </c>
      <c r="B1313" s="967">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hidden="1" customHeight="1" x14ac:dyDescent="0.15">
      <c r="A1314" s="967">
        <v>24</v>
      </c>
      <c r="B1314" s="967">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hidden="1" customHeight="1" x14ac:dyDescent="0.15">
      <c r="A1315" s="967">
        <v>25</v>
      </c>
      <c r="B1315" s="967">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hidden="1" customHeight="1" x14ac:dyDescent="0.15">
      <c r="A1316" s="967">
        <v>26</v>
      </c>
      <c r="B1316" s="967">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hidden="1" customHeight="1" x14ac:dyDescent="0.15">
      <c r="A1317" s="967">
        <v>27</v>
      </c>
      <c r="B1317" s="967">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hidden="1" customHeight="1" x14ac:dyDescent="0.15">
      <c r="A1318" s="967">
        <v>28</v>
      </c>
      <c r="B1318" s="967">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hidden="1" customHeight="1" x14ac:dyDescent="0.15">
      <c r="A1319" s="967">
        <v>29</v>
      </c>
      <c r="B1319" s="967">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hidden="1" customHeight="1" x14ac:dyDescent="0.15">
      <c r="A1320" s="967">
        <v>30</v>
      </c>
      <c r="B1320" s="967">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2" manualBreakCount="2">
    <brk id="67" max="49" man="1"/>
    <brk id="166"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2022-11-10T06:39:21Z</cp:lastPrinted>
  <dcterms:created xsi:type="dcterms:W3CDTF">2012-03-13T00:50:25Z</dcterms:created>
  <dcterms:modified xsi:type="dcterms:W3CDTF">2022-11-10T06:39:30Z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