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R4二次補正の陣）\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<sst xmlns="http://schemas.openxmlformats.org/spreadsheetml/2006/main" count="2100" uniqueCount="753">
  <si>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</si>
  <si>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</si>
  <si>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</si>
  <si>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</si>
  <si>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</si>
  <si>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</si>
  <si>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</si>
  <si>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</si>
  <si>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</si>
  <si>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</si>
  <si>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</si>
  <si>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</si>
  <si>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</si>
  <si>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</si>
  <si>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</si>
  <si>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</si>
  <si>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</si>
  <si>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</si>
  <si>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</si>
  <si>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</si>
  <si>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</si>
  <si>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</si>
  <si>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</si>
  <si>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</si>
  <si>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</si>
  <si>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</si>
  <si>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</si>
  <si>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</si>
  <si>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</si>
  <si>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</si>
  <si>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</si>
  <si>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</si>
  <si>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</si>
  <si>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</si>
  <si>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</si>
  <si>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</si>
  <si>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</si>
  <si>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</si>
  <si>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</si>
  <si>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</si>
  <si>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</si>
  <si>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</si>
  <si>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</si>
  <si>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</si>
  <si>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</si>
  <si>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</si>
  <si>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</si>
  <si>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</si>
  <si>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</si>
  <si>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</si>
  <si>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</si>
  <si>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</si>
  <si>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</si>
  <si>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</si>
  <si>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</si>
  <si>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</si>
  <si>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</si>
  <si>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</si>
  <si>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</si>
  <si>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</si>
  <si>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</si>
  <si>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</si>
  <si>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</si>
  <si>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</si>
  <si>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</si>
  <si>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</si>
  <si>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</si>
  <si>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</si>
  <si>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</si>
  <si>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</si>
  <si>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</si>
  <si>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</si>
  <si>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</si>
  <si>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</si>
  <si>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</si>
  <si>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</si>
  <si>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</si>
  <si>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</si>
  <si>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</si>
  <si>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</si>
  <si>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</si>
  <si>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</si>
  <si>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</si>
  <si>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</si>
  <si>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</si>
  <si>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</si>
  <si>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</si>
  <si>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</si>
  <si>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</si>
  <si>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</si>
  <si>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</si>
  <si>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</si>
  <si>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</si>
  <si>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</si>
  <si>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</si>
  <si>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</si>
  <si>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</si>
  <si>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</si>
  <si>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</si>
  <si>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</si>
  <si>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</si>
  <si>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</si>
  <si>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</si>
  <si>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</si>
  <si>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</si>
  <si>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</si>
  <si>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</si>
  <si>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</si>
  <si>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</si>
  <si>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</si>
  <si>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</si>
  <si>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</si>
  <si>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</si>
  <si>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</si>
  <si>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</si>
  <si>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</si>
  <si>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</si>
  <si>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</si>
  <si>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</si>
  <si>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</si>
  <si>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</si>
  <si>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</si>
  <si>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</si>
  <si>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</si>
  <si>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</si>
  <si>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</si>
  <si>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</si>
  <si>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</si>
  <si>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</si>
  <si>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</si>
  <si>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</si>
  <si>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</si>
  <si>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</si>
  <si>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</si>
  <si>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</si>
  <si>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</si>
  <si>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</si>
  <si>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</si>
  <si>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</si>
  <si>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</si>
  <si>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</si>
  <si>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</si>
  <si>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</si>
  <si>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</si>
  <si>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</si>
  <si>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</si>
  <si>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</si>
  <si>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</si>
  <si>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</si>
  <si>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</si>
  <si>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</si>
  <si>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</si>
  <si>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</si>
  <si>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</si>
  <si>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</si>
  <si>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</si>
  <si>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</si>
  <si>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</si>
  <si>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</si>
  <si>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</si>
  <si>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</si>
  <si>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</si>
  <si>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</si>
  <si>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</si>
  <si>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</si>
  <si>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</si>
  <si>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</si>
  <si>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</si>
  <si>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</si>
  <si>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</si>
  <si>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</si>
  <si>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</si>
  <si>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</si>
  <si>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</si>
  <si>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</si>
  <si>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</si>
  <si>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</si>
  <si>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</si>
  <si>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</si>
  <si>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</si>
  <si>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</si>
  <si>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</si>
  <si>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</si>
  <si>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</si>
  <si>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</si>
  <si>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</si>
  <si>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</si>
  <si>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</si>
  <si>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</si>
  <si>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</si>
  <si>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</si>
  <si>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</si>
  <si>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</si>
  <si>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</si>
  <si>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</si>
  <si>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</si>
  <si>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</si>
  <si>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</si>
  <si>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</si>
  <si>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</si>
  <si>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</si>
  <si>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</si>
  <si>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</si>
  <si>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</si>
  <si>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</si>
  <si>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</si>
  <si>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</si>
  <si>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</si>
  <si>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</si>
  <si>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</si>
  <si>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</si>
  <si>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</si>
  <si>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</si>
  <si>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</si>
  <si>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</si>
  <si>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</si>
  <si>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</si>
  <si>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</si>
  <si>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</si>
  <si>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</si>
  <si>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</si>
  <si>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</si>
  <si>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</si>
  <si>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</si>
  <si>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</si>
  <si>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</si>
  <si>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</si>
  <si>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</si>
  <si>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</si>
  <si>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</si>
  <si>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</si>
  <si>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</si>
  <si>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</si>
  <si>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</si>
  <si>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</si>
  <si>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</si>
  <si>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</si>
  <si>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</si>
  <si>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</si>
  <si>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</si>
  <si>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</si>
  <si>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</si>
  <si>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</si>
  <si>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</si>
  <si>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</si>
  <si>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</si>
  <si>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</si>
  <si>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</si>
  <si>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</si>
  <si>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</si>
  <si>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</si>
  <si>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</si>
  <si>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</si>
  <si>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</si>
  <si>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</si>
  <si>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</si>
  <si>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</si>
  <si>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</si>
  <si>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</si>
  <si>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</si>
  <si>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</si>
  <si>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</si>
  <si>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</si>
  <si>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</si>
  <si>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</si>
  <si>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</si>
  <si>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</si>
  <si>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</si>
  <si>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</si>
  <si>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</si>
  <si>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</si>
  <si>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</si>
  <si>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</si>
  <si>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</si>
  <si>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</si>
  <si>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</si>
  <si>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</si>
  <si>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</si>
  <si>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</si>
  <si>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</si>
  <si>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</si>
  <si>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</si>
  <si>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</si>
  <si>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</si>
  <si>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</si>
  <si>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</si>
  <si>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</si>
  <si>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</si>
  <si>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</si>
  <si>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</si>
  <si>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</si>
  <si>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</si>
  <si>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</si>
  <si>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</si>
  <si>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</si>
  <si>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</si>
  <si>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</si>
  <si>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</si>
  <si>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</si>
  <si>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</si>
  <si>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</si>
  <si>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</si>
  <si>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</si>
  <si>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</si>
  <si>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</si>
  <si>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</si>
  <si>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</si>
  <si>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</si>
  <si>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</si>
  <si>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</si>
  <si>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</si>
  <si>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</si>
  <si>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</si>
  <si>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</si>
  <si>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</si>
  <si>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</si>
  <si>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</si>
  <si>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</si>
  <si>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</si>
  <si>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</si>
  <si>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</si>
  <si>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</si>
  <si>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</si>
  <si>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</si>
  <si>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</si>
  <si>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</si>
  <si>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</si>
  <si>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</si>
  <si>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</si>
  <si>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</si>
  <si>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</si>
  <si>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</si>
  <si>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</si>
  <si>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</si>
  <si>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</si>
  <si>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</si>
  <si>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</si>
  <si>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</si>
  <si>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</si>
  <si>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</si>
  <si>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</si>
  <si>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</si>
  <si>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</si>
  <si>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</si>
  <si>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</si>
  <si>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</si>
  <si>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</si>
  <si>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</si>
  <si>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</si>
  <si>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</si>
  <si>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</si>
  <si>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</si>
  <si>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</si>
  <si>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</si>
  <si>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</si>
  <si>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</si>
  <si>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</si>
  <si>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</si>
  <si>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</si>
  <si>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</si>
  <si>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</si>
  <si>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</si>
  <si>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</si>
  <si>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</si>
  <si>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</si>
  <si>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</si>
  <si>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</si>
  <si>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</si>
  <si>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</si>
  <si>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</si>
  <si>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</si>
  <si>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</si>
  <si>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</si>
  <si>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</si>
  <si>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</si>
  <si>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</si>
  <si>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</si>
  <si>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</si>
  <si>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</si>
  <si>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</si>
  <si>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</si>
  <si>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</si>
  <si>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</si>
  <si>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</si>
  <si>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</si>
  <si>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</si>
  <si>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</si>
  <si>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</si>
  <si>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</si>
  <si>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</si>
  <si>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</si>
  <si>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</si>
  <si>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</si>
  <si>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</si>
  <si>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</si>
  <si>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</si>
  <si>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</si>
  <si>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</si>
  <si>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</si>
  <si>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</si>
  <si>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</si>
  <si>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</si>
  <si>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</si>
  <si>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</si>
  <si>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</si>
  <si>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</si>
  <si>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</si>
  <si>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</si>
  <si>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</si>
  <si>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</si>
  <si>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</si>
  <si>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</si>
  <si>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</si>
  <si>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</si>
  <si>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</si>
  <si>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</si>
  <si>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</si>
  <si>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</si>
  <si>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</si>
  <si>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</si>
  <si>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</si>
  <si>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</si>
  <si>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</si>
  <si>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</si>
  <si>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</si>
  <si>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</si>
  <si>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</si>
  <si>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</si>
  <si>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</si>
  <si>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</si>
  <si>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</si>
  <si>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</si>
  <si>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</si>
  <si>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</si>
  <si>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</si>
  <si>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</si>
  <si>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</si>
  <si>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</si>
  <si>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</si>
  <si>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</si>
  <si>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</si>
  <si>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</si>
  <si>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</si>
  <si>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</si>
  <si>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</si>
  <si>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</si>
  <si>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</si>
  <si>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</si>
  <si>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</si>
  <si>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</si>
  <si>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</si>
  <si>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</si>
  <si>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</si>
  <si>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</si>
  <si>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</si>
  <si>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</si>
  <si>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</si>
  <si>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</si>
  <si>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</si>
  <si>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</si>
  <si>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</si>
  <si>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</si>
  <si>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</si>
  <si>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</si>
  <si>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</si>
  <si>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</si>
  <si>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</si>
  <si>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</si>
  <si>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</si>
  <si>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</si>
  <si>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</si>
  <si>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</si>
  <si>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</si>
  <si>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</si>
  <si>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</si>
  <si>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</si>
  <si>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</si>
  <si>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</si>
  <si>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</si>
  <si>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</si>
  <si>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</si>
  <si>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</si>
  <si>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</si>
  <si>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</si>
  <si>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</si>
  <si>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</si>
  <si>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</si>
  <si>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</si>
  <si>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</si>
  <si>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</si>
  <si>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</si>
  <si>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</si>
  <si>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</si>
  <si>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</si>
  <si>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</si>
  <si>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</si>
  <si>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</si>
  <si>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</si>
  <si>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</si>
  <si>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</si>
  <si>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</si>
  <si>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</si>
  <si>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</si>
  <si>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</si>
  <si>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</si>
  <si>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</si>
  <si>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</si>
  <si>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</si>
  <si>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</si>
  <si>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</si>
  <si>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</si>
  <si>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</si>
  <si>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</si>
  <si>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</si>
  <si>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</si>
  <si>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</si>
  <si>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</si>
  <si>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</si>
  <si>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</si>
  <si>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</si>
  <si>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</si>
  <si>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</si>
  <si>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</si>
  <si>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</si>
  <si>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</si>
  <si>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</si>
  <si>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</si>
  <si>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</si>
  <si>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</si>
  <si>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</si>
  <si>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</si>
  <si>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</si>
  <si>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</si>
  <si>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</si>
  <si>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</si>
  <si>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</si>
  <si>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</si>
  <si>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</si>
  <si>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</si>
  <si>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</si>
  <si>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</si>
  <si>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</si>
  <si>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</si>
  <si>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</si>
  <si>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</si>
  <si>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</si>
  <si>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</si>
  <si>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</si>
  <si>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</si>
  <si>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</si>
  <si>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</si>
  <si>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</si>
  <si>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</si>
  <si>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</si>
  <si>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</si>
  <si>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</si>
  <si>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</si>
  <si>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</si>
  <si>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</si>
  <si>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</si>
  <si>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</si>
  <si>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</si>
  <si>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</si>
  <si>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</si>
  <si>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</si>
  <si>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</si>
  <si>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</si>
  <si>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</si>
  <si>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</si>
  <si>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</si>
  <si>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</si>
  <si>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</si>
  <si>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</si>
  <si>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</si>
  <si>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</si>
  <si>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</si>
  <si>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</si>
  <si>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</si>
  <si>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</si>
  <si>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</si>
  <si>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</si>
  <si>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</si>
  <si>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</si>
  <si>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</si>
  <si>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</si>
  <si>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</si>
  <si>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</si>
  <si>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</si>
  <si>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</si>
  <si>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</si>
  <si>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</si>
  <si>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</si>
  <si>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</si>
  <si>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</si>
  <si>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</si>
  <si>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</si>
  <si>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</si>
  <si>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</si>
  <si>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</si>
  <si>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</si>
  <si>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</si>
  <si>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</si>
  <si>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</si>
  <si>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</si>
  <si>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</si>
  <si>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</si>
  <si>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</si>
  <si>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</si>
  <si>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</si>
  <si>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</si>
  <si>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</si>
  <si>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</si>
  <si>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</si>
  <si>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</si>
  <si>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</si>
  <si>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</si>
  <si>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</si>
  <si>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</si>
  <si>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</si>
  <si>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</si>
  <si>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</si>
  <si>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</si>
  <si>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</si>
  <si>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</si>
  <si>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</si>
  <si>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</si>
  <si>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</si>
  <si>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</si>
  <si>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</si>
  <si>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</si>
  <si>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</si>
  <si>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</si>
  <si>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</si>
  <si>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</si>
  <si>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</si>
  <si>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</si>
  <si>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</si>
  <si>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</si>
  <si>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</si>
  <si>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</si>
  <si>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</si>
  <si>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</si>
  <si>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</si>
  <si>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</si>
  <si>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</si>
  <si>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</si>
  <si>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</si>
  <si>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</si>
  <si>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</si>
  <si>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</si>
  <si>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</si>
  <si>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</si>
  <si>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</si>
  <si>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</si>
  <si>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</si>
  <si>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</si>
  <si>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</si>
  <si>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</si>
  <si>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</si>
  <si>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</si>
  <si>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</si>
  <si>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</si>
  <si>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</si>
  <si>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</si>
  <si>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</si>
  <si>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</si>
  <si>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</si>
  <si>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</si>
  <si>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</si>
  <si>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</si>
  <si>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</si>
  <si>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</si>
  <si>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</si>
  <si>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</si>
  <si>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</si>
  <si>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</si>
  <si>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</si>
  <si>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</si>
  <si>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</si>
  <si>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</si>
  <si>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</si>
  <si>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</si>
  <si>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</si>
  <si>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</si>
  <si>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</si>
  <si>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</si>
  <si>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</si>
  <si>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生活衛生金融対策費</t>
    <phoneticPr fontId="5"/>
  </si>
  <si>
    <t>医薬・生活衛生局</t>
    <phoneticPr fontId="5"/>
  </si>
  <si>
    <t>生活衛生課</t>
    <rPh sb="0" eb="2">
      <t>セイカツ</t>
    </rPh>
    <rPh sb="2" eb="5">
      <t>エイセイカ</t>
    </rPh>
    <phoneticPr fontId="5"/>
  </si>
  <si>
    <t>生活衛生課長
高宮　裕介</t>
    <rPh sb="0" eb="2">
      <t>セイカツ</t>
    </rPh>
    <rPh sb="2" eb="4">
      <t>エイセイ</t>
    </rPh>
    <rPh sb="4" eb="6">
      <t>カチョウ</t>
    </rPh>
    <rPh sb="7" eb="9">
      <t>タカミヤ</t>
    </rPh>
    <rPh sb="10" eb="12">
      <t>ユウスケ</t>
    </rPh>
    <phoneticPr fontId="5"/>
  </si>
  <si>
    <t>○</t>
  </si>
  <si>
    <t>-</t>
  </si>
  <si>
    <t>-</t>
    <phoneticPr fontId="5"/>
  </si>
  <si>
    <t>日本政策金融公庫（国民一般向け業務）(以下、「公庫」という。）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phoneticPr fontId="5"/>
  </si>
  <si>
    <t>○補給金
　生活衛生関係営業者に対して、無担保・無保証人で融資する「生活衛生改善貸付」や新企業育成などの特定の目的のために設けられている「特例貸付」等により、公庫が貸付利率を低減するため、利ざやの減少分を補給するもの。
○出資金
経済・金融情勢等に応じた措置を実施する上で必要な財政基盤強化のための出資金を措置するもの。</t>
    <phoneticPr fontId="5"/>
  </si>
  <si>
    <t>株式会社日本政策金融公庫出資金</t>
    <rPh sb="0" eb="15">
      <t>カブシキカイシャニホンセイサクキンユウコウコシュッシキン</t>
    </rPh>
    <phoneticPr fontId="5"/>
  </si>
  <si>
    <t>生活衛生関係営業者への特定の貸付に対する金利低減措置のための補給金を措置している。</t>
    <phoneticPr fontId="5"/>
  </si>
  <si>
    <t>生活衛生貸付の実施により、生活衛生関係営業者の資金繰りの円滑化を図る。</t>
    <rPh sb="0" eb="2">
      <t>セイカツ</t>
    </rPh>
    <rPh sb="2" eb="4">
      <t>エイセイ</t>
    </rPh>
    <rPh sb="4" eb="6">
      <t>カシツケ</t>
    </rPh>
    <rPh sb="7" eb="9">
      <t>ジッシ</t>
    </rPh>
    <rPh sb="13" eb="15">
      <t>セイカツ</t>
    </rPh>
    <rPh sb="15" eb="17">
      <t>エイセイ</t>
    </rPh>
    <rPh sb="17" eb="19">
      <t>カンケイ</t>
    </rPh>
    <rPh sb="19" eb="22">
      <t>エイギョウシャ</t>
    </rPh>
    <rPh sb="23" eb="26">
      <t>シキング</t>
    </rPh>
    <rPh sb="28" eb="31">
      <t>エンカツカ</t>
    </rPh>
    <rPh sb="32" eb="33">
      <t>ハカ</t>
    </rPh>
    <phoneticPr fontId="5"/>
  </si>
  <si>
    <t>生活衛生貸付（本補給金対象の貸付）の貸付実績（件数）</t>
    <rPh sb="0" eb="2">
      <t>セイカツ</t>
    </rPh>
    <rPh sb="2" eb="4">
      <t>エイセイ</t>
    </rPh>
    <rPh sb="4" eb="6">
      <t>カシツケ</t>
    </rPh>
    <rPh sb="7" eb="8">
      <t>ホン</t>
    </rPh>
    <rPh sb="8" eb="11">
      <t>ホキュウキン</t>
    </rPh>
    <rPh sb="11" eb="13">
      <t>タイショウ</t>
    </rPh>
    <rPh sb="14" eb="16">
      <t>カシツケ</t>
    </rPh>
    <rPh sb="18" eb="20">
      <t>カシツケ</t>
    </rPh>
    <rPh sb="20" eb="22">
      <t>ジッセキ</t>
    </rPh>
    <rPh sb="23" eb="25">
      <t>ケンスウ</t>
    </rPh>
    <phoneticPr fontId="5"/>
  </si>
  <si>
    <t>件数</t>
    <rPh sb="0" eb="2">
      <t>ケンスウ</t>
    </rPh>
    <phoneticPr fontId="5"/>
  </si>
  <si>
    <t>生活衛生貸付（本補給金対象の貸付）の平均融資額に金利引き下げ幅の平均を乗じて算出　</t>
    <rPh sb="0" eb="2">
      <t>セイカツ</t>
    </rPh>
    <rPh sb="2" eb="4">
      <t>エイセイ</t>
    </rPh>
    <rPh sb="4" eb="6">
      <t>カシツケ</t>
    </rPh>
    <rPh sb="7" eb="8">
      <t>ホン</t>
    </rPh>
    <rPh sb="8" eb="11">
      <t>ホキュウキン</t>
    </rPh>
    <rPh sb="11" eb="13">
      <t>タイショウ</t>
    </rPh>
    <rPh sb="14" eb="16">
      <t>カシツケ</t>
    </rPh>
    <rPh sb="18" eb="20">
      <t>ヘイキン</t>
    </rPh>
    <rPh sb="20" eb="22">
      <t>ユウシ</t>
    </rPh>
    <rPh sb="22" eb="23">
      <t>ガク</t>
    </rPh>
    <rPh sb="24" eb="26">
      <t>キンリ</t>
    </rPh>
    <rPh sb="26" eb="27">
      <t>ヒ</t>
    </rPh>
    <rPh sb="28" eb="29">
      <t>サ</t>
    </rPh>
    <rPh sb="30" eb="31">
      <t>ハバ</t>
    </rPh>
    <rPh sb="32" eb="34">
      <t>ヘイキン</t>
    </rPh>
    <rPh sb="35" eb="36">
      <t>ジョウ</t>
    </rPh>
    <rPh sb="38" eb="40">
      <t>サンシュツ</t>
    </rPh>
    <phoneticPr fontId="5"/>
  </si>
  <si>
    <t>百万円</t>
    <rPh sb="0" eb="2">
      <t>ヒャクマン</t>
    </rPh>
    <rPh sb="2" eb="3">
      <t>エン</t>
    </rPh>
    <phoneticPr fontId="5"/>
  </si>
  <si>
    <t>(108,806/
19,412)×0.88％</t>
    <phoneticPr fontId="5"/>
  </si>
  <si>
    <t>(38,096/
6,291)×
0.87％</t>
    <phoneticPr fontId="5"/>
  </si>
  <si>
    <t>(47,064/
8,118)×
0.86％</t>
    <phoneticPr fontId="5"/>
  </si>
  <si>
    <t>貸付業務の規模は、経済環境等の外的要因に大きく影響を受け、そうした経済環境等の変化により機動的に事業を行う必要があるため、定量的な定量的な目標値の設定は困難。</t>
    <rPh sb="0" eb="2">
      <t>カシツケ</t>
    </rPh>
    <rPh sb="2" eb="4">
      <t>ギョウム</t>
    </rPh>
    <rPh sb="5" eb="7">
      <t>キボ</t>
    </rPh>
    <rPh sb="9" eb="11">
      <t>ケイザイ</t>
    </rPh>
    <rPh sb="11" eb="13">
      <t>カンキョウ</t>
    </rPh>
    <rPh sb="13" eb="14">
      <t>トウ</t>
    </rPh>
    <rPh sb="15" eb="17">
      <t>ガイテキ</t>
    </rPh>
    <rPh sb="17" eb="19">
      <t>ヨウイン</t>
    </rPh>
    <rPh sb="20" eb="21">
      <t>オオ</t>
    </rPh>
    <rPh sb="23" eb="25">
      <t>エイキョウ</t>
    </rPh>
    <rPh sb="26" eb="27">
      <t>ウ</t>
    </rPh>
    <rPh sb="33" eb="35">
      <t>ケイザイ</t>
    </rPh>
    <rPh sb="35" eb="37">
      <t>カンキョウ</t>
    </rPh>
    <rPh sb="37" eb="38">
      <t>トウ</t>
    </rPh>
    <rPh sb="39" eb="41">
      <t>ヘンカ</t>
    </rPh>
    <rPh sb="44" eb="47">
      <t>キドウテキ</t>
    </rPh>
    <rPh sb="48" eb="50">
      <t>ジギョウ</t>
    </rPh>
    <rPh sb="51" eb="52">
      <t>オコナ</t>
    </rPh>
    <rPh sb="53" eb="55">
      <t>ヒツヨウ</t>
    </rPh>
    <rPh sb="61" eb="64">
      <t>テイリョウテキ</t>
    </rPh>
    <rPh sb="65" eb="68">
      <t>テイリョウテキ</t>
    </rPh>
    <rPh sb="69" eb="72">
      <t>モクヒョウチ</t>
    </rPh>
    <rPh sb="73" eb="75">
      <t>セッテイ</t>
    </rPh>
    <rPh sb="76" eb="78">
      <t>コンナン</t>
    </rPh>
    <phoneticPr fontId="5"/>
  </si>
  <si>
    <t>生活衛生関係営業者等の資金繰りの円滑化を図ることを目標とし、政策目的を実現するため、民間金融機関のみでは適切な対応が困難な分野について資金供給を行い、生活衛生関係営業者等の資金繰りの円滑化を図ってきた。</t>
    <rPh sb="0" eb="2">
      <t>セイカツ</t>
    </rPh>
    <rPh sb="2" eb="4">
      <t>エイセイ</t>
    </rPh>
    <rPh sb="4" eb="6">
      <t>カンケイ</t>
    </rPh>
    <rPh sb="6" eb="8">
      <t>エイギョウ</t>
    </rPh>
    <rPh sb="8" eb="9">
      <t>シャ</t>
    </rPh>
    <rPh sb="9" eb="10">
      <t>トウ</t>
    </rPh>
    <rPh sb="11" eb="14">
      <t>シキング</t>
    </rPh>
    <rPh sb="16" eb="19">
      <t>エンカツカ</t>
    </rPh>
    <rPh sb="20" eb="21">
      <t>ハカ</t>
    </rPh>
    <rPh sb="25" eb="27">
      <t>モクヒョウ</t>
    </rPh>
    <rPh sb="30" eb="32">
      <t>セイサク</t>
    </rPh>
    <rPh sb="32" eb="34">
      <t>モクテキ</t>
    </rPh>
    <rPh sb="35" eb="37">
      <t>ジツゲン</t>
    </rPh>
    <rPh sb="42" eb="44">
      <t>ミンカン</t>
    </rPh>
    <rPh sb="44" eb="46">
      <t>キンユウ</t>
    </rPh>
    <rPh sb="46" eb="48">
      <t>キカン</t>
    </rPh>
    <rPh sb="52" eb="54">
      <t>テキセツ</t>
    </rPh>
    <rPh sb="55" eb="57">
      <t>タイオウ</t>
    </rPh>
    <rPh sb="58" eb="60">
      <t>コンナン</t>
    </rPh>
    <rPh sb="61" eb="63">
      <t>ブンヤ</t>
    </rPh>
    <rPh sb="67" eb="69">
      <t>シキン</t>
    </rPh>
    <rPh sb="69" eb="71">
      <t>キョウキュウ</t>
    </rPh>
    <rPh sb="72" eb="73">
      <t>オコナ</t>
    </rPh>
    <rPh sb="75" eb="77">
      <t>セイカツ</t>
    </rPh>
    <rPh sb="77" eb="79">
      <t>エイセイ</t>
    </rPh>
    <rPh sb="79" eb="81">
      <t>カンケイ</t>
    </rPh>
    <rPh sb="81" eb="84">
      <t>エイギョウシャ</t>
    </rPh>
    <rPh sb="84" eb="85">
      <t>トウ</t>
    </rPh>
    <rPh sb="86" eb="89">
      <t>シキング</t>
    </rPh>
    <rPh sb="91" eb="94">
      <t>エンカツカ</t>
    </rPh>
    <rPh sb="95" eb="96">
      <t>ハカ</t>
    </rPh>
    <phoneticPr fontId="5"/>
  </si>
  <si>
    <t>生活衛生関係営業者の資金繰りの円滑化を図る</t>
    <rPh sb="0" eb="2">
      <t>セイカツ</t>
    </rPh>
    <rPh sb="2" eb="4">
      <t>エイセイ</t>
    </rPh>
    <rPh sb="4" eb="6">
      <t>カンケイ</t>
    </rPh>
    <rPh sb="6" eb="9">
      <t>エイギョウシャ</t>
    </rPh>
    <rPh sb="10" eb="13">
      <t>シキング</t>
    </rPh>
    <rPh sb="15" eb="18">
      <t>エンカツカ</t>
    </rPh>
    <rPh sb="19" eb="20">
      <t>ハカ</t>
    </rPh>
    <phoneticPr fontId="5"/>
  </si>
  <si>
    <t>生活衛生貸付（本補給金対象の貸付）の貸付実績（金額）</t>
    <rPh sb="0" eb="2">
      <t>セイカツ</t>
    </rPh>
    <rPh sb="2" eb="4">
      <t>エイセイ</t>
    </rPh>
    <rPh sb="4" eb="6">
      <t>カシツケ</t>
    </rPh>
    <rPh sb="18" eb="20">
      <t>カシツケ</t>
    </rPh>
    <rPh sb="20" eb="22">
      <t>ジッセキ</t>
    </rPh>
    <rPh sb="23" eb="25">
      <t>キンガク</t>
    </rPh>
    <phoneticPr fontId="5"/>
  </si>
  <si>
    <t>経済・金融情勢等に応じた措置を実施する上で必要な財政基盤強化のための出資金を措置している。</t>
  </si>
  <si>
    <t>経済・金融情勢等により影響を受けた生活衛生関係営業者への支援</t>
    <rPh sb="0" eb="2">
      <t>ケイザイ</t>
    </rPh>
    <rPh sb="3" eb="5">
      <t>キンユウ</t>
    </rPh>
    <rPh sb="5" eb="7">
      <t>ジョウセイ</t>
    </rPh>
    <rPh sb="7" eb="8">
      <t>トウ</t>
    </rPh>
    <rPh sb="11" eb="13">
      <t>エイキョウ</t>
    </rPh>
    <rPh sb="14" eb="15">
      <t>ウ</t>
    </rPh>
    <rPh sb="17" eb="19">
      <t>セイカツ</t>
    </rPh>
    <rPh sb="19" eb="21">
      <t>エイセイ</t>
    </rPh>
    <rPh sb="21" eb="23">
      <t>カンケイ</t>
    </rPh>
    <rPh sb="23" eb="26">
      <t>エイギョウシャ</t>
    </rPh>
    <rPh sb="28" eb="30">
      <t>シエン</t>
    </rPh>
    <phoneticPr fontId="5"/>
  </si>
  <si>
    <t>生活衛生貸付（本出資金対象の貸付）の貸付実績（件数）</t>
    <rPh sb="8" eb="11">
      <t>シュッシキン</t>
    </rPh>
    <phoneticPr fontId="5"/>
  </si>
  <si>
    <t>本出資金対象の平均融資額に財政措置率の平均値を乗じて算出</t>
    <rPh sb="0" eb="1">
      <t>ホン</t>
    </rPh>
    <rPh sb="1" eb="4">
      <t>シュッシキン</t>
    </rPh>
    <rPh sb="4" eb="6">
      <t>タイショウ</t>
    </rPh>
    <rPh sb="7" eb="9">
      <t>ヘイキン</t>
    </rPh>
    <rPh sb="9" eb="12">
      <t>ユウシガク</t>
    </rPh>
    <rPh sb="13" eb="15">
      <t>ザイセイ</t>
    </rPh>
    <rPh sb="15" eb="17">
      <t>ソチ</t>
    </rPh>
    <rPh sb="17" eb="18">
      <t>リツ</t>
    </rPh>
    <rPh sb="19" eb="22">
      <t>ヘイキンチ</t>
    </rPh>
    <rPh sb="23" eb="24">
      <t>ジョウ</t>
    </rPh>
    <rPh sb="26" eb="28">
      <t>サンシュツ</t>
    </rPh>
    <phoneticPr fontId="5"/>
  </si>
  <si>
    <t>(4,600/553)
×8.65％</t>
    <phoneticPr fontId="5"/>
  </si>
  <si>
    <t>(188,508/
24,126)×
27.14％</t>
    <phoneticPr fontId="5"/>
  </si>
  <si>
    <t>(43,990/
5,888)×
27.15％</t>
    <phoneticPr fontId="5"/>
  </si>
  <si>
    <t>貸付業務の規模は、経済環境等の外的要因に大きく影響を受け、そうした経済環境等の変化により機動的に事業を行う必要があるため、定量的な定量的な目標値の設定は困難。</t>
  </si>
  <si>
    <t>生活衛生関係営業者等の資金繰りの円滑化を図ることを目標とし、政策目的を実現するため、民間金融機関のみでは適切な対応が困難な分野について資金供給を行い、生活衛生関係営業者等の資金繰りの円滑化を図ってきた。</t>
  </si>
  <si>
    <t>経済・金融情勢等により影響を受けた生活衛生関係営業者への支援</t>
  </si>
  <si>
    <t>生活衛生貸付（本出資金対象の貸付）の貸付実績（金額）</t>
    <rPh sb="8" eb="10">
      <t>シュッシ</t>
    </rPh>
    <phoneticPr fontId="5"/>
  </si>
  <si>
    <t>生活衛生関係営業の振興等により、衛生水準の向上を図ること（施策大目標Ⅱー５）</t>
    <rPh sb="0" eb="2">
      <t>セイカツ</t>
    </rPh>
    <rPh sb="2" eb="4">
      <t>エイセイ</t>
    </rPh>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4">
      <t>ダイモクヒョウ</t>
    </rPh>
    <phoneticPr fontId="5"/>
  </si>
  <si>
    <t>生活衛生関係営業の振興等を通じて、公衆衛生の向上・増進及び国民生活の安定に寄与すること（施策目標Ⅱ－５－１）</t>
    <rPh sb="0" eb="2">
      <t>セイカツ</t>
    </rPh>
    <rPh sb="2" eb="4">
      <t>エイセイ</t>
    </rPh>
    <rPh sb="4" eb="6">
      <t>カンケイ</t>
    </rPh>
    <rPh sb="6" eb="8">
      <t>エイギョウ</t>
    </rPh>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</si>
  <si>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https://www.mhlw.go.jp/wp/seisaku/jigyou/21jisseki/dl/II-5-1.pdf</t>
  </si>
  <si>
    <t>生活に密着した生活衛生関係営業の衛生水準の維持向上は広く国民のニーズがある。</t>
    <rPh sb="0" eb="2">
      <t>セイカツ</t>
    </rPh>
    <rPh sb="3" eb="5">
      <t>ミッチャク</t>
    </rPh>
    <rPh sb="7" eb="9">
      <t>セイカツ</t>
    </rPh>
    <rPh sb="9" eb="11">
      <t>エイセイ</t>
    </rPh>
    <rPh sb="11" eb="13">
      <t>カンケイ</t>
    </rPh>
    <rPh sb="13" eb="15">
      <t>エイギョウ</t>
    </rPh>
    <rPh sb="16" eb="18">
      <t>エイセイ</t>
    </rPh>
    <rPh sb="18" eb="20">
      <t>スイジュン</t>
    </rPh>
    <rPh sb="21" eb="23">
      <t>イジ</t>
    </rPh>
    <rPh sb="23" eb="25">
      <t>コウジョウ</t>
    </rPh>
    <rPh sb="26" eb="27">
      <t>ヒロ</t>
    </rPh>
    <rPh sb="28" eb="30">
      <t>コクミン</t>
    </rPh>
    <phoneticPr fontId="5"/>
  </si>
  <si>
    <t>一般の金融機関が行う金融を補完することが目的となっており、生活衛生関係営業者が融資や利便性について不安にならないため、国が実施すべき事業である。</t>
    <rPh sb="0" eb="2">
      <t>イッパン</t>
    </rPh>
    <rPh sb="3" eb="5">
      <t>キンユウ</t>
    </rPh>
    <rPh sb="5" eb="7">
      <t>キカン</t>
    </rPh>
    <rPh sb="8" eb="9">
      <t>オコナ</t>
    </rPh>
    <rPh sb="10" eb="12">
      <t>キンユウ</t>
    </rPh>
    <rPh sb="13" eb="15">
      <t>ホカン</t>
    </rPh>
    <rPh sb="20" eb="22">
      <t>モクテキ</t>
    </rPh>
    <rPh sb="29" eb="31">
      <t>セイカツ</t>
    </rPh>
    <rPh sb="31" eb="33">
      <t>エイセイ</t>
    </rPh>
    <rPh sb="33" eb="35">
      <t>カンケイ</t>
    </rPh>
    <rPh sb="35" eb="38">
      <t>エイギョウシャ</t>
    </rPh>
    <rPh sb="39" eb="41">
      <t>ユウシ</t>
    </rPh>
    <rPh sb="42" eb="45">
      <t>リベンセイ</t>
    </rPh>
    <rPh sb="49" eb="51">
      <t>フアン</t>
    </rPh>
    <rPh sb="59" eb="60">
      <t>クニ</t>
    </rPh>
    <rPh sb="61" eb="63">
      <t>ジッシ</t>
    </rPh>
    <rPh sb="66" eb="68">
      <t>ジギョウ</t>
    </rPh>
    <phoneticPr fontId="5"/>
  </si>
  <si>
    <t>生活に密着した生活衛生関係営業の衛生水準の維持向上のため優先度は高い。</t>
    <rPh sb="0" eb="2">
      <t>セイカツ</t>
    </rPh>
    <rPh sb="3" eb="5">
      <t>ミッチャク</t>
    </rPh>
    <rPh sb="7" eb="9">
      <t>セイカツ</t>
    </rPh>
    <rPh sb="9" eb="11">
      <t>エイセイ</t>
    </rPh>
    <rPh sb="11" eb="13">
      <t>カンケイ</t>
    </rPh>
    <rPh sb="13" eb="15">
      <t>エイギョウ</t>
    </rPh>
    <rPh sb="16" eb="18">
      <t>エイセイ</t>
    </rPh>
    <rPh sb="18" eb="20">
      <t>スイジュン</t>
    </rPh>
    <rPh sb="21" eb="23">
      <t>イジ</t>
    </rPh>
    <rPh sb="23" eb="25">
      <t>コウジョウ</t>
    </rPh>
    <rPh sb="28" eb="31">
      <t>ユウセンド</t>
    </rPh>
    <rPh sb="32" eb="33">
      <t>タカ</t>
    </rPh>
    <phoneticPr fontId="5"/>
  </si>
  <si>
    <t>国が政策として行う業務を担う機関であり、貸付実績を考慮して適切に支出を行っている。</t>
    <rPh sb="0" eb="1">
      <t>クニ</t>
    </rPh>
    <rPh sb="2" eb="4">
      <t>セイサク</t>
    </rPh>
    <rPh sb="7" eb="8">
      <t>オコナ</t>
    </rPh>
    <rPh sb="9" eb="11">
      <t>ギョウム</t>
    </rPh>
    <rPh sb="12" eb="13">
      <t>ニナ</t>
    </rPh>
    <rPh sb="14" eb="16">
      <t>キカン</t>
    </rPh>
    <rPh sb="20" eb="22">
      <t>カシツケ</t>
    </rPh>
    <rPh sb="22" eb="24">
      <t>ジッセキ</t>
    </rPh>
    <rPh sb="25" eb="27">
      <t>コウリョ</t>
    </rPh>
    <rPh sb="29" eb="31">
      <t>テキセツ</t>
    </rPh>
    <rPh sb="32" eb="34">
      <t>シシュツ</t>
    </rPh>
    <rPh sb="35" eb="36">
      <t>オコナ</t>
    </rPh>
    <phoneticPr fontId="5"/>
  </si>
  <si>
    <t>無</t>
  </si>
  <si>
    <t>貸付金利を低減し低利な貸付金利となっている。</t>
    <rPh sb="0" eb="2">
      <t>カシツケ</t>
    </rPh>
    <rPh sb="2" eb="4">
      <t>キンリ</t>
    </rPh>
    <rPh sb="5" eb="7">
      <t>テイゲン</t>
    </rPh>
    <rPh sb="8" eb="10">
      <t>テイリ</t>
    </rPh>
    <rPh sb="11" eb="13">
      <t>カシツケ</t>
    </rPh>
    <rPh sb="13" eb="15">
      <t>キンリ</t>
    </rPh>
    <phoneticPr fontId="5"/>
  </si>
  <si>
    <t>政策判断に基づいた貸付利率に対応した補給率となっている。</t>
    <rPh sb="0" eb="2">
      <t>セイサク</t>
    </rPh>
    <rPh sb="2" eb="4">
      <t>ハンダン</t>
    </rPh>
    <rPh sb="5" eb="6">
      <t>モト</t>
    </rPh>
    <rPh sb="9" eb="11">
      <t>カシツケ</t>
    </rPh>
    <rPh sb="11" eb="13">
      <t>リリツ</t>
    </rPh>
    <rPh sb="14" eb="16">
      <t>タイオウ</t>
    </rPh>
    <rPh sb="18" eb="20">
      <t>ホキュウ</t>
    </rPh>
    <rPh sb="20" eb="21">
      <t>リツ</t>
    </rPh>
    <phoneticPr fontId="5"/>
  </si>
  <si>
    <t>生活衛生関係営業者への特定の貸付に対する金利低減措置のための補給金や、経済・金融情勢等に応じた措置を実施する上で必要な財務基盤強化のための出資金を措置しているものであり、事業は効率的に実施されている。</t>
    <rPh sb="0" eb="2">
      <t>セイカツ</t>
    </rPh>
    <rPh sb="2" eb="4">
      <t>エイセイ</t>
    </rPh>
    <rPh sb="4" eb="6">
      <t>カンケイ</t>
    </rPh>
    <rPh sb="6" eb="9">
      <t>エイギョウシャ</t>
    </rPh>
    <rPh sb="11" eb="13">
      <t>トクテイ</t>
    </rPh>
    <rPh sb="14" eb="16">
      <t>カシツケ</t>
    </rPh>
    <rPh sb="17" eb="18">
      <t>タイ</t>
    </rPh>
    <rPh sb="20" eb="22">
      <t>キンリ</t>
    </rPh>
    <rPh sb="22" eb="24">
      <t>テイゲン</t>
    </rPh>
    <rPh sb="24" eb="26">
      <t>ソチ</t>
    </rPh>
    <rPh sb="30" eb="33">
      <t>ホキュウキン</t>
    </rPh>
    <rPh sb="35" eb="37">
      <t>ケイザイ</t>
    </rPh>
    <rPh sb="38" eb="40">
      <t>キンユウ</t>
    </rPh>
    <rPh sb="40" eb="42">
      <t>ジョウセイ</t>
    </rPh>
    <rPh sb="42" eb="43">
      <t>トウ</t>
    </rPh>
    <rPh sb="44" eb="45">
      <t>オウ</t>
    </rPh>
    <rPh sb="47" eb="49">
      <t>ソチ</t>
    </rPh>
    <rPh sb="50" eb="52">
      <t>ジッシ</t>
    </rPh>
    <rPh sb="54" eb="55">
      <t>ウエ</t>
    </rPh>
    <rPh sb="56" eb="58">
      <t>ヒツヨウ</t>
    </rPh>
    <rPh sb="59" eb="61">
      <t>ザイム</t>
    </rPh>
    <rPh sb="61" eb="63">
      <t>キバン</t>
    </rPh>
    <rPh sb="63" eb="65">
      <t>キョウカ</t>
    </rPh>
    <rPh sb="69" eb="72">
      <t>シュッシキン</t>
    </rPh>
    <rPh sb="73" eb="75">
      <t>ソチ</t>
    </rPh>
    <rPh sb="85" eb="87">
      <t>ジギョウ</t>
    </rPh>
    <rPh sb="88" eb="91">
      <t>コウリツテキ</t>
    </rPh>
    <rPh sb="92" eb="94">
      <t>ジッシ</t>
    </rPh>
    <phoneticPr fontId="5"/>
  </si>
  <si>
    <t>貸付金利を低減するため、利ざやの減少分を補給するものに限定されている。</t>
    <rPh sb="0" eb="2">
      <t>カシツケ</t>
    </rPh>
    <rPh sb="2" eb="4">
      <t>キンリ</t>
    </rPh>
    <rPh sb="5" eb="7">
      <t>テイゲン</t>
    </rPh>
    <rPh sb="12" eb="13">
      <t>リ</t>
    </rPh>
    <rPh sb="16" eb="19">
      <t>ゲンショウブン</t>
    </rPh>
    <rPh sb="20" eb="22">
      <t>ホキュウ</t>
    </rPh>
    <rPh sb="27" eb="29">
      <t>ゲンテイ</t>
    </rPh>
    <phoneticPr fontId="5"/>
  </si>
  <si>
    <t>新型コロナウイルス感染症対策に係る資金繰り支援を引き続き継続する中で、所要額を見極めた上で出資する必要があったため。</t>
    <rPh sb="0" eb="2">
      <t>シンガタ</t>
    </rPh>
    <rPh sb="9" eb="12">
      <t>カンセンショウ</t>
    </rPh>
    <rPh sb="12" eb="14">
      <t>タイサク</t>
    </rPh>
    <rPh sb="15" eb="16">
      <t>カカ</t>
    </rPh>
    <rPh sb="17" eb="20">
      <t>シキング</t>
    </rPh>
    <rPh sb="21" eb="23">
      <t>シエン</t>
    </rPh>
    <rPh sb="24" eb="25">
      <t>ヒ</t>
    </rPh>
    <rPh sb="26" eb="27">
      <t>ツヅ</t>
    </rPh>
    <rPh sb="28" eb="30">
      <t>ケイゾク</t>
    </rPh>
    <rPh sb="32" eb="33">
      <t>ナカ</t>
    </rPh>
    <rPh sb="35" eb="38">
      <t>ショヨウガク</t>
    </rPh>
    <rPh sb="39" eb="41">
      <t>ミキワ</t>
    </rPh>
    <rPh sb="43" eb="44">
      <t>ウエ</t>
    </rPh>
    <rPh sb="45" eb="47">
      <t>シュッシ</t>
    </rPh>
    <rPh sb="49" eb="51">
      <t>ヒツヨウ</t>
    </rPh>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</si>
  <si>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rPh sb="0" eb="3">
      <t>セイサクテキ</t>
    </rPh>
    <rPh sb="3" eb="5">
      <t>シエン</t>
    </rPh>
    <rPh sb="6" eb="9">
      <t>ヒツヨウセイ</t>
    </rPh>
    <rPh sb="10" eb="12">
      <t>カンテン</t>
    </rPh>
    <rPh sb="14" eb="16">
      <t>ソチ</t>
    </rPh>
    <rPh sb="17" eb="19">
      <t>ミナオ</t>
    </rPh>
    <rPh sb="21" eb="22">
      <t>オコナ</t>
    </rPh>
    <rPh sb="24" eb="26">
      <t>セイサク</t>
    </rPh>
    <rPh sb="26" eb="28">
      <t>モクテキ</t>
    </rPh>
    <rPh sb="29" eb="31">
      <t>ジツゲン</t>
    </rPh>
    <rPh sb="35" eb="37">
      <t>ミンカン</t>
    </rPh>
    <rPh sb="37" eb="39">
      <t>キンユウ</t>
    </rPh>
    <rPh sb="39" eb="41">
      <t>キカン</t>
    </rPh>
    <rPh sb="45" eb="47">
      <t>テキセツ</t>
    </rPh>
    <rPh sb="48" eb="50">
      <t>タイオウ</t>
    </rPh>
    <rPh sb="51" eb="53">
      <t>コンナン</t>
    </rPh>
    <rPh sb="54" eb="56">
      <t>ブンヤ</t>
    </rPh>
    <rPh sb="57" eb="58">
      <t>タイ</t>
    </rPh>
    <rPh sb="60" eb="62">
      <t>シキン</t>
    </rPh>
    <rPh sb="62" eb="64">
      <t>キョウキュウ</t>
    </rPh>
    <rPh sb="65" eb="66">
      <t>オコナ</t>
    </rPh>
    <rPh sb="74" eb="76">
      <t>ミンカン</t>
    </rPh>
    <rPh sb="76" eb="78">
      <t>キンユウ</t>
    </rPh>
    <rPh sb="78" eb="80">
      <t>キカン</t>
    </rPh>
    <rPh sb="82" eb="84">
      <t>キョウチョウ</t>
    </rPh>
    <rPh sb="85" eb="87">
      <t>レンケイ</t>
    </rPh>
    <rPh sb="88" eb="89">
      <t>スス</t>
    </rPh>
    <phoneticPr fontId="5"/>
  </si>
  <si>
    <t>政策目的に沿った事業を行う生活衛生関係営業者に対して資金供給を行った結果、相応の貸付実績を上げている。</t>
    <rPh sb="0" eb="2">
      <t>セイサク</t>
    </rPh>
    <rPh sb="2" eb="4">
      <t>モクテキ</t>
    </rPh>
    <rPh sb="5" eb="6">
      <t>ソ</t>
    </rPh>
    <rPh sb="8" eb="10">
      <t>ジギョウ</t>
    </rPh>
    <rPh sb="11" eb="12">
      <t>オコナ</t>
    </rPh>
    <rPh sb="13" eb="15">
      <t>セイカツ</t>
    </rPh>
    <rPh sb="15" eb="17">
      <t>エイセイ</t>
    </rPh>
    <rPh sb="17" eb="19">
      <t>カンケイ</t>
    </rPh>
    <rPh sb="19" eb="22">
      <t>エイギョウシャ</t>
    </rPh>
    <rPh sb="23" eb="24">
      <t>タイ</t>
    </rPh>
    <rPh sb="26" eb="28">
      <t>シキン</t>
    </rPh>
    <rPh sb="28" eb="30">
      <t>キョウキュウ</t>
    </rPh>
    <rPh sb="31" eb="32">
      <t>オコナ</t>
    </rPh>
    <rPh sb="34" eb="36">
      <t>ケッカ</t>
    </rPh>
    <rPh sb="37" eb="39">
      <t>ソウオウ</t>
    </rPh>
    <rPh sb="40" eb="42">
      <t>カシツケ</t>
    </rPh>
    <rPh sb="42" eb="44">
      <t>ジッセキ</t>
    </rPh>
    <rPh sb="45" eb="46">
      <t>ア</t>
    </rPh>
    <phoneticPr fontId="5"/>
  </si>
  <si>
    <t>助成などでは賄えない部分を融資で補っており、経営健全化に効果的な手段となっている。</t>
    <rPh sb="0" eb="2">
      <t>ジョセイ</t>
    </rPh>
    <rPh sb="6" eb="7">
      <t>マカナ</t>
    </rPh>
    <rPh sb="10" eb="12">
      <t>ブブン</t>
    </rPh>
    <rPh sb="13" eb="15">
      <t>ユウシ</t>
    </rPh>
    <rPh sb="16" eb="17">
      <t>オギナ</t>
    </rPh>
    <rPh sb="22" eb="24">
      <t>ケイエイ</t>
    </rPh>
    <rPh sb="24" eb="27">
      <t>ケンゼンカ</t>
    </rPh>
    <rPh sb="28" eb="31">
      <t>コウカテキ</t>
    </rPh>
    <rPh sb="32" eb="34">
      <t>シュダン</t>
    </rPh>
    <phoneticPr fontId="5"/>
  </si>
  <si>
    <t>‐</t>
  </si>
  <si>
    <t>321</t>
  </si>
  <si>
    <t>280</t>
  </si>
  <si>
    <t>334</t>
  </si>
  <si>
    <t>345</t>
  </si>
  <si>
    <t>356</t>
  </si>
  <si>
    <t>353</t>
  </si>
  <si>
    <t>363</t>
  </si>
  <si>
    <t>370</t>
  </si>
  <si>
    <t>A.株式会社日本政策金融公庫</t>
    <rPh sb="2" eb="4">
      <t>カブシキ</t>
    </rPh>
    <rPh sb="4" eb="6">
      <t>カイシャ</t>
    </rPh>
    <rPh sb="6" eb="8">
      <t>ニホン</t>
    </rPh>
    <rPh sb="8" eb="10">
      <t>セイサク</t>
    </rPh>
    <rPh sb="10" eb="12">
      <t>キンユウ</t>
    </rPh>
    <rPh sb="12" eb="14">
      <t>コウコ</t>
    </rPh>
    <phoneticPr fontId="5"/>
  </si>
  <si>
    <t>出資金</t>
    <rPh sb="0" eb="3">
      <t>シュッシキン</t>
    </rPh>
    <phoneticPr fontId="5"/>
  </si>
  <si>
    <t>補給金</t>
    <rPh sb="0" eb="3">
      <t>ホキュウキン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</si>
  <si>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</si>
  <si>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生活衛生関係営業者に対する融資</t>
    <rPh sb="0" eb="2">
      <t>セイカツ</t>
    </rPh>
    <rPh sb="2" eb="4">
      <t>エイセイ</t>
    </rPh>
    <rPh sb="4" eb="6">
      <t>カンケイ</t>
    </rPh>
    <rPh sb="6" eb="8">
      <t>エイギョウ</t>
    </rPh>
    <rPh sb="8" eb="9">
      <t>シャ</t>
    </rPh>
    <rPh sb="10" eb="11">
      <t>タイ</t>
    </rPh>
    <rPh sb="13" eb="15">
      <t>ユウシ</t>
    </rPh>
    <phoneticPr fontId="5"/>
  </si>
  <si>
    <t>株式会社日本政策金融公庫</t>
    <rPh sb="0" eb="2">
      <t>カブシキ</t>
    </rPh>
    <rPh sb="2" eb="4">
      <t>カイシャ</t>
    </rPh>
    <rPh sb="4" eb="6">
      <t>ニホン</t>
    </rPh>
    <rPh sb="6" eb="8">
      <t>セイサク</t>
    </rPh>
    <rPh sb="8" eb="10">
      <t>キンユウ</t>
    </rPh>
    <rPh sb="10" eb="12">
      <t>コウコ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</si>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</sst>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123264</xdr:colOff>
      <xdr:row>263</xdr:row>
      <xdr:rowOff>134470</xdr:rowOff>
    </xdr:from>
    <xdr:to>
      <xdr:col>40</xdr:col>
      <xdr:colOff>100852</xdr:colOff>
      <xdr:row>276</xdr:row>
      <xdr:rowOff>67236</xdr:rowOff>
    </xdr:to>
    <xdr:grpSp>
      <xdr:nvGrpSpPr>
        <xdr:cNvPr id="14" name="グループ化 13"/>
        <xdr:cNvGrpSpPr/>
      </xdr:nvGrpSpPr>
      <xdr:grpSpPr>
        <a:xfrm>
          <a:off x="2947146" y="42302205"/>
          <a:ext cx="5221941" cy="4448737"/>
          <a:chOff x="4437529" y="41472971"/>
          <a:chExt cx="5221941" cy="4448736"/>
        </a:xfrm>
      </xdr:grpSpPr>
      <xdr:sp macro="" textlink="">
        <xdr:nvSpPr>
          <xdr:cNvPr id="2" name="テキスト ボックス 1"/>
          <xdr:cNvSpPr txBox="1"/>
        </xdr:nvSpPr>
        <xdr:spPr>
          <a:xfrm>
            <a:off x="5703793" y="41472971"/>
            <a:ext cx="2745441" cy="73958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厚生労働省</a:t>
            </a:r>
            <a:endParaRPr kumimoji="1" lang="en-US" altLang="ja-JP" sz="1400" b="1"/>
          </a:p>
          <a:p>
            <a:pPr algn="ctr"/>
            <a:r>
              <a:rPr kumimoji="1" lang="en-US" altLang="ja-JP" sz="1400" b="1"/>
              <a:t>67,276</a:t>
            </a:r>
            <a:r>
              <a:rPr kumimoji="1" lang="ja-JP" altLang="en-US" sz="1400" b="1"/>
              <a:t>百万円</a:t>
            </a:r>
          </a:p>
        </xdr:txBody>
      </xdr:sp>
      <xdr:sp macro="" textlink="">
        <xdr:nvSpPr>
          <xdr:cNvPr id="3" name="大かっこ 2"/>
          <xdr:cNvSpPr/>
        </xdr:nvSpPr>
        <xdr:spPr>
          <a:xfrm>
            <a:off x="5647764" y="42313412"/>
            <a:ext cx="2823882" cy="313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950322" y="42324619"/>
            <a:ext cx="237564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貸付制度の設計</a:t>
            </a:r>
          </a:p>
        </xdr:txBody>
      </xdr:sp>
      <xdr:sp macro="" textlink="">
        <xdr:nvSpPr>
          <xdr:cNvPr id="5" name="下矢印 4"/>
          <xdr:cNvSpPr/>
        </xdr:nvSpPr>
        <xdr:spPr>
          <a:xfrm>
            <a:off x="6947645" y="42705618"/>
            <a:ext cx="134471" cy="45944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5580530" y="43176265"/>
            <a:ext cx="284629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補給金及び出資金</a:t>
            </a:r>
            <a:r>
              <a:rPr kumimoji="1" lang="en-US" altLang="ja-JP" sz="1200"/>
              <a:t>】</a:t>
            </a:r>
            <a:endParaRPr kumimoji="1" lang="ja-JP" altLang="en-US" sz="1200"/>
          </a:p>
        </xdr:txBody>
      </xdr:sp>
      <xdr:sp macro="" textlink="">
        <xdr:nvSpPr>
          <xdr:cNvPr id="7" name="テキスト ボックス 6"/>
          <xdr:cNvSpPr txBox="1"/>
        </xdr:nvSpPr>
        <xdr:spPr>
          <a:xfrm>
            <a:off x="5692587" y="43579677"/>
            <a:ext cx="2790265" cy="683560"/>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a:t>
            </a:r>
            <a:r>
              <a:rPr kumimoji="1" lang="ja-JP" altLang="en-US" sz="1400" b="1"/>
              <a:t>株式会社日本政策金融公庫</a:t>
            </a:r>
            <a:endParaRPr kumimoji="1" lang="en-US" altLang="ja-JP" sz="1400" b="1"/>
          </a:p>
          <a:p>
            <a:pPr algn="ctr"/>
            <a:r>
              <a:rPr kumimoji="1" lang="en-US" altLang="ja-JP" sz="1400" b="1"/>
              <a:t>67,276</a:t>
            </a:r>
            <a:r>
              <a:rPr kumimoji="1" lang="ja-JP" altLang="en-US" sz="1400" b="1"/>
              <a:t>百万円</a:t>
            </a:r>
          </a:p>
        </xdr:txBody>
      </xdr:sp>
      <xdr:sp macro="" textlink="">
        <xdr:nvSpPr>
          <xdr:cNvPr id="8" name="下矢印 7"/>
          <xdr:cNvSpPr/>
        </xdr:nvSpPr>
        <xdr:spPr>
          <a:xfrm>
            <a:off x="6925234" y="44364090"/>
            <a:ext cx="190500" cy="54908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矢印コネクタ 8"/>
          <xdr:cNvCxnSpPr/>
        </xdr:nvCxnSpPr>
        <xdr:spPr>
          <a:xfrm flipH="1">
            <a:off x="6039970" y="44386502"/>
            <a:ext cx="504264" cy="51546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5087470" y="44386502"/>
            <a:ext cx="986117" cy="51546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7373470" y="44408913"/>
            <a:ext cx="537882" cy="49305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7978587" y="44397708"/>
            <a:ext cx="1042147" cy="48185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437529" y="44969207"/>
            <a:ext cx="5221941" cy="952500"/>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生活衛生関係営業者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W24" sqref="W24: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685</v>
      </c>
      <c r="AK2" s="899"/>
      <c r="AL2" s="899"/>
      <c r="AM2" s="899"/>
      <c r="AN2" s="90" t="s">
        <v>364</v>
      </c>
      <c r="AO2" s="899">
        <v>21</v>
      </c>
      <c r="AP2" s="899"/>
      <c r="AQ2" s="899"/>
      <c r="AR2" s="91" t="s">
        <v>364</v>
      </c>
      <c r="AS2" s="900">
        <v>460</v>
      </c>
      <c r="AT2" s="900"/>
      <c r="AU2" s="900"/>
      <c r="AV2" s="90" t="str">
        <f>IF(AW2="","","-")</f>
        <v/>
      </c>
      <c r="AW2" s="901"/>
      <c r="AX2" s="901"/>
    </row>
    <row r="3" spans="1:50" ht="21" customHeight="1" thickBot="1" x14ac:dyDescent="0.2">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686</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687</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444</v>
      </c>
      <c r="H5" s="890"/>
      <c r="I5" s="890"/>
      <c r="J5" s="890"/>
      <c r="K5" s="890"/>
      <c r="L5" s="890"/>
      <c r="M5" s="891" t="s">
        <v>58</v>
      </c>
      <c r="N5" s="892"/>
      <c r="O5" s="892"/>
      <c r="P5" s="892"/>
      <c r="Q5" s="892"/>
      <c r="R5" s="893"/>
      <c r="S5" s="894" t="s">
        <v>62</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693</v>
      </c>
      <c r="H7" s="867"/>
      <c r="I7" s="867"/>
      <c r="J7" s="867"/>
      <c r="K7" s="867"/>
      <c r="L7" s="867"/>
      <c r="M7" s="867"/>
      <c r="N7" s="867"/>
      <c r="O7" s="867"/>
      <c r="P7" s="867"/>
      <c r="Q7" s="867"/>
      <c r="R7" s="867"/>
      <c r="S7" s="867"/>
      <c r="T7" s="867"/>
      <c r="U7" s="867"/>
      <c r="V7" s="867"/>
      <c r="W7" s="867"/>
      <c r="X7" s="868"/>
      <c r="Y7" s="869" t="s">
        <v>349</v>
      </c>
      <c r="Z7" s="720"/>
      <c r="AA7" s="720"/>
      <c r="AB7" s="720"/>
      <c r="AC7" s="720"/>
      <c r="AD7" s="870"/>
      <c r="AE7" s="871" t="s">
        <v>693</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694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695</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その他</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v>3634</v>
      </c>
      <c r="Q13" s="108"/>
      <c r="R13" s="108"/>
      <c r="S13" s="108"/>
      <c r="T13" s="108"/>
      <c r="U13" s="108"/>
      <c r="V13" s="109"/>
      <c r="W13" s="107">
        <v>3829</v>
      </c>
      <c r="X13" s="108"/>
      <c r="Y13" s="108"/>
      <c r="Z13" s="108"/>
      <c r="AA13" s="108"/>
      <c r="AB13" s="108"/>
      <c r="AC13" s="109"/>
      <c r="AD13" s="107">
        <v>3655</v>
      </c>
      <c r="AE13" s="108"/>
      <c r="AF13" s="108"/>
      <c r="AG13" s="108"/>
      <c r="AH13" s="108"/>
      <c r="AI13" s="108"/>
      <c r="AJ13" s="109"/>
      <c r="AK13" s="107">
        <v>3369</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v>1222</v>
      </c>
      <c r="Q14" s="108"/>
      <c r="R14" s="108"/>
      <c r="S14" s="108"/>
      <c r="T14" s="108"/>
      <c r="U14" s="108"/>
      <c r="V14" s="109"/>
      <c r="W14" s="107">
        <v>106028</v>
      </c>
      <c r="X14" s="108"/>
      <c r="Y14" s="108"/>
      <c r="Z14" s="108"/>
      <c r="AA14" s="108"/>
      <c r="AB14" s="108"/>
      <c r="AC14" s="109"/>
      <c r="AD14" s="107">
        <v>0</v>
      </c>
      <c r="AE14" s="108"/>
      <c r="AF14" s="108"/>
      <c r="AG14" s="108"/>
      <c r="AH14" s="108"/>
      <c r="AI14" s="108"/>
      <c r="AJ14" s="109"/>
      <c r="AK14" s="107">
        <v>463</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463</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v>0</v>
      </c>
      <c r="Q16" s="108"/>
      <c r="R16" s="108"/>
      <c r="S16" s="108"/>
      <c r="T16" s="108"/>
      <c r="U16" s="108"/>
      <c r="V16" s="109"/>
      <c r="W16" s="107">
        <v>0</v>
      </c>
      <c r="X16" s="108"/>
      <c r="Y16" s="108"/>
      <c r="Z16" s="108"/>
      <c r="AA16" s="108"/>
      <c r="AB16" s="108"/>
      <c r="AC16" s="109"/>
      <c r="AD16" s="107">
        <v>66585</v>
      </c>
      <c r="AE16" s="108"/>
      <c r="AF16" s="108"/>
      <c r="AG16" s="108"/>
      <c r="AH16" s="108"/>
      <c r="AI16" s="108"/>
      <c r="AJ16" s="109"/>
      <c r="AK16" s="107">
        <v>0</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v>0</v>
      </c>
      <c r="Q17" s="108"/>
      <c r="R17" s="108"/>
      <c r="S17" s="108"/>
      <c r="T17" s="108"/>
      <c r="U17" s="108"/>
      <c r="V17" s="109"/>
      <c r="W17" s="107">
        <v>-66585</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v>2242</v>
      </c>
      <c r="Q18" s="108"/>
      <c r="R18" s="108"/>
      <c r="S18" s="108"/>
      <c r="T18" s="108"/>
      <c r="U18" s="108"/>
      <c r="V18" s="109"/>
      <c r="W18" s="107">
        <v>176</v>
      </c>
      <c r="X18" s="108"/>
      <c r="Y18" s="108"/>
      <c r="Z18" s="108"/>
      <c r="AA18" s="108"/>
      <c r="AB18" s="108"/>
      <c r="AC18" s="109"/>
      <c r="AD18" s="107">
        <v>0</v>
      </c>
      <c r="AE18" s="108"/>
      <c r="AF18" s="108"/>
      <c r="AG18" s="108"/>
      <c r="AH18" s="108"/>
      <c r="AI18" s="108"/>
      <c r="AJ18" s="109"/>
      <c r="AK18" s="107">
        <v>0</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7098</v>
      </c>
      <c r="Q19" s="809"/>
      <c r="R19" s="809"/>
      <c r="S19" s="809"/>
      <c r="T19" s="809"/>
      <c r="U19" s="809"/>
      <c r="V19" s="810"/>
      <c r="W19" s="808">
        <f>SUM(W13:AC18)</f>
        <v>43448</v>
      </c>
      <c r="X19" s="809"/>
      <c r="Y19" s="809"/>
      <c r="Z19" s="809"/>
      <c r="AA19" s="809"/>
      <c r="AB19" s="809"/>
      <c r="AC19" s="810"/>
      <c r="AD19" s="808">
        <f>SUM(AD13:AJ18)</f>
        <v>70240</v>
      </c>
      <c r="AE19" s="809"/>
      <c r="AF19" s="809"/>
      <c r="AG19" s="809"/>
      <c r="AH19" s="809"/>
      <c r="AI19" s="809"/>
      <c r="AJ19" s="810"/>
      <c r="AK19" s="808">
        <f>SUM(AK13:AQ18)-AK15</f>
        <v>3832</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6655</v>
      </c>
      <c r="Q20" s="108"/>
      <c r="R20" s="108"/>
      <c r="S20" s="108"/>
      <c r="T20" s="108"/>
      <c r="U20" s="108"/>
      <c r="V20" s="109"/>
      <c r="W20" s="107">
        <v>42358</v>
      </c>
      <c r="X20" s="108"/>
      <c r="Y20" s="108"/>
      <c r="Z20" s="108"/>
      <c r="AA20" s="108"/>
      <c r="AB20" s="108"/>
      <c r="AC20" s="109"/>
      <c r="AD20" s="107">
        <v>67276</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f>IF(P19=0, "-", SUM(P20)/P19)</f>
        <v>0.93758805297266834</v>
      </c>
      <c r="Q21" s="767"/>
      <c r="R21" s="767"/>
      <c r="S21" s="767"/>
      <c r="T21" s="767"/>
      <c r="U21" s="767"/>
      <c r="V21" s="767"/>
      <c r="W21" s="767">
        <f>IF(W19=0, "-", SUM(W20)/W19)</f>
        <v>0.97491253912723252</v>
      </c>
      <c r="X21" s="767"/>
      <c r="Y21" s="767"/>
      <c r="Z21" s="767"/>
      <c r="AA21" s="767"/>
      <c r="AB21" s="767"/>
      <c r="AC21" s="767"/>
      <c r="AD21" s="767">
        <f>IF(AD19=0, "-", SUM(AD20)/AD19)</f>
        <v>0.95780182232346245</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f>IF(P20=0, "-", SUM(P20)/SUM(P13,P14))</f>
        <v>1.3704695222405272</v>
      </c>
      <c r="Q22" s="767"/>
      <c r="R22" s="767"/>
      <c r="S22" s="767"/>
      <c r="T22" s="767"/>
      <c r="U22" s="767"/>
      <c r="V22" s="767"/>
      <c r="W22" s="767">
        <f>IF(W20=0, "-", SUM(W20)/SUM(W13,W14))</f>
        <v>0.38557397343819694</v>
      </c>
      <c r="X22" s="767"/>
      <c r="Y22" s="767"/>
      <c r="Z22" s="767"/>
      <c r="AA22" s="767"/>
      <c r="AB22" s="767"/>
      <c r="AC22" s="767"/>
      <c r="AD22" s="767">
        <f>IF(AD20=0, "-", SUM(AD20)/SUM(AD13,AD14))</f>
        <v>18.406566347469219</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1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9.25" customHeight="1" x14ac:dyDescent="0.15">
      <c r="A24" s="754"/>
      <c r="B24" s="755"/>
      <c r="C24" s="755"/>
      <c r="D24" s="755"/>
      <c r="E24" s="755"/>
      <c r="F24" s="756"/>
      <c r="G24" s="759" t="s">
        <v>696</v>
      </c>
      <c r="H24" s="760"/>
      <c r="I24" s="760"/>
      <c r="J24" s="760"/>
      <c r="K24" s="760"/>
      <c r="L24" s="760"/>
      <c r="M24" s="760"/>
      <c r="N24" s="760"/>
      <c r="O24" s="761"/>
      <c r="P24" s="762">
        <v>463</v>
      </c>
      <c r="Q24" s="763"/>
      <c r="R24" s="763"/>
      <c r="S24" s="763"/>
      <c r="T24" s="763"/>
      <c r="U24" s="763"/>
      <c r="V24" s="764"/>
      <c r="W24" s="779" t="s">
        <v>693</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463</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5" t="s">
        <v>660</v>
      </c>
      <c r="B31" s="726"/>
      <c r="C31" s="726"/>
      <c r="D31" s="726"/>
      <c r="E31" s="726"/>
      <c r="F31" s="727"/>
      <c r="G31" s="741" t="s">
        <v>697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3"/>
      <c r="AG32" s="723"/>
      <c r="AH32" s="724"/>
      <c r="AI32" s="531" t="s">
        <v>649</v>
      </c>
      <c r="AJ32" s="723"/>
      <c r="AK32" s="723"/>
      <c r="AL32" s="724"/>
      <c r="AM32" s="531" t="s">
        <v>465</v>
      </c>
      <c r="AN32" s="723"/>
      <c r="AO32" s="723"/>
      <c r="AP32" s="724"/>
      <c r="AQ32" s="694" t="s">
        <v>496</v>
      </c>
      <c r="AR32" s="695"/>
      <c r="AS32" s="695"/>
      <c r="AT32" s="696"/>
      <c r="AU32" s="694" t="s">
        <v>670</v>
      </c>
      <c r="AV32" s="695"/>
      <c r="AW32" s="695"/>
      <c r="AX32" s="697"/>
    </row>
    <row r="33" spans="1:51" ht="23.25" customHeight="1" x14ac:dyDescent="0.15">
      <c r="A33" s="704"/>
      <c r="B33" s="519"/>
      <c r="C33" s="519"/>
      <c r="D33" s="519"/>
      <c r="E33" s="519"/>
      <c r="F33" s="372"/>
      <c r="G33" s="659" t="s">
        <v>698</v>
      </c>
      <c r="H33" s="660"/>
      <c r="I33" s="660"/>
      <c r="J33" s="660"/>
      <c r="K33" s="660"/>
      <c r="L33" s="660"/>
      <c r="M33" s="660"/>
      <c r="N33" s="660"/>
      <c r="O33" s="660"/>
      <c r="P33" s="663" t="s">
        <v>699</v>
      </c>
      <c r="Q33" s="664"/>
      <c r="R33" s="664"/>
      <c r="S33" s="664"/>
      <c r="T33" s="664"/>
      <c r="U33" s="664"/>
      <c r="V33" s="664"/>
      <c r="W33" s="664"/>
      <c r="X33" s="665"/>
      <c r="Y33" s="669" t="s">
        <v>49</v>
      </c>
      <c r="Z33" s="670"/>
      <c r="AA33" s="671"/>
      <c r="AB33" s="672" t="s">
        <v>700</v>
      </c>
      <c r="AC33" s="672"/>
      <c r="AD33" s="672"/>
      <c r="AE33" s="673">
        <v>19412</v>
      </c>
      <c r="AF33" s="673"/>
      <c r="AG33" s="673"/>
      <c r="AH33" s="673"/>
      <c r="AI33" s="673">
        <v>6291</v>
      </c>
      <c r="AJ33" s="673"/>
      <c r="AK33" s="673"/>
      <c r="AL33" s="673"/>
      <c r="AM33" s="673">
        <v>8118</v>
      </c>
      <c r="AN33" s="673"/>
      <c r="AO33" s="673"/>
      <c r="AP33" s="673"/>
      <c r="AQ33" s="673" t="s">
        <v>692</v>
      </c>
      <c r="AR33" s="673"/>
      <c r="AS33" s="673"/>
      <c r="AT33" s="673"/>
      <c r="AU33" s="688" t="s">
        <v>692</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700</v>
      </c>
      <c r="AC34" s="672"/>
      <c r="AD34" s="672"/>
      <c r="AE34" s="673" t="s">
        <v>692</v>
      </c>
      <c r="AF34" s="673"/>
      <c r="AG34" s="673"/>
      <c r="AH34" s="673"/>
      <c r="AI34" s="673" t="s">
        <v>692</v>
      </c>
      <c r="AJ34" s="673"/>
      <c r="AK34" s="673"/>
      <c r="AL34" s="673"/>
      <c r="AM34" s="673" t="s">
        <v>692</v>
      </c>
      <c r="AN34" s="673"/>
      <c r="AO34" s="673"/>
      <c r="AP34" s="673"/>
      <c r="AQ34" s="673" t="s">
        <v>692</v>
      </c>
      <c r="AR34" s="673"/>
      <c r="AS34" s="673"/>
      <c r="AT34" s="673"/>
      <c r="AU34" s="688" t="s">
        <v>692</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701</v>
      </c>
      <c r="H36" s="621"/>
      <c r="I36" s="621"/>
      <c r="J36" s="621"/>
      <c r="K36" s="621"/>
      <c r="L36" s="621"/>
      <c r="M36" s="621"/>
      <c r="N36" s="621"/>
      <c r="O36" s="621"/>
      <c r="P36" s="621"/>
      <c r="Q36" s="621"/>
      <c r="R36" s="621"/>
      <c r="S36" s="621"/>
      <c r="T36" s="621"/>
      <c r="U36" s="621"/>
      <c r="V36" s="621"/>
      <c r="W36" s="621"/>
      <c r="X36" s="621"/>
      <c r="Y36" s="681" t="s">
        <v>662</v>
      </c>
      <c r="Z36" s="682"/>
      <c r="AA36" s="683"/>
      <c r="AB36" s="684" t="s">
        <v>702</v>
      </c>
      <c r="AC36" s="685"/>
      <c r="AD36" s="686"/>
      <c r="AE36" s="687">
        <v>0</v>
      </c>
      <c r="AF36" s="687"/>
      <c r="AG36" s="687"/>
      <c r="AH36" s="687"/>
      <c r="AI36" s="687">
        <v>0.1</v>
      </c>
      <c r="AJ36" s="687"/>
      <c r="AK36" s="687"/>
      <c r="AL36" s="687"/>
      <c r="AM36" s="687">
        <v>0</v>
      </c>
      <c r="AN36" s="687"/>
      <c r="AO36" s="687"/>
      <c r="AP36" s="687"/>
      <c r="AQ36" s="463" t="s">
        <v>693</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692</v>
      </c>
      <c r="AC37" s="677"/>
      <c r="AD37" s="678"/>
      <c r="AE37" s="722" t="s">
        <v>703</v>
      </c>
      <c r="AF37" s="679"/>
      <c r="AG37" s="679"/>
      <c r="AH37" s="679"/>
      <c r="AI37" s="722" t="s">
        <v>704</v>
      </c>
      <c r="AJ37" s="679"/>
      <c r="AK37" s="679"/>
      <c r="AL37" s="679"/>
      <c r="AM37" s="722" t="s">
        <v>705</v>
      </c>
      <c r="AN37" s="679"/>
      <c r="AO37" s="679"/>
      <c r="AP37" s="679"/>
      <c r="AQ37" s="679" t="s">
        <v>693</v>
      </c>
      <c r="AR37" s="679"/>
      <c r="AS37" s="679"/>
      <c r="AT37" s="679"/>
      <c r="AU37" s="679"/>
      <c r="AV37" s="679"/>
      <c r="AW37" s="679"/>
      <c r="AX37" s="680"/>
    </row>
    <row r="38" spans="1:51" ht="18.75" customHeight="1" x14ac:dyDescent="0.15">
      <c r="A38" s="731" t="s">
        <v>312</v>
      </c>
      <c r="B38" s="732"/>
      <c r="C38" s="732"/>
      <c r="D38" s="732"/>
      <c r="E38" s="732"/>
      <c r="F38" s="733"/>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9" t="s">
        <v>649</v>
      </c>
      <c r="AJ38" s="729"/>
      <c r="AK38" s="729"/>
      <c r="AL38" s="643"/>
      <c r="AM38" s="729" t="s">
        <v>465</v>
      </c>
      <c r="AN38" s="729"/>
      <c r="AO38" s="729"/>
      <c r="AP38" s="643"/>
      <c r="AQ38" s="624" t="s">
        <v>219</v>
      </c>
      <c r="AR38" s="625"/>
      <c r="AS38" s="625"/>
      <c r="AT38" s="626"/>
      <c r="AU38" s="590" t="s">
        <v>125</v>
      </c>
      <c r="AV38" s="590"/>
      <c r="AW38" s="590"/>
      <c r="AX38" s="593"/>
    </row>
    <row r="39" spans="1:51" ht="18.75" customHeight="1" x14ac:dyDescent="0.15">
      <c r="A39" s="734"/>
      <c r="B39" s="735"/>
      <c r="C39" s="735"/>
      <c r="D39" s="735"/>
      <c r="E39" s="735"/>
      <c r="F39" s="736"/>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0"/>
      <c r="AJ39" s="730"/>
      <c r="AK39" s="730"/>
      <c r="AL39" s="531"/>
      <c r="AM39" s="730"/>
      <c r="AN39" s="730"/>
      <c r="AO39" s="730"/>
      <c r="AP39" s="531"/>
      <c r="AQ39" s="469" t="s">
        <v>693</v>
      </c>
      <c r="AR39" s="470"/>
      <c r="AS39" s="416" t="s">
        <v>220</v>
      </c>
      <c r="AT39" s="417"/>
      <c r="AU39" s="515" t="s">
        <v>693</v>
      </c>
      <c r="AV39" s="515"/>
      <c r="AW39" s="430" t="s">
        <v>166</v>
      </c>
      <c r="AX39" s="578"/>
    </row>
    <row r="40" spans="1:51" ht="23.25" customHeight="1" x14ac:dyDescent="0.15">
      <c r="A40" s="737"/>
      <c r="B40" s="735"/>
      <c r="C40" s="735"/>
      <c r="D40" s="735"/>
      <c r="E40" s="735"/>
      <c r="F40" s="736"/>
      <c r="G40" s="646" t="s">
        <v>692</v>
      </c>
      <c r="H40" s="647"/>
      <c r="I40" s="647"/>
      <c r="J40" s="647"/>
      <c r="K40" s="647"/>
      <c r="L40" s="647"/>
      <c r="M40" s="647"/>
      <c r="N40" s="647"/>
      <c r="O40" s="648"/>
      <c r="P40" s="252" t="s">
        <v>692</v>
      </c>
      <c r="Q40" s="252"/>
      <c r="R40" s="252"/>
      <c r="S40" s="252"/>
      <c r="T40" s="252"/>
      <c r="U40" s="252"/>
      <c r="V40" s="252"/>
      <c r="W40" s="252"/>
      <c r="X40" s="394"/>
      <c r="Y40" s="655" t="s">
        <v>12</v>
      </c>
      <c r="Z40" s="656"/>
      <c r="AA40" s="657"/>
      <c r="AB40" s="571" t="s">
        <v>692</v>
      </c>
      <c r="AC40" s="571"/>
      <c r="AD40" s="571"/>
      <c r="AE40" s="463" t="s">
        <v>692</v>
      </c>
      <c r="AF40" s="451"/>
      <c r="AG40" s="451"/>
      <c r="AH40" s="451"/>
      <c r="AI40" s="463" t="s">
        <v>692</v>
      </c>
      <c r="AJ40" s="451"/>
      <c r="AK40" s="451"/>
      <c r="AL40" s="451"/>
      <c r="AM40" s="463" t="s">
        <v>692</v>
      </c>
      <c r="AN40" s="451"/>
      <c r="AO40" s="451"/>
      <c r="AP40" s="451"/>
      <c r="AQ40" s="456" t="s">
        <v>692</v>
      </c>
      <c r="AR40" s="457"/>
      <c r="AS40" s="457"/>
      <c r="AT40" s="458"/>
      <c r="AU40" s="451" t="s">
        <v>692</v>
      </c>
      <c r="AV40" s="451"/>
      <c r="AW40" s="451"/>
      <c r="AX40" s="452"/>
    </row>
    <row r="41" spans="1:51" ht="23.25" customHeight="1" x14ac:dyDescent="0.15">
      <c r="A41" s="738"/>
      <c r="B41" s="739"/>
      <c r="C41" s="739"/>
      <c r="D41" s="739"/>
      <c r="E41" s="739"/>
      <c r="F41" s="740"/>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692</v>
      </c>
      <c r="AC41" s="557"/>
      <c r="AD41" s="557"/>
      <c r="AE41" s="463" t="s">
        <v>692</v>
      </c>
      <c r="AF41" s="451"/>
      <c r="AG41" s="451"/>
      <c r="AH41" s="451"/>
      <c r="AI41" s="463" t="s">
        <v>692</v>
      </c>
      <c r="AJ41" s="451"/>
      <c r="AK41" s="451"/>
      <c r="AL41" s="451"/>
      <c r="AM41" s="463" t="s">
        <v>692</v>
      </c>
      <c r="AN41" s="451"/>
      <c r="AO41" s="451"/>
      <c r="AP41" s="451"/>
      <c r="AQ41" s="456" t="s">
        <v>692</v>
      </c>
      <c r="AR41" s="457"/>
      <c r="AS41" s="457"/>
      <c r="AT41" s="458"/>
      <c r="AU41" s="451" t="s">
        <v>692</v>
      </c>
      <c r="AV41" s="451"/>
      <c r="AW41" s="451"/>
      <c r="AX41" s="452"/>
    </row>
    <row r="42" spans="1:51" ht="23.25" customHeight="1" x14ac:dyDescent="0.15">
      <c r="A42" s="737"/>
      <c r="B42" s="735"/>
      <c r="C42" s="735"/>
      <c r="D42" s="735"/>
      <c r="E42" s="735"/>
      <c r="F42" s="736"/>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692</v>
      </c>
      <c r="AF42" s="451"/>
      <c r="AG42" s="451"/>
      <c r="AH42" s="451"/>
      <c r="AI42" s="463" t="s">
        <v>692</v>
      </c>
      <c r="AJ42" s="451"/>
      <c r="AK42" s="451"/>
      <c r="AL42" s="451"/>
      <c r="AM42" s="463" t="s">
        <v>692</v>
      </c>
      <c r="AN42" s="451"/>
      <c r="AO42" s="451"/>
      <c r="AP42" s="451"/>
      <c r="AQ42" s="456" t="s">
        <v>692</v>
      </c>
      <c r="AR42" s="457"/>
      <c r="AS42" s="457"/>
      <c r="AT42" s="458"/>
      <c r="AU42" s="451" t="s">
        <v>692</v>
      </c>
      <c r="AV42" s="451"/>
      <c r="AW42" s="451"/>
      <c r="AX42" s="452"/>
    </row>
    <row r="43" spans="1:51" ht="23.25" customHeight="1" x14ac:dyDescent="0.15">
      <c r="A43" s="580" t="s">
        <v>340</v>
      </c>
      <c r="B43" s="518"/>
      <c r="C43" s="518"/>
      <c r="D43" s="518"/>
      <c r="E43" s="518"/>
      <c r="F43" s="370"/>
      <c r="G43" s="582" t="s">
        <v>693</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x14ac:dyDescent="0.15">
      <c r="A45" s="728"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5.5" customHeight="1" x14ac:dyDescent="0.15">
      <c r="A47" s="588"/>
      <c r="B47" s="371"/>
      <c r="C47" s="519"/>
      <c r="D47" s="519"/>
      <c r="E47" s="519"/>
      <c r="F47" s="372"/>
      <c r="G47" s="594" t="s">
        <v>706</v>
      </c>
      <c r="H47" s="594"/>
      <c r="I47" s="594"/>
      <c r="J47" s="594"/>
      <c r="K47" s="594"/>
      <c r="L47" s="594"/>
      <c r="M47" s="594"/>
      <c r="N47" s="594"/>
      <c r="O47" s="594"/>
      <c r="P47" s="594"/>
      <c r="Q47" s="594"/>
      <c r="R47" s="594"/>
      <c r="S47" s="594"/>
      <c r="T47" s="594"/>
      <c r="U47" s="594"/>
      <c r="V47" s="594"/>
      <c r="W47" s="594"/>
      <c r="X47" s="594"/>
      <c r="Y47" s="594"/>
      <c r="Z47" s="594"/>
      <c r="AA47" s="595"/>
      <c r="AB47" s="600" t="s">
        <v>707</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5.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25.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t="s">
        <v>693</v>
      </c>
      <c r="AR51" s="515"/>
      <c r="AS51" s="416" t="s">
        <v>220</v>
      </c>
      <c r="AT51" s="417"/>
      <c r="AU51" s="515" t="s">
        <v>693</v>
      </c>
      <c r="AV51" s="515"/>
      <c r="AW51" s="430" t="s">
        <v>166</v>
      </c>
      <c r="AX51" s="578"/>
      <c r="AY51">
        <f t="shared" si="0"/>
        <v>1</v>
      </c>
      <c r="AZ51" s="10"/>
      <c r="BA51" s="10"/>
      <c r="BB51" s="10"/>
      <c r="BC51" s="10"/>
      <c r="BD51" s="10"/>
      <c r="BE51" s="10"/>
      <c r="BF51" s="10"/>
      <c r="BG51" s="10"/>
      <c r="BH51" s="10"/>
    </row>
    <row r="52" spans="1:60" ht="23.25" customHeight="1" x14ac:dyDescent="0.15">
      <c r="A52" s="588"/>
      <c r="B52" s="371"/>
      <c r="C52" s="519"/>
      <c r="D52" s="519"/>
      <c r="E52" s="519"/>
      <c r="F52" s="372"/>
      <c r="G52" s="393" t="s">
        <v>708</v>
      </c>
      <c r="H52" s="252"/>
      <c r="I52" s="252"/>
      <c r="J52" s="252"/>
      <c r="K52" s="252"/>
      <c r="L52" s="252"/>
      <c r="M52" s="252"/>
      <c r="N52" s="252"/>
      <c r="O52" s="394"/>
      <c r="P52" s="252" t="s">
        <v>709</v>
      </c>
      <c r="Q52" s="562"/>
      <c r="R52" s="562"/>
      <c r="S52" s="562"/>
      <c r="T52" s="562"/>
      <c r="U52" s="562"/>
      <c r="V52" s="562"/>
      <c r="W52" s="562"/>
      <c r="X52" s="563"/>
      <c r="Y52" s="568" t="s">
        <v>54</v>
      </c>
      <c r="Z52" s="569"/>
      <c r="AA52" s="570"/>
      <c r="AB52" s="571" t="s">
        <v>702</v>
      </c>
      <c r="AC52" s="571"/>
      <c r="AD52" s="571"/>
      <c r="AE52" s="463">
        <v>108806</v>
      </c>
      <c r="AF52" s="451"/>
      <c r="AG52" s="451"/>
      <c r="AH52" s="451"/>
      <c r="AI52" s="463">
        <v>38096</v>
      </c>
      <c r="AJ52" s="451"/>
      <c r="AK52" s="451"/>
      <c r="AL52" s="451"/>
      <c r="AM52" s="463">
        <v>47064</v>
      </c>
      <c r="AN52" s="451"/>
      <c r="AO52" s="451"/>
      <c r="AP52" s="451"/>
      <c r="AQ52" s="456" t="s">
        <v>692</v>
      </c>
      <c r="AR52" s="457"/>
      <c r="AS52" s="457"/>
      <c r="AT52" s="458"/>
      <c r="AU52" s="451" t="s">
        <v>692</v>
      </c>
      <c r="AV52" s="451"/>
      <c r="AW52" s="451"/>
      <c r="AX52" s="452"/>
      <c r="AY52">
        <f t="shared" si="0"/>
        <v>1</v>
      </c>
    </row>
    <row r="53" spans="1:60" ht="23.25"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692</v>
      </c>
      <c r="AC53" s="557"/>
      <c r="AD53" s="557"/>
      <c r="AE53" s="463" t="s">
        <v>692</v>
      </c>
      <c r="AF53" s="451"/>
      <c r="AG53" s="451"/>
      <c r="AH53" s="451"/>
      <c r="AI53" s="463" t="s">
        <v>692</v>
      </c>
      <c r="AJ53" s="451"/>
      <c r="AK53" s="451"/>
      <c r="AL53" s="451"/>
      <c r="AM53" s="463" t="s">
        <v>692</v>
      </c>
      <c r="AN53" s="451"/>
      <c r="AO53" s="451"/>
      <c r="AP53" s="451"/>
      <c r="AQ53" s="456" t="s">
        <v>692</v>
      </c>
      <c r="AR53" s="457"/>
      <c r="AS53" s="457"/>
      <c r="AT53" s="458"/>
      <c r="AU53" s="451" t="s">
        <v>692</v>
      </c>
      <c r="AV53" s="451"/>
      <c r="AW53" s="451"/>
      <c r="AX53" s="452"/>
      <c r="AY53">
        <f t="shared" si="0"/>
        <v>1</v>
      </c>
      <c r="AZ53" s="10"/>
      <c r="BA53" s="10"/>
      <c r="BB53" s="10"/>
      <c r="BC53" s="10"/>
    </row>
    <row r="54" spans="1:60" ht="23.25" customHeight="1" thickBo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692</v>
      </c>
      <c r="AF54" s="489"/>
      <c r="AG54" s="489"/>
      <c r="AH54" s="489"/>
      <c r="AI54" s="488" t="s">
        <v>692</v>
      </c>
      <c r="AJ54" s="489"/>
      <c r="AK54" s="489"/>
      <c r="AL54" s="489"/>
      <c r="AM54" s="488" t="s">
        <v>692</v>
      </c>
      <c r="AN54" s="489"/>
      <c r="AO54" s="489"/>
      <c r="AP54" s="489"/>
      <c r="AQ54" s="456" t="s">
        <v>692</v>
      </c>
      <c r="AR54" s="457"/>
      <c r="AS54" s="457"/>
      <c r="AT54" s="458"/>
      <c r="AU54" s="451" t="s">
        <v>692</v>
      </c>
      <c r="AV54" s="451"/>
      <c r="AW54" s="451"/>
      <c r="AX54" s="452"/>
      <c r="AY54">
        <f t="shared" si="0"/>
        <v>1</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x14ac:dyDescent="0.15">
      <c r="A65" s="725" t="s">
        <v>660</v>
      </c>
      <c r="B65" s="726"/>
      <c r="C65" s="726"/>
      <c r="D65" s="726"/>
      <c r="E65" s="726"/>
      <c r="F65" s="727"/>
      <c r="G65" s="701" t="s">
        <v>710</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3"/>
      <c r="AG66" s="723"/>
      <c r="AH66" s="724"/>
      <c r="AI66" s="531" t="s">
        <v>649</v>
      </c>
      <c r="AJ66" s="723"/>
      <c r="AK66" s="723"/>
      <c r="AL66" s="724"/>
      <c r="AM66" s="531" t="s">
        <v>465</v>
      </c>
      <c r="AN66" s="723"/>
      <c r="AO66" s="723"/>
      <c r="AP66" s="724"/>
      <c r="AQ66" s="694" t="s">
        <v>496</v>
      </c>
      <c r="AR66" s="695"/>
      <c r="AS66" s="695"/>
      <c r="AT66" s="696"/>
      <c r="AU66" s="694" t="s">
        <v>670</v>
      </c>
      <c r="AV66" s="695"/>
      <c r="AW66" s="695"/>
      <c r="AX66" s="697"/>
      <c r="AY66">
        <f>COUNTA($G$67)</f>
        <v>1</v>
      </c>
    </row>
    <row r="67" spans="1:51" ht="23.25" customHeight="1" x14ac:dyDescent="0.15">
      <c r="A67" s="704"/>
      <c r="B67" s="519"/>
      <c r="C67" s="519"/>
      <c r="D67" s="519"/>
      <c r="E67" s="519"/>
      <c r="F67" s="372"/>
      <c r="G67" s="659" t="s">
        <v>711</v>
      </c>
      <c r="H67" s="660"/>
      <c r="I67" s="660"/>
      <c r="J67" s="660"/>
      <c r="K67" s="660"/>
      <c r="L67" s="660"/>
      <c r="M67" s="660"/>
      <c r="N67" s="660"/>
      <c r="O67" s="660"/>
      <c r="P67" s="663" t="s">
        <v>712</v>
      </c>
      <c r="Q67" s="664"/>
      <c r="R67" s="664"/>
      <c r="S67" s="664"/>
      <c r="T67" s="664"/>
      <c r="U67" s="664"/>
      <c r="V67" s="664"/>
      <c r="W67" s="664"/>
      <c r="X67" s="665"/>
      <c r="Y67" s="669" t="s">
        <v>49</v>
      </c>
      <c r="Z67" s="670"/>
      <c r="AA67" s="671"/>
      <c r="AB67" s="672" t="s">
        <v>700</v>
      </c>
      <c r="AC67" s="672"/>
      <c r="AD67" s="672"/>
      <c r="AE67" s="673">
        <v>553</v>
      </c>
      <c r="AF67" s="673"/>
      <c r="AG67" s="673"/>
      <c r="AH67" s="673"/>
      <c r="AI67" s="673">
        <v>24126</v>
      </c>
      <c r="AJ67" s="673"/>
      <c r="AK67" s="673"/>
      <c r="AL67" s="673"/>
      <c r="AM67" s="673">
        <v>5888</v>
      </c>
      <c r="AN67" s="673"/>
      <c r="AO67" s="673"/>
      <c r="AP67" s="673"/>
      <c r="AQ67" s="673" t="s">
        <v>692</v>
      </c>
      <c r="AR67" s="673"/>
      <c r="AS67" s="673"/>
      <c r="AT67" s="673"/>
      <c r="AU67" s="688" t="s">
        <v>692</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700</v>
      </c>
      <c r="AC68" s="672"/>
      <c r="AD68" s="672"/>
      <c r="AE68" s="673" t="s">
        <v>692</v>
      </c>
      <c r="AF68" s="673"/>
      <c r="AG68" s="673"/>
      <c r="AH68" s="673"/>
      <c r="AI68" s="673" t="s">
        <v>692</v>
      </c>
      <c r="AJ68" s="673"/>
      <c r="AK68" s="673"/>
      <c r="AL68" s="673"/>
      <c r="AM68" s="673" t="s">
        <v>692</v>
      </c>
      <c r="AN68" s="673"/>
      <c r="AO68" s="673"/>
      <c r="AP68" s="673"/>
      <c r="AQ68" s="673" t="s">
        <v>692</v>
      </c>
      <c r="AR68" s="673"/>
      <c r="AS68" s="673"/>
      <c r="AT68" s="673"/>
      <c r="AU68" s="688" t="s">
        <v>692</v>
      </c>
      <c r="AV68" s="689"/>
      <c r="AW68" s="689"/>
      <c r="AX68" s="690"/>
      <c r="AY68">
        <f>$AY$66</f>
        <v>1</v>
      </c>
    </row>
    <row r="69" spans="1:51" ht="23.25"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1</v>
      </c>
    </row>
    <row r="70" spans="1:51" ht="23.25" customHeight="1" x14ac:dyDescent="0.15">
      <c r="A70" s="716"/>
      <c r="B70" s="717"/>
      <c r="C70" s="717"/>
      <c r="D70" s="717"/>
      <c r="E70" s="717"/>
      <c r="F70" s="718"/>
      <c r="G70" s="620" t="s">
        <v>713</v>
      </c>
      <c r="H70" s="621"/>
      <c r="I70" s="621"/>
      <c r="J70" s="621"/>
      <c r="K70" s="621"/>
      <c r="L70" s="621"/>
      <c r="M70" s="621"/>
      <c r="N70" s="621"/>
      <c r="O70" s="621"/>
      <c r="P70" s="621"/>
      <c r="Q70" s="621"/>
      <c r="R70" s="621"/>
      <c r="S70" s="621"/>
      <c r="T70" s="621"/>
      <c r="U70" s="621"/>
      <c r="V70" s="621"/>
      <c r="W70" s="621"/>
      <c r="X70" s="621"/>
      <c r="Y70" s="681" t="s">
        <v>662</v>
      </c>
      <c r="Z70" s="682"/>
      <c r="AA70" s="683"/>
      <c r="AB70" s="684" t="s">
        <v>702</v>
      </c>
      <c r="AC70" s="685"/>
      <c r="AD70" s="686"/>
      <c r="AE70" s="687">
        <v>0.7</v>
      </c>
      <c r="AF70" s="687"/>
      <c r="AG70" s="687"/>
      <c r="AH70" s="687"/>
      <c r="AI70" s="687">
        <v>2.1</v>
      </c>
      <c r="AJ70" s="687"/>
      <c r="AK70" s="687"/>
      <c r="AL70" s="687"/>
      <c r="AM70" s="687">
        <v>2</v>
      </c>
      <c r="AN70" s="687"/>
      <c r="AO70" s="687"/>
      <c r="AP70" s="687"/>
      <c r="AQ70" s="463" t="s">
        <v>693</v>
      </c>
      <c r="AR70" s="451"/>
      <c r="AS70" s="451"/>
      <c r="AT70" s="451"/>
      <c r="AU70" s="451"/>
      <c r="AV70" s="451"/>
      <c r="AW70" s="451"/>
      <c r="AX70" s="452"/>
      <c r="AY70">
        <f>$AY$69</f>
        <v>1</v>
      </c>
    </row>
    <row r="71" spans="1:51" ht="46.5"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692</v>
      </c>
      <c r="AC71" s="677"/>
      <c r="AD71" s="678"/>
      <c r="AE71" s="722" t="s">
        <v>714</v>
      </c>
      <c r="AF71" s="679"/>
      <c r="AG71" s="679"/>
      <c r="AH71" s="679"/>
      <c r="AI71" s="722" t="s">
        <v>715</v>
      </c>
      <c r="AJ71" s="679"/>
      <c r="AK71" s="679"/>
      <c r="AL71" s="679"/>
      <c r="AM71" s="722" t="s">
        <v>716</v>
      </c>
      <c r="AN71" s="679"/>
      <c r="AO71" s="679"/>
      <c r="AP71" s="679"/>
      <c r="AQ71" s="679" t="s">
        <v>693</v>
      </c>
      <c r="AR71" s="679"/>
      <c r="AS71" s="679"/>
      <c r="AT71" s="679"/>
      <c r="AU71" s="679"/>
      <c r="AV71" s="679"/>
      <c r="AW71" s="679"/>
      <c r="AX71" s="680"/>
      <c r="AY71">
        <f>$AY$69</f>
        <v>1</v>
      </c>
    </row>
    <row r="72" spans="1:51" ht="18.75"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693</v>
      </c>
      <c r="AR73" s="470"/>
      <c r="AS73" s="416" t="s">
        <v>220</v>
      </c>
      <c r="AT73" s="417"/>
      <c r="AU73" s="515" t="s">
        <v>693</v>
      </c>
      <c r="AV73" s="515"/>
      <c r="AW73" s="430" t="s">
        <v>166</v>
      </c>
      <c r="AX73" s="578"/>
      <c r="AY73">
        <f t="shared" ref="AY73:AY78" si="1">$AY$72</f>
        <v>1</v>
      </c>
    </row>
    <row r="74" spans="1:51" ht="23.25" customHeight="1" x14ac:dyDescent="0.15">
      <c r="A74" s="632"/>
      <c r="B74" s="630"/>
      <c r="C74" s="630"/>
      <c r="D74" s="630"/>
      <c r="E74" s="630"/>
      <c r="F74" s="631"/>
      <c r="G74" s="646" t="s">
        <v>692</v>
      </c>
      <c r="H74" s="647"/>
      <c r="I74" s="647"/>
      <c r="J74" s="647"/>
      <c r="K74" s="647"/>
      <c r="L74" s="647"/>
      <c r="M74" s="647"/>
      <c r="N74" s="647"/>
      <c r="O74" s="648"/>
      <c r="P74" s="252" t="s">
        <v>692</v>
      </c>
      <c r="Q74" s="252"/>
      <c r="R74" s="252"/>
      <c r="S74" s="252"/>
      <c r="T74" s="252"/>
      <c r="U74" s="252"/>
      <c r="V74" s="252"/>
      <c r="W74" s="252"/>
      <c r="X74" s="394"/>
      <c r="Y74" s="655" t="s">
        <v>12</v>
      </c>
      <c r="Z74" s="656"/>
      <c r="AA74" s="657"/>
      <c r="AB74" s="571" t="s">
        <v>693</v>
      </c>
      <c r="AC74" s="571"/>
      <c r="AD74" s="571"/>
      <c r="AE74" s="463" t="s">
        <v>693</v>
      </c>
      <c r="AF74" s="451"/>
      <c r="AG74" s="451"/>
      <c r="AH74" s="451"/>
      <c r="AI74" s="463" t="s">
        <v>693</v>
      </c>
      <c r="AJ74" s="451"/>
      <c r="AK74" s="451"/>
      <c r="AL74" s="451"/>
      <c r="AM74" s="463" t="s">
        <v>693</v>
      </c>
      <c r="AN74" s="451"/>
      <c r="AO74" s="451"/>
      <c r="AP74" s="451"/>
      <c r="AQ74" s="456" t="s">
        <v>693</v>
      </c>
      <c r="AR74" s="457"/>
      <c r="AS74" s="457"/>
      <c r="AT74" s="458"/>
      <c r="AU74" s="451" t="s">
        <v>693</v>
      </c>
      <c r="AV74" s="451"/>
      <c r="AW74" s="451"/>
      <c r="AX74" s="452"/>
      <c r="AY74">
        <f t="shared" si="1"/>
        <v>1</v>
      </c>
    </row>
    <row r="75" spans="1:51" ht="23.2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693</v>
      </c>
      <c r="AC75" s="557"/>
      <c r="AD75" s="557"/>
      <c r="AE75" s="463" t="s">
        <v>693</v>
      </c>
      <c r="AF75" s="451"/>
      <c r="AG75" s="451"/>
      <c r="AH75" s="451"/>
      <c r="AI75" s="463" t="s">
        <v>693</v>
      </c>
      <c r="AJ75" s="451"/>
      <c r="AK75" s="451"/>
      <c r="AL75" s="451"/>
      <c r="AM75" s="463" t="s">
        <v>693</v>
      </c>
      <c r="AN75" s="451"/>
      <c r="AO75" s="451"/>
      <c r="AP75" s="451"/>
      <c r="AQ75" s="456" t="s">
        <v>693</v>
      </c>
      <c r="AR75" s="457"/>
      <c r="AS75" s="457"/>
      <c r="AT75" s="458"/>
      <c r="AU75" s="451" t="s">
        <v>693</v>
      </c>
      <c r="AV75" s="451"/>
      <c r="AW75" s="451"/>
      <c r="AX75" s="452"/>
      <c r="AY75">
        <f t="shared" si="1"/>
        <v>1</v>
      </c>
    </row>
    <row r="76" spans="1:51" ht="23.2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693</v>
      </c>
      <c r="AF76" s="451"/>
      <c r="AG76" s="451"/>
      <c r="AH76" s="451"/>
      <c r="AI76" s="463" t="s">
        <v>693</v>
      </c>
      <c r="AJ76" s="451"/>
      <c r="AK76" s="451"/>
      <c r="AL76" s="451"/>
      <c r="AM76" s="463" t="s">
        <v>693</v>
      </c>
      <c r="AN76" s="451"/>
      <c r="AO76" s="451"/>
      <c r="AP76" s="451"/>
      <c r="AQ76" s="456" t="s">
        <v>693</v>
      </c>
      <c r="AR76" s="457"/>
      <c r="AS76" s="457"/>
      <c r="AT76" s="458"/>
      <c r="AU76" s="451" t="s">
        <v>693</v>
      </c>
      <c r="AV76" s="451"/>
      <c r="AW76" s="451"/>
      <c r="AX76" s="452"/>
      <c r="AY76">
        <f t="shared" si="1"/>
        <v>1</v>
      </c>
    </row>
    <row r="77" spans="1:51" ht="23.25" customHeight="1" x14ac:dyDescent="0.15">
      <c r="A77" s="580" t="s">
        <v>340</v>
      </c>
      <c r="B77" s="518"/>
      <c r="C77" s="518"/>
      <c r="D77" s="518"/>
      <c r="E77" s="518"/>
      <c r="F77" s="370"/>
      <c r="G77" s="582" t="s">
        <v>693</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1</v>
      </c>
    </row>
    <row r="80" spans="1:51" ht="22.5"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1</v>
      </c>
    </row>
    <row r="81" spans="1:60" ht="22.5" customHeight="1" x14ac:dyDescent="0.15">
      <c r="A81" s="588"/>
      <c r="B81" s="371"/>
      <c r="C81" s="519"/>
      <c r="D81" s="519"/>
      <c r="E81" s="519"/>
      <c r="F81" s="372"/>
      <c r="G81" s="594" t="s">
        <v>717</v>
      </c>
      <c r="H81" s="594"/>
      <c r="I81" s="594"/>
      <c r="J81" s="594"/>
      <c r="K81" s="594"/>
      <c r="L81" s="594"/>
      <c r="M81" s="594"/>
      <c r="N81" s="594"/>
      <c r="O81" s="594"/>
      <c r="P81" s="594"/>
      <c r="Q81" s="594"/>
      <c r="R81" s="594"/>
      <c r="S81" s="594"/>
      <c r="T81" s="594"/>
      <c r="U81" s="594"/>
      <c r="V81" s="594"/>
      <c r="W81" s="594"/>
      <c r="X81" s="594"/>
      <c r="Y81" s="594"/>
      <c r="Z81" s="594"/>
      <c r="AA81" s="595"/>
      <c r="AB81" s="600" t="s">
        <v>718</v>
      </c>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1</v>
      </c>
    </row>
    <row r="82" spans="1:60" ht="22.5"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1</v>
      </c>
    </row>
    <row r="83" spans="1:60" ht="19.5"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1</v>
      </c>
    </row>
    <row r="84" spans="1:60" ht="18.75"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1</v>
      </c>
      <c r="AZ84" s="10"/>
      <c r="BA84" s="10"/>
      <c r="BB84" s="10"/>
      <c r="BC84" s="10"/>
    </row>
    <row r="85" spans="1:60" ht="18.75"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t="s">
        <v>693</v>
      </c>
      <c r="AR85" s="515"/>
      <c r="AS85" s="416" t="s">
        <v>220</v>
      </c>
      <c r="AT85" s="417"/>
      <c r="AU85" s="515" t="s">
        <v>693</v>
      </c>
      <c r="AV85" s="515"/>
      <c r="AW85" s="430" t="s">
        <v>166</v>
      </c>
      <c r="AX85" s="578"/>
      <c r="AY85">
        <f t="shared" si="2"/>
        <v>1</v>
      </c>
      <c r="AZ85" s="10"/>
      <c r="BA85" s="10"/>
      <c r="BB85" s="10"/>
      <c r="BC85" s="10"/>
      <c r="BD85" s="10"/>
      <c r="BE85" s="10"/>
      <c r="BF85" s="10"/>
      <c r="BG85" s="10"/>
      <c r="BH85" s="10"/>
    </row>
    <row r="86" spans="1:60" ht="23.25" customHeight="1" x14ac:dyDescent="0.15">
      <c r="A86" s="588"/>
      <c r="B86" s="371"/>
      <c r="C86" s="519"/>
      <c r="D86" s="519"/>
      <c r="E86" s="519"/>
      <c r="F86" s="372"/>
      <c r="G86" s="393" t="s">
        <v>719</v>
      </c>
      <c r="H86" s="252"/>
      <c r="I86" s="252"/>
      <c r="J86" s="252"/>
      <c r="K86" s="252"/>
      <c r="L86" s="252"/>
      <c r="M86" s="252"/>
      <c r="N86" s="252"/>
      <c r="O86" s="394"/>
      <c r="P86" s="252" t="s">
        <v>720</v>
      </c>
      <c r="Q86" s="562"/>
      <c r="R86" s="562"/>
      <c r="S86" s="562"/>
      <c r="T86" s="562"/>
      <c r="U86" s="562"/>
      <c r="V86" s="562"/>
      <c r="W86" s="562"/>
      <c r="X86" s="563"/>
      <c r="Y86" s="568" t="s">
        <v>54</v>
      </c>
      <c r="Z86" s="569"/>
      <c r="AA86" s="570"/>
      <c r="AB86" s="571" t="s">
        <v>702</v>
      </c>
      <c r="AC86" s="571"/>
      <c r="AD86" s="571"/>
      <c r="AE86" s="463">
        <v>4600</v>
      </c>
      <c r="AF86" s="451"/>
      <c r="AG86" s="451"/>
      <c r="AH86" s="451"/>
      <c r="AI86" s="463">
        <v>188508</v>
      </c>
      <c r="AJ86" s="451"/>
      <c r="AK86" s="451"/>
      <c r="AL86" s="451"/>
      <c r="AM86" s="463">
        <v>43990</v>
      </c>
      <c r="AN86" s="451"/>
      <c r="AO86" s="451"/>
      <c r="AP86" s="451"/>
      <c r="AQ86" s="456" t="s">
        <v>692</v>
      </c>
      <c r="AR86" s="457"/>
      <c r="AS86" s="457"/>
      <c r="AT86" s="458"/>
      <c r="AU86" s="451" t="s">
        <v>692</v>
      </c>
      <c r="AV86" s="451"/>
      <c r="AW86" s="451"/>
      <c r="AX86" s="452"/>
      <c r="AY86">
        <f t="shared" si="2"/>
        <v>1</v>
      </c>
    </row>
    <row r="87" spans="1:60" ht="23.25"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t="s">
        <v>692</v>
      </c>
      <c r="AC87" s="557"/>
      <c r="AD87" s="557"/>
      <c r="AE87" s="463" t="s">
        <v>692</v>
      </c>
      <c r="AF87" s="451"/>
      <c r="AG87" s="451"/>
      <c r="AH87" s="451"/>
      <c r="AI87" s="463" t="s">
        <v>692</v>
      </c>
      <c r="AJ87" s="451"/>
      <c r="AK87" s="451"/>
      <c r="AL87" s="451"/>
      <c r="AM87" s="463" t="s">
        <v>692</v>
      </c>
      <c r="AN87" s="451"/>
      <c r="AO87" s="451"/>
      <c r="AP87" s="451"/>
      <c r="AQ87" s="456" t="s">
        <v>692</v>
      </c>
      <c r="AR87" s="457"/>
      <c r="AS87" s="457"/>
      <c r="AT87" s="458"/>
      <c r="AU87" s="451" t="s">
        <v>692</v>
      </c>
      <c r="AV87" s="451"/>
      <c r="AW87" s="451"/>
      <c r="AX87" s="452"/>
      <c r="AY87">
        <f t="shared" si="2"/>
        <v>1</v>
      </c>
      <c r="AZ87" s="10"/>
      <c r="BA87" s="10"/>
      <c r="BB87" s="10"/>
      <c r="BC87" s="10"/>
    </row>
    <row r="88" spans="1:60" ht="23.25" customHeight="1" thickBo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t="s">
        <v>692</v>
      </c>
      <c r="AF88" s="489"/>
      <c r="AG88" s="489"/>
      <c r="AH88" s="489"/>
      <c r="AI88" s="488" t="s">
        <v>692</v>
      </c>
      <c r="AJ88" s="489"/>
      <c r="AK88" s="489"/>
      <c r="AL88" s="489"/>
      <c r="AM88" s="488" t="s">
        <v>692</v>
      </c>
      <c r="AN88" s="489"/>
      <c r="AO88" s="489"/>
      <c r="AP88" s="489"/>
      <c r="AQ88" s="456" t="s">
        <v>692</v>
      </c>
      <c r="AR88" s="457"/>
      <c r="AS88" s="457"/>
      <c r="AT88" s="458"/>
      <c r="AU88" s="451" t="s">
        <v>692</v>
      </c>
      <c r="AV88" s="451"/>
      <c r="AW88" s="451"/>
      <c r="AX88" s="452"/>
      <c r="AY88">
        <f t="shared" si="2"/>
        <v>1</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721</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722</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723</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v>2</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693</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693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31.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724</v>
      </c>
      <c r="AH224" s="349"/>
      <c r="AI224" s="349"/>
      <c r="AJ224" s="349"/>
      <c r="AK224" s="349"/>
      <c r="AL224" s="349"/>
      <c r="AM224" s="349"/>
      <c r="AN224" s="349"/>
      <c r="AO224" s="349"/>
      <c r="AP224" s="349"/>
      <c r="AQ224" s="349"/>
      <c r="AR224" s="349"/>
      <c r="AS224" s="349"/>
      <c r="AT224" s="349"/>
      <c r="AU224" s="349"/>
      <c r="AV224" s="349"/>
      <c r="AW224" s="349"/>
      <c r="AX224" s="350"/>
    </row>
    <row r="225" spans="1:50" ht="53.2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725</v>
      </c>
      <c r="AH225" s="285"/>
      <c r="AI225" s="285"/>
      <c r="AJ225" s="285"/>
      <c r="AK225" s="285"/>
      <c r="AL225" s="285"/>
      <c r="AM225" s="285"/>
      <c r="AN225" s="285"/>
      <c r="AO225" s="285"/>
      <c r="AP225" s="285"/>
      <c r="AQ225" s="285"/>
      <c r="AR225" s="285"/>
      <c r="AS225" s="285"/>
      <c r="AT225" s="285"/>
      <c r="AU225" s="285"/>
      <c r="AV225" s="285"/>
      <c r="AW225" s="285"/>
      <c r="AX225" s="286"/>
    </row>
    <row r="226" spans="1:50" ht="31.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726</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691</v>
      </c>
      <c r="AE227" s="249"/>
      <c r="AF227" s="249"/>
      <c r="AG227" s="251" t="s">
        <v>727</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729</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730</v>
      </c>
      <c r="AH231" s="285"/>
      <c r="AI231" s="285"/>
      <c r="AJ231" s="285"/>
      <c r="AK231" s="285"/>
      <c r="AL231" s="285"/>
      <c r="AM231" s="285"/>
      <c r="AN231" s="285"/>
      <c r="AO231" s="285"/>
      <c r="AP231" s="285"/>
      <c r="AQ231" s="285"/>
      <c r="AR231" s="285"/>
      <c r="AS231" s="285"/>
      <c r="AT231" s="285"/>
      <c r="AU231" s="285"/>
      <c r="AV231" s="285"/>
      <c r="AW231" s="285"/>
      <c r="AX231" s="286"/>
    </row>
    <row r="232" spans="1:50" ht="69.7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691</v>
      </c>
      <c r="AE232" s="235"/>
      <c r="AF232" s="235"/>
      <c r="AG232" s="284" t="s">
        <v>731</v>
      </c>
      <c r="AH232" s="285"/>
      <c r="AI232" s="285"/>
      <c r="AJ232" s="285"/>
      <c r="AK232" s="285"/>
      <c r="AL232" s="285"/>
      <c r="AM232" s="285"/>
      <c r="AN232" s="285"/>
      <c r="AO232" s="285"/>
      <c r="AP232" s="285"/>
      <c r="AQ232" s="285"/>
      <c r="AR232" s="285"/>
      <c r="AS232" s="285"/>
      <c r="AT232" s="285"/>
      <c r="AU232" s="285"/>
      <c r="AV232" s="285"/>
      <c r="AW232" s="285"/>
      <c r="AX232" s="286"/>
    </row>
    <row r="233" spans="1:50" ht="38.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732</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691</v>
      </c>
      <c r="AE234" s="297"/>
      <c r="AF234" s="297"/>
      <c r="AG234" s="298" t="s">
        <v>692</v>
      </c>
      <c r="AH234" s="299"/>
      <c r="AI234" s="299"/>
      <c r="AJ234" s="299"/>
      <c r="AK234" s="299"/>
      <c r="AL234" s="299"/>
      <c r="AM234" s="299"/>
      <c r="AN234" s="299"/>
      <c r="AO234" s="299"/>
      <c r="AP234" s="299"/>
      <c r="AQ234" s="299"/>
      <c r="AR234" s="299"/>
      <c r="AS234" s="299"/>
      <c r="AT234" s="299"/>
      <c r="AU234" s="299"/>
      <c r="AV234" s="299"/>
      <c r="AW234" s="299"/>
      <c r="AX234" s="300"/>
    </row>
    <row r="235" spans="1:50" ht="35.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691</v>
      </c>
      <c r="AE235" s="235"/>
      <c r="AF235" s="306"/>
      <c r="AG235" s="284" t="s">
        <v>733</v>
      </c>
      <c r="AH235" s="285"/>
      <c r="AI235" s="285"/>
      <c r="AJ235" s="285"/>
      <c r="AK235" s="285"/>
      <c r="AL235" s="285"/>
      <c r="AM235" s="285"/>
      <c r="AN235" s="285"/>
      <c r="AO235" s="285"/>
      <c r="AP235" s="285"/>
      <c r="AQ235" s="285"/>
      <c r="AR235" s="285"/>
      <c r="AS235" s="285"/>
      <c r="AT235" s="285"/>
      <c r="AU235" s="285"/>
      <c r="AV235" s="285"/>
      <c r="AW235" s="285"/>
      <c r="AX235" s="286"/>
    </row>
    <row r="236" spans="1:50" ht="63"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691</v>
      </c>
      <c r="AE236" s="360"/>
      <c r="AF236" s="361"/>
      <c r="AG236" s="362" t="s">
        <v>734</v>
      </c>
      <c r="AH236" s="363"/>
      <c r="AI236" s="363"/>
      <c r="AJ236" s="363"/>
      <c r="AK236" s="363"/>
      <c r="AL236" s="363"/>
      <c r="AM236" s="363"/>
      <c r="AN236" s="363"/>
      <c r="AO236" s="363"/>
      <c r="AP236" s="363"/>
      <c r="AQ236" s="363"/>
      <c r="AR236" s="363"/>
      <c r="AS236" s="363"/>
      <c r="AT236" s="363"/>
      <c r="AU236" s="363"/>
      <c r="AV236" s="363"/>
      <c r="AW236" s="363"/>
      <c r="AX236" s="364"/>
    </row>
    <row r="237" spans="1:50" ht="37.5"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691</v>
      </c>
      <c r="AE237" s="274"/>
      <c r="AF237" s="275"/>
      <c r="AG237" s="276" t="s">
        <v>735</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691</v>
      </c>
      <c r="AE238" s="283"/>
      <c r="AF238" s="283"/>
      <c r="AG238" s="284" t="s">
        <v>736</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737</v>
      </c>
      <c r="AE239" s="235"/>
      <c r="AF239" s="235"/>
      <c r="AG239" s="284" t="s">
        <v>692</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737</v>
      </c>
      <c r="AE240" s="235"/>
      <c r="AF240" s="235"/>
      <c r="AG240" s="236" t="s">
        <v>692</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737</v>
      </c>
      <c r="AE241" s="249"/>
      <c r="AF241" s="250"/>
      <c r="AG241" s="251" t="s">
        <v>693</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37.5" customHeight="1" thickBot="1" x14ac:dyDescent="0.2">
      <c r="A249" s="223" t="s">
        <v>693</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738</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739</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740</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741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742</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743</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744</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745</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t="s">
        <v>686</v>
      </c>
      <c r="F259" s="186"/>
      <c r="G259" s="186"/>
      <c r="H259" s="92" t="str">
        <f>IF(E259="","","-")</f>
        <v>-</v>
      </c>
      <c r="I259" s="186"/>
      <c r="J259" s="186"/>
      <c r="K259" s="92" t="str">
        <f>IF(I259="","","-")</f>
        <v/>
      </c>
      <c r="L259" s="188">
        <v>384</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t="s">
        <v>686</v>
      </c>
      <c r="F260" s="186"/>
      <c r="G260" s="186"/>
      <c r="H260" s="92"/>
      <c r="I260" s="186"/>
      <c r="J260" s="186"/>
      <c r="K260" s="92"/>
      <c r="L260" s="188">
        <v>390</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v>2021</v>
      </c>
      <c r="F261" s="187"/>
      <c r="G261" s="186" t="s">
        <v>685</v>
      </c>
      <c r="H261" s="186"/>
      <c r="I261" s="186"/>
      <c r="J261" s="187">
        <v>20</v>
      </c>
      <c r="K261" s="187"/>
      <c r="L261" s="188">
        <v>449</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7.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0" customHeight="1" x14ac:dyDescent="0.15">
      <c r="A301" s="195" t="s">
        <v>346</v>
      </c>
      <c r="B301" s="196"/>
      <c r="C301" s="196"/>
      <c r="D301" s="196"/>
      <c r="E301" s="196"/>
      <c r="F301" s="197"/>
      <c r="G301" s="174" t="s">
        <v>746</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30"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30" customHeight="1" x14ac:dyDescent="0.15">
      <c r="A303" s="198"/>
      <c r="B303" s="199"/>
      <c r="C303" s="199"/>
      <c r="D303" s="199"/>
      <c r="E303" s="199"/>
      <c r="F303" s="200"/>
      <c r="G303" s="164" t="s">
        <v>747</v>
      </c>
      <c r="H303" s="165"/>
      <c r="I303" s="165"/>
      <c r="J303" s="165"/>
      <c r="K303" s="166"/>
      <c r="L303" s="167" t="s">
        <v>749</v>
      </c>
      <c r="M303" s="168"/>
      <c r="N303" s="168"/>
      <c r="O303" s="168"/>
      <c r="P303" s="168"/>
      <c r="Q303" s="168"/>
      <c r="R303" s="168"/>
      <c r="S303" s="168"/>
      <c r="T303" s="168"/>
      <c r="U303" s="168"/>
      <c r="V303" s="168"/>
      <c r="W303" s="168"/>
      <c r="X303" s="169"/>
      <c r="Y303" s="170">
        <v>65000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30" customHeight="1" x14ac:dyDescent="0.15">
      <c r="A304" s="198"/>
      <c r="B304" s="199"/>
      <c r="C304" s="199"/>
      <c r="D304" s="199"/>
      <c r="E304" s="199"/>
      <c r="F304" s="200"/>
      <c r="G304" s="154" t="s">
        <v>748</v>
      </c>
      <c r="H304" s="155"/>
      <c r="I304" s="155"/>
      <c r="J304" s="155"/>
      <c r="K304" s="156"/>
      <c r="L304" s="157" t="s">
        <v>750</v>
      </c>
      <c r="M304" s="158"/>
      <c r="N304" s="158"/>
      <c r="O304" s="158"/>
      <c r="P304" s="158"/>
      <c r="Q304" s="158"/>
      <c r="R304" s="158"/>
      <c r="S304" s="158"/>
      <c r="T304" s="158"/>
      <c r="U304" s="158"/>
      <c r="V304" s="158"/>
      <c r="W304" s="158"/>
      <c r="X304" s="159"/>
      <c r="Y304" s="160">
        <v>2276</v>
      </c>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30.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67276</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751</v>
      </c>
      <c r="D359" s="130"/>
      <c r="E359" s="130"/>
      <c r="F359" s="130"/>
      <c r="G359" s="130"/>
      <c r="H359" s="130"/>
      <c r="I359" s="130"/>
      <c r="J359" s="113">
        <v>8010001120391</v>
      </c>
      <c r="K359" s="114"/>
      <c r="L359" s="114"/>
      <c r="M359" s="114"/>
      <c r="N359" s="114"/>
      <c r="O359" s="114"/>
      <c r="P359" s="115" t="s">
        <v>752</v>
      </c>
      <c r="Q359" s="115"/>
      <c r="R359" s="115"/>
      <c r="S359" s="115"/>
      <c r="T359" s="115"/>
      <c r="U359" s="115"/>
      <c r="V359" s="115"/>
      <c r="W359" s="115"/>
      <c r="X359" s="115"/>
      <c r="Y359" s="116">
        <v>67276</v>
      </c>
      <c r="Z359" s="117"/>
      <c r="AA359" s="117"/>
      <c r="AB359" s="118"/>
      <c r="AC359" s="99" t="s">
        <v>72</v>
      </c>
      <c r="AD359" s="100"/>
      <c r="AE359" s="100"/>
      <c r="AF359" s="100"/>
      <c r="AG359" s="100"/>
      <c r="AH359" s="132" t="s">
        <v>693</v>
      </c>
      <c r="AI359" s="133"/>
      <c r="AJ359" s="133"/>
      <c r="AK359" s="133"/>
      <c r="AL359" s="103" t="s">
        <v>693</v>
      </c>
      <c r="AM359" s="104"/>
      <c r="AN359" s="104"/>
      <c r="AO359" s="105"/>
      <c r="AP359" s="106" t="s">
        <v>693</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693</v>
      </c>
      <c r="F624" s="112"/>
      <c r="G624" s="112"/>
      <c r="H624" s="112"/>
      <c r="I624" s="112"/>
      <c r="J624" s="113" t="s">
        <v>693</v>
      </c>
      <c r="K624" s="114"/>
      <c r="L624" s="114"/>
      <c r="M624" s="114"/>
      <c r="N624" s="114"/>
      <c r="O624" s="114"/>
      <c r="P624" s="124" t="s">
        <v>693</v>
      </c>
      <c r="Q624" s="115"/>
      <c r="R624" s="115"/>
      <c r="S624" s="115"/>
      <c r="T624" s="115"/>
      <c r="U624" s="115"/>
      <c r="V624" s="115"/>
      <c r="W624" s="115"/>
      <c r="X624" s="115"/>
      <c r="Y624" s="116" t="s">
        <v>693</v>
      </c>
      <c r="Z624" s="117"/>
      <c r="AA624" s="117"/>
      <c r="AB624" s="118"/>
      <c r="AC624" s="99"/>
      <c r="AD624" s="100"/>
      <c r="AE624" s="100"/>
      <c r="AF624" s="100"/>
      <c r="AG624" s="100"/>
      <c r="AH624" s="101" t="s">
        <v>693</v>
      </c>
      <c r="AI624" s="102"/>
      <c r="AJ624" s="102"/>
      <c r="AK624" s="102"/>
      <c r="AL624" s="103" t="s">
        <v>693</v>
      </c>
      <c r="AM624" s="104"/>
      <c r="AN624" s="104"/>
      <c r="AO624" s="105"/>
      <c r="AP624" s="106" t="s">
        <v>693</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4" t="s">
        <v>312</v>
      </c>
      <c r="B2" s="735"/>
      <c r="C2" s="735"/>
      <c r="D2" s="735"/>
      <c r="E2" s="735"/>
      <c r="F2" s="736"/>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x14ac:dyDescent="0.15">
      <c r="A3" s="734"/>
      <c r="B3" s="735"/>
      <c r="C3" s="735"/>
      <c r="D3" s="735"/>
      <c r="E3" s="735"/>
      <c r="F3" s="736"/>
      <c r="G3" s="524"/>
      <c r="H3" s="430"/>
      <c r="I3" s="430"/>
      <c r="J3" s="430"/>
      <c r="K3" s="430"/>
      <c r="L3" s="430"/>
      <c r="M3" s="430"/>
      <c r="N3" s="430"/>
      <c r="O3" s="431"/>
      <c r="P3" s="429"/>
      <c r="Q3" s="430"/>
      <c r="R3" s="430"/>
      <c r="S3" s="430"/>
      <c r="T3" s="430"/>
      <c r="U3" s="430"/>
      <c r="V3" s="430"/>
      <c r="W3" s="430"/>
      <c r="X3" s="431"/>
      <c r="Y3" s="936"/>
      <c r="Z3" s="937"/>
      <c r="AA3" s="938"/>
      <c r="AB3" s="942"/>
      <c r="AC3" s="723"/>
      <c r="AD3" s="724"/>
      <c r="AE3" s="730"/>
      <c r="AF3" s="730"/>
      <c r="AG3" s="730"/>
      <c r="AH3" s="531"/>
      <c r="AI3" s="730"/>
      <c r="AJ3" s="730"/>
      <c r="AK3" s="730"/>
      <c r="AL3" s="531"/>
      <c r="AM3" s="730"/>
      <c r="AN3" s="730"/>
      <c r="AO3" s="730"/>
      <c r="AP3" s="531"/>
      <c r="AQ3" s="577"/>
      <c r="AR3" s="515"/>
      <c r="AS3" s="416" t="s">
        <v>220</v>
      </c>
      <c r="AT3" s="417"/>
      <c r="AU3" s="515"/>
      <c r="AV3" s="515"/>
      <c r="AW3" s="430" t="s">
        <v>166</v>
      </c>
      <c r="AX3" s="578"/>
      <c r="AY3" s="34">
        <f t="shared" ref="AY3:AY8" si="0">$AY$2</f>
        <v>0</v>
      </c>
    </row>
    <row r="4" spans="1:51" ht="22.5" customHeight="1" x14ac:dyDescent="0.15">
      <c r="A4" s="737"/>
      <c r="B4" s="735"/>
      <c r="C4" s="735"/>
      <c r="D4" s="735"/>
      <c r="E4" s="735"/>
      <c r="F4" s="736"/>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8"/>
      <c r="B5" s="739"/>
      <c r="C5" s="739"/>
      <c r="D5" s="739"/>
      <c r="E5" s="739"/>
      <c r="F5" s="740"/>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8"/>
      <c r="B6" s="739"/>
      <c r="C6" s="739"/>
      <c r="D6" s="739"/>
      <c r="E6" s="739"/>
      <c r="F6" s="740"/>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4" t="s">
        <v>312</v>
      </c>
      <c r="B9" s="735"/>
      <c r="C9" s="735"/>
      <c r="D9" s="735"/>
      <c r="E9" s="735"/>
      <c r="F9" s="736"/>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x14ac:dyDescent="0.15">
      <c r="A10" s="734"/>
      <c r="B10" s="735"/>
      <c r="C10" s="735"/>
      <c r="D10" s="735"/>
      <c r="E10" s="735"/>
      <c r="F10" s="736"/>
      <c r="G10" s="524"/>
      <c r="H10" s="430"/>
      <c r="I10" s="430"/>
      <c r="J10" s="430"/>
      <c r="K10" s="430"/>
      <c r="L10" s="430"/>
      <c r="M10" s="430"/>
      <c r="N10" s="430"/>
      <c r="O10" s="431"/>
      <c r="P10" s="429"/>
      <c r="Q10" s="430"/>
      <c r="R10" s="430"/>
      <c r="S10" s="430"/>
      <c r="T10" s="430"/>
      <c r="U10" s="430"/>
      <c r="V10" s="430"/>
      <c r="W10" s="430"/>
      <c r="X10" s="431"/>
      <c r="Y10" s="936"/>
      <c r="Z10" s="937"/>
      <c r="AA10" s="938"/>
      <c r="AB10" s="942"/>
      <c r="AC10" s="723"/>
      <c r="AD10" s="724"/>
      <c r="AE10" s="730"/>
      <c r="AF10" s="730"/>
      <c r="AG10" s="730"/>
      <c r="AH10" s="531"/>
      <c r="AI10" s="730"/>
      <c r="AJ10" s="730"/>
      <c r="AK10" s="730"/>
      <c r="AL10" s="531"/>
      <c r="AM10" s="730"/>
      <c r="AN10" s="730"/>
      <c r="AO10" s="730"/>
      <c r="AP10" s="531"/>
      <c r="AQ10" s="577"/>
      <c r="AR10" s="515"/>
      <c r="AS10" s="416" t="s">
        <v>220</v>
      </c>
      <c r="AT10" s="417"/>
      <c r="AU10" s="515"/>
      <c r="AV10" s="515"/>
      <c r="AW10" s="430" t="s">
        <v>166</v>
      </c>
      <c r="AX10" s="578"/>
      <c r="AY10" s="34">
        <f t="shared" ref="AY10:AY15" si="1">$AY$9</f>
        <v>0</v>
      </c>
    </row>
    <row r="11" spans="1:51" ht="22.5" customHeight="1" x14ac:dyDescent="0.15">
      <c r="A11" s="737"/>
      <c r="B11" s="735"/>
      <c r="C11" s="735"/>
      <c r="D11" s="735"/>
      <c r="E11" s="735"/>
      <c r="F11" s="736"/>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8"/>
      <c r="B12" s="739"/>
      <c r="C12" s="739"/>
      <c r="D12" s="739"/>
      <c r="E12" s="739"/>
      <c r="F12" s="740"/>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4" t="s">
        <v>312</v>
      </c>
      <c r="B16" s="735"/>
      <c r="C16" s="735"/>
      <c r="D16" s="735"/>
      <c r="E16" s="735"/>
      <c r="F16" s="736"/>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x14ac:dyDescent="0.15">
      <c r="A17" s="734"/>
      <c r="B17" s="735"/>
      <c r="C17" s="735"/>
      <c r="D17" s="735"/>
      <c r="E17" s="735"/>
      <c r="F17" s="736"/>
      <c r="G17" s="524"/>
      <c r="H17" s="430"/>
      <c r="I17" s="430"/>
      <c r="J17" s="430"/>
      <c r="K17" s="430"/>
      <c r="L17" s="430"/>
      <c r="M17" s="430"/>
      <c r="N17" s="430"/>
      <c r="O17" s="431"/>
      <c r="P17" s="429"/>
      <c r="Q17" s="430"/>
      <c r="R17" s="430"/>
      <c r="S17" s="430"/>
      <c r="T17" s="430"/>
      <c r="U17" s="430"/>
      <c r="V17" s="430"/>
      <c r="W17" s="430"/>
      <c r="X17" s="431"/>
      <c r="Y17" s="936"/>
      <c r="Z17" s="937"/>
      <c r="AA17" s="938"/>
      <c r="AB17" s="942"/>
      <c r="AC17" s="723"/>
      <c r="AD17" s="724"/>
      <c r="AE17" s="730"/>
      <c r="AF17" s="730"/>
      <c r="AG17" s="730"/>
      <c r="AH17" s="531"/>
      <c r="AI17" s="730"/>
      <c r="AJ17" s="730"/>
      <c r="AK17" s="730"/>
      <c r="AL17" s="531"/>
      <c r="AM17" s="730"/>
      <c r="AN17" s="730"/>
      <c r="AO17" s="730"/>
      <c r="AP17" s="531"/>
      <c r="AQ17" s="577"/>
      <c r="AR17" s="515"/>
      <c r="AS17" s="416" t="s">
        <v>220</v>
      </c>
      <c r="AT17" s="417"/>
      <c r="AU17" s="515"/>
      <c r="AV17" s="515"/>
      <c r="AW17" s="430" t="s">
        <v>166</v>
      </c>
      <c r="AX17" s="578"/>
      <c r="AY17" s="34">
        <f t="shared" ref="AY17:AY22" si="2">$AY$16</f>
        <v>0</v>
      </c>
    </row>
    <row r="18" spans="1:51" ht="22.5" customHeight="1" x14ac:dyDescent="0.15">
      <c r="A18" s="737"/>
      <c r="B18" s="735"/>
      <c r="C18" s="735"/>
      <c r="D18" s="735"/>
      <c r="E18" s="735"/>
      <c r="F18" s="736"/>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8"/>
      <c r="B19" s="739"/>
      <c r="C19" s="739"/>
      <c r="D19" s="739"/>
      <c r="E19" s="739"/>
      <c r="F19" s="740"/>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4" t="s">
        <v>312</v>
      </c>
      <c r="B23" s="735"/>
      <c r="C23" s="735"/>
      <c r="D23" s="735"/>
      <c r="E23" s="735"/>
      <c r="F23" s="736"/>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x14ac:dyDescent="0.15">
      <c r="A24" s="734"/>
      <c r="B24" s="735"/>
      <c r="C24" s="735"/>
      <c r="D24" s="735"/>
      <c r="E24" s="735"/>
      <c r="F24" s="736"/>
      <c r="G24" s="524"/>
      <c r="H24" s="430"/>
      <c r="I24" s="430"/>
      <c r="J24" s="430"/>
      <c r="K24" s="430"/>
      <c r="L24" s="430"/>
      <c r="M24" s="430"/>
      <c r="N24" s="430"/>
      <c r="O24" s="431"/>
      <c r="P24" s="429"/>
      <c r="Q24" s="430"/>
      <c r="R24" s="430"/>
      <c r="S24" s="430"/>
      <c r="T24" s="430"/>
      <c r="U24" s="430"/>
      <c r="V24" s="430"/>
      <c r="W24" s="430"/>
      <c r="X24" s="431"/>
      <c r="Y24" s="936"/>
      <c r="Z24" s="937"/>
      <c r="AA24" s="938"/>
      <c r="AB24" s="942"/>
      <c r="AC24" s="723"/>
      <c r="AD24" s="724"/>
      <c r="AE24" s="730"/>
      <c r="AF24" s="730"/>
      <c r="AG24" s="730"/>
      <c r="AH24" s="531"/>
      <c r="AI24" s="730"/>
      <c r="AJ24" s="730"/>
      <c r="AK24" s="730"/>
      <c r="AL24" s="531"/>
      <c r="AM24" s="730"/>
      <c r="AN24" s="730"/>
      <c r="AO24" s="730"/>
      <c r="AP24" s="531"/>
      <c r="AQ24" s="577"/>
      <c r="AR24" s="515"/>
      <c r="AS24" s="416" t="s">
        <v>220</v>
      </c>
      <c r="AT24" s="417"/>
      <c r="AU24" s="515"/>
      <c r="AV24" s="515"/>
      <c r="AW24" s="430" t="s">
        <v>166</v>
      </c>
      <c r="AX24" s="578"/>
      <c r="AY24" s="34">
        <f t="shared" ref="AY24:AY29" si="3">$AY$23</f>
        <v>0</v>
      </c>
    </row>
    <row r="25" spans="1:51" ht="22.5" customHeight="1" x14ac:dyDescent="0.15">
      <c r="A25" s="737"/>
      <c r="B25" s="735"/>
      <c r="C25" s="735"/>
      <c r="D25" s="735"/>
      <c r="E25" s="735"/>
      <c r="F25" s="736"/>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8"/>
      <c r="B26" s="739"/>
      <c r="C26" s="739"/>
      <c r="D26" s="739"/>
      <c r="E26" s="739"/>
      <c r="F26" s="740"/>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4" t="s">
        <v>312</v>
      </c>
      <c r="B30" s="735"/>
      <c r="C30" s="735"/>
      <c r="D30" s="735"/>
      <c r="E30" s="735"/>
      <c r="F30" s="736"/>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x14ac:dyDescent="0.15">
      <c r="A31" s="734"/>
      <c r="B31" s="735"/>
      <c r="C31" s="735"/>
      <c r="D31" s="735"/>
      <c r="E31" s="735"/>
      <c r="F31" s="736"/>
      <c r="G31" s="524"/>
      <c r="H31" s="430"/>
      <c r="I31" s="430"/>
      <c r="J31" s="430"/>
      <c r="K31" s="430"/>
      <c r="L31" s="430"/>
      <c r="M31" s="430"/>
      <c r="N31" s="430"/>
      <c r="O31" s="431"/>
      <c r="P31" s="429"/>
      <c r="Q31" s="430"/>
      <c r="R31" s="430"/>
      <c r="S31" s="430"/>
      <c r="T31" s="430"/>
      <c r="U31" s="430"/>
      <c r="V31" s="430"/>
      <c r="W31" s="430"/>
      <c r="X31" s="431"/>
      <c r="Y31" s="936"/>
      <c r="Z31" s="937"/>
      <c r="AA31" s="938"/>
      <c r="AB31" s="942"/>
      <c r="AC31" s="723"/>
      <c r="AD31" s="724"/>
      <c r="AE31" s="730"/>
      <c r="AF31" s="730"/>
      <c r="AG31" s="730"/>
      <c r="AH31" s="531"/>
      <c r="AI31" s="730"/>
      <c r="AJ31" s="730"/>
      <c r="AK31" s="730"/>
      <c r="AL31" s="531"/>
      <c r="AM31" s="730"/>
      <c r="AN31" s="730"/>
      <c r="AO31" s="730"/>
      <c r="AP31" s="531"/>
      <c r="AQ31" s="577"/>
      <c r="AR31" s="515"/>
      <c r="AS31" s="416" t="s">
        <v>220</v>
      </c>
      <c r="AT31" s="417"/>
      <c r="AU31" s="515"/>
      <c r="AV31" s="515"/>
      <c r="AW31" s="430" t="s">
        <v>166</v>
      </c>
      <c r="AX31" s="578"/>
      <c r="AY31" s="34">
        <f t="shared" ref="AY31:AY36" si="4">$AY$30</f>
        <v>0</v>
      </c>
    </row>
    <row r="32" spans="1:51" ht="22.5" customHeight="1" x14ac:dyDescent="0.15">
      <c r="A32" s="737"/>
      <c r="B32" s="735"/>
      <c r="C32" s="735"/>
      <c r="D32" s="735"/>
      <c r="E32" s="735"/>
      <c r="F32" s="736"/>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8"/>
      <c r="B33" s="739"/>
      <c r="C33" s="739"/>
      <c r="D33" s="739"/>
      <c r="E33" s="739"/>
      <c r="F33" s="740"/>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4" t="s">
        <v>312</v>
      </c>
      <c r="B37" s="735"/>
      <c r="C37" s="735"/>
      <c r="D37" s="735"/>
      <c r="E37" s="735"/>
      <c r="F37" s="736"/>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x14ac:dyDescent="0.15">
      <c r="A38" s="734"/>
      <c r="B38" s="735"/>
      <c r="C38" s="735"/>
      <c r="D38" s="735"/>
      <c r="E38" s="735"/>
      <c r="F38" s="736"/>
      <c r="G38" s="524"/>
      <c r="H38" s="430"/>
      <c r="I38" s="430"/>
      <c r="J38" s="430"/>
      <c r="K38" s="430"/>
      <c r="L38" s="430"/>
      <c r="M38" s="430"/>
      <c r="N38" s="430"/>
      <c r="O38" s="431"/>
      <c r="P38" s="429"/>
      <c r="Q38" s="430"/>
      <c r="R38" s="430"/>
      <c r="S38" s="430"/>
      <c r="T38" s="430"/>
      <c r="U38" s="430"/>
      <c r="V38" s="430"/>
      <c r="W38" s="430"/>
      <c r="X38" s="431"/>
      <c r="Y38" s="936"/>
      <c r="Z38" s="937"/>
      <c r="AA38" s="938"/>
      <c r="AB38" s="942"/>
      <c r="AC38" s="723"/>
      <c r="AD38" s="724"/>
      <c r="AE38" s="730"/>
      <c r="AF38" s="730"/>
      <c r="AG38" s="730"/>
      <c r="AH38" s="531"/>
      <c r="AI38" s="730"/>
      <c r="AJ38" s="730"/>
      <c r="AK38" s="730"/>
      <c r="AL38" s="531"/>
      <c r="AM38" s="730"/>
      <c r="AN38" s="730"/>
      <c r="AO38" s="730"/>
      <c r="AP38" s="531"/>
      <c r="AQ38" s="577"/>
      <c r="AR38" s="515"/>
      <c r="AS38" s="416" t="s">
        <v>220</v>
      </c>
      <c r="AT38" s="417"/>
      <c r="AU38" s="515"/>
      <c r="AV38" s="515"/>
      <c r="AW38" s="430" t="s">
        <v>166</v>
      </c>
      <c r="AX38" s="578"/>
      <c r="AY38" s="34">
        <f t="shared" ref="AY38:AY43" si="5">$AY$37</f>
        <v>0</v>
      </c>
    </row>
    <row r="39" spans="1:51" ht="22.5" customHeight="1" x14ac:dyDescent="0.15">
      <c r="A39" s="737"/>
      <c r="B39" s="735"/>
      <c r="C39" s="735"/>
      <c r="D39" s="735"/>
      <c r="E39" s="735"/>
      <c r="F39" s="736"/>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8"/>
      <c r="B40" s="739"/>
      <c r="C40" s="739"/>
      <c r="D40" s="739"/>
      <c r="E40" s="739"/>
      <c r="F40" s="740"/>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4" t="s">
        <v>312</v>
      </c>
      <c r="B44" s="735"/>
      <c r="C44" s="735"/>
      <c r="D44" s="735"/>
      <c r="E44" s="735"/>
      <c r="F44" s="736"/>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x14ac:dyDescent="0.15">
      <c r="A45" s="734"/>
      <c r="B45" s="735"/>
      <c r="C45" s="735"/>
      <c r="D45" s="735"/>
      <c r="E45" s="735"/>
      <c r="F45" s="736"/>
      <c r="G45" s="524"/>
      <c r="H45" s="430"/>
      <c r="I45" s="430"/>
      <c r="J45" s="430"/>
      <c r="K45" s="430"/>
      <c r="L45" s="430"/>
      <c r="M45" s="430"/>
      <c r="N45" s="430"/>
      <c r="O45" s="431"/>
      <c r="P45" s="429"/>
      <c r="Q45" s="430"/>
      <c r="R45" s="430"/>
      <c r="S45" s="430"/>
      <c r="T45" s="430"/>
      <c r="U45" s="430"/>
      <c r="V45" s="430"/>
      <c r="W45" s="430"/>
      <c r="X45" s="431"/>
      <c r="Y45" s="936"/>
      <c r="Z45" s="937"/>
      <c r="AA45" s="938"/>
      <c r="AB45" s="942"/>
      <c r="AC45" s="723"/>
      <c r="AD45" s="724"/>
      <c r="AE45" s="730"/>
      <c r="AF45" s="730"/>
      <c r="AG45" s="730"/>
      <c r="AH45" s="531"/>
      <c r="AI45" s="730"/>
      <c r="AJ45" s="730"/>
      <c r="AK45" s="730"/>
      <c r="AL45" s="531"/>
      <c r="AM45" s="730"/>
      <c r="AN45" s="730"/>
      <c r="AO45" s="730"/>
      <c r="AP45" s="531"/>
      <c r="AQ45" s="577"/>
      <c r="AR45" s="515"/>
      <c r="AS45" s="416" t="s">
        <v>220</v>
      </c>
      <c r="AT45" s="417"/>
      <c r="AU45" s="515"/>
      <c r="AV45" s="515"/>
      <c r="AW45" s="430" t="s">
        <v>166</v>
      </c>
      <c r="AX45" s="578"/>
      <c r="AY45" s="34">
        <f t="shared" ref="AY45:AY50" si="6">$AY$44</f>
        <v>0</v>
      </c>
    </row>
    <row r="46" spans="1:51" ht="22.5" customHeight="1" x14ac:dyDescent="0.15">
      <c r="A46" s="737"/>
      <c r="B46" s="735"/>
      <c r="C46" s="735"/>
      <c r="D46" s="735"/>
      <c r="E46" s="735"/>
      <c r="F46" s="736"/>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8"/>
      <c r="B47" s="739"/>
      <c r="C47" s="739"/>
      <c r="D47" s="739"/>
      <c r="E47" s="739"/>
      <c r="F47" s="740"/>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4" t="s">
        <v>312</v>
      </c>
      <c r="B51" s="735"/>
      <c r="C51" s="735"/>
      <c r="D51" s="735"/>
      <c r="E51" s="735"/>
      <c r="F51" s="736"/>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x14ac:dyDescent="0.15">
      <c r="A52" s="734"/>
      <c r="B52" s="735"/>
      <c r="C52" s="735"/>
      <c r="D52" s="735"/>
      <c r="E52" s="735"/>
      <c r="F52" s="736"/>
      <c r="G52" s="524"/>
      <c r="H52" s="430"/>
      <c r="I52" s="430"/>
      <c r="J52" s="430"/>
      <c r="K52" s="430"/>
      <c r="L52" s="430"/>
      <c r="M52" s="430"/>
      <c r="N52" s="430"/>
      <c r="O52" s="431"/>
      <c r="P52" s="429"/>
      <c r="Q52" s="430"/>
      <c r="R52" s="430"/>
      <c r="S52" s="430"/>
      <c r="T52" s="430"/>
      <c r="U52" s="430"/>
      <c r="V52" s="430"/>
      <c r="W52" s="430"/>
      <c r="X52" s="431"/>
      <c r="Y52" s="936"/>
      <c r="Z52" s="937"/>
      <c r="AA52" s="938"/>
      <c r="AB52" s="942"/>
      <c r="AC52" s="723"/>
      <c r="AD52" s="724"/>
      <c r="AE52" s="730"/>
      <c r="AF52" s="730"/>
      <c r="AG52" s="730"/>
      <c r="AH52" s="531"/>
      <c r="AI52" s="730"/>
      <c r="AJ52" s="730"/>
      <c r="AK52" s="730"/>
      <c r="AL52" s="531"/>
      <c r="AM52" s="730"/>
      <c r="AN52" s="730"/>
      <c r="AO52" s="730"/>
      <c r="AP52" s="531"/>
      <c r="AQ52" s="577"/>
      <c r="AR52" s="515"/>
      <c r="AS52" s="416" t="s">
        <v>220</v>
      </c>
      <c r="AT52" s="417"/>
      <c r="AU52" s="515"/>
      <c r="AV52" s="515"/>
      <c r="AW52" s="430" t="s">
        <v>166</v>
      </c>
      <c r="AX52" s="578"/>
      <c r="AY52" s="34">
        <f t="shared" ref="AY52:AY57" si="7">$AY$51</f>
        <v>0</v>
      </c>
    </row>
    <row r="53" spans="1:51" ht="22.5" customHeight="1" x14ac:dyDescent="0.15">
      <c r="A53" s="737"/>
      <c r="B53" s="735"/>
      <c r="C53" s="735"/>
      <c r="D53" s="735"/>
      <c r="E53" s="735"/>
      <c r="F53" s="736"/>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8"/>
      <c r="B54" s="739"/>
      <c r="C54" s="739"/>
      <c r="D54" s="739"/>
      <c r="E54" s="739"/>
      <c r="F54" s="740"/>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4" t="s">
        <v>312</v>
      </c>
      <c r="B58" s="735"/>
      <c r="C58" s="735"/>
      <c r="D58" s="735"/>
      <c r="E58" s="735"/>
      <c r="F58" s="736"/>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x14ac:dyDescent="0.15">
      <c r="A59" s="734"/>
      <c r="B59" s="735"/>
      <c r="C59" s="735"/>
      <c r="D59" s="735"/>
      <c r="E59" s="735"/>
      <c r="F59" s="736"/>
      <c r="G59" s="524"/>
      <c r="H59" s="430"/>
      <c r="I59" s="430"/>
      <c r="J59" s="430"/>
      <c r="K59" s="430"/>
      <c r="L59" s="430"/>
      <c r="M59" s="430"/>
      <c r="N59" s="430"/>
      <c r="O59" s="431"/>
      <c r="P59" s="429"/>
      <c r="Q59" s="430"/>
      <c r="R59" s="430"/>
      <c r="S59" s="430"/>
      <c r="T59" s="430"/>
      <c r="U59" s="430"/>
      <c r="V59" s="430"/>
      <c r="W59" s="430"/>
      <c r="X59" s="431"/>
      <c r="Y59" s="936"/>
      <c r="Z59" s="937"/>
      <c r="AA59" s="938"/>
      <c r="AB59" s="942"/>
      <c r="AC59" s="723"/>
      <c r="AD59" s="724"/>
      <c r="AE59" s="730"/>
      <c r="AF59" s="730"/>
      <c r="AG59" s="730"/>
      <c r="AH59" s="531"/>
      <c r="AI59" s="730"/>
      <c r="AJ59" s="730"/>
      <c r="AK59" s="730"/>
      <c r="AL59" s="531"/>
      <c r="AM59" s="730"/>
      <c r="AN59" s="730"/>
      <c r="AO59" s="730"/>
      <c r="AP59" s="531"/>
      <c r="AQ59" s="577"/>
      <c r="AR59" s="515"/>
      <c r="AS59" s="416" t="s">
        <v>220</v>
      </c>
      <c r="AT59" s="417"/>
      <c r="AU59" s="515"/>
      <c r="AV59" s="515"/>
      <c r="AW59" s="430" t="s">
        <v>166</v>
      </c>
      <c r="AX59" s="578"/>
      <c r="AY59" s="34">
        <f t="shared" ref="AY59:AY64" si="8">$AY$58</f>
        <v>0</v>
      </c>
    </row>
    <row r="60" spans="1:51" ht="22.5" customHeight="1" x14ac:dyDescent="0.15">
      <c r="A60" s="737"/>
      <c r="B60" s="735"/>
      <c r="C60" s="735"/>
      <c r="D60" s="735"/>
      <c r="E60" s="735"/>
      <c r="F60" s="736"/>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8"/>
      <c r="B61" s="739"/>
      <c r="C61" s="739"/>
      <c r="D61" s="739"/>
      <c r="E61" s="739"/>
      <c r="F61" s="740"/>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4" t="s">
        <v>312</v>
      </c>
      <c r="B65" s="735"/>
      <c r="C65" s="735"/>
      <c r="D65" s="735"/>
      <c r="E65" s="735"/>
      <c r="F65" s="736"/>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x14ac:dyDescent="0.15">
      <c r="A66" s="734"/>
      <c r="B66" s="735"/>
      <c r="C66" s="735"/>
      <c r="D66" s="735"/>
      <c r="E66" s="735"/>
      <c r="F66" s="736"/>
      <c r="G66" s="524"/>
      <c r="H66" s="430"/>
      <c r="I66" s="430"/>
      <c r="J66" s="430"/>
      <c r="K66" s="430"/>
      <c r="L66" s="430"/>
      <c r="M66" s="430"/>
      <c r="N66" s="430"/>
      <c r="O66" s="431"/>
      <c r="P66" s="429"/>
      <c r="Q66" s="430"/>
      <c r="R66" s="430"/>
      <c r="S66" s="430"/>
      <c r="T66" s="430"/>
      <c r="U66" s="430"/>
      <c r="V66" s="430"/>
      <c r="W66" s="430"/>
      <c r="X66" s="431"/>
      <c r="Y66" s="936"/>
      <c r="Z66" s="937"/>
      <c r="AA66" s="938"/>
      <c r="AB66" s="942"/>
      <c r="AC66" s="723"/>
      <c r="AD66" s="724"/>
      <c r="AE66" s="730"/>
      <c r="AF66" s="730"/>
      <c r="AG66" s="730"/>
      <c r="AH66" s="531"/>
      <c r="AI66" s="730"/>
      <c r="AJ66" s="730"/>
      <c r="AK66" s="730"/>
      <c r="AL66" s="531"/>
      <c r="AM66" s="730"/>
      <c r="AN66" s="730"/>
      <c r="AO66" s="730"/>
      <c r="AP66" s="531"/>
      <c r="AQ66" s="577"/>
      <c r="AR66" s="515"/>
      <c r="AS66" s="416" t="s">
        <v>220</v>
      </c>
      <c r="AT66" s="417"/>
      <c r="AU66" s="515"/>
      <c r="AV66" s="515"/>
      <c r="AW66" s="430" t="s">
        <v>166</v>
      </c>
      <c r="AX66" s="578"/>
      <c r="AY66" s="34">
        <f t="shared" ref="AY66:AY71" si="9">$AY$65</f>
        <v>0</v>
      </c>
    </row>
    <row r="67" spans="1:51" ht="22.5" customHeight="1" x14ac:dyDescent="0.15">
      <c r="A67" s="737"/>
      <c r="B67" s="735"/>
      <c r="C67" s="735"/>
      <c r="D67" s="735"/>
      <c r="E67" s="735"/>
      <c r="F67" s="736"/>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8"/>
      <c r="B68" s="739"/>
      <c r="C68" s="739"/>
      <c r="D68" s="739"/>
      <c r="E68" s="739"/>
      <c r="F68" s="740"/>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15">
      <c r="A4" s="967">
        <v>1</v>
      </c>
      <c r="B4" s="967">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15">
      <c r="A37" s="967">
        <v>1</v>
      </c>
      <c r="B37" s="967">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15">
      <c r="A70" s="967">
        <v>1</v>
      </c>
      <c r="B70" s="967">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15">
      <c r="A103" s="967">
        <v>1</v>
      </c>
      <c r="B103" s="967">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15">
      <c r="A136" s="967">
        <v>1</v>
      </c>
      <c r="B136" s="967">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15">
      <c r="A169" s="967">
        <v>1</v>
      </c>
      <c r="B169" s="967">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15">
      <c r="A202" s="967">
        <v>1</v>
      </c>
      <c r="B202" s="967">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15">
      <c r="A235" s="967">
        <v>1</v>
      </c>
      <c r="B235" s="967">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15">
      <c r="A268" s="967">
        <v>1</v>
      </c>
      <c r="B268" s="967">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15">
      <c r="A301" s="967">
        <v>1</v>
      </c>
      <c r="B301" s="967">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15">
      <c r="A334" s="967">
        <v>1</v>
      </c>
      <c r="B334" s="967">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15">
      <c r="A367" s="967">
        <v>1</v>
      </c>
      <c r="B367" s="967">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15">
      <c r="A400" s="967">
        <v>1</v>
      </c>
      <c r="B400" s="967">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15">
      <c r="A433" s="967">
        <v>1</v>
      </c>
      <c r="B433" s="967">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15">
      <c r="A466" s="967">
        <v>1</v>
      </c>
      <c r="B466" s="967">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15">
      <c r="A499" s="967">
        <v>1</v>
      </c>
      <c r="B499" s="967">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15">
      <c r="A532" s="967">
        <v>1</v>
      </c>
      <c r="B532" s="967">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15">
      <c r="A565" s="967">
        <v>1</v>
      </c>
      <c r="B565" s="967">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15">
      <c r="A598" s="967">
        <v>1</v>
      </c>
      <c r="B598" s="967">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15">
      <c r="A631" s="967">
        <v>1</v>
      </c>
      <c r="B631" s="967">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15">
      <c r="A664" s="967">
        <v>1</v>
      </c>
      <c r="B664" s="967">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15">
      <c r="A697" s="967">
        <v>1</v>
      </c>
      <c r="B697" s="967">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15">
      <c r="A730" s="967">
        <v>1</v>
      </c>
      <c r="B730" s="967">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15">
      <c r="A763" s="967">
        <v>1</v>
      </c>
      <c r="B763" s="967">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15">
      <c r="A796" s="967">
        <v>1</v>
      </c>
      <c r="B796" s="967">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15">
      <c r="A829" s="967">
        <v>1</v>
      </c>
      <c r="B829" s="967">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15">
      <c r="A862" s="967">
        <v>1</v>
      </c>
      <c r="B862" s="967">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15">
      <c r="A895" s="967">
        <v>1</v>
      </c>
      <c r="B895" s="967">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15">
      <c r="A928" s="967">
        <v>1</v>
      </c>
      <c r="B928" s="967">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15">
      <c r="A961" s="967">
        <v>1</v>
      </c>
      <c r="B961" s="967">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15">
      <c r="A994" s="967">
        <v>1</v>
      </c>
      <c r="B994" s="967">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中川 貴博(nakagawa-takahiro18)</cp:lastModifiedBy>
  <cp:lastPrinted>2022-11-08T11:21:16Z</cp:lastPrinted>
  <dcterms:created xsi:type="dcterms:W3CDTF">2012-03-13T00:50:25Z</dcterms:created>
  <dcterms:modified xsi:type="dcterms:W3CDTF">2022-11-09T12:57:14Z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