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_xlnm.Print_Area" localSheetId="0">補正予算レビューシート!$A$1:$AX$625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6"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<sst xmlns="http://schemas.openxmlformats.org/spreadsheetml/2006/main" count="1448" uniqueCount="710">
  <si>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</si>
  <si>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</si>
  <si>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</si>
  <si>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</si>
  <si>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</si>
  <si>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</si>
  <si>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</si>
  <si>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</si>
  <si>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</si>
  <si>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</si>
  <si>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</si>
  <si>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</si>
  <si>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</si>
  <si>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</si>
  <si>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</si>
  <si>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</si>
  <si>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</si>
  <si>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</si>
  <si>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</si>
  <si>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</si>
  <si>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</si>
  <si>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</si>
  <si>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</si>
  <si>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</si>
  <si>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</si>
  <si>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</si>
  <si>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</si>
  <si>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</si>
  <si>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</si>
  <si>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</si>
  <si>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</si>
  <si>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</si>
  <si>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</si>
  <si>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</si>
  <si>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</si>
  <si>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</si>
  <si>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</si>
  <si>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</si>
  <si>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</si>
  <si>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</si>
  <si>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</si>
  <si>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</si>
  <si>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</si>
  <si>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</si>
  <si>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</si>
  <si>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</si>
  <si>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</si>
  <si>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</si>
  <si>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</si>
  <si>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</si>
  <si>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</si>
  <si>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</si>
  <si>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</si>
  <si>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</si>
  <si>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</si>
  <si>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</si>
  <si>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</si>
  <si>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</si>
  <si>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</si>
  <si>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</si>
  <si>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</si>
  <si>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</si>
  <si>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</si>
  <si>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</si>
  <si>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</si>
  <si>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</si>
  <si>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</si>
  <si>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</si>
  <si>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</si>
  <si>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</si>
  <si>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</si>
  <si>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</si>
  <si>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</si>
  <si>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</si>
  <si>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</si>
  <si>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</si>
  <si>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</si>
  <si>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</si>
  <si>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</si>
  <si>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</si>
  <si>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</si>
  <si>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</si>
  <si>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</si>
  <si>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</si>
  <si>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</si>
  <si>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</si>
  <si>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</si>
  <si>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</si>
  <si>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</si>
  <si>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</si>
  <si>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</si>
  <si>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</si>
  <si>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</si>
  <si>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</si>
  <si>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</si>
  <si>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</si>
  <si>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</si>
  <si>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</si>
  <si>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</si>
  <si>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</si>
  <si>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</si>
  <si>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</si>
  <si>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</si>
  <si>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</si>
  <si>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</si>
  <si>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</si>
  <si>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</si>
  <si>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</si>
  <si>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</si>
  <si>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</si>
  <si>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</si>
  <si>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</si>
  <si>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</si>
  <si>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</si>
  <si>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</si>
  <si>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</si>
  <si>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</si>
  <si>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</si>
  <si>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</si>
  <si>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</si>
  <si>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</si>
  <si>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</si>
  <si>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</si>
  <si>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</si>
  <si>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</si>
  <si>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</si>
  <si>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</si>
  <si>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</si>
  <si>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</si>
  <si>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</si>
  <si>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</si>
  <si>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</si>
  <si>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</si>
  <si>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</si>
  <si>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</si>
  <si>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</si>
  <si>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</si>
  <si>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</si>
  <si>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</si>
  <si>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</si>
  <si>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</si>
  <si>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</si>
  <si>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</si>
  <si>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</si>
  <si>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</si>
  <si>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</si>
  <si>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</si>
  <si>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</si>
  <si>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</si>
  <si>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</si>
  <si>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</si>
  <si>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</si>
  <si>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</si>
  <si>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</si>
  <si>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</si>
  <si>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</si>
  <si>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</si>
  <si>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</si>
  <si>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</si>
  <si>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</si>
  <si>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</si>
  <si>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</si>
  <si>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</si>
  <si>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</si>
  <si>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</si>
  <si>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</si>
  <si>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</si>
  <si>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</si>
  <si>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</si>
  <si>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</si>
  <si>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</si>
  <si>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</si>
  <si>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</si>
  <si>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</si>
  <si>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</si>
  <si>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</si>
  <si>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</si>
  <si>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</si>
  <si>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</si>
  <si>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</si>
  <si>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</si>
  <si>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</si>
  <si>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</si>
  <si>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</si>
  <si>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</si>
  <si>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</si>
  <si>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</si>
  <si>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</si>
  <si>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</si>
  <si>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</si>
  <si>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</si>
  <si>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</si>
  <si>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</si>
  <si>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</si>
  <si>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</si>
  <si>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</si>
  <si>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</si>
  <si>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</si>
  <si>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</si>
  <si>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</si>
  <si>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</si>
  <si>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</si>
  <si>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</si>
  <si>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</si>
  <si>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</si>
  <si>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</si>
  <si>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</si>
  <si>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</si>
  <si>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</si>
  <si>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</si>
  <si>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</si>
  <si>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</si>
  <si>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</si>
  <si>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</si>
  <si>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</si>
  <si>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</si>
  <si>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</si>
  <si>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</si>
  <si>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</si>
  <si>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</si>
  <si>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</si>
  <si>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</si>
  <si>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</si>
  <si>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</si>
  <si>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</si>
  <si>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</si>
  <si>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</si>
  <si>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</si>
  <si>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</si>
  <si>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</si>
  <si>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</si>
  <si>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</si>
  <si>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</si>
  <si>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</si>
  <si>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</si>
  <si>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</si>
  <si>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</si>
  <si>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</si>
  <si>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</si>
  <si>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</si>
  <si>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</si>
  <si>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</si>
  <si>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</si>
  <si>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</si>
  <si>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</si>
  <si>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</si>
  <si>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</si>
  <si>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</si>
  <si>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</si>
  <si>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</si>
  <si>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</si>
  <si>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</si>
  <si>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</si>
  <si>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</si>
  <si>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</si>
  <si>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</si>
  <si>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</si>
  <si>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</si>
  <si>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</si>
  <si>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</si>
  <si>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</si>
  <si>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</si>
  <si>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</si>
  <si>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</si>
  <si>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</si>
  <si>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</si>
  <si>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</si>
  <si>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</si>
  <si>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</si>
  <si>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</si>
  <si>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</si>
  <si>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</si>
  <si>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</si>
  <si>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</si>
  <si>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</si>
  <si>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</si>
  <si>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</si>
  <si>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</si>
  <si>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</si>
  <si>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</si>
  <si>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</si>
  <si>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</si>
  <si>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</si>
  <si>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</si>
  <si>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</si>
  <si>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</si>
  <si>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</si>
  <si>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</si>
  <si>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</si>
  <si>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</si>
  <si>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</si>
  <si>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</si>
  <si>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</si>
  <si>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</si>
  <si>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</si>
  <si>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</si>
  <si>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</si>
  <si>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</si>
  <si>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</si>
  <si>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</si>
  <si>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</si>
  <si>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</si>
  <si>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</si>
  <si>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</si>
  <si>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</si>
  <si>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</si>
  <si>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</si>
  <si>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</si>
  <si>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</si>
  <si>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</si>
  <si>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</si>
  <si>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</si>
  <si>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</si>
  <si>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</si>
  <si>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</si>
  <si>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</si>
  <si>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</si>
  <si>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</si>
  <si>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</si>
  <si>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</si>
  <si>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</si>
  <si>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</si>
  <si>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</si>
  <si>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</si>
  <si>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</si>
  <si>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</si>
  <si>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</si>
  <si>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</si>
  <si>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</si>
  <si>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</si>
  <si>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</si>
  <si>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</si>
  <si>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</si>
  <si>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</si>
  <si>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</si>
  <si>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</si>
  <si>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</si>
  <si>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</si>
  <si>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</si>
  <si>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</si>
  <si>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</si>
  <si>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</si>
  <si>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</si>
  <si>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</si>
  <si>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</si>
  <si>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</si>
  <si>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</si>
  <si>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</si>
  <si>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</si>
  <si>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</si>
  <si>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</si>
  <si>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</si>
  <si>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</si>
  <si>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</si>
  <si>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</si>
  <si>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</si>
  <si>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</si>
  <si>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</si>
  <si>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</si>
  <si>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</si>
  <si>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</si>
  <si>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</si>
  <si>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</si>
  <si>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</si>
  <si>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</si>
  <si>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</si>
  <si>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</si>
  <si>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</si>
  <si>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</si>
  <si>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</si>
  <si>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</si>
  <si>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</si>
  <si>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</si>
  <si>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</si>
  <si>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</si>
  <si>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</si>
  <si>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</si>
  <si>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</si>
  <si>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</si>
  <si>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</si>
  <si>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</si>
  <si>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</si>
  <si>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</si>
  <si>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</si>
  <si>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</si>
  <si>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</si>
  <si>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</si>
  <si>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</si>
  <si>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</si>
  <si>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</si>
  <si>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</si>
  <si>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</si>
  <si>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</si>
  <si>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</si>
  <si>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</si>
  <si>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</si>
  <si>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</si>
  <si>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</si>
  <si>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</si>
  <si>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</si>
  <si>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</si>
  <si>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</si>
  <si>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</si>
  <si>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</si>
  <si>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</si>
  <si>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</si>
  <si>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</si>
  <si>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</si>
  <si>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</si>
  <si>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</si>
  <si>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</si>
  <si>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</si>
  <si>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</si>
  <si>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</si>
  <si>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</si>
  <si>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</si>
  <si>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</si>
  <si>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</si>
  <si>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</si>
  <si>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</si>
  <si>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</si>
  <si>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</si>
  <si>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</si>
  <si>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</si>
  <si>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</si>
  <si>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</si>
  <si>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</si>
  <si>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</si>
  <si>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</si>
  <si>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</si>
  <si>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</si>
  <si>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</si>
  <si>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</si>
  <si>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</si>
  <si>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</si>
  <si>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</si>
  <si>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</si>
  <si>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</si>
  <si>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</si>
  <si>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</si>
  <si>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</si>
  <si>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</si>
  <si>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</si>
  <si>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</si>
  <si>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</si>
  <si>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</si>
  <si>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</si>
  <si>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</si>
  <si>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</si>
  <si>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</si>
  <si>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</si>
  <si>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</si>
  <si>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</si>
  <si>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</si>
  <si>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</si>
  <si>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</si>
  <si>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</si>
  <si>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</si>
  <si>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</si>
  <si>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</si>
  <si>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</si>
  <si>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</si>
  <si>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</si>
  <si>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</si>
  <si>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</si>
  <si>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</si>
  <si>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</si>
  <si>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</si>
  <si>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</si>
  <si>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</si>
  <si>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</si>
  <si>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</si>
  <si>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</si>
  <si>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</si>
  <si>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</si>
  <si>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</si>
  <si>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</si>
  <si>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</si>
  <si>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</si>
  <si>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</si>
  <si>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</si>
  <si>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</si>
  <si>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</si>
  <si>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</si>
  <si>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</si>
  <si>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</si>
  <si>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</si>
  <si>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</si>
  <si>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</si>
  <si>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</si>
  <si>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</si>
  <si>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</si>
  <si>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</si>
  <si>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</si>
  <si>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</si>
  <si>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</si>
  <si>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</si>
  <si>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</si>
  <si>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</si>
  <si>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</si>
  <si>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</si>
  <si>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</si>
  <si>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</si>
  <si>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</si>
  <si>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</si>
  <si>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</si>
  <si>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</si>
  <si>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</si>
  <si>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</si>
  <si>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</si>
  <si>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</si>
  <si>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</si>
  <si>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</si>
  <si>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</si>
  <si>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</si>
  <si>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</si>
  <si>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</si>
  <si>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</si>
  <si>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</si>
  <si>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</si>
  <si>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</si>
  <si>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</si>
  <si>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</si>
  <si>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</si>
  <si>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</si>
  <si>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</si>
  <si>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</si>
  <si>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</si>
  <si>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</si>
  <si>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</si>
  <si>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</si>
  <si>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</si>
  <si>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</si>
  <si>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</si>
  <si>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</si>
  <si>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</si>
  <si>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</si>
  <si>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</si>
  <si>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</si>
  <si>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</si>
  <si>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</si>
  <si>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</si>
  <si>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</si>
  <si>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</si>
  <si>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</si>
  <si>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</si>
  <si>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</si>
  <si>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</si>
  <si>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</si>
  <si>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</si>
  <si>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</si>
  <si>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</si>
  <si>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</si>
  <si>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</si>
  <si>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</si>
  <si>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</si>
  <si>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</si>
  <si>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</si>
  <si>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</si>
  <si>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</si>
  <si>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</si>
  <si>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</si>
  <si>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</si>
  <si>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</si>
  <si>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</si>
  <si>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</si>
  <si>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</si>
  <si>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</si>
  <si>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</si>
  <si>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</si>
  <si>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</si>
  <si>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</si>
  <si>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</si>
  <si>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</si>
  <si>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</si>
  <si>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</si>
  <si>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</si>
  <si>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</si>
  <si>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</si>
  <si>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</si>
  <si>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</si>
  <si>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</si>
  <si>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</si>
  <si>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</si>
  <si>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</si>
  <si>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</si>
  <si>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</si>
  <si>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</si>
  <si>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</si>
  <si>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</si>
  <si>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</si>
  <si>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</si>
  <si>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</si>
  <si>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</si>
  <si>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</si>
  <si>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</si>
  <si>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</si>
  <si>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</si>
  <si>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</si>
  <si>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新型インフルエンザ等対策特別措置法</t>
  </si>
  <si>
    <t>結核感染症課</t>
  </si>
  <si>
    <t>江浪　武志</t>
  </si>
  <si>
    <t>○</t>
  </si>
  <si>
    <t>新型インフルエンザ等対策費</t>
    <rPh sb="9" eb="10">
      <t>トウ</t>
    </rPh>
    <phoneticPr fontId="5"/>
  </si>
  <si>
    <t>厚生労働省</t>
  </si>
  <si>
    <t>健康局</t>
  </si>
  <si>
    <t>厚労</t>
  </si>
  <si>
    <t>○「新型インフルエンザ等対策政府行動計画」に基づき、抗インフルエンザウイルス薬及びプレパンデミックワクチンの備蓄を行う。
○抗原簡易キットが安定的に供給されるように国が買い上げる。
○新型コロナウイルス感染症の治療薬を購入することにより、医療提供体制を整備する。</t>
    <rPh sb="26" eb="27">
      <t>コウ</t>
    </rPh>
    <rPh sb="38" eb="39">
      <t>ヤク</t>
    </rPh>
    <rPh sb="39" eb="40">
      <t>オヨ</t>
    </rPh>
    <rPh sb="54" eb="56">
      <t>ビチク</t>
    </rPh>
    <rPh sb="57" eb="58">
      <t>オコナ</t>
    </rPh>
    <rPh sb="92" eb="94">
      <t>シンガタ</t>
    </rPh>
    <rPh sb="101" eb="104">
      <t>カンセンショウ</t>
    </rPh>
    <rPh sb="105" eb="108">
      <t>チリョウヤク</t>
    </rPh>
    <rPh sb="109" eb="111">
      <t>コウニュウ</t>
    </rPh>
    <rPh sb="119" eb="121">
      <t>イリョウ</t>
    </rPh>
    <rPh sb="121" eb="123">
      <t>テイキョウ</t>
    </rPh>
    <rPh sb="123" eb="125">
      <t>タイセイ</t>
    </rPh>
    <rPh sb="126" eb="128">
      <t>セイビ</t>
    </rPh>
    <phoneticPr fontId="5"/>
  </si>
  <si>
    <t>・最新の医学・疫学的知見、諸外国における抗インフルエンザウイルス薬の備蓄状況を踏まえて、抗インフルエンザウイルス薬の備蓄を進めている。
・新型インフルエンザの発生に備え、最低限の社会機能を維持するために必要なプレパンデミックワクチン原液（特に必要と認められる水際対策の従事者等に、速やかにワクチン接種が行えるよう一部製剤化）の備蓄等を進めている。
・新たに新型インフルエンザ等感染症に対応した抗原検査キットの購入・備蓄を進めている。
・新型コロナウイルスの治療薬について、国において購入を行い、必要な患者に必要な数量を確保する。</t>
    <rPh sb="7" eb="9">
      <t>エキガク</t>
    </rPh>
    <rPh sb="34" eb="36">
      <t>ビチク</t>
    </rPh>
    <rPh sb="36" eb="38">
      <t>ジョウキョウ</t>
    </rPh>
    <rPh sb="39" eb="40">
      <t>フ</t>
    </rPh>
    <rPh sb="44" eb="45">
      <t>コウ</t>
    </rPh>
    <rPh sb="56" eb="57">
      <t>ヤク</t>
    </rPh>
    <rPh sb="85" eb="88">
      <t>サイテイゲン</t>
    </rPh>
    <rPh sb="101" eb="103">
      <t>ヒツヨウ</t>
    </rPh>
    <rPh sb="116" eb="118">
      <t>ゲンエキ</t>
    </rPh>
    <rPh sb="119" eb="120">
      <t>トク</t>
    </rPh>
    <rPh sb="121" eb="123">
      <t>ヒツヨウ</t>
    </rPh>
    <rPh sb="124" eb="125">
      <t>ミト</t>
    </rPh>
    <rPh sb="129" eb="131">
      <t>ミズギワ</t>
    </rPh>
    <rPh sb="131" eb="133">
      <t>タイサク</t>
    </rPh>
    <rPh sb="134" eb="137">
      <t>ジュウジシャ</t>
    </rPh>
    <rPh sb="137" eb="138">
      <t>トウ</t>
    </rPh>
    <rPh sb="140" eb="141">
      <t>スミ</t>
    </rPh>
    <rPh sb="148" eb="150">
      <t>セッシュ</t>
    </rPh>
    <rPh sb="151" eb="152">
      <t>オコナ</t>
    </rPh>
    <rPh sb="156" eb="158">
      <t>イチブ</t>
    </rPh>
    <rPh sb="158" eb="161">
      <t>セイザイカ</t>
    </rPh>
    <rPh sb="165" eb="166">
      <t>トウ</t>
    </rPh>
    <rPh sb="175" eb="176">
      <t>アラ</t>
    </rPh>
    <rPh sb="178" eb="180">
      <t>シンガタ</t>
    </rPh>
    <rPh sb="187" eb="188">
      <t>トウ</t>
    </rPh>
    <rPh sb="188" eb="191">
      <t>カンセンショウ</t>
    </rPh>
    <rPh sb="192" eb="194">
      <t>タイオウ</t>
    </rPh>
    <rPh sb="196" eb="198">
      <t>コウゲン</t>
    </rPh>
    <rPh sb="198" eb="200">
      <t>ケンサ</t>
    </rPh>
    <rPh sb="204" eb="206">
      <t>コウニュウ</t>
    </rPh>
    <rPh sb="207" eb="209">
      <t>ビチク</t>
    </rPh>
    <rPh sb="210" eb="211">
      <t>スス</t>
    </rPh>
    <rPh sb="218" eb="220">
      <t>シンガタ</t>
    </rPh>
    <rPh sb="228" eb="231">
      <t>チリョウヤク</t>
    </rPh>
    <rPh sb="236" eb="237">
      <t>クニ</t>
    </rPh>
    <rPh sb="241" eb="243">
      <t>コウニュウ</t>
    </rPh>
    <rPh sb="244" eb="245">
      <t>オコナ</t>
    </rPh>
    <rPh sb="247" eb="249">
      <t>ヒツヨウ</t>
    </rPh>
    <rPh sb="250" eb="252">
      <t>カンジャ</t>
    </rPh>
    <rPh sb="253" eb="255">
      <t>ヒツヨウ</t>
    </rPh>
    <rPh sb="256" eb="258">
      <t>スウリョウ</t>
    </rPh>
    <rPh sb="259" eb="261">
      <t>カクホ</t>
    </rPh>
    <phoneticPr fontId="5"/>
  </si>
  <si>
    <t>-</t>
  </si>
  <si>
    <t>・新型インフルエンザ等対策政府行動計画（平成25年6月閣議決定）
・新型インフルエンザ等対策ガイドライン（平成25年6月新型インフルエンザ等及び鳥インフルエンザ等に関する関係省庁対策会議決定）</t>
    <phoneticPr fontId="5"/>
  </si>
  <si>
    <t>Ⅰ-5　感染症など健康を脅かす疾病を予防・防止するとともに、感染者等に必要な医療等を確保すること</t>
  </si>
  <si>
    <t>Ⅰ-5-1　感染症の発生・まん延の防止を図ること</t>
  </si>
  <si>
    <t>https://www.mhlw.go.jp/wp/seisaku/hyouka/dl/r03_jizenbunseki/I-5-1.pdf</t>
  </si>
  <si>
    <t>-</t>
    <phoneticPr fontId="5"/>
  </si>
  <si>
    <t>無</t>
  </si>
  <si>
    <t>有</t>
  </si>
  <si>
    <t>‐</t>
  </si>
  <si>
    <t>価格交渉により単価の見直しを行っている。</t>
    <rPh sb="0" eb="2">
      <t>カカク</t>
    </rPh>
    <rPh sb="2" eb="4">
      <t>コウショウ</t>
    </rPh>
    <rPh sb="7" eb="9">
      <t>タンカ</t>
    </rPh>
    <rPh sb="10" eb="12">
      <t>ミナオ</t>
    </rPh>
    <rPh sb="14" eb="15">
      <t>オコナ</t>
    </rPh>
    <phoneticPr fontId="5"/>
  </si>
  <si>
    <t>抗インフルエンザウイルス薬等の備蓄をするために真に必要な費目としている。</t>
    <rPh sb="0" eb="1">
      <t>コウ</t>
    </rPh>
    <rPh sb="12" eb="13">
      <t>ヤク</t>
    </rPh>
    <rPh sb="13" eb="14">
      <t>トウ</t>
    </rPh>
    <rPh sb="15" eb="17">
      <t>ビチク</t>
    </rPh>
    <rPh sb="23" eb="24">
      <t>シン</t>
    </rPh>
    <rPh sb="25" eb="27">
      <t>ヒツヨウ</t>
    </rPh>
    <rPh sb="28" eb="30">
      <t>ヒモク</t>
    </rPh>
    <phoneticPr fontId="5"/>
  </si>
  <si>
    <t>新型コロナウイルス感染症の対応に係るものであり、やむを得ないものと考えられる。</t>
    <rPh sb="0" eb="2">
      <t>シンガタ</t>
    </rPh>
    <rPh sb="9" eb="12">
      <t>カンセンショウ</t>
    </rPh>
    <rPh sb="13" eb="15">
      <t>タイオウ</t>
    </rPh>
    <rPh sb="16" eb="17">
      <t>カカ</t>
    </rPh>
    <rPh sb="27" eb="28">
      <t>エ</t>
    </rPh>
    <rPh sb="33" eb="34">
      <t>カンガ</t>
    </rPh>
    <phoneticPr fontId="5"/>
  </si>
  <si>
    <t>保管料コストを減らすため、有効期限切れの薬は速やかに廃棄している。</t>
    <rPh sb="0" eb="3">
      <t>ホカンリョウ</t>
    </rPh>
    <rPh sb="7" eb="8">
      <t>ヘ</t>
    </rPh>
    <rPh sb="13" eb="15">
      <t>ユウコウ</t>
    </rPh>
    <rPh sb="15" eb="17">
      <t>キゲン</t>
    </rPh>
    <rPh sb="17" eb="18">
      <t>ギ</t>
    </rPh>
    <rPh sb="20" eb="21">
      <t>クスリ</t>
    </rPh>
    <rPh sb="22" eb="23">
      <t>スミ</t>
    </rPh>
    <rPh sb="26" eb="28">
      <t>ハイキ</t>
    </rPh>
    <phoneticPr fontId="5"/>
  </si>
  <si>
    <t>新型インフルエンザ等対策政府行動計画に基づく備蓄目標を達成している。</t>
    <rPh sb="0" eb="2">
      <t>シンガタ</t>
    </rPh>
    <rPh sb="9" eb="10">
      <t>トウ</t>
    </rPh>
    <rPh sb="10" eb="12">
      <t>タイサク</t>
    </rPh>
    <rPh sb="12" eb="14">
      <t>セイフ</t>
    </rPh>
    <rPh sb="14" eb="16">
      <t>コウドウ</t>
    </rPh>
    <rPh sb="16" eb="18">
      <t>ケイカク</t>
    </rPh>
    <rPh sb="19" eb="20">
      <t>モト</t>
    </rPh>
    <rPh sb="22" eb="24">
      <t>ビチク</t>
    </rPh>
    <rPh sb="24" eb="26">
      <t>モクヒョウ</t>
    </rPh>
    <rPh sb="27" eb="29">
      <t>タッセイ</t>
    </rPh>
    <phoneticPr fontId="5"/>
  </si>
  <si>
    <t>製造業者が限定されている等の事情により随意契約としている。</t>
    <rPh sb="0" eb="2">
      <t>セイゾウ</t>
    </rPh>
    <rPh sb="2" eb="4">
      <t>ギョウシャ</t>
    </rPh>
    <rPh sb="5" eb="7">
      <t>ゲンテイ</t>
    </rPh>
    <rPh sb="12" eb="13">
      <t>トウ</t>
    </rPh>
    <rPh sb="14" eb="16">
      <t>ジジョウ</t>
    </rPh>
    <rPh sb="19" eb="21">
      <t>ズイイ</t>
    </rPh>
    <rPh sb="21" eb="23">
      <t>ケイヤク</t>
    </rPh>
    <phoneticPr fontId="5"/>
  </si>
  <si>
    <t>新型インフルエンザ等対策のために必要な抗インフルエンザウイルス薬等の備蓄について、国民のニーズがあり、国費を投入して行うべき事業である。</t>
    <rPh sb="0" eb="2">
      <t>シンガタ</t>
    </rPh>
    <rPh sb="9" eb="10">
      <t>トウ</t>
    </rPh>
    <rPh sb="10" eb="12">
      <t>タイサク</t>
    </rPh>
    <rPh sb="16" eb="18">
      <t>ヒツヨウ</t>
    </rPh>
    <rPh sb="19" eb="20">
      <t>コウ</t>
    </rPh>
    <rPh sb="31" eb="32">
      <t>ヤク</t>
    </rPh>
    <rPh sb="32" eb="33">
      <t>トウ</t>
    </rPh>
    <rPh sb="34" eb="36">
      <t>ビチク</t>
    </rPh>
    <rPh sb="41" eb="43">
      <t>コクミン</t>
    </rPh>
    <rPh sb="51" eb="53">
      <t>コクヒ</t>
    </rPh>
    <rPh sb="54" eb="56">
      <t>トウニュウ</t>
    </rPh>
    <rPh sb="58" eb="59">
      <t>オコナ</t>
    </rPh>
    <rPh sb="62" eb="64">
      <t>ジギョウ</t>
    </rPh>
    <phoneticPr fontId="5"/>
  </si>
  <si>
    <t>新型インフルエンザ等対策は国家の危機管理に関わる重要な課題と位置づけられ、国の関与のもと、適切に実施すべき事業である。</t>
    <rPh sb="0" eb="2">
      <t>シンガタ</t>
    </rPh>
    <rPh sb="9" eb="10">
      <t>トウ</t>
    </rPh>
    <rPh sb="10" eb="12">
      <t>タイサク</t>
    </rPh>
    <rPh sb="13" eb="15">
      <t>コッカ</t>
    </rPh>
    <rPh sb="16" eb="18">
      <t>キキ</t>
    </rPh>
    <rPh sb="18" eb="20">
      <t>カンリ</t>
    </rPh>
    <rPh sb="21" eb="22">
      <t>カカ</t>
    </rPh>
    <rPh sb="24" eb="26">
      <t>ジュウヨウ</t>
    </rPh>
    <rPh sb="27" eb="29">
      <t>カダイ</t>
    </rPh>
    <rPh sb="30" eb="32">
      <t>イチ</t>
    </rPh>
    <rPh sb="37" eb="38">
      <t>クニ</t>
    </rPh>
    <rPh sb="39" eb="41">
      <t>カンヨ</t>
    </rPh>
    <rPh sb="45" eb="47">
      <t>テキセツ</t>
    </rPh>
    <rPh sb="48" eb="50">
      <t>ジッシ</t>
    </rPh>
    <rPh sb="53" eb="55">
      <t>ジギョウ</t>
    </rPh>
    <phoneticPr fontId="5"/>
  </si>
  <si>
    <t>新型インフルエンザ等対策は国家の危機管理に関わる重要な課題であり、優先度の高い事業である。</t>
    <rPh sb="0" eb="2">
      <t>シンガタ</t>
    </rPh>
    <rPh sb="9" eb="10">
      <t>トウ</t>
    </rPh>
    <rPh sb="10" eb="12">
      <t>タイサク</t>
    </rPh>
    <rPh sb="13" eb="15">
      <t>コッカ</t>
    </rPh>
    <rPh sb="16" eb="18">
      <t>キキ</t>
    </rPh>
    <rPh sb="18" eb="20">
      <t>カンリ</t>
    </rPh>
    <rPh sb="21" eb="22">
      <t>カカ</t>
    </rPh>
    <rPh sb="24" eb="26">
      <t>ジュウヨウ</t>
    </rPh>
    <rPh sb="27" eb="29">
      <t>カダイ</t>
    </rPh>
    <rPh sb="33" eb="36">
      <t>ユウセンド</t>
    </rPh>
    <rPh sb="37" eb="38">
      <t>タカ</t>
    </rPh>
    <rPh sb="39" eb="41">
      <t>ジギョウ</t>
    </rPh>
    <phoneticPr fontId="5"/>
  </si>
  <si>
    <t>令和4年3月25日付け閣議決定された予備費で行った事業である。</t>
  </si>
  <si>
    <t>110</t>
  </si>
  <si>
    <t>86</t>
  </si>
  <si>
    <t>97</t>
  </si>
  <si>
    <t>107</t>
  </si>
  <si>
    <t>115</t>
  </si>
  <si>
    <t>112</t>
  </si>
  <si>
    <t>117</t>
  </si>
  <si>
    <t>125</t>
  </si>
  <si>
    <t>医薬品買上費</t>
    <rPh sb="0" eb="3">
      <t>イヤクヒン</t>
    </rPh>
    <rPh sb="3" eb="4">
      <t>カ</t>
    </rPh>
    <rPh sb="4" eb="5">
      <t>ア</t>
    </rPh>
    <phoneticPr fontId="5"/>
  </si>
  <si>
    <t>雑役務費</t>
  </si>
  <si>
    <t>治療薬買上</t>
    <rPh sb="0" eb="3">
      <t>チリョウヤク</t>
    </rPh>
    <phoneticPr fontId="5"/>
  </si>
  <si>
    <t>治療薬の輸送・保管</t>
    <rPh sb="0" eb="3">
      <t>チリョウヤク</t>
    </rPh>
    <rPh sb="4" eb="6">
      <t>ユソウ</t>
    </rPh>
    <rPh sb="7" eb="9">
      <t>ホカン</t>
    </rPh>
    <phoneticPr fontId="5"/>
  </si>
  <si>
    <t>抗インフルエンザウイルス薬の保管及び入出庫に係る業務</t>
  </si>
  <si>
    <t>有効期限の切れた抗インフルエンザウイルス薬の廃棄処分等</t>
    <rPh sb="24" eb="26">
      <t>ショブン</t>
    </rPh>
    <phoneticPr fontId="5"/>
  </si>
  <si>
    <t>株式会社A</t>
    <rPh sb="0" eb="4">
      <t>カブシキガイシャ</t>
    </rPh>
    <phoneticPr fontId="5"/>
  </si>
  <si>
    <t>株式会社B</t>
    <rPh sb="0" eb="4">
      <t>カブシキガイシャ</t>
    </rPh>
    <phoneticPr fontId="5"/>
  </si>
  <si>
    <t>株式会社C</t>
    <rPh sb="0" eb="4">
      <t>カブシキガイシャ</t>
    </rPh>
    <phoneticPr fontId="5"/>
  </si>
  <si>
    <t>株式会社D</t>
    <rPh sb="0" eb="4">
      <t>カブシキガイシャ</t>
    </rPh>
    <phoneticPr fontId="5"/>
  </si>
  <si>
    <t>株式会社E</t>
    <rPh sb="0" eb="4">
      <t>カブシキガイシャ</t>
    </rPh>
    <phoneticPr fontId="5"/>
  </si>
  <si>
    <t>デンカ株式会社</t>
    <rPh sb="3" eb="7">
      <t>カブシキガイシャ</t>
    </rPh>
    <phoneticPr fontId="5"/>
  </si>
  <si>
    <t>株式会社タウンズ</t>
    <rPh sb="0" eb="4">
      <t>カブシキガイシャ</t>
    </rPh>
    <phoneticPr fontId="5"/>
  </si>
  <si>
    <t>塩野義製薬株式会社</t>
    <rPh sb="0" eb="3">
      <t>シオノギ</t>
    </rPh>
    <rPh sb="3" eb="5">
      <t>セイヤク</t>
    </rPh>
    <rPh sb="5" eb="9">
      <t>カブシキガイシャ</t>
    </rPh>
    <phoneticPr fontId="5"/>
  </si>
  <si>
    <t>日本ベクトン・ディッキンソン株式会社</t>
    <rPh sb="0" eb="2">
      <t>ニホン</t>
    </rPh>
    <rPh sb="14" eb="18">
      <t>カブシキガイシャ</t>
    </rPh>
    <phoneticPr fontId="5"/>
  </si>
  <si>
    <t>ライフテクノロジーズジャパン株式会社</t>
    <rPh sb="14" eb="18">
      <t>カブシキガイシャ</t>
    </rPh>
    <phoneticPr fontId="5"/>
  </si>
  <si>
    <t>治療薬の買い上げ等</t>
    <rPh sb="0" eb="3">
      <t>チリョウヤク</t>
    </rPh>
    <rPh sb="4" eb="5">
      <t>カ</t>
    </rPh>
    <rPh sb="6" eb="7">
      <t>ア</t>
    </rPh>
    <rPh sb="8" eb="9">
      <t>トウ</t>
    </rPh>
    <phoneticPr fontId="5"/>
  </si>
  <si>
    <t>抗原検査キット買い上げ等</t>
    <rPh sb="0" eb="2">
      <t>コウゲン</t>
    </rPh>
    <rPh sb="2" eb="4">
      <t>ケンサ</t>
    </rPh>
    <rPh sb="7" eb="8">
      <t>カ</t>
    </rPh>
    <rPh sb="9" eb="10">
      <t>ア</t>
    </rPh>
    <rPh sb="11" eb="12">
      <t>トウ</t>
    </rPh>
    <phoneticPr fontId="5"/>
  </si>
  <si>
    <t>抗原検査キット買い上げ</t>
    <rPh sb="0" eb="2">
      <t>コウゲン</t>
    </rPh>
    <rPh sb="2" eb="4">
      <t>ケンサ</t>
    </rPh>
    <rPh sb="7" eb="8">
      <t>カ</t>
    </rPh>
    <rPh sb="9" eb="10">
      <t>ア</t>
    </rPh>
    <phoneticPr fontId="5"/>
  </si>
  <si>
    <t>抗インフルエンザウイルス薬買い上げ</t>
    <rPh sb="0" eb="1">
      <t>コウ</t>
    </rPh>
    <rPh sb="12" eb="13">
      <t>ヤク</t>
    </rPh>
    <rPh sb="13" eb="14">
      <t>カ</t>
    </rPh>
    <rPh sb="15" eb="16">
      <t>ア</t>
    </rPh>
    <phoneticPr fontId="5"/>
  </si>
  <si>
    <t>核酸増幅検査薬の買上げ</t>
    <phoneticPr fontId="5"/>
  </si>
  <si>
    <t>核酸増幅検査試薬の買上げ等</t>
    <rPh sb="12" eb="13">
      <t>トウ</t>
    </rPh>
    <phoneticPr fontId="5"/>
  </si>
  <si>
    <t>生産企業が限られているため</t>
  </si>
  <si>
    <t>株式会社Ｆ</t>
  </si>
  <si>
    <t>株式会社Ｇ</t>
    <rPh sb="0" eb="4">
      <t>カブシキガイシャ</t>
    </rPh>
    <phoneticPr fontId="5"/>
  </si>
  <si>
    <t>株式会社Ｈ</t>
  </si>
  <si>
    <t>株式会社Ｉ</t>
    <rPh sb="1" eb="2">
      <t>シキ</t>
    </rPh>
    <rPh sb="2" eb="4">
      <t>カイシャ</t>
    </rPh>
    <phoneticPr fontId="5"/>
  </si>
  <si>
    <t>株式会社Ｊ</t>
  </si>
  <si>
    <t>株式会社Ｋ</t>
  </si>
  <si>
    <t>一般財団法人Ｌ</t>
  </si>
  <si>
    <t>抗インフルエンザウイルス薬等の保管及び入出庫に係る業務</t>
    <rPh sb="0" eb="1">
      <t>コウ</t>
    </rPh>
    <rPh sb="12" eb="13">
      <t>ヤク</t>
    </rPh>
    <rPh sb="13" eb="14">
      <t>トウ</t>
    </rPh>
    <phoneticPr fontId="5"/>
  </si>
  <si>
    <t>新型インフルエンザワクチンの保管管理及び入出庫業務</t>
    <rPh sb="0" eb="2">
      <t>シンガタ</t>
    </rPh>
    <phoneticPr fontId="5"/>
  </si>
  <si>
    <t>新型インフルエンザワクチンの保管管理及び入出庫業務</t>
  </si>
  <si>
    <t>株式会社エコ計画</t>
    <rPh sb="0" eb="4">
      <t>カブシキガイシャ</t>
    </rPh>
    <rPh sb="6" eb="8">
      <t>ケイカク</t>
    </rPh>
    <phoneticPr fontId="5"/>
  </si>
  <si>
    <t>株式会社Ｍ</t>
    <rPh sb="0" eb="4">
      <t>カブシキガイシャ</t>
    </rPh>
    <phoneticPr fontId="5"/>
  </si>
  <si>
    <t>有効期限の切れた抗インフルエンザウイルス薬の廃棄処分業務</t>
    <rPh sb="22" eb="24">
      <t>ハイキ</t>
    </rPh>
    <rPh sb="24" eb="26">
      <t>ショブン</t>
    </rPh>
    <rPh sb="26" eb="28">
      <t>ギョウム</t>
    </rPh>
    <phoneticPr fontId="5"/>
  </si>
  <si>
    <t>使用期限の切れた抗原簡易検査キットの運搬及び廃棄処分業務</t>
    <rPh sb="0" eb="2">
      <t>シヨウ</t>
    </rPh>
    <rPh sb="2" eb="4">
      <t>キゲン</t>
    </rPh>
    <rPh sb="5" eb="6">
      <t>キ</t>
    </rPh>
    <rPh sb="8" eb="10">
      <t>コウゲン</t>
    </rPh>
    <rPh sb="10" eb="12">
      <t>カンイ</t>
    </rPh>
    <rPh sb="12" eb="14">
      <t>ケンサ</t>
    </rPh>
    <rPh sb="18" eb="20">
      <t>ウンパン</t>
    </rPh>
    <rPh sb="20" eb="21">
      <t>オヨ</t>
    </rPh>
    <rPh sb="22" eb="24">
      <t>ハイキ</t>
    </rPh>
    <rPh sb="24" eb="26">
      <t>ショブン</t>
    </rPh>
    <rPh sb="26" eb="28">
      <t>ギョウム</t>
    </rPh>
    <phoneticPr fontId="5"/>
  </si>
  <si>
    <t>有効期限の切れた抗インフルエンザウイルス薬の収集運搬業務</t>
    <rPh sb="22" eb="24">
      <t>シュウシュウ</t>
    </rPh>
    <rPh sb="24" eb="26">
      <t>ウンパン</t>
    </rPh>
    <rPh sb="26" eb="28">
      <t>ギョウム</t>
    </rPh>
    <phoneticPr fontId="5"/>
  </si>
  <si>
    <t>国民の25％の治療その他医療対応に必要な抗インフルエンザウイルス薬を備蓄する</t>
  </si>
  <si>
    <t>備蓄量</t>
  </si>
  <si>
    <t>必要量を備蓄する。</t>
    <rPh sb="0" eb="3">
      <t>ヒツヨウリョウ</t>
    </rPh>
    <rPh sb="4" eb="6">
      <t>ビチク</t>
    </rPh>
    <phoneticPr fontId="5"/>
  </si>
  <si>
    <t>備蓄量</t>
    <rPh sb="0" eb="3">
      <t>ビチクリョウ</t>
    </rPh>
    <phoneticPr fontId="5"/>
  </si>
  <si>
    <t>単位当たりコスト ＝ Ｘ ／ Ｙ
Ｘ：「抗インフルエンザウイルス薬の備蓄に要した額」 
Ｙ：「抗インフルエンザウイルス薬の備蓄数」</t>
    <rPh sb="20" eb="21">
      <t>コウ</t>
    </rPh>
    <rPh sb="32" eb="33">
      <t>ヤク</t>
    </rPh>
    <rPh sb="34" eb="36">
      <t>ビチク</t>
    </rPh>
    <phoneticPr fontId="5"/>
  </si>
  <si>
    <t>抗インフルエンザウイルス薬の購入・保管</t>
    <rPh sb="14" eb="16">
      <t>コウニュウ</t>
    </rPh>
    <phoneticPr fontId="5"/>
  </si>
  <si>
    <t>7806百万円/
1950万人分</t>
    <rPh sb="4" eb="7">
      <t>ヒャクマンエン</t>
    </rPh>
    <rPh sb="13" eb="16">
      <t>マンニンブン</t>
    </rPh>
    <phoneticPr fontId="5"/>
  </si>
  <si>
    <t>49785.3百万円
/1950万人分</t>
    <rPh sb="7" eb="8">
      <t>ヒャク</t>
    </rPh>
    <rPh sb="8" eb="10">
      <t>マンエン</t>
    </rPh>
    <rPh sb="16" eb="17">
      <t>マン</t>
    </rPh>
    <rPh sb="17" eb="18">
      <t>ニン</t>
    </rPh>
    <rPh sb="18" eb="19">
      <t>ブン</t>
    </rPh>
    <phoneticPr fontId="5"/>
  </si>
  <si>
    <t>284768.22百万円
/1950万人分</t>
    <rPh sb="9" eb="10">
      <t>ヒャク</t>
    </rPh>
    <rPh sb="10" eb="12">
      <t>マンエン</t>
    </rPh>
    <rPh sb="18" eb="19">
      <t>マン</t>
    </rPh>
    <rPh sb="19" eb="20">
      <t>ニン</t>
    </rPh>
    <rPh sb="20" eb="21">
      <t>ブン</t>
    </rPh>
    <phoneticPr fontId="5"/>
  </si>
  <si>
    <t>万人分</t>
  </si>
  <si>
    <t>円</t>
  </si>
  <si>
    <t>　　 X/Y</t>
  </si>
  <si>
    <t>「新型インフルエンザ等対策政府行動計画」（平成25年6月閣議決定）、結核感染症課調べ</t>
  </si>
  <si>
    <t>2,435百万円
/1,000万人分</t>
    <rPh sb="17" eb="18">
      <t>ブン</t>
    </rPh>
    <phoneticPr fontId="5"/>
  </si>
  <si>
    <t>6,201百万円
/1,000万人分</t>
    <rPh sb="17" eb="18">
      <t>ブン</t>
    </rPh>
    <phoneticPr fontId="5"/>
  </si>
  <si>
    <t>5百万円
/1,000万人分　</t>
    <rPh sb="12" eb="13">
      <t>ニン</t>
    </rPh>
    <rPh sb="13" eb="14">
      <t>ブン</t>
    </rPh>
    <phoneticPr fontId="5"/>
  </si>
  <si>
    <t>円</t>
    <rPh sb="0" eb="1">
      <t>エン</t>
    </rPh>
    <phoneticPr fontId="5"/>
  </si>
  <si>
    <t xml:space="preserve">      X/Y</t>
  </si>
  <si>
    <t>プレパンデミックワクチン原液の購入・保管</t>
    <rPh sb="15" eb="17">
      <t>コウニュウ</t>
    </rPh>
    <phoneticPr fontId="5"/>
  </si>
  <si>
    <t>単位当たりコスト ＝ Ｘ ／ Ｙ
Ｘ：「プレパンデミックワクチンの備蓄に要した額」 
Ｙ：「プレパンデミックワクチン原液の備蓄量」</t>
    <rPh sb="33" eb="35">
      <t>ビチク</t>
    </rPh>
    <rPh sb="58" eb="60">
      <t>ゲンエキ</t>
    </rPh>
    <rPh sb="63" eb="64">
      <t>リョウ</t>
    </rPh>
    <phoneticPr fontId="5"/>
  </si>
  <si>
    <t>各年度の備蓄方針に従いプレパンデミックワクチン原液を必要人数分を備蓄する</t>
  </si>
  <si>
    <t>新型インフルエンザ等感染症の診断用の抗原検査用品の購入・備蓄</t>
    <rPh sb="0" eb="2">
      <t>シンガタ</t>
    </rPh>
    <rPh sb="9" eb="10">
      <t>トウ</t>
    </rPh>
    <rPh sb="10" eb="13">
      <t>カンセンショウ</t>
    </rPh>
    <rPh sb="14" eb="17">
      <t>シンダンヨウ</t>
    </rPh>
    <rPh sb="18" eb="20">
      <t>コウゲン</t>
    </rPh>
    <rPh sb="20" eb="22">
      <t>ケンサ</t>
    </rPh>
    <rPh sb="22" eb="24">
      <t>ヨウヒン</t>
    </rPh>
    <rPh sb="25" eb="27">
      <t>コウニュウ</t>
    </rPh>
    <rPh sb="28" eb="30">
      <t>ビチク</t>
    </rPh>
    <phoneticPr fontId="5"/>
  </si>
  <si>
    <t>必要量を買い上げる。</t>
    <rPh sb="0" eb="3">
      <t>ヒツヨウリョウ</t>
    </rPh>
    <rPh sb="4" eb="5">
      <t>カ</t>
    </rPh>
    <rPh sb="6" eb="7">
      <t>ア</t>
    </rPh>
    <phoneticPr fontId="5"/>
  </si>
  <si>
    <t>買上量</t>
    <rPh sb="0" eb="2">
      <t>カイアゲ</t>
    </rPh>
    <rPh sb="2" eb="3">
      <t>リョウ</t>
    </rPh>
    <phoneticPr fontId="5"/>
  </si>
  <si>
    <t>単位あたりコスト＝X／Y　
X：「抗原検査キットの購入・保管に要した額」
Y：「抗原検査キットの買上数」　　　　　　　　　　</t>
    <rPh sb="0" eb="2">
      <t>タンイ</t>
    </rPh>
    <rPh sb="19" eb="23">
      <t>コウゲンケンサ</t>
    </rPh>
    <rPh sb="27" eb="29">
      <t>コウニュウ</t>
    </rPh>
    <rPh sb="30" eb="32">
      <t>ホカン</t>
    </rPh>
    <rPh sb="33" eb="34">
      <t>ヨウ</t>
    </rPh>
    <rPh sb="36" eb="37">
      <t>ガク</t>
    </rPh>
    <rPh sb="42" eb="44">
      <t>コウゲン</t>
    </rPh>
    <rPh sb="44" eb="46">
      <t>ケンサ</t>
    </rPh>
    <rPh sb="50" eb="52">
      <t>カイアゲ</t>
    </rPh>
    <rPh sb="52" eb="53">
      <t>スウ</t>
    </rPh>
    <phoneticPr fontId="5"/>
  </si>
  <si>
    <t>感染症流行時にも安定的に供給されるよう買い上げる。</t>
    <rPh sb="0" eb="3">
      <t>カンセンショウ</t>
    </rPh>
    <rPh sb="3" eb="6">
      <t>リュウコウジ</t>
    </rPh>
    <rPh sb="19" eb="20">
      <t>カ</t>
    </rPh>
    <rPh sb="21" eb="22">
      <t>ア</t>
    </rPh>
    <phoneticPr fontId="5"/>
  </si>
  <si>
    <t>結核感染症課調べ</t>
    <rPh sb="0" eb="7">
      <t>ケッカクカンセンショウカシラ</t>
    </rPh>
    <phoneticPr fontId="5"/>
  </si>
  <si>
    <t>万回分</t>
    <rPh sb="0" eb="1">
      <t>マン</t>
    </rPh>
    <rPh sb="1" eb="2">
      <t>カイ</t>
    </rPh>
    <rPh sb="2" eb="3">
      <t>ブン</t>
    </rPh>
    <phoneticPr fontId="5"/>
  </si>
  <si>
    <t>28,365百万円
/778万回分</t>
    <rPh sb="6" eb="7">
      <t>ヒャク</t>
    </rPh>
    <rPh sb="7" eb="9">
      <t>マンエン</t>
    </rPh>
    <rPh sb="14" eb="15">
      <t>マン</t>
    </rPh>
    <rPh sb="15" eb="17">
      <t>カイブン</t>
    </rPh>
    <phoneticPr fontId="5"/>
  </si>
  <si>
    <t>健康対策関係業務庁費</t>
    <phoneticPr fontId="5"/>
  </si>
  <si>
    <t>A.株式会社A</t>
    <rPh sb="2" eb="6">
      <t>カブシキガイシャ</t>
    </rPh>
    <phoneticPr fontId="5"/>
  </si>
  <si>
    <t>B.株式会社F</t>
    <rPh sb="2" eb="6">
      <t>カブシキガイシャ</t>
    </rPh>
    <phoneticPr fontId="5"/>
  </si>
  <si>
    <t>C.株式会社エコ計画</t>
    <rPh sb="2" eb="6">
      <t>カブシキガイシャ</t>
    </rPh>
    <rPh sb="8" eb="10">
      <t>ケイカク</t>
    </rPh>
    <phoneticPr fontId="5"/>
  </si>
  <si>
    <t>252,994百万円/21,457万回分</t>
    <rPh sb="7" eb="9">
      <t>ヒャクマン</t>
    </rPh>
    <rPh sb="9" eb="10">
      <t>エン</t>
    </rPh>
    <rPh sb="17" eb="18">
      <t>マン</t>
    </rPh>
    <rPh sb="18" eb="20">
      <t>カイブン</t>
    </rPh>
    <phoneticPr fontId="5"/>
  </si>
  <si>
    <t>8,400百万円
/1,000万人</t>
    <rPh sb="5" eb="7">
      <t>ヒャクマン</t>
    </rPh>
    <rPh sb="7" eb="8">
      <t>エン</t>
    </rPh>
    <rPh sb="15" eb="17">
      <t>マンニン</t>
    </rPh>
    <phoneticPr fontId="5"/>
  </si>
  <si>
    <t>4952.2百万円/1950万人分</t>
    <rPh sb="6" eb="8">
      <t>ヒャクマン</t>
    </rPh>
    <rPh sb="8" eb="9">
      <t>エン</t>
    </rPh>
    <rPh sb="14" eb="15">
      <t>マン</t>
    </rPh>
    <rPh sb="15" eb="16">
      <t>ニン</t>
    </rPh>
    <rPh sb="16" eb="17">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</si>
</sst>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113120</xdr:colOff>
      <xdr:row>262</xdr:row>
      <xdr:rowOff>212912</xdr:rowOff>
    </xdr:from>
    <xdr:to>
      <xdr:col>35</xdr:col>
      <xdr:colOff>77401</xdr:colOff>
      <xdr:row>265</xdr:row>
      <xdr:rowOff>339660</xdr:rowOff>
    </xdr:to>
    <xdr:sp macro="" textlink="">
      <xdr:nvSpPr>
        <xdr:cNvPr id="2" name="角丸四角形 1"/>
        <xdr:cNvSpPr/>
      </xdr:nvSpPr>
      <xdr:spPr>
        <a:xfrm>
          <a:off x="4550649" y="45944118"/>
          <a:ext cx="2586458" cy="1168895"/>
        </a:xfrm>
        <a:prstGeom prst="roundRect">
          <a:avLst/>
        </a:prstGeom>
        <a:solidFill>
          <a:schemeClr val="bg1"/>
        </a:solidFill>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313,138.9</a:t>
          </a:r>
          <a:r>
            <a:rPr kumimoji="1" lang="ja-JP" altLang="en-US" sz="1100"/>
            <a:t>百万円</a:t>
          </a:r>
        </a:p>
      </xdr:txBody>
    </xdr:sp>
    <xdr:clientData/>
  </xdr:twoCellAnchor>
  <xdr:twoCellAnchor>
    <xdr:from>
      <xdr:col>23</xdr:col>
      <xdr:colOff>92982</xdr:colOff>
      <xdr:row>269</xdr:row>
      <xdr:rowOff>320295</xdr:rowOff>
    </xdr:from>
    <xdr:to>
      <xdr:col>34</xdr:col>
      <xdr:colOff>80745</xdr:colOff>
      <xdr:row>270</xdr:row>
      <xdr:rowOff>336925</xdr:rowOff>
    </xdr:to>
    <xdr:sp macro="" textlink="">
      <xdr:nvSpPr>
        <xdr:cNvPr id="3" name="テキスト ボックス 2"/>
        <xdr:cNvSpPr txBox="1"/>
      </xdr:nvSpPr>
      <xdr:spPr>
        <a:xfrm>
          <a:off x="4732217" y="48483177"/>
          <a:ext cx="2206528" cy="3640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190501</xdr:colOff>
      <xdr:row>271</xdr:row>
      <xdr:rowOff>15412</xdr:rowOff>
    </xdr:from>
    <xdr:to>
      <xdr:col>17</xdr:col>
      <xdr:colOff>175882</xdr:colOff>
      <xdr:row>273</xdr:row>
      <xdr:rowOff>155672</xdr:rowOff>
    </xdr:to>
    <xdr:sp macro="" textlink="">
      <xdr:nvSpPr>
        <xdr:cNvPr id="4" name="角丸四角形 3"/>
        <xdr:cNvSpPr/>
      </xdr:nvSpPr>
      <xdr:spPr>
        <a:xfrm>
          <a:off x="1400736" y="48873059"/>
          <a:ext cx="2204146" cy="835025"/>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313,015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17123</xdr:colOff>
      <xdr:row>271</xdr:row>
      <xdr:rowOff>17384</xdr:rowOff>
    </xdr:from>
    <xdr:to>
      <xdr:col>34</xdr:col>
      <xdr:colOff>4886</xdr:colOff>
      <xdr:row>273</xdr:row>
      <xdr:rowOff>157644</xdr:rowOff>
    </xdr:to>
    <xdr:sp macro="" textlink="">
      <xdr:nvSpPr>
        <xdr:cNvPr id="5" name="角丸四角形 4"/>
        <xdr:cNvSpPr/>
      </xdr:nvSpPr>
      <xdr:spPr>
        <a:xfrm>
          <a:off x="4656358" y="48875031"/>
          <a:ext cx="2206528" cy="835025"/>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114.5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199572</xdr:colOff>
      <xdr:row>269</xdr:row>
      <xdr:rowOff>308590</xdr:rowOff>
    </xdr:from>
    <xdr:to>
      <xdr:col>49</xdr:col>
      <xdr:colOff>187336</xdr:colOff>
      <xdr:row>270</xdr:row>
      <xdr:rowOff>325220</xdr:rowOff>
    </xdr:to>
    <xdr:sp macro="" textlink="">
      <xdr:nvSpPr>
        <xdr:cNvPr id="6" name="テキスト ボックス 5"/>
        <xdr:cNvSpPr txBox="1"/>
      </xdr:nvSpPr>
      <xdr:spPr>
        <a:xfrm>
          <a:off x="7864396" y="48471472"/>
          <a:ext cx="2206528" cy="36401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18865</xdr:colOff>
      <xdr:row>271</xdr:row>
      <xdr:rowOff>15412</xdr:rowOff>
    </xdr:from>
    <xdr:to>
      <xdr:col>49</xdr:col>
      <xdr:colOff>205160</xdr:colOff>
      <xdr:row>273</xdr:row>
      <xdr:rowOff>165196</xdr:rowOff>
    </xdr:to>
    <xdr:sp macro="" textlink="">
      <xdr:nvSpPr>
        <xdr:cNvPr id="7" name="角丸四角形 6"/>
        <xdr:cNvSpPr/>
      </xdr:nvSpPr>
      <xdr:spPr>
        <a:xfrm>
          <a:off x="7885394" y="48873059"/>
          <a:ext cx="2203354" cy="844549"/>
        </a:xfrm>
        <a:prstGeom prst="round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9.4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49694</xdr:colOff>
      <xdr:row>269</xdr:row>
      <xdr:rowOff>312761</xdr:rowOff>
    </xdr:from>
    <xdr:to>
      <xdr:col>18</xdr:col>
      <xdr:colOff>37457</xdr:colOff>
      <xdr:row>270</xdr:row>
      <xdr:rowOff>328641</xdr:rowOff>
    </xdr:to>
    <xdr:sp macro="" textlink="">
      <xdr:nvSpPr>
        <xdr:cNvPr id="8" name="テキスト ボックス 7"/>
        <xdr:cNvSpPr txBox="1"/>
      </xdr:nvSpPr>
      <xdr:spPr>
        <a:xfrm>
          <a:off x="1461635" y="48475643"/>
          <a:ext cx="2206528" cy="36326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86092</xdr:colOff>
      <xdr:row>273</xdr:row>
      <xdr:rowOff>242375</xdr:rowOff>
    </xdr:from>
    <xdr:to>
      <xdr:col>33</xdr:col>
      <xdr:colOff>129179</xdr:colOff>
      <xdr:row>276</xdr:row>
      <xdr:rowOff>94070</xdr:rowOff>
    </xdr:to>
    <xdr:sp macro="" textlink="">
      <xdr:nvSpPr>
        <xdr:cNvPr id="9" name="大かっこ 8"/>
        <xdr:cNvSpPr/>
      </xdr:nvSpPr>
      <xdr:spPr>
        <a:xfrm>
          <a:off x="4725327" y="49794787"/>
          <a:ext cx="2060146" cy="89384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国が備蓄している抗インフルエンザウイルス薬等の保管</a:t>
          </a:r>
        </a:p>
      </xdr:txBody>
    </xdr:sp>
    <xdr:clientData/>
  </xdr:twoCellAnchor>
  <xdr:twoCellAnchor>
    <xdr:from>
      <xdr:col>7</xdr:col>
      <xdr:colOff>72781</xdr:colOff>
      <xdr:row>273</xdr:row>
      <xdr:rowOff>276321</xdr:rowOff>
    </xdr:from>
    <xdr:to>
      <xdr:col>17</xdr:col>
      <xdr:colOff>115868</xdr:colOff>
      <xdr:row>276</xdr:row>
      <xdr:rowOff>146986</xdr:rowOff>
    </xdr:to>
    <xdr:sp macro="" textlink="">
      <xdr:nvSpPr>
        <xdr:cNvPr id="10" name="大かっこ 9"/>
        <xdr:cNvSpPr/>
      </xdr:nvSpPr>
      <xdr:spPr>
        <a:xfrm>
          <a:off x="1484722" y="49828733"/>
          <a:ext cx="2060146" cy="912812"/>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抗インフルエンザウイルス薬等の買上</a:t>
          </a:r>
        </a:p>
      </xdr:txBody>
    </xdr:sp>
    <xdr:clientData/>
  </xdr:twoCellAnchor>
  <xdr:twoCellAnchor>
    <xdr:from>
      <xdr:col>39</xdr:col>
      <xdr:colOff>93698</xdr:colOff>
      <xdr:row>273</xdr:row>
      <xdr:rowOff>219457</xdr:rowOff>
    </xdr:from>
    <xdr:to>
      <xdr:col>49</xdr:col>
      <xdr:colOff>136786</xdr:colOff>
      <xdr:row>276</xdr:row>
      <xdr:rowOff>168150</xdr:rowOff>
    </xdr:to>
    <xdr:sp macro="" textlink="">
      <xdr:nvSpPr>
        <xdr:cNvPr id="11" name="大かっこ 10"/>
        <xdr:cNvSpPr/>
      </xdr:nvSpPr>
      <xdr:spPr>
        <a:xfrm>
          <a:off x="7960227" y="49771869"/>
          <a:ext cx="2060147" cy="99084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使用期限切れ抗インフルエンザウイルス薬の廃棄処分等</a:t>
          </a:r>
        </a:p>
      </xdr:txBody>
    </xdr:sp>
    <xdr:clientData/>
  </xdr:twoCellAnchor>
  <xdr:twoCellAnchor>
    <xdr:from>
      <xdr:col>28</xdr:col>
      <xdr:colOff>195453</xdr:colOff>
      <xdr:row>265</xdr:row>
      <xdr:rowOff>339659</xdr:rowOff>
    </xdr:from>
    <xdr:to>
      <xdr:col>44</xdr:col>
      <xdr:colOff>93263</xdr:colOff>
      <xdr:row>269</xdr:row>
      <xdr:rowOff>308589</xdr:rowOff>
    </xdr:to>
    <xdr:cxnSp macro="">
      <xdr:nvCxnSpPr>
        <xdr:cNvPr id="12" name="カギ線コネクタ 11"/>
        <xdr:cNvCxnSpPr>
          <a:stCxn id="2" idx="2"/>
          <a:endCxn id="6" idx="0"/>
        </xdr:cNvCxnSpPr>
      </xdr:nvCxnSpPr>
      <xdr:spPr>
        <a:xfrm rot="16200000" flipH="1">
          <a:off x="6726540" y="46229690"/>
          <a:ext cx="1358459" cy="3125104"/>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187055</xdr:colOff>
      <xdr:row>265</xdr:row>
      <xdr:rowOff>339660</xdr:rowOff>
    </xdr:from>
    <xdr:to>
      <xdr:col>28</xdr:col>
      <xdr:colOff>195452</xdr:colOff>
      <xdr:row>269</xdr:row>
      <xdr:rowOff>320295</xdr:rowOff>
    </xdr:to>
    <xdr:cxnSp macro="">
      <xdr:nvCxnSpPr>
        <xdr:cNvPr id="13" name="直線矢印コネクタ 12"/>
        <xdr:cNvCxnSpPr>
          <a:stCxn id="2" idx="2"/>
          <a:endCxn id="3" idx="0"/>
        </xdr:cNvCxnSpPr>
      </xdr:nvCxnSpPr>
      <xdr:spPr>
        <a:xfrm flipH="1">
          <a:off x="5834820" y="47113013"/>
          <a:ext cx="8397" cy="137016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145676</xdr:colOff>
      <xdr:row>265</xdr:row>
      <xdr:rowOff>336176</xdr:rowOff>
    </xdr:from>
    <xdr:to>
      <xdr:col>28</xdr:col>
      <xdr:colOff>197362</xdr:colOff>
      <xdr:row>269</xdr:row>
      <xdr:rowOff>309277</xdr:rowOff>
    </xdr:to>
    <xdr:cxnSp macro="">
      <xdr:nvCxnSpPr>
        <xdr:cNvPr id="14" name="カギ線コネクタ 13"/>
        <xdr:cNvCxnSpPr/>
      </xdr:nvCxnSpPr>
      <xdr:spPr>
        <a:xfrm rot="5400000">
          <a:off x="3524322" y="46151354"/>
          <a:ext cx="1362630" cy="3278980"/>
        </a:xfrm>
        <a:prstGeom prst="bentConnector3">
          <a:avLst>
            <a:gd name="adj1" fmla="val 50000"/>
          </a:avLst>
        </a:prstGeom>
        <a:ln w="127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BH103" sqref="BH10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2">
        <v>2022</v>
      </c>
      <c r="AE2" s="892"/>
      <c r="AF2" s="892"/>
      <c r="AG2" s="892"/>
      <c r="AH2" s="892"/>
      <c r="AI2" s="75" t="s">
        <v>279</v>
      </c>
      <c r="AJ2" s="892" t="s">
        <v>606</v>
      </c>
      <c r="AK2" s="892"/>
      <c r="AL2" s="892"/>
      <c r="AM2" s="892"/>
      <c r="AN2" s="75" t="s">
        <v>279</v>
      </c>
      <c r="AO2" s="892">
        <v>21</v>
      </c>
      <c r="AP2" s="892"/>
      <c r="AQ2" s="892"/>
      <c r="AR2" s="76" t="s">
        <v>279</v>
      </c>
      <c r="AS2" s="893">
        <v>171</v>
      </c>
      <c r="AT2" s="893"/>
      <c r="AU2" s="893"/>
      <c r="AV2" s="75" t="str">
        <f>IF(AW2="","","-")</f>
        <v/>
      </c>
      <c r="AW2" s="894"/>
      <c r="AX2" s="894"/>
    </row>
    <row r="3" spans="1:50" ht="21" customHeight="1" thickBot="1" x14ac:dyDescent="0.2">
      <c r="A3" s="895" t="s">
        <v>597</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55</v>
      </c>
      <c r="AJ3" s="897" t="s">
        <v>604</v>
      </c>
      <c r="AK3" s="897"/>
      <c r="AL3" s="897"/>
      <c r="AM3" s="897"/>
      <c r="AN3" s="897"/>
      <c r="AO3" s="897"/>
      <c r="AP3" s="897"/>
      <c r="AQ3" s="897"/>
      <c r="AR3" s="897"/>
      <c r="AS3" s="897"/>
      <c r="AT3" s="897"/>
      <c r="AU3" s="897"/>
      <c r="AV3" s="897"/>
      <c r="AW3" s="897"/>
      <c r="AX3" s="24" t="s">
        <v>56</v>
      </c>
    </row>
    <row r="4" spans="1:50" ht="24.75" customHeight="1" x14ac:dyDescent="0.15">
      <c r="A4" s="867" t="s">
        <v>23</v>
      </c>
      <c r="B4" s="868"/>
      <c r="C4" s="868"/>
      <c r="D4" s="868"/>
      <c r="E4" s="868"/>
      <c r="F4" s="868"/>
      <c r="G4" s="869" t="s">
        <v>603</v>
      </c>
      <c r="H4" s="870"/>
      <c r="I4" s="870"/>
      <c r="J4" s="870"/>
      <c r="K4" s="870"/>
      <c r="L4" s="870"/>
      <c r="M4" s="870"/>
      <c r="N4" s="870"/>
      <c r="O4" s="870"/>
      <c r="P4" s="870"/>
      <c r="Q4" s="870"/>
      <c r="R4" s="870"/>
      <c r="S4" s="870"/>
      <c r="T4" s="870"/>
      <c r="U4" s="870"/>
      <c r="V4" s="870"/>
      <c r="W4" s="870"/>
      <c r="X4" s="870"/>
      <c r="Y4" s="871" t="s">
        <v>1</v>
      </c>
      <c r="Z4" s="872"/>
      <c r="AA4" s="872"/>
      <c r="AB4" s="872"/>
      <c r="AC4" s="872"/>
      <c r="AD4" s="873"/>
      <c r="AE4" s="874" t="s">
        <v>605</v>
      </c>
      <c r="AF4" s="875"/>
      <c r="AG4" s="875"/>
      <c r="AH4" s="875"/>
      <c r="AI4" s="875"/>
      <c r="AJ4" s="875"/>
      <c r="AK4" s="875"/>
      <c r="AL4" s="875"/>
      <c r="AM4" s="875"/>
      <c r="AN4" s="875"/>
      <c r="AO4" s="875"/>
      <c r="AP4" s="876"/>
      <c r="AQ4" s="877" t="s">
        <v>2</v>
      </c>
      <c r="AR4" s="872"/>
      <c r="AS4" s="872"/>
      <c r="AT4" s="872"/>
      <c r="AU4" s="872"/>
      <c r="AV4" s="872"/>
      <c r="AW4" s="872"/>
      <c r="AX4" s="878"/>
    </row>
    <row r="5" spans="1:50" ht="30" customHeight="1" x14ac:dyDescent="0.15">
      <c r="A5" s="879" t="s">
        <v>58</v>
      </c>
      <c r="B5" s="880"/>
      <c r="C5" s="880"/>
      <c r="D5" s="880"/>
      <c r="E5" s="880"/>
      <c r="F5" s="881"/>
      <c r="G5" s="882" t="s">
        <v>367</v>
      </c>
      <c r="H5" s="883"/>
      <c r="I5" s="883"/>
      <c r="J5" s="883"/>
      <c r="K5" s="883"/>
      <c r="L5" s="883"/>
      <c r="M5" s="884" t="s">
        <v>57</v>
      </c>
      <c r="N5" s="885"/>
      <c r="O5" s="885"/>
      <c r="P5" s="885"/>
      <c r="Q5" s="885"/>
      <c r="R5" s="886"/>
      <c r="S5" s="887" t="s">
        <v>61</v>
      </c>
      <c r="T5" s="883"/>
      <c r="U5" s="883"/>
      <c r="V5" s="883"/>
      <c r="W5" s="883"/>
      <c r="X5" s="888"/>
      <c r="Y5" s="889" t="s">
        <v>3</v>
      </c>
      <c r="Z5" s="890"/>
      <c r="AA5" s="890"/>
      <c r="AB5" s="890"/>
      <c r="AC5" s="890"/>
      <c r="AD5" s="891"/>
      <c r="AE5" s="849" t="s">
        <v>600</v>
      </c>
      <c r="AF5" s="849"/>
      <c r="AG5" s="849"/>
      <c r="AH5" s="849"/>
      <c r="AI5" s="849"/>
      <c r="AJ5" s="849"/>
      <c r="AK5" s="849"/>
      <c r="AL5" s="849"/>
      <c r="AM5" s="849"/>
      <c r="AN5" s="849"/>
      <c r="AO5" s="849"/>
      <c r="AP5" s="850"/>
      <c r="AQ5" s="851" t="s">
        <v>601</v>
      </c>
      <c r="AR5" s="852"/>
      <c r="AS5" s="852"/>
      <c r="AT5" s="852"/>
      <c r="AU5" s="852"/>
      <c r="AV5" s="852"/>
      <c r="AW5" s="852"/>
      <c r="AX5" s="853"/>
    </row>
    <row r="6" spans="1:50" ht="25.5" customHeight="1" x14ac:dyDescent="0.15">
      <c r="A6" s="854" t="s">
        <v>4</v>
      </c>
      <c r="B6" s="855"/>
      <c r="C6" s="855"/>
      <c r="D6" s="855"/>
      <c r="E6" s="855"/>
      <c r="F6" s="855"/>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79.5" customHeight="1" x14ac:dyDescent="0.15">
      <c r="A7" s="835" t="s">
        <v>20</v>
      </c>
      <c r="B7" s="836"/>
      <c r="C7" s="836"/>
      <c r="D7" s="836"/>
      <c r="E7" s="836"/>
      <c r="F7" s="837"/>
      <c r="G7" s="859" t="s">
        <v>599</v>
      </c>
      <c r="H7" s="860"/>
      <c r="I7" s="860"/>
      <c r="J7" s="860"/>
      <c r="K7" s="860"/>
      <c r="L7" s="860"/>
      <c r="M7" s="860"/>
      <c r="N7" s="860"/>
      <c r="O7" s="860"/>
      <c r="P7" s="860"/>
      <c r="Q7" s="860"/>
      <c r="R7" s="860"/>
      <c r="S7" s="860"/>
      <c r="T7" s="860"/>
      <c r="U7" s="860"/>
      <c r="V7" s="860"/>
      <c r="W7" s="860"/>
      <c r="X7" s="861"/>
      <c r="Y7" s="862" t="s">
        <v>264</v>
      </c>
      <c r="Z7" s="715"/>
      <c r="AA7" s="715"/>
      <c r="AB7" s="715"/>
      <c r="AC7" s="715"/>
      <c r="AD7" s="863"/>
      <c r="AE7" s="864" t="s">
        <v>610</v>
      </c>
      <c r="AF7" s="865"/>
      <c r="AG7" s="865"/>
      <c r="AH7" s="865"/>
      <c r="AI7" s="865"/>
      <c r="AJ7" s="865"/>
      <c r="AK7" s="865"/>
      <c r="AL7" s="865"/>
      <c r="AM7" s="865"/>
      <c r="AN7" s="865"/>
      <c r="AO7" s="865"/>
      <c r="AP7" s="865"/>
      <c r="AQ7" s="865"/>
      <c r="AR7" s="865"/>
      <c r="AS7" s="865"/>
      <c r="AT7" s="865"/>
      <c r="AU7" s="865"/>
      <c r="AV7" s="865"/>
      <c r="AW7" s="865"/>
      <c r="AX7" s="866"/>
    </row>
    <row r="8" spans="1:50" ht="27.75" customHeight="1" x14ac:dyDescent="0.15">
      <c r="A8" s="835" t="s">
        <v>181</v>
      </c>
      <c r="B8" s="836"/>
      <c r="C8" s="836"/>
      <c r="D8" s="836"/>
      <c r="E8" s="836"/>
      <c r="F8" s="837"/>
      <c r="G8" s="838" t="str">
        <f>入力規則等!A27</f>
        <v>-</v>
      </c>
      <c r="H8" s="839"/>
      <c r="I8" s="839"/>
      <c r="J8" s="839"/>
      <c r="K8" s="839"/>
      <c r="L8" s="839"/>
      <c r="M8" s="839"/>
      <c r="N8" s="839"/>
      <c r="O8" s="839"/>
      <c r="P8" s="839"/>
      <c r="Q8" s="839"/>
      <c r="R8" s="839"/>
      <c r="S8" s="839"/>
      <c r="T8" s="839"/>
      <c r="U8" s="839"/>
      <c r="V8" s="839"/>
      <c r="W8" s="839"/>
      <c r="X8" s="840"/>
      <c r="Y8" s="841" t="s">
        <v>182</v>
      </c>
      <c r="Z8" s="842"/>
      <c r="AA8" s="842"/>
      <c r="AB8" s="842"/>
      <c r="AC8" s="842"/>
      <c r="AD8" s="843"/>
      <c r="AE8" s="844" t="str">
        <f>入力規則等!K13</f>
        <v>社会保障</v>
      </c>
      <c r="AF8" s="839"/>
      <c r="AG8" s="839"/>
      <c r="AH8" s="839"/>
      <c r="AI8" s="839"/>
      <c r="AJ8" s="839"/>
      <c r="AK8" s="839"/>
      <c r="AL8" s="839"/>
      <c r="AM8" s="839"/>
      <c r="AN8" s="839"/>
      <c r="AO8" s="839"/>
      <c r="AP8" s="839"/>
      <c r="AQ8" s="839"/>
      <c r="AR8" s="839"/>
      <c r="AS8" s="839"/>
      <c r="AT8" s="839"/>
      <c r="AU8" s="839"/>
      <c r="AV8" s="839"/>
      <c r="AW8" s="839"/>
      <c r="AX8" s="845"/>
    </row>
    <row r="9" spans="1:50" ht="79.5" customHeight="1" x14ac:dyDescent="0.15">
      <c r="A9" s="830" t="s">
        <v>21</v>
      </c>
      <c r="B9" s="831"/>
      <c r="C9" s="831"/>
      <c r="D9" s="831"/>
      <c r="E9" s="831"/>
      <c r="F9" s="831"/>
      <c r="G9" s="846" t="s">
        <v>607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98.25" customHeight="1" x14ac:dyDescent="0.15">
      <c r="A10" s="818" t="s">
        <v>27</v>
      </c>
      <c r="B10" s="819"/>
      <c r="C10" s="819"/>
      <c r="D10" s="819"/>
      <c r="E10" s="819"/>
      <c r="F10" s="819"/>
      <c r="G10" s="820" t="s">
        <v>608</v>
      </c>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1"/>
      <c r="AJ10" s="821"/>
      <c r="AK10" s="821"/>
      <c r="AL10" s="821"/>
      <c r="AM10" s="821"/>
      <c r="AN10" s="821"/>
      <c r="AO10" s="821"/>
      <c r="AP10" s="821"/>
      <c r="AQ10" s="821"/>
      <c r="AR10" s="821"/>
      <c r="AS10" s="821"/>
      <c r="AT10" s="821"/>
      <c r="AU10" s="821"/>
      <c r="AV10" s="821"/>
      <c r="AW10" s="821"/>
      <c r="AX10" s="822"/>
    </row>
    <row r="11" spans="1:50" ht="27" customHeight="1" x14ac:dyDescent="0.15">
      <c r="A11" s="818" t="s">
        <v>5</v>
      </c>
      <c r="B11" s="819"/>
      <c r="C11" s="819"/>
      <c r="D11" s="819"/>
      <c r="E11" s="819"/>
      <c r="F11" s="823"/>
      <c r="G11" s="824" t="str">
        <f>入力規則等!P10</f>
        <v>直接実施</v>
      </c>
      <c r="H11" s="825"/>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825"/>
      <c r="AU11" s="825"/>
      <c r="AV11" s="825"/>
      <c r="AW11" s="825"/>
      <c r="AX11" s="826"/>
    </row>
    <row r="12" spans="1:50" ht="21" customHeight="1" x14ac:dyDescent="0.15">
      <c r="A12" s="827" t="s">
        <v>22</v>
      </c>
      <c r="B12" s="828"/>
      <c r="C12" s="828"/>
      <c r="D12" s="828"/>
      <c r="E12" s="828"/>
      <c r="F12" s="829"/>
      <c r="G12" s="833"/>
      <c r="H12" s="834"/>
      <c r="I12" s="834"/>
      <c r="J12" s="834"/>
      <c r="K12" s="834"/>
      <c r="L12" s="834"/>
      <c r="M12" s="834"/>
      <c r="N12" s="834"/>
      <c r="O12" s="834"/>
      <c r="P12" s="599" t="s">
        <v>411</v>
      </c>
      <c r="Q12" s="600"/>
      <c r="R12" s="600"/>
      <c r="S12" s="600"/>
      <c r="T12" s="600"/>
      <c r="U12" s="600"/>
      <c r="V12" s="601"/>
      <c r="W12" s="599" t="s">
        <v>563</v>
      </c>
      <c r="X12" s="600"/>
      <c r="Y12" s="600"/>
      <c r="Z12" s="600"/>
      <c r="AA12" s="600"/>
      <c r="AB12" s="600"/>
      <c r="AC12" s="601"/>
      <c r="AD12" s="599" t="s">
        <v>565</v>
      </c>
      <c r="AE12" s="600"/>
      <c r="AF12" s="600"/>
      <c r="AG12" s="600"/>
      <c r="AH12" s="600"/>
      <c r="AI12" s="600"/>
      <c r="AJ12" s="601"/>
      <c r="AK12" s="599" t="s">
        <v>583</v>
      </c>
      <c r="AL12" s="600"/>
      <c r="AM12" s="600"/>
      <c r="AN12" s="600"/>
      <c r="AO12" s="600"/>
      <c r="AP12" s="600"/>
      <c r="AQ12" s="601"/>
      <c r="AR12" s="452"/>
      <c r="AS12" s="453"/>
      <c r="AT12" s="453"/>
      <c r="AU12" s="453"/>
      <c r="AV12" s="453"/>
      <c r="AW12" s="453"/>
      <c r="AX12" s="781"/>
    </row>
    <row r="13" spans="1:50" ht="21" customHeight="1" x14ac:dyDescent="0.15">
      <c r="A13" s="183"/>
      <c r="B13" s="184"/>
      <c r="C13" s="184"/>
      <c r="D13" s="184"/>
      <c r="E13" s="184"/>
      <c r="F13" s="185"/>
      <c r="G13" s="782" t="s">
        <v>6</v>
      </c>
      <c r="H13" s="783"/>
      <c r="I13" s="789" t="s">
        <v>7</v>
      </c>
      <c r="J13" s="790"/>
      <c r="K13" s="790"/>
      <c r="L13" s="790"/>
      <c r="M13" s="790"/>
      <c r="N13" s="790"/>
      <c r="O13" s="791"/>
      <c r="P13" s="92">
        <v>15354</v>
      </c>
      <c r="Q13" s="93"/>
      <c r="R13" s="93"/>
      <c r="S13" s="93"/>
      <c r="T13" s="93"/>
      <c r="U13" s="93"/>
      <c r="V13" s="94"/>
      <c r="W13" s="92">
        <v>5730</v>
      </c>
      <c r="X13" s="93"/>
      <c r="Y13" s="93"/>
      <c r="Z13" s="93"/>
      <c r="AA13" s="93"/>
      <c r="AB13" s="93"/>
      <c r="AC13" s="94"/>
      <c r="AD13" s="92">
        <v>2891</v>
      </c>
      <c r="AE13" s="93"/>
      <c r="AF13" s="93"/>
      <c r="AG13" s="93"/>
      <c r="AH13" s="93"/>
      <c r="AI13" s="93"/>
      <c r="AJ13" s="94"/>
      <c r="AK13" s="92">
        <v>7558</v>
      </c>
      <c r="AL13" s="93"/>
      <c r="AM13" s="93"/>
      <c r="AN13" s="93"/>
      <c r="AO13" s="93"/>
      <c r="AP13" s="93"/>
      <c r="AQ13" s="94"/>
      <c r="AR13" s="809"/>
      <c r="AS13" s="810"/>
      <c r="AT13" s="810"/>
      <c r="AU13" s="810"/>
      <c r="AV13" s="810"/>
      <c r="AW13" s="810"/>
      <c r="AX13" s="811"/>
    </row>
    <row r="14" spans="1:50" ht="21" customHeight="1" x14ac:dyDescent="0.15">
      <c r="A14" s="183"/>
      <c r="B14" s="184"/>
      <c r="C14" s="184"/>
      <c r="D14" s="184"/>
      <c r="E14" s="184"/>
      <c r="F14" s="185"/>
      <c r="G14" s="784"/>
      <c r="H14" s="785"/>
      <c r="I14" s="804" t="s">
        <v>8</v>
      </c>
      <c r="J14" s="805"/>
      <c r="K14" s="805"/>
      <c r="L14" s="805"/>
      <c r="M14" s="805"/>
      <c r="N14" s="805"/>
      <c r="O14" s="806"/>
      <c r="P14" s="92" t="s">
        <v>609</v>
      </c>
      <c r="Q14" s="93"/>
      <c r="R14" s="93"/>
      <c r="S14" s="93"/>
      <c r="T14" s="93"/>
      <c r="U14" s="93"/>
      <c r="V14" s="94"/>
      <c r="W14" s="92">
        <v>96291</v>
      </c>
      <c r="X14" s="93"/>
      <c r="Y14" s="93"/>
      <c r="Z14" s="93"/>
      <c r="AA14" s="93"/>
      <c r="AB14" s="93"/>
      <c r="AC14" s="94"/>
      <c r="AD14" s="92">
        <v>3960</v>
      </c>
      <c r="AE14" s="93"/>
      <c r="AF14" s="93"/>
      <c r="AG14" s="93"/>
      <c r="AH14" s="93"/>
      <c r="AI14" s="93"/>
      <c r="AJ14" s="94"/>
      <c r="AK14" s="92">
        <v>90213.87</v>
      </c>
      <c r="AL14" s="93"/>
      <c r="AM14" s="93"/>
      <c r="AN14" s="93"/>
      <c r="AO14" s="93"/>
      <c r="AP14" s="93"/>
      <c r="AQ14" s="94"/>
      <c r="AR14" s="812"/>
      <c r="AS14" s="813"/>
      <c r="AT14" s="813"/>
      <c r="AU14" s="813"/>
      <c r="AV14" s="813"/>
      <c r="AW14" s="813"/>
      <c r="AX14" s="814"/>
    </row>
    <row r="15" spans="1:50" ht="21" customHeight="1" x14ac:dyDescent="0.15">
      <c r="A15" s="183"/>
      <c r="B15" s="184"/>
      <c r="C15" s="184"/>
      <c r="D15" s="184"/>
      <c r="E15" s="184"/>
      <c r="F15" s="185"/>
      <c r="G15" s="786"/>
      <c r="H15" s="785"/>
      <c r="I15" s="792" t="s">
        <v>596</v>
      </c>
      <c r="J15" s="793"/>
      <c r="K15" s="793"/>
      <c r="L15" s="793"/>
      <c r="M15" s="793"/>
      <c r="N15" s="793"/>
      <c r="O15" s="794"/>
      <c r="P15" s="795"/>
      <c r="Q15" s="796"/>
      <c r="R15" s="796"/>
      <c r="S15" s="796"/>
      <c r="T15" s="796"/>
      <c r="U15" s="796"/>
      <c r="V15" s="797"/>
      <c r="W15" s="795"/>
      <c r="X15" s="796"/>
      <c r="Y15" s="796"/>
      <c r="Z15" s="796"/>
      <c r="AA15" s="796"/>
      <c r="AB15" s="796"/>
      <c r="AC15" s="797"/>
      <c r="AD15" s="795"/>
      <c r="AE15" s="796"/>
      <c r="AF15" s="796"/>
      <c r="AG15" s="796"/>
      <c r="AH15" s="796"/>
      <c r="AI15" s="796"/>
      <c r="AJ15" s="797"/>
      <c r="AK15" s="92">
        <v>90213.87</v>
      </c>
      <c r="AL15" s="93"/>
      <c r="AM15" s="93"/>
      <c r="AN15" s="93"/>
      <c r="AO15" s="93"/>
      <c r="AP15" s="93"/>
      <c r="AQ15" s="94"/>
      <c r="AR15" s="812"/>
      <c r="AS15" s="813"/>
      <c r="AT15" s="813"/>
      <c r="AU15" s="813"/>
      <c r="AV15" s="813"/>
      <c r="AW15" s="813"/>
      <c r="AX15" s="814"/>
    </row>
    <row r="16" spans="1:50" ht="21" customHeight="1" x14ac:dyDescent="0.15">
      <c r="A16" s="183"/>
      <c r="B16" s="184"/>
      <c r="C16" s="184"/>
      <c r="D16" s="184"/>
      <c r="E16" s="184"/>
      <c r="F16" s="185"/>
      <c r="G16" s="786"/>
      <c r="H16" s="785"/>
      <c r="I16" s="804" t="s">
        <v>45</v>
      </c>
      <c r="J16" s="807"/>
      <c r="K16" s="807"/>
      <c r="L16" s="807"/>
      <c r="M16" s="807"/>
      <c r="N16" s="807"/>
      <c r="O16" s="808"/>
      <c r="P16" s="92">
        <v>3984</v>
      </c>
      <c r="Q16" s="93"/>
      <c r="R16" s="93"/>
      <c r="S16" s="93"/>
      <c r="T16" s="93"/>
      <c r="U16" s="93"/>
      <c r="V16" s="94"/>
      <c r="W16" s="92">
        <v>6564</v>
      </c>
      <c r="X16" s="93"/>
      <c r="Y16" s="93"/>
      <c r="Z16" s="93"/>
      <c r="AA16" s="93"/>
      <c r="AB16" s="93"/>
      <c r="AC16" s="94"/>
      <c r="AD16" s="92">
        <v>84554</v>
      </c>
      <c r="AE16" s="93"/>
      <c r="AF16" s="93"/>
      <c r="AG16" s="93"/>
      <c r="AH16" s="93"/>
      <c r="AI16" s="93"/>
      <c r="AJ16" s="94"/>
      <c r="AK16" s="92">
        <v>278207.34999999998</v>
      </c>
      <c r="AL16" s="93"/>
      <c r="AM16" s="93"/>
      <c r="AN16" s="93"/>
      <c r="AO16" s="93"/>
      <c r="AP16" s="93"/>
      <c r="AQ16" s="94"/>
      <c r="AR16" s="812"/>
      <c r="AS16" s="813"/>
      <c r="AT16" s="813"/>
      <c r="AU16" s="813"/>
      <c r="AV16" s="813"/>
      <c r="AW16" s="813"/>
      <c r="AX16" s="814"/>
    </row>
    <row r="17" spans="1:50" ht="21" customHeight="1" x14ac:dyDescent="0.15">
      <c r="A17" s="183"/>
      <c r="B17" s="184"/>
      <c r="C17" s="184"/>
      <c r="D17" s="184"/>
      <c r="E17" s="184"/>
      <c r="F17" s="185"/>
      <c r="G17" s="786"/>
      <c r="H17" s="785"/>
      <c r="I17" s="804" t="s">
        <v>46</v>
      </c>
      <c r="J17" s="807"/>
      <c r="K17" s="807"/>
      <c r="L17" s="807"/>
      <c r="M17" s="807"/>
      <c r="N17" s="807"/>
      <c r="O17" s="808"/>
      <c r="P17" s="92">
        <v>-6564</v>
      </c>
      <c r="Q17" s="93"/>
      <c r="R17" s="93"/>
      <c r="S17" s="93"/>
      <c r="T17" s="93"/>
      <c r="U17" s="93"/>
      <c r="V17" s="94"/>
      <c r="W17" s="92">
        <v>-84554</v>
      </c>
      <c r="X17" s="93"/>
      <c r="Y17" s="93"/>
      <c r="Z17" s="93"/>
      <c r="AA17" s="93"/>
      <c r="AB17" s="93"/>
      <c r="AC17" s="94"/>
      <c r="AD17" s="92">
        <v>-278207.34999999998</v>
      </c>
      <c r="AE17" s="93"/>
      <c r="AF17" s="93"/>
      <c r="AG17" s="93"/>
      <c r="AH17" s="93"/>
      <c r="AI17" s="93"/>
      <c r="AJ17" s="94"/>
      <c r="AK17" s="92" t="s">
        <v>609</v>
      </c>
      <c r="AL17" s="93"/>
      <c r="AM17" s="93"/>
      <c r="AN17" s="93"/>
      <c r="AO17" s="93"/>
      <c r="AP17" s="93"/>
      <c r="AQ17" s="94"/>
      <c r="AR17" s="812"/>
      <c r="AS17" s="813"/>
      <c r="AT17" s="813"/>
      <c r="AU17" s="813"/>
      <c r="AV17" s="813"/>
      <c r="AW17" s="813"/>
      <c r="AX17" s="814"/>
    </row>
    <row r="18" spans="1:50" ht="24.75" customHeight="1" x14ac:dyDescent="0.15">
      <c r="A18" s="183"/>
      <c r="B18" s="184"/>
      <c r="C18" s="184"/>
      <c r="D18" s="184"/>
      <c r="E18" s="184"/>
      <c r="F18" s="185"/>
      <c r="G18" s="786"/>
      <c r="H18" s="785"/>
      <c r="I18" s="804" t="s">
        <v>44</v>
      </c>
      <c r="J18" s="805"/>
      <c r="K18" s="805"/>
      <c r="L18" s="805"/>
      <c r="M18" s="805"/>
      <c r="N18" s="805"/>
      <c r="O18" s="806"/>
      <c r="P18" s="92">
        <v>-1813</v>
      </c>
      <c r="Q18" s="93"/>
      <c r="R18" s="93"/>
      <c r="S18" s="93"/>
      <c r="T18" s="93"/>
      <c r="U18" s="93"/>
      <c r="V18" s="94"/>
      <c r="W18" s="92">
        <v>35328</v>
      </c>
      <c r="X18" s="93"/>
      <c r="Y18" s="93"/>
      <c r="Z18" s="93"/>
      <c r="AA18" s="93"/>
      <c r="AB18" s="93"/>
      <c r="AC18" s="94"/>
      <c r="AD18" s="92">
        <v>507787.48499999999</v>
      </c>
      <c r="AE18" s="93"/>
      <c r="AF18" s="93"/>
      <c r="AG18" s="93"/>
      <c r="AH18" s="93"/>
      <c r="AI18" s="93"/>
      <c r="AJ18" s="94"/>
      <c r="AK18" s="92" t="s">
        <v>609</v>
      </c>
      <c r="AL18" s="93"/>
      <c r="AM18" s="93"/>
      <c r="AN18" s="93"/>
      <c r="AO18" s="93"/>
      <c r="AP18" s="93"/>
      <c r="AQ18" s="94"/>
      <c r="AR18" s="812"/>
      <c r="AS18" s="813"/>
      <c r="AT18" s="813"/>
      <c r="AU18" s="813"/>
      <c r="AV18" s="813"/>
      <c r="AW18" s="813"/>
      <c r="AX18" s="814"/>
    </row>
    <row r="19" spans="1:50" ht="24.75" customHeight="1" x14ac:dyDescent="0.15">
      <c r="A19" s="183"/>
      <c r="B19" s="184"/>
      <c r="C19" s="184"/>
      <c r="D19" s="184"/>
      <c r="E19" s="184"/>
      <c r="F19" s="185"/>
      <c r="G19" s="787"/>
      <c r="H19" s="788"/>
      <c r="I19" s="798" t="s">
        <v>18</v>
      </c>
      <c r="J19" s="799"/>
      <c r="K19" s="799"/>
      <c r="L19" s="799"/>
      <c r="M19" s="799"/>
      <c r="N19" s="799"/>
      <c r="O19" s="800"/>
      <c r="P19" s="801">
        <f>SUM(P13:V18)</f>
        <v>10961</v>
      </c>
      <c r="Q19" s="802"/>
      <c r="R19" s="802"/>
      <c r="S19" s="802"/>
      <c r="T19" s="802"/>
      <c r="U19" s="802"/>
      <c r="V19" s="803"/>
      <c r="W19" s="801">
        <f>SUM(W13:AC18)</f>
        <v>59359</v>
      </c>
      <c r="X19" s="802"/>
      <c r="Y19" s="802"/>
      <c r="Z19" s="802"/>
      <c r="AA19" s="802"/>
      <c r="AB19" s="802"/>
      <c r="AC19" s="803"/>
      <c r="AD19" s="801">
        <f>SUM(AD13:AJ18)</f>
        <v>320985.13500000001</v>
      </c>
      <c r="AE19" s="802"/>
      <c r="AF19" s="802"/>
      <c r="AG19" s="802"/>
      <c r="AH19" s="802"/>
      <c r="AI19" s="802"/>
      <c r="AJ19" s="803"/>
      <c r="AK19" s="801">
        <f>SUM(AK13:AQ18)-AK15</f>
        <v>375979.22</v>
      </c>
      <c r="AL19" s="802"/>
      <c r="AM19" s="802"/>
      <c r="AN19" s="802"/>
      <c r="AO19" s="802"/>
      <c r="AP19" s="802"/>
      <c r="AQ19" s="803"/>
      <c r="AR19" s="812"/>
      <c r="AS19" s="813"/>
      <c r="AT19" s="813"/>
      <c r="AU19" s="813"/>
      <c r="AV19" s="813"/>
      <c r="AW19" s="813"/>
      <c r="AX19" s="814"/>
    </row>
    <row r="20" spans="1:50" ht="24.75" customHeight="1" x14ac:dyDescent="0.15">
      <c r="A20" s="183"/>
      <c r="B20" s="184"/>
      <c r="C20" s="184"/>
      <c r="D20" s="184"/>
      <c r="E20" s="184"/>
      <c r="F20" s="185"/>
      <c r="G20" s="763" t="s">
        <v>9</v>
      </c>
      <c r="H20" s="764"/>
      <c r="I20" s="764"/>
      <c r="J20" s="764"/>
      <c r="K20" s="764"/>
      <c r="L20" s="764"/>
      <c r="M20" s="764"/>
      <c r="N20" s="764"/>
      <c r="O20" s="764"/>
      <c r="P20" s="92">
        <v>10240</v>
      </c>
      <c r="Q20" s="93"/>
      <c r="R20" s="93"/>
      <c r="S20" s="93"/>
      <c r="T20" s="93"/>
      <c r="U20" s="93"/>
      <c r="V20" s="94"/>
      <c r="W20" s="92">
        <v>59266</v>
      </c>
      <c r="X20" s="93"/>
      <c r="Y20" s="93"/>
      <c r="Z20" s="93"/>
      <c r="AA20" s="93"/>
      <c r="AB20" s="93"/>
      <c r="AC20" s="94"/>
      <c r="AD20" s="92">
        <v>313138.90000000002</v>
      </c>
      <c r="AE20" s="93"/>
      <c r="AF20" s="93"/>
      <c r="AG20" s="93"/>
      <c r="AH20" s="93"/>
      <c r="AI20" s="93"/>
      <c r="AJ20" s="94"/>
      <c r="AK20" s="761"/>
      <c r="AL20" s="761"/>
      <c r="AM20" s="761"/>
      <c r="AN20" s="761"/>
      <c r="AO20" s="761"/>
      <c r="AP20" s="761"/>
      <c r="AQ20" s="761"/>
      <c r="AR20" s="812"/>
      <c r="AS20" s="813"/>
      <c r="AT20" s="813"/>
      <c r="AU20" s="813"/>
      <c r="AV20" s="813"/>
      <c r="AW20" s="813"/>
      <c r="AX20" s="814"/>
    </row>
    <row r="21" spans="1:50" ht="24.75" customHeight="1" x14ac:dyDescent="0.15">
      <c r="A21" s="183"/>
      <c r="B21" s="184"/>
      <c r="C21" s="184"/>
      <c r="D21" s="184"/>
      <c r="E21" s="184"/>
      <c r="F21" s="185"/>
      <c r="G21" s="763" t="s">
        <v>10</v>
      </c>
      <c r="H21" s="764"/>
      <c r="I21" s="764"/>
      <c r="J21" s="764"/>
      <c r="K21" s="764"/>
      <c r="L21" s="764"/>
      <c r="M21" s="764"/>
      <c r="N21" s="764"/>
      <c r="O21" s="764"/>
      <c r="P21" s="760">
        <f>IF(P19=0, "-", SUM(P20)/P19)</f>
        <v>0.93422133017060482</v>
      </c>
      <c r="Q21" s="760"/>
      <c r="R21" s="760"/>
      <c r="S21" s="760"/>
      <c r="T21" s="760"/>
      <c r="U21" s="760"/>
      <c r="V21" s="760"/>
      <c r="W21" s="760">
        <f>IF(W19=0, "-", SUM(W20)/W19)</f>
        <v>0.99843326201586957</v>
      </c>
      <c r="X21" s="760"/>
      <c r="Y21" s="760"/>
      <c r="Z21" s="760"/>
      <c r="AA21" s="760"/>
      <c r="AB21" s="760"/>
      <c r="AC21" s="760"/>
      <c r="AD21" s="760">
        <f>IF(AD19=0, "-", SUM(AD20)/AD19)</f>
        <v>0.97555576833799484</v>
      </c>
      <c r="AE21" s="760"/>
      <c r="AF21" s="760"/>
      <c r="AG21" s="760"/>
      <c r="AH21" s="760"/>
      <c r="AI21" s="760"/>
      <c r="AJ21" s="760"/>
      <c r="AK21" s="761"/>
      <c r="AL21" s="761"/>
      <c r="AM21" s="761"/>
      <c r="AN21" s="761"/>
      <c r="AO21" s="761"/>
      <c r="AP21" s="761"/>
      <c r="AQ21" s="762"/>
      <c r="AR21" s="812"/>
      <c r="AS21" s="813"/>
      <c r="AT21" s="813"/>
      <c r="AU21" s="813"/>
      <c r="AV21" s="813"/>
      <c r="AW21" s="813"/>
      <c r="AX21" s="814"/>
    </row>
    <row r="22" spans="1:50" ht="25.5" customHeight="1" x14ac:dyDescent="0.15">
      <c r="A22" s="830"/>
      <c r="B22" s="831"/>
      <c r="C22" s="831"/>
      <c r="D22" s="831"/>
      <c r="E22" s="831"/>
      <c r="F22" s="832"/>
      <c r="G22" s="758" t="s">
        <v>234</v>
      </c>
      <c r="H22" s="759"/>
      <c r="I22" s="759"/>
      <c r="J22" s="759"/>
      <c r="K22" s="759"/>
      <c r="L22" s="759"/>
      <c r="M22" s="759"/>
      <c r="N22" s="759"/>
      <c r="O22" s="759"/>
      <c r="P22" s="760">
        <f>IF(P20=0, "-", SUM(P20)/SUM(P13,P14))</f>
        <v>0.6669271850983457</v>
      </c>
      <c r="Q22" s="760"/>
      <c r="R22" s="760"/>
      <c r="S22" s="760"/>
      <c r="T22" s="760"/>
      <c r="U22" s="760"/>
      <c r="V22" s="760"/>
      <c r="W22" s="760">
        <f>IF(W20=0, "-", SUM(W20)/SUM(W13,W14))</f>
        <v>0.5809196145891532</v>
      </c>
      <c r="X22" s="760"/>
      <c r="Y22" s="760"/>
      <c r="Z22" s="760"/>
      <c r="AA22" s="760"/>
      <c r="AB22" s="760"/>
      <c r="AC22" s="760"/>
      <c r="AD22" s="760">
        <f>IF(AD20=0, "-", SUM(AD20)/SUM(AD13,AD14))</f>
        <v>45.707035469274565</v>
      </c>
      <c r="AE22" s="760"/>
      <c r="AF22" s="760"/>
      <c r="AG22" s="760"/>
      <c r="AH22" s="760"/>
      <c r="AI22" s="760"/>
      <c r="AJ22" s="760"/>
      <c r="AK22" s="761"/>
      <c r="AL22" s="761"/>
      <c r="AM22" s="761"/>
      <c r="AN22" s="761"/>
      <c r="AO22" s="761"/>
      <c r="AP22" s="761"/>
      <c r="AQ22" s="762"/>
      <c r="AR22" s="815"/>
      <c r="AS22" s="816"/>
      <c r="AT22" s="816"/>
      <c r="AU22" s="816"/>
      <c r="AV22" s="816"/>
      <c r="AW22" s="816"/>
      <c r="AX22" s="817"/>
    </row>
    <row r="23" spans="1:50" ht="40.15" customHeight="1" x14ac:dyDescent="0.15">
      <c r="A23" s="744" t="s">
        <v>598</v>
      </c>
      <c r="B23" s="745"/>
      <c r="C23" s="745"/>
      <c r="D23" s="745"/>
      <c r="E23" s="745"/>
      <c r="F23" s="746"/>
      <c r="G23" s="750" t="s">
        <v>224</v>
      </c>
      <c r="H23" s="478"/>
      <c r="I23" s="478"/>
      <c r="J23" s="478"/>
      <c r="K23" s="478"/>
      <c r="L23" s="478"/>
      <c r="M23" s="478"/>
      <c r="N23" s="478"/>
      <c r="O23" s="479"/>
      <c r="P23" s="751" t="s">
        <v>596</v>
      </c>
      <c r="Q23" s="478"/>
      <c r="R23" s="478"/>
      <c r="S23" s="478"/>
      <c r="T23" s="478"/>
      <c r="U23" s="478"/>
      <c r="V23" s="479"/>
      <c r="W23" s="770" t="s">
        <v>223</v>
      </c>
      <c r="X23" s="478"/>
      <c r="Y23" s="478"/>
      <c r="Z23" s="478"/>
      <c r="AA23" s="478"/>
      <c r="AB23" s="478"/>
      <c r="AC23" s="478"/>
      <c r="AD23" s="478"/>
      <c r="AE23" s="478"/>
      <c r="AF23" s="478"/>
      <c r="AG23" s="478"/>
      <c r="AH23" s="478"/>
      <c r="AI23" s="478"/>
      <c r="AJ23" s="478"/>
      <c r="AK23" s="478"/>
      <c r="AL23" s="478"/>
      <c r="AM23" s="478"/>
      <c r="AN23" s="478"/>
      <c r="AO23" s="478"/>
      <c r="AP23" s="478"/>
      <c r="AQ23" s="478"/>
      <c r="AR23" s="478"/>
      <c r="AS23" s="478"/>
      <c r="AT23" s="478"/>
      <c r="AU23" s="478"/>
      <c r="AV23" s="478"/>
      <c r="AW23" s="478"/>
      <c r="AX23" s="771"/>
    </row>
    <row r="24" spans="1:50" ht="25.5" customHeight="1" x14ac:dyDescent="0.15">
      <c r="A24" s="747"/>
      <c r="B24" s="748"/>
      <c r="C24" s="748"/>
      <c r="D24" s="748"/>
      <c r="E24" s="748"/>
      <c r="F24" s="749"/>
      <c r="G24" s="752" t="s">
        <v>636</v>
      </c>
      <c r="H24" s="753"/>
      <c r="I24" s="753"/>
      <c r="J24" s="753"/>
      <c r="K24" s="753"/>
      <c r="L24" s="753"/>
      <c r="M24" s="753"/>
      <c r="N24" s="753"/>
      <c r="O24" s="754"/>
      <c r="P24" s="755">
        <v>89439.6</v>
      </c>
      <c r="Q24" s="756"/>
      <c r="R24" s="756"/>
      <c r="S24" s="756"/>
      <c r="T24" s="756"/>
      <c r="U24" s="756"/>
      <c r="V24" s="757"/>
      <c r="W24" s="772"/>
      <c r="X24" s="773"/>
      <c r="Y24" s="773"/>
      <c r="Z24" s="773"/>
      <c r="AA24" s="773"/>
      <c r="AB24" s="773"/>
      <c r="AC24" s="773"/>
      <c r="AD24" s="773"/>
      <c r="AE24" s="773"/>
      <c r="AF24" s="773"/>
      <c r="AG24" s="773"/>
      <c r="AH24" s="773"/>
      <c r="AI24" s="773"/>
      <c r="AJ24" s="773"/>
      <c r="AK24" s="773"/>
      <c r="AL24" s="773"/>
      <c r="AM24" s="773"/>
      <c r="AN24" s="773"/>
      <c r="AO24" s="773"/>
      <c r="AP24" s="773"/>
      <c r="AQ24" s="773"/>
      <c r="AR24" s="773"/>
      <c r="AS24" s="773"/>
      <c r="AT24" s="773"/>
      <c r="AU24" s="773"/>
      <c r="AV24" s="773"/>
      <c r="AW24" s="773"/>
      <c r="AX24" s="774"/>
    </row>
    <row r="25" spans="1:50" ht="25.5" customHeight="1" x14ac:dyDescent="0.15">
      <c r="A25" s="747"/>
      <c r="B25" s="748"/>
      <c r="C25" s="748"/>
      <c r="D25" s="748"/>
      <c r="E25" s="748"/>
      <c r="F25" s="749"/>
      <c r="G25" s="735" t="s">
        <v>703</v>
      </c>
      <c r="H25" s="736"/>
      <c r="I25" s="736"/>
      <c r="J25" s="736"/>
      <c r="K25" s="736"/>
      <c r="L25" s="736"/>
      <c r="M25" s="736"/>
      <c r="N25" s="736"/>
      <c r="O25" s="737"/>
      <c r="P25" s="92">
        <v>774.3</v>
      </c>
      <c r="Q25" s="93"/>
      <c r="R25" s="93"/>
      <c r="S25" s="93"/>
      <c r="T25" s="93"/>
      <c r="U25" s="93"/>
      <c r="V25" s="94"/>
      <c r="W25" s="775"/>
      <c r="X25" s="776"/>
      <c r="Y25" s="776"/>
      <c r="Z25" s="776"/>
      <c r="AA25" s="776"/>
      <c r="AB25" s="776"/>
      <c r="AC25" s="776"/>
      <c r="AD25" s="776"/>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hidden="1" customHeight="1" x14ac:dyDescent="0.15">
      <c r="A26" s="747"/>
      <c r="B26" s="748"/>
      <c r="C26" s="748"/>
      <c r="D26" s="748"/>
      <c r="E26" s="748"/>
      <c r="F26" s="749"/>
      <c r="G26" s="735"/>
      <c r="H26" s="736"/>
      <c r="I26" s="736"/>
      <c r="J26" s="736"/>
      <c r="K26" s="736"/>
      <c r="L26" s="736"/>
      <c r="M26" s="736"/>
      <c r="N26" s="736"/>
      <c r="O26" s="737"/>
      <c r="P26" s="92"/>
      <c r="Q26" s="93"/>
      <c r="R26" s="93"/>
      <c r="S26" s="93"/>
      <c r="T26" s="93"/>
      <c r="U26" s="93"/>
      <c r="V26" s="94"/>
      <c r="W26" s="775"/>
      <c r="X26" s="776"/>
      <c r="Y26" s="776"/>
      <c r="Z26" s="776"/>
      <c r="AA26" s="776"/>
      <c r="AB26" s="776"/>
      <c r="AC26" s="776"/>
      <c r="AD26" s="776"/>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hidden="1" customHeight="1" x14ac:dyDescent="0.15">
      <c r="A27" s="747"/>
      <c r="B27" s="748"/>
      <c r="C27" s="748"/>
      <c r="D27" s="748"/>
      <c r="E27" s="748"/>
      <c r="F27" s="749"/>
      <c r="G27" s="735"/>
      <c r="H27" s="736"/>
      <c r="I27" s="736"/>
      <c r="J27" s="736"/>
      <c r="K27" s="736"/>
      <c r="L27" s="736"/>
      <c r="M27" s="736"/>
      <c r="N27" s="736"/>
      <c r="O27" s="737"/>
      <c r="P27" s="92"/>
      <c r="Q27" s="93"/>
      <c r="R27" s="93"/>
      <c r="S27" s="93"/>
      <c r="T27" s="93"/>
      <c r="U27" s="93"/>
      <c r="V27" s="94"/>
      <c r="W27" s="775"/>
      <c r="X27" s="776"/>
      <c r="Y27" s="776"/>
      <c r="Z27" s="776"/>
      <c r="AA27" s="776"/>
      <c r="AB27" s="776"/>
      <c r="AC27" s="776"/>
      <c r="AD27" s="776"/>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hidden="1" customHeight="1" x14ac:dyDescent="0.15">
      <c r="A28" s="747"/>
      <c r="B28" s="748"/>
      <c r="C28" s="748"/>
      <c r="D28" s="748"/>
      <c r="E28" s="748"/>
      <c r="F28" s="749"/>
      <c r="G28" s="735"/>
      <c r="H28" s="736"/>
      <c r="I28" s="736"/>
      <c r="J28" s="736"/>
      <c r="K28" s="736"/>
      <c r="L28" s="736"/>
      <c r="M28" s="736"/>
      <c r="N28" s="736"/>
      <c r="O28" s="737"/>
      <c r="P28" s="92"/>
      <c r="Q28" s="93"/>
      <c r="R28" s="93"/>
      <c r="S28" s="93"/>
      <c r="T28" s="93"/>
      <c r="U28" s="93"/>
      <c r="V28" s="94"/>
      <c r="W28" s="775"/>
      <c r="X28" s="776"/>
      <c r="Y28" s="776"/>
      <c r="Z28" s="776"/>
      <c r="AA28" s="776"/>
      <c r="AB28" s="776"/>
      <c r="AC28" s="776"/>
      <c r="AD28" s="776"/>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hidden="1" customHeight="1" x14ac:dyDescent="0.15">
      <c r="A29" s="747"/>
      <c r="B29" s="748"/>
      <c r="C29" s="748"/>
      <c r="D29" s="748"/>
      <c r="E29" s="748"/>
      <c r="F29" s="749"/>
      <c r="G29" s="738"/>
      <c r="H29" s="739"/>
      <c r="I29" s="739"/>
      <c r="J29" s="739"/>
      <c r="K29" s="739"/>
      <c r="L29" s="739"/>
      <c r="M29" s="739"/>
      <c r="N29" s="739"/>
      <c r="O29" s="740"/>
      <c r="P29" s="741"/>
      <c r="Q29" s="742"/>
      <c r="R29" s="742"/>
      <c r="S29" s="742"/>
      <c r="T29" s="742"/>
      <c r="U29" s="742"/>
      <c r="V29" s="743"/>
      <c r="W29" s="775"/>
      <c r="X29" s="776"/>
      <c r="Y29" s="776"/>
      <c r="Z29" s="776"/>
      <c r="AA29" s="776"/>
      <c r="AB29" s="776"/>
      <c r="AC29" s="776"/>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25.5" customHeight="1" thickBot="1" x14ac:dyDescent="0.2">
      <c r="A30" s="747"/>
      <c r="B30" s="748"/>
      <c r="C30" s="748"/>
      <c r="D30" s="748"/>
      <c r="E30" s="748"/>
      <c r="F30" s="749"/>
      <c r="G30" s="172" t="s">
        <v>18</v>
      </c>
      <c r="H30" s="765"/>
      <c r="I30" s="765"/>
      <c r="J30" s="765"/>
      <c r="K30" s="765"/>
      <c r="L30" s="765"/>
      <c r="M30" s="765"/>
      <c r="N30" s="765"/>
      <c r="O30" s="766"/>
      <c r="P30" s="767">
        <f>AK15</f>
        <v>90213.87</v>
      </c>
      <c r="Q30" s="768"/>
      <c r="R30" s="768"/>
      <c r="S30" s="768"/>
      <c r="T30" s="768"/>
      <c r="U30" s="768"/>
      <c r="V30" s="769"/>
      <c r="W30" s="778"/>
      <c r="X30" s="779"/>
      <c r="Y30" s="779"/>
      <c r="Z30" s="779"/>
      <c r="AA30" s="779"/>
      <c r="AB30" s="779"/>
      <c r="AC30" s="779"/>
      <c r="AD30" s="779"/>
      <c r="AE30" s="779"/>
      <c r="AF30" s="779"/>
      <c r="AG30" s="779"/>
      <c r="AH30" s="779"/>
      <c r="AI30" s="779"/>
      <c r="AJ30" s="779"/>
      <c r="AK30" s="779"/>
      <c r="AL30" s="779"/>
      <c r="AM30" s="779"/>
      <c r="AN30" s="779"/>
      <c r="AO30" s="779"/>
      <c r="AP30" s="779"/>
      <c r="AQ30" s="779"/>
      <c r="AR30" s="779"/>
      <c r="AS30" s="779"/>
      <c r="AT30" s="779"/>
      <c r="AU30" s="779"/>
      <c r="AV30" s="779"/>
      <c r="AW30" s="779"/>
      <c r="AX30" s="780"/>
    </row>
    <row r="31" spans="1:50" ht="47.25" customHeight="1" x14ac:dyDescent="0.15">
      <c r="A31" s="719" t="s">
        <v>574</v>
      </c>
      <c r="B31" s="720"/>
      <c r="C31" s="720"/>
      <c r="D31" s="720"/>
      <c r="E31" s="720"/>
      <c r="F31" s="721"/>
      <c r="G31" s="694" t="s">
        <v>679</v>
      </c>
      <c r="H31" s="695"/>
      <c r="I31" s="695"/>
      <c r="J31" s="695"/>
      <c r="K31" s="695"/>
      <c r="L31" s="695"/>
      <c r="M31" s="695"/>
      <c r="N31" s="695"/>
      <c r="O31" s="695"/>
      <c r="P31" s="695"/>
      <c r="Q31" s="695"/>
      <c r="R31" s="695"/>
      <c r="S31" s="695"/>
      <c r="T31" s="695"/>
      <c r="U31" s="695"/>
      <c r="V31" s="695"/>
      <c r="W31" s="695"/>
      <c r="X31" s="695"/>
      <c r="Y31" s="695"/>
      <c r="Z31" s="695"/>
      <c r="AA31" s="695"/>
      <c r="AB31" s="695"/>
      <c r="AC31" s="695"/>
      <c r="AD31" s="695"/>
      <c r="AE31" s="695"/>
      <c r="AF31" s="695"/>
      <c r="AG31" s="695"/>
      <c r="AH31" s="695"/>
      <c r="AI31" s="695"/>
      <c r="AJ31" s="695"/>
      <c r="AK31" s="695"/>
      <c r="AL31" s="695"/>
      <c r="AM31" s="695"/>
      <c r="AN31" s="695"/>
      <c r="AO31" s="695"/>
      <c r="AP31" s="695"/>
      <c r="AQ31" s="695"/>
      <c r="AR31" s="695"/>
      <c r="AS31" s="695"/>
      <c r="AT31" s="695"/>
      <c r="AU31" s="695"/>
      <c r="AV31" s="695"/>
      <c r="AW31" s="695"/>
      <c r="AX31" s="696"/>
    </row>
    <row r="32" spans="1:50" ht="31.5" customHeight="1" x14ac:dyDescent="0.15">
      <c r="A32" s="697" t="s">
        <v>575</v>
      </c>
      <c r="B32" s="512"/>
      <c r="C32" s="512"/>
      <c r="D32" s="512"/>
      <c r="E32" s="512"/>
      <c r="F32" s="366"/>
      <c r="G32" s="698" t="s">
        <v>567</v>
      </c>
      <c r="H32" s="699"/>
      <c r="I32" s="699"/>
      <c r="J32" s="699"/>
      <c r="K32" s="699"/>
      <c r="L32" s="699"/>
      <c r="M32" s="699"/>
      <c r="N32" s="699"/>
      <c r="O32" s="699"/>
      <c r="P32" s="700" t="s">
        <v>566</v>
      </c>
      <c r="Q32" s="699"/>
      <c r="R32" s="699"/>
      <c r="S32" s="699"/>
      <c r="T32" s="699"/>
      <c r="U32" s="699"/>
      <c r="V32" s="699"/>
      <c r="W32" s="699"/>
      <c r="X32" s="701"/>
      <c r="Y32" s="702"/>
      <c r="Z32" s="703"/>
      <c r="AA32" s="704"/>
      <c r="AB32" s="705" t="s">
        <v>11</v>
      </c>
      <c r="AC32" s="705"/>
      <c r="AD32" s="705"/>
      <c r="AE32" s="524" t="s">
        <v>411</v>
      </c>
      <c r="AF32" s="717"/>
      <c r="AG32" s="717"/>
      <c r="AH32" s="718"/>
      <c r="AI32" s="524" t="s">
        <v>563</v>
      </c>
      <c r="AJ32" s="717"/>
      <c r="AK32" s="717"/>
      <c r="AL32" s="718"/>
      <c r="AM32" s="524" t="s">
        <v>379</v>
      </c>
      <c r="AN32" s="717"/>
      <c r="AO32" s="717"/>
      <c r="AP32" s="718"/>
      <c r="AQ32" s="687" t="s">
        <v>410</v>
      </c>
      <c r="AR32" s="688"/>
      <c r="AS32" s="688"/>
      <c r="AT32" s="689"/>
      <c r="AU32" s="687" t="s">
        <v>584</v>
      </c>
      <c r="AV32" s="688"/>
      <c r="AW32" s="688"/>
      <c r="AX32" s="690"/>
    </row>
    <row r="33" spans="1:51" ht="23.25" customHeight="1" x14ac:dyDescent="0.15">
      <c r="A33" s="697"/>
      <c r="B33" s="512"/>
      <c r="C33" s="512"/>
      <c r="D33" s="512"/>
      <c r="E33" s="512"/>
      <c r="F33" s="366"/>
      <c r="G33" s="652" t="s">
        <v>676</v>
      </c>
      <c r="H33" s="653"/>
      <c r="I33" s="653"/>
      <c r="J33" s="653"/>
      <c r="K33" s="653"/>
      <c r="L33" s="653"/>
      <c r="M33" s="653"/>
      <c r="N33" s="653"/>
      <c r="O33" s="653"/>
      <c r="P33" s="656" t="s">
        <v>677</v>
      </c>
      <c r="Q33" s="657"/>
      <c r="R33" s="657"/>
      <c r="S33" s="657"/>
      <c r="T33" s="657"/>
      <c r="U33" s="657"/>
      <c r="V33" s="657"/>
      <c r="W33" s="657"/>
      <c r="X33" s="658"/>
      <c r="Y33" s="662" t="s">
        <v>48</v>
      </c>
      <c r="Z33" s="663"/>
      <c r="AA33" s="664"/>
      <c r="AB33" s="665" t="s">
        <v>683</v>
      </c>
      <c r="AC33" s="665"/>
      <c r="AD33" s="665"/>
      <c r="AE33" s="666">
        <v>1950</v>
      </c>
      <c r="AF33" s="666"/>
      <c r="AG33" s="666"/>
      <c r="AH33" s="666"/>
      <c r="AI33" s="666">
        <v>1950</v>
      </c>
      <c r="AJ33" s="666"/>
      <c r="AK33" s="666"/>
      <c r="AL33" s="666"/>
      <c r="AM33" s="666">
        <v>1950</v>
      </c>
      <c r="AN33" s="666"/>
      <c r="AO33" s="666"/>
      <c r="AP33" s="666"/>
      <c r="AQ33" s="666">
        <v>1950</v>
      </c>
      <c r="AR33" s="666"/>
      <c r="AS33" s="666"/>
      <c r="AT33" s="666"/>
      <c r="AU33" s="681" t="s">
        <v>609</v>
      </c>
      <c r="AV33" s="682"/>
      <c r="AW33" s="682"/>
      <c r="AX33" s="683"/>
    </row>
    <row r="34" spans="1:51" ht="23.25" customHeight="1" x14ac:dyDescent="0.15">
      <c r="A34" s="574"/>
      <c r="B34" s="572"/>
      <c r="C34" s="572"/>
      <c r="D34" s="572"/>
      <c r="E34" s="572"/>
      <c r="F34" s="368"/>
      <c r="G34" s="654"/>
      <c r="H34" s="655"/>
      <c r="I34" s="655"/>
      <c r="J34" s="655"/>
      <c r="K34" s="655"/>
      <c r="L34" s="655"/>
      <c r="M34" s="655"/>
      <c r="N34" s="655"/>
      <c r="O34" s="655"/>
      <c r="P34" s="659"/>
      <c r="Q34" s="660"/>
      <c r="R34" s="660"/>
      <c r="S34" s="660"/>
      <c r="T34" s="660"/>
      <c r="U34" s="660"/>
      <c r="V34" s="660"/>
      <c r="W34" s="660"/>
      <c r="X34" s="661"/>
      <c r="Y34" s="684" t="s">
        <v>49</v>
      </c>
      <c r="Z34" s="685"/>
      <c r="AA34" s="686"/>
      <c r="AB34" s="665" t="s">
        <v>683</v>
      </c>
      <c r="AC34" s="665"/>
      <c r="AD34" s="665"/>
      <c r="AE34" s="666">
        <v>1950</v>
      </c>
      <c r="AF34" s="666"/>
      <c r="AG34" s="666"/>
      <c r="AH34" s="666"/>
      <c r="AI34" s="666">
        <v>1950</v>
      </c>
      <c r="AJ34" s="666"/>
      <c r="AK34" s="666"/>
      <c r="AL34" s="666"/>
      <c r="AM34" s="666">
        <v>1950</v>
      </c>
      <c r="AN34" s="666"/>
      <c r="AO34" s="666"/>
      <c r="AP34" s="666"/>
      <c r="AQ34" s="666">
        <v>1950</v>
      </c>
      <c r="AR34" s="666"/>
      <c r="AS34" s="666"/>
      <c r="AT34" s="666"/>
      <c r="AU34" s="681">
        <v>1950</v>
      </c>
      <c r="AV34" s="682"/>
      <c r="AW34" s="682"/>
      <c r="AX34" s="683"/>
    </row>
    <row r="35" spans="1:51" ht="23.25" customHeight="1" x14ac:dyDescent="0.15">
      <c r="A35" s="708" t="s">
        <v>576</v>
      </c>
      <c r="B35" s="709"/>
      <c r="C35" s="709"/>
      <c r="D35" s="709"/>
      <c r="E35" s="709"/>
      <c r="F35" s="710"/>
      <c r="G35" s="600" t="s">
        <v>577</v>
      </c>
      <c r="H35" s="600"/>
      <c r="I35" s="600"/>
      <c r="J35" s="600"/>
      <c r="K35" s="600"/>
      <c r="L35" s="600"/>
      <c r="M35" s="600"/>
      <c r="N35" s="600"/>
      <c r="O35" s="600"/>
      <c r="P35" s="600"/>
      <c r="Q35" s="600"/>
      <c r="R35" s="600"/>
      <c r="S35" s="600"/>
      <c r="T35" s="600"/>
      <c r="U35" s="600"/>
      <c r="V35" s="600"/>
      <c r="W35" s="600"/>
      <c r="X35" s="601"/>
      <c r="Y35" s="607"/>
      <c r="Z35" s="608"/>
      <c r="AA35" s="609"/>
      <c r="AB35" s="599" t="s">
        <v>11</v>
      </c>
      <c r="AC35" s="600"/>
      <c r="AD35" s="601"/>
      <c r="AE35" s="599" t="s">
        <v>411</v>
      </c>
      <c r="AF35" s="600"/>
      <c r="AG35" s="600"/>
      <c r="AH35" s="601"/>
      <c r="AI35" s="599" t="s">
        <v>563</v>
      </c>
      <c r="AJ35" s="600"/>
      <c r="AK35" s="600"/>
      <c r="AL35" s="601"/>
      <c r="AM35" s="599" t="s">
        <v>379</v>
      </c>
      <c r="AN35" s="600"/>
      <c r="AO35" s="600"/>
      <c r="AP35" s="601"/>
      <c r="AQ35" s="610" t="s">
        <v>585</v>
      </c>
      <c r="AR35" s="611"/>
      <c r="AS35" s="611"/>
      <c r="AT35" s="611"/>
      <c r="AU35" s="611"/>
      <c r="AV35" s="611"/>
      <c r="AW35" s="611"/>
      <c r="AX35" s="612"/>
    </row>
    <row r="36" spans="1:51" ht="23.25" customHeight="1" x14ac:dyDescent="0.15">
      <c r="A36" s="711"/>
      <c r="B36" s="712"/>
      <c r="C36" s="712"/>
      <c r="D36" s="712"/>
      <c r="E36" s="712"/>
      <c r="F36" s="713"/>
      <c r="G36" s="613" t="s">
        <v>678</v>
      </c>
      <c r="H36" s="614"/>
      <c r="I36" s="614"/>
      <c r="J36" s="614"/>
      <c r="K36" s="614"/>
      <c r="L36" s="614"/>
      <c r="M36" s="614"/>
      <c r="N36" s="614"/>
      <c r="O36" s="614"/>
      <c r="P36" s="614"/>
      <c r="Q36" s="614"/>
      <c r="R36" s="614"/>
      <c r="S36" s="614"/>
      <c r="T36" s="614"/>
      <c r="U36" s="614"/>
      <c r="V36" s="614"/>
      <c r="W36" s="614"/>
      <c r="X36" s="614"/>
      <c r="Y36" s="674" t="s">
        <v>576</v>
      </c>
      <c r="Z36" s="675"/>
      <c r="AA36" s="676"/>
      <c r="AB36" s="677" t="s">
        <v>684</v>
      </c>
      <c r="AC36" s="678"/>
      <c r="AD36" s="679"/>
      <c r="AE36" s="680">
        <v>400.30769230769232</v>
      </c>
      <c r="AF36" s="680"/>
      <c r="AG36" s="680"/>
      <c r="AH36" s="680"/>
      <c r="AI36" s="680">
        <v>2553.1</v>
      </c>
      <c r="AJ36" s="680"/>
      <c r="AK36" s="680"/>
      <c r="AL36" s="680"/>
      <c r="AM36" s="680">
        <v>14603.49</v>
      </c>
      <c r="AN36" s="680"/>
      <c r="AO36" s="680"/>
      <c r="AP36" s="680"/>
      <c r="AQ36" s="456">
        <f>495220/1950</f>
        <v>253.95897435897436</v>
      </c>
      <c r="AR36" s="444"/>
      <c r="AS36" s="444"/>
      <c r="AT36" s="444"/>
      <c r="AU36" s="444"/>
      <c r="AV36" s="444"/>
      <c r="AW36" s="444"/>
      <c r="AX36" s="445"/>
    </row>
    <row r="37" spans="1:51" ht="60" customHeight="1" x14ac:dyDescent="0.15">
      <c r="A37" s="714"/>
      <c r="B37" s="715"/>
      <c r="C37" s="715"/>
      <c r="D37" s="715"/>
      <c r="E37" s="715"/>
      <c r="F37" s="716"/>
      <c r="G37" s="615"/>
      <c r="H37" s="616"/>
      <c r="I37" s="616"/>
      <c r="J37" s="616"/>
      <c r="K37" s="616"/>
      <c r="L37" s="616"/>
      <c r="M37" s="616"/>
      <c r="N37" s="616"/>
      <c r="O37" s="616"/>
      <c r="P37" s="616"/>
      <c r="Q37" s="616"/>
      <c r="R37" s="616"/>
      <c r="S37" s="616"/>
      <c r="T37" s="616"/>
      <c r="U37" s="616"/>
      <c r="V37" s="616"/>
      <c r="W37" s="616"/>
      <c r="X37" s="616"/>
      <c r="Y37" s="648" t="s">
        <v>579</v>
      </c>
      <c r="Z37" s="667"/>
      <c r="AA37" s="668"/>
      <c r="AB37" s="669" t="s">
        <v>685</v>
      </c>
      <c r="AC37" s="670"/>
      <c r="AD37" s="671"/>
      <c r="AE37" s="706" t="s">
        <v>680</v>
      </c>
      <c r="AF37" s="672"/>
      <c r="AG37" s="672"/>
      <c r="AH37" s="672"/>
      <c r="AI37" s="706" t="s">
        <v>681</v>
      </c>
      <c r="AJ37" s="672"/>
      <c r="AK37" s="672"/>
      <c r="AL37" s="672"/>
      <c r="AM37" s="706" t="s">
        <v>682</v>
      </c>
      <c r="AN37" s="672"/>
      <c r="AO37" s="672"/>
      <c r="AP37" s="672"/>
      <c r="AQ37" s="672" t="s">
        <v>709</v>
      </c>
      <c r="AR37" s="672"/>
      <c r="AS37" s="672"/>
      <c r="AT37" s="672"/>
      <c r="AU37" s="672"/>
      <c r="AV37" s="672"/>
      <c r="AW37" s="672"/>
      <c r="AX37" s="673"/>
    </row>
    <row r="38" spans="1:51" ht="18.75" customHeight="1" x14ac:dyDescent="0.15">
      <c r="A38" s="725" t="s">
        <v>231</v>
      </c>
      <c r="B38" s="726"/>
      <c r="C38" s="726"/>
      <c r="D38" s="726"/>
      <c r="E38" s="726"/>
      <c r="F38" s="727"/>
      <c r="G38" s="629" t="s">
        <v>135</v>
      </c>
      <c r="H38" s="583"/>
      <c r="I38" s="583"/>
      <c r="J38" s="583"/>
      <c r="K38" s="583"/>
      <c r="L38" s="583"/>
      <c r="M38" s="583"/>
      <c r="N38" s="583"/>
      <c r="O38" s="584"/>
      <c r="P38" s="585" t="s">
        <v>51</v>
      </c>
      <c r="Q38" s="583"/>
      <c r="R38" s="583"/>
      <c r="S38" s="583"/>
      <c r="T38" s="583"/>
      <c r="U38" s="583"/>
      <c r="V38" s="583"/>
      <c r="W38" s="583"/>
      <c r="X38" s="584"/>
      <c r="Y38" s="630"/>
      <c r="Z38" s="631"/>
      <c r="AA38" s="632"/>
      <c r="AB38" s="636" t="s">
        <v>11</v>
      </c>
      <c r="AC38" s="637"/>
      <c r="AD38" s="638"/>
      <c r="AE38" s="636" t="s">
        <v>411</v>
      </c>
      <c r="AF38" s="637"/>
      <c r="AG38" s="637"/>
      <c r="AH38" s="638"/>
      <c r="AI38" s="723" t="s">
        <v>563</v>
      </c>
      <c r="AJ38" s="723"/>
      <c r="AK38" s="723"/>
      <c r="AL38" s="636"/>
      <c r="AM38" s="723" t="s">
        <v>379</v>
      </c>
      <c r="AN38" s="723"/>
      <c r="AO38" s="723"/>
      <c r="AP38" s="636"/>
      <c r="AQ38" s="617" t="s">
        <v>170</v>
      </c>
      <c r="AR38" s="618"/>
      <c r="AS38" s="618"/>
      <c r="AT38" s="619"/>
      <c r="AU38" s="583" t="s">
        <v>124</v>
      </c>
      <c r="AV38" s="583"/>
      <c r="AW38" s="583"/>
      <c r="AX38" s="586"/>
    </row>
    <row r="39" spans="1:51" ht="18.75" customHeight="1" x14ac:dyDescent="0.15">
      <c r="A39" s="728"/>
      <c r="B39" s="729"/>
      <c r="C39" s="729"/>
      <c r="D39" s="729"/>
      <c r="E39" s="729"/>
      <c r="F39" s="730"/>
      <c r="G39" s="517"/>
      <c r="H39" s="422"/>
      <c r="I39" s="422"/>
      <c r="J39" s="422"/>
      <c r="K39" s="422"/>
      <c r="L39" s="422"/>
      <c r="M39" s="422"/>
      <c r="N39" s="422"/>
      <c r="O39" s="423"/>
      <c r="P39" s="421"/>
      <c r="Q39" s="422"/>
      <c r="R39" s="422"/>
      <c r="S39" s="422"/>
      <c r="T39" s="422"/>
      <c r="U39" s="422"/>
      <c r="V39" s="422"/>
      <c r="W39" s="422"/>
      <c r="X39" s="423"/>
      <c r="Y39" s="633"/>
      <c r="Z39" s="634"/>
      <c r="AA39" s="635"/>
      <c r="AB39" s="524"/>
      <c r="AC39" s="525"/>
      <c r="AD39" s="526"/>
      <c r="AE39" s="524"/>
      <c r="AF39" s="525"/>
      <c r="AG39" s="525"/>
      <c r="AH39" s="526"/>
      <c r="AI39" s="724"/>
      <c r="AJ39" s="724"/>
      <c r="AK39" s="724"/>
      <c r="AL39" s="524"/>
      <c r="AM39" s="724"/>
      <c r="AN39" s="724"/>
      <c r="AO39" s="724"/>
      <c r="AP39" s="524"/>
      <c r="AQ39" s="462" t="s">
        <v>614</v>
      </c>
      <c r="AR39" s="463"/>
      <c r="AS39" s="408" t="s">
        <v>171</v>
      </c>
      <c r="AT39" s="409"/>
      <c r="AU39" s="508">
        <v>4</v>
      </c>
      <c r="AV39" s="508"/>
      <c r="AW39" s="422" t="s">
        <v>162</v>
      </c>
      <c r="AX39" s="571"/>
    </row>
    <row r="40" spans="1:51" ht="23.25" customHeight="1" x14ac:dyDescent="0.15">
      <c r="A40" s="731"/>
      <c r="B40" s="729"/>
      <c r="C40" s="729"/>
      <c r="D40" s="729"/>
      <c r="E40" s="729"/>
      <c r="F40" s="730"/>
      <c r="G40" s="639" t="s">
        <v>674</v>
      </c>
      <c r="H40" s="640"/>
      <c r="I40" s="640"/>
      <c r="J40" s="640"/>
      <c r="K40" s="640"/>
      <c r="L40" s="640"/>
      <c r="M40" s="640"/>
      <c r="N40" s="640"/>
      <c r="O40" s="641"/>
      <c r="P40" s="246" t="s">
        <v>675</v>
      </c>
      <c r="Q40" s="246"/>
      <c r="R40" s="246"/>
      <c r="S40" s="246"/>
      <c r="T40" s="246"/>
      <c r="U40" s="246"/>
      <c r="V40" s="246"/>
      <c r="W40" s="246"/>
      <c r="X40" s="386"/>
      <c r="Y40" s="648" t="s">
        <v>12</v>
      </c>
      <c r="Z40" s="649"/>
      <c r="AA40" s="650"/>
      <c r="AB40" s="564" t="s">
        <v>683</v>
      </c>
      <c r="AC40" s="564"/>
      <c r="AD40" s="564"/>
      <c r="AE40" s="456">
        <v>1838</v>
      </c>
      <c r="AF40" s="444"/>
      <c r="AG40" s="444"/>
      <c r="AH40" s="444"/>
      <c r="AI40" s="456">
        <v>1950</v>
      </c>
      <c r="AJ40" s="444"/>
      <c r="AK40" s="444"/>
      <c r="AL40" s="444"/>
      <c r="AM40" s="456">
        <v>1950</v>
      </c>
      <c r="AN40" s="444"/>
      <c r="AO40" s="444"/>
      <c r="AP40" s="444"/>
      <c r="AQ40" s="449" t="s">
        <v>609</v>
      </c>
      <c r="AR40" s="450"/>
      <c r="AS40" s="450"/>
      <c r="AT40" s="451"/>
      <c r="AU40" s="444" t="s">
        <v>609</v>
      </c>
      <c r="AV40" s="444"/>
      <c r="AW40" s="444"/>
      <c r="AX40" s="445"/>
    </row>
    <row r="41" spans="1:51" ht="23.25" customHeight="1" x14ac:dyDescent="0.15">
      <c r="A41" s="732"/>
      <c r="B41" s="733"/>
      <c r="C41" s="733"/>
      <c r="D41" s="733"/>
      <c r="E41" s="733"/>
      <c r="F41" s="734"/>
      <c r="G41" s="642"/>
      <c r="H41" s="643"/>
      <c r="I41" s="643"/>
      <c r="J41" s="643"/>
      <c r="K41" s="643"/>
      <c r="L41" s="643"/>
      <c r="M41" s="643"/>
      <c r="N41" s="643"/>
      <c r="O41" s="644"/>
      <c r="P41" s="249"/>
      <c r="Q41" s="249"/>
      <c r="R41" s="249"/>
      <c r="S41" s="249"/>
      <c r="T41" s="249"/>
      <c r="U41" s="249"/>
      <c r="V41" s="249"/>
      <c r="W41" s="249"/>
      <c r="X41" s="427"/>
      <c r="Y41" s="599" t="s">
        <v>47</v>
      </c>
      <c r="Z41" s="600"/>
      <c r="AA41" s="601"/>
      <c r="AB41" s="550" t="s">
        <v>683</v>
      </c>
      <c r="AC41" s="550"/>
      <c r="AD41" s="550"/>
      <c r="AE41" s="456">
        <v>1950</v>
      </c>
      <c r="AF41" s="444"/>
      <c r="AG41" s="444"/>
      <c r="AH41" s="444"/>
      <c r="AI41" s="456">
        <v>1950</v>
      </c>
      <c r="AJ41" s="444"/>
      <c r="AK41" s="444"/>
      <c r="AL41" s="444"/>
      <c r="AM41" s="456">
        <v>1950</v>
      </c>
      <c r="AN41" s="444"/>
      <c r="AO41" s="444"/>
      <c r="AP41" s="444"/>
      <c r="AQ41" s="449" t="s">
        <v>609</v>
      </c>
      <c r="AR41" s="450"/>
      <c r="AS41" s="450"/>
      <c r="AT41" s="451"/>
      <c r="AU41" s="444">
        <v>1950</v>
      </c>
      <c r="AV41" s="444"/>
      <c r="AW41" s="444"/>
      <c r="AX41" s="445"/>
    </row>
    <row r="42" spans="1:51" ht="23.25" customHeight="1" x14ac:dyDescent="0.15">
      <c r="A42" s="731"/>
      <c r="B42" s="729"/>
      <c r="C42" s="729"/>
      <c r="D42" s="729"/>
      <c r="E42" s="729"/>
      <c r="F42" s="730"/>
      <c r="G42" s="645"/>
      <c r="H42" s="646"/>
      <c r="I42" s="646"/>
      <c r="J42" s="646"/>
      <c r="K42" s="646"/>
      <c r="L42" s="646"/>
      <c r="M42" s="646"/>
      <c r="N42" s="646"/>
      <c r="O42" s="647"/>
      <c r="P42" s="231"/>
      <c r="Q42" s="231"/>
      <c r="R42" s="231"/>
      <c r="S42" s="231"/>
      <c r="T42" s="231"/>
      <c r="U42" s="231"/>
      <c r="V42" s="231"/>
      <c r="W42" s="231"/>
      <c r="X42" s="388"/>
      <c r="Y42" s="599" t="s">
        <v>13</v>
      </c>
      <c r="Z42" s="600"/>
      <c r="AA42" s="601"/>
      <c r="AB42" s="651" t="s">
        <v>14</v>
      </c>
      <c r="AC42" s="651"/>
      <c r="AD42" s="651"/>
      <c r="AE42" s="456">
        <v>94.256410256410263</v>
      </c>
      <c r="AF42" s="444"/>
      <c r="AG42" s="444"/>
      <c r="AH42" s="444"/>
      <c r="AI42" s="456">
        <v>100</v>
      </c>
      <c r="AJ42" s="444"/>
      <c r="AK42" s="444"/>
      <c r="AL42" s="444"/>
      <c r="AM42" s="456">
        <v>100</v>
      </c>
      <c r="AN42" s="444"/>
      <c r="AO42" s="444"/>
      <c r="AP42" s="444"/>
      <c r="AQ42" s="449" t="s">
        <v>609</v>
      </c>
      <c r="AR42" s="450"/>
      <c r="AS42" s="450"/>
      <c r="AT42" s="451"/>
      <c r="AU42" s="444" t="s">
        <v>609</v>
      </c>
      <c r="AV42" s="444"/>
      <c r="AW42" s="444"/>
      <c r="AX42" s="445"/>
    </row>
    <row r="43" spans="1:51" ht="23.25" customHeight="1" x14ac:dyDescent="0.15">
      <c r="A43" s="573" t="s">
        <v>255</v>
      </c>
      <c r="B43" s="511"/>
      <c r="C43" s="511"/>
      <c r="D43" s="511"/>
      <c r="E43" s="511"/>
      <c r="F43" s="364"/>
      <c r="G43" s="575" t="s">
        <v>686</v>
      </c>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6"/>
      <c r="AL43" s="576"/>
      <c r="AM43" s="576"/>
      <c r="AN43" s="576"/>
      <c r="AO43" s="576"/>
      <c r="AP43" s="576"/>
      <c r="AQ43" s="576"/>
      <c r="AR43" s="576"/>
      <c r="AS43" s="576"/>
      <c r="AT43" s="576"/>
      <c r="AU43" s="576"/>
      <c r="AV43" s="576"/>
      <c r="AW43" s="576"/>
      <c r="AX43" s="577"/>
    </row>
    <row r="44" spans="1:51" ht="23.25" customHeight="1" thickBot="1" x14ac:dyDescent="0.2">
      <c r="A44" s="574"/>
      <c r="B44" s="572"/>
      <c r="C44" s="572"/>
      <c r="D44" s="572"/>
      <c r="E44" s="572"/>
      <c r="F44" s="368"/>
      <c r="G44" s="578"/>
      <c r="H44" s="579"/>
      <c r="I44" s="579"/>
      <c r="J44" s="579"/>
      <c r="K44" s="579"/>
      <c r="L44" s="579"/>
      <c r="M44" s="579"/>
      <c r="N44" s="579"/>
      <c r="O44" s="579"/>
      <c r="P44" s="579"/>
      <c r="Q44" s="579"/>
      <c r="R44" s="579"/>
      <c r="S44" s="579"/>
      <c r="T44" s="579"/>
      <c r="U44" s="579"/>
      <c r="V44" s="579"/>
      <c r="W44" s="579"/>
      <c r="X44" s="579"/>
      <c r="Y44" s="579"/>
      <c r="Z44" s="579"/>
      <c r="AA44" s="579"/>
      <c r="AB44" s="579"/>
      <c r="AC44" s="579"/>
      <c r="AD44" s="579"/>
      <c r="AE44" s="579"/>
      <c r="AF44" s="579"/>
      <c r="AG44" s="579"/>
      <c r="AH44" s="579"/>
      <c r="AI44" s="579"/>
      <c r="AJ44" s="579"/>
      <c r="AK44" s="579"/>
      <c r="AL44" s="579"/>
      <c r="AM44" s="579"/>
      <c r="AN44" s="579"/>
      <c r="AO44" s="579"/>
      <c r="AP44" s="579"/>
      <c r="AQ44" s="579"/>
      <c r="AR44" s="579"/>
      <c r="AS44" s="579"/>
      <c r="AT44" s="579"/>
      <c r="AU44" s="579"/>
      <c r="AV44" s="579"/>
      <c r="AW44" s="579"/>
      <c r="AX44" s="580"/>
    </row>
    <row r="45" spans="1:51" ht="18.75" hidden="1" customHeight="1" x14ac:dyDescent="0.15">
      <c r="A45" s="722" t="s">
        <v>568</v>
      </c>
      <c r="B45" s="365" t="s">
        <v>569</v>
      </c>
      <c r="C45" s="512"/>
      <c r="D45" s="512"/>
      <c r="E45" s="512"/>
      <c r="F45" s="366"/>
      <c r="G45" s="583" t="s">
        <v>570</v>
      </c>
      <c r="H45" s="583"/>
      <c r="I45" s="583"/>
      <c r="J45" s="583"/>
      <c r="K45" s="583"/>
      <c r="L45" s="583"/>
      <c r="M45" s="583"/>
      <c r="N45" s="583"/>
      <c r="O45" s="583"/>
      <c r="P45" s="583"/>
      <c r="Q45" s="583"/>
      <c r="R45" s="583"/>
      <c r="S45" s="583"/>
      <c r="T45" s="583"/>
      <c r="U45" s="583"/>
      <c r="V45" s="583"/>
      <c r="W45" s="583"/>
      <c r="X45" s="583"/>
      <c r="Y45" s="583"/>
      <c r="Z45" s="583"/>
      <c r="AA45" s="584"/>
      <c r="AB45" s="585" t="s">
        <v>586</v>
      </c>
      <c r="AC45" s="583"/>
      <c r="AD45" s="583"/>
      <c r="AE45" s="583"/>
      <c r="AF45" s="583"/>
      <c r="AG45" s="583"/>
      <c r="AH45" s="583"/>
      <c r="AI45" s="583"/>
      <c r="AJ45" s="583"/>
      <c r="AK45" s="583"/>
      <c r="AL45" s="583"/>
      <c r="AM45" s="583"/>
      <c r="AN45" s="583"/>
      <c r="AO45" s="583"/>
      <c r="AP45" s="583"/>
      <c r="AQ45" s="583"/>
      <c r="AR45" s="583"/>
      <c r="AS45" s="583"/>
      <c r="AT45" s="583"/>
      <c r="AU45" s="583"/>
      <c r="AV45" s="583"/>
      <c r="AW45" s="583"/>
      <c r="AX45" s="586"/>
      <c r="AY45">
        <f>COUNTA($G$47)</f>
        <v>0</v>
      </c>
    </row>
    <row r="46" spans="1:51" ht="22.5" hidden="1" customHeight="1" x14ac:dyDescent="0.15">
      <c r="A46" s="581"/>
      <c r="B46" s="365"/>
      <c r="C46" s="512"/>
      <c r="D46" s="512"/>
      <c r="E46" s="512"/>
      <c r="F46" s="366"/>
      <c r="G46" s="422"/>
      <c r="H46" s="422"/>
      <c r="I46" s="422"/>
      <c r="J46" s="422"/>
      <c r="K46" s="422"/>
      <c r="L46" s="422"/>
      <c r="M46" s="422"/>
      <c r="N46" s="422"/>
      <c r="O46" s="422"/>
      <c r="P46" s="422"/>
      <c r="Q46" s="422"/>
      <c r="R46" s="422"/>
      <c r="S46" s="422"/>
      <c r="T46" s="422"/>
      <c r="U46" s="422"/>
      <c r="V46" s="422"/>
      <c r="W46" s="422"/>
      <c r="X46" s="422"/>
      <c r="Y46" s="422"/>
      <c r="Z46" s="422"/>
      <c r="AA46" s="423"/>
      <c r="AB46" s="421"/>
      <c r="AC46" s="422"/>
      <c r="AD46" s="422"/>
      <c r="AE46" s="422"/>
      <c r="AF46" s="422"/>
      <c r="AG46" s="422"/>
      <c r="AH46" s="422"/>
      <c r="AI46" s="422"/>
      <c r="AJ46" s="422"/>
      <c r="AK46" s="422"/>
      <c r="AL46" s="422"/>
      <c r="AM46" s="422"/>
      <c r="AN46" s="422"/>
      <c r="AO46" s="422"/>
      <c r="AP46" s="422"/>
      <c r="AQ46" s="422"/>
      <c r="AR46" s="422"/>
      <c r="AS46" s="422"/>
      <c r="AT46" s="422"/>
      <c r="AU46" s="422"/>
      <c r="AV46" s="422"/>
      <c r="AW46" s="422"/>
      <c r="AX46" s="571"/>
      <c r="AY46">
        <f t="shared" ref="AY46:AY54" si="0">$AY$45</f>
        <v>0</v>
      </c>
    </row>
    <row r="47" spans="1:51" ht="22.5" hidden="1" customHeight="1" x14ac:dyDescent="0.15">
      <c r="A47" s="581"/>
      <c r="B47" s="365"/>
      <c r="C47" s="512"/>
      <c r="D47" s="512"/>
      <c r="E47" s="512"/>
      <c r="F47" s="366"/>
      <c r="G47" s="587"/>
      <c r="H47" s="587"/>
      <c r="I47" s="587"/>
      <c r="J47" s="587"/>
      <c r="K47" s="587"/>
      <c r="L47" s="587"/>
      <c r="M47" s="587"/>
      <c r="N47" s="587"/>
      <c r="O47" s="587"/>
      <c r="P47" s="587"/>
      <c r="Q47" s="587"/>
      <c r="R47" s="587"/>
      <c r="S47" s="587"/>
      <c r="T47" s="587"/>
      <c r="U47" s="587"/>
      <c r="V47" s="587"/>
      <c r="W47" s="587"/>
      <c r="X47" s="587"/>
      <c r="Y47" s="587"/>
      <c r="Z47" s="587"/>
      <c r="AA47" s="588"/>
      <c r="AB47" s="593"/>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94"/>
      <c r="AY47">
        <f t="shared" si="0"/>
        <v>0</v>
      </c>
    </row>
    <row r="48" spans="1:51" ht="22.5" hidden="1" customHeight="1" x14ac:dyDescent="0.15">
      <c r="A48" s="581"/>
      <c r="B48" s="365"/>
      <c r="C48" s="512"/>
      <c r="D48" s="512"/>
      <c r="E48" s="512"/>
      <c r="F48" s="366"/>
      <c r="G48" s="589"/>
      <c r="H48" s="589"/>
      <c r="I48" s="589"/>
      <c r="J48" s="589"/>
      <c r="K48" s="589"/>
      <c r="L48" s="589"/>
      <c r="M48" s="589"/>
      <c r="N48" s="589"/>
      <c r="O48" s="589"/>
      <c r="P48" s="589"/>
      <c r="Q48" s="589"/>
      <c r="R48" s="589"/>
      <c r="S48" s="589"/>
      <c r="T48" s="589"/>
      <c r="U48" s="589"/>
      <c r="V48" s="589"/>
      <c r="W48" s="589"/>
      <c r="X48" s="589"/>
      <c r="Y48" s="589"/>
      <c r="Z48" s="589"/>
      <c r="AA48" s="590"/>
      <c r="AB48" s="595"/>
      <c r="AC48" s="589"/>
      <c r="AD48" s="589"/>
      <c r="AE48" s="589"/>
      <c r="AF48" s="589"/>
      <c r="AG48" s="589"/>
      <c r="AH48" s="589"/>
      <c r="AI48" s="589"/>
      <c r="AJ48" s="589"/>
      <c r="AK48" s="589"/>
      <c r="AL48" s="589"/>
      <c r="AM48" s="589"/>
      <c r="AN48" s="589"/>
      <c r="AO48" s="589"/>
      <c r="AP48" s="589"/>
      <c r="AQ48" s="589"/>
      <c r="AR48" s="589"/>
      <c r="AS48" s="589"/>
      <c r="AT48" s="589"/>
      <c r="AU48" s="589"/>
      <c r="AV48" s="589"/>
      <c r="AW48" s="589"/>
      <c r="AX48" s="596"/>
      <c r="AY48">
        <f t="shared" si="0"/>
        <v>0</v>
      </c>
    </row>
    <row r="49" spans="1:60" ht="19.5" hidden="1" customHeight="1" x14ac:dyDescent="0.15">
      <c r="A49" s="581"/>
      <c r="B49" s="367"/>
      <c r="C49" s="572"/>
      <c r="D49" s="572"/>
      <c r="E49" s="572"/>
      <c r="F49" s="368"/>
      <c r="G49" s="591"/>
      <c r="H49" s="591"/>
      <c r="I49" s="591"/>
      <c r="J49" s="591"/>
      <c r="K49" s="591"/>
      <c r="L49" s="591"/>
      <c r="M49" s="591"/>
      <c r="N49" s="591"/>
      <c r="O49" s="591"/>
      <c r="P49" s="591"/>
      <c r="Q49" s="591"/>
      <c r="R49" s="591"/>
      <c r="S49" s="591"/>
      <c r="T49" s="591"/>
      <c r="U49" s="591"/>
      <c r="V49" s="591"/>
      <c r="W49" s="591"/>
      <c r="X49" s="591"/>
      <c r="Y49" s="591"/>
      <c r="Z49" s="591"/>
      <c r="AA49" s="592"/>
      <c r="AB49" s="597"/>
      <c r="AC49" s="591"/>
      <c r="AD49" s="591"/>
      <c r="AE49" s="589"/>
      <c r="AF49" s="589"/>
      <c r="AG49" s="589"/>
      <c r="AH49" s="589"/>
      <c r="AI49" s="589"/>
      <c r="AJ49" s="589"/>
      <c r="AK49" s="589"/>
      <c r="AL49" s="589"/>
      <c r="AM49" s="589"/>
      <c r="AN49" s="589"/>
      <c r="AO49" s="589"/>
      <c r="AP49" s="589"/>
      <c r="AQ49" s="589"/>
      <c r="AR49" s="589"/>
      <c r="AS49" s="589"/>
      <c r="AT49" s="589"/>
      <c r="AU49" s="591"/>
      <c r="AV49" s="591"/>
      <c r="AW49" s="591"/>
      <c r="AX49" s="598"/>
      <c r="AY49">
        <f t="shared" si="0"/>
        <v>0</v>
      </c>
    </row>
    <row r="50" spans="1:60" ht="18.75" hidden="1" customHeight="1" x14ac:dyDescent="0.15">
      <c r="A50" s="581"/>
      <c r="B50" s="363" t="s">
        <v>134</v>
      </c>
      <c r="C50" s="511"/>
      <c r="D50" s="511"/>
      <c r="E50" s="511"/>
      <c r="F50" s="364"/>
      <c r="G50" s="516" t="s">
        <v>52</v>
      </c>
      <c r="H50" s="419"/>
      <c r="I50" s="419"/>
      <c r="J50" s="419"/>
      <c r="K50" s="419"/>
      <c r="L50" s="419"/>
      <c r="M50" s="419"/>
      <c r="N50" s="419"/>
      <c r="O50" s="420"/>
      <c r="P50" s="418" t="s">
        <v>54</v>
      </c>
      <c r="Q50" s="419"/>
      <c r="R50" s="419"/>
      <c r="S50" s="419"/>
      <c r="T50" s="419"/>
      <c r="U50" s="419"/>
      <c r="V50" s="419"/>
      <c r="W50" s="419"/>
      <c r="X50" s="420"/>
      <c r="Y50" s="518"/>
      <c r="Z50" s="519"/>
      <c r="AA50" s="520"/>
      <c r="AB50" s="521" t="s">
        <v>11</v>
      </c>
      <c r="AC50" s="522"/>
      <c r="AD50" s="523"/>
      <c r="AE50" s="121" t="s">
        <v>411</v>
      </c>
      <c r="AF50" s="121"/>
      <c r="AG50" s="121"/>
      <c r="AH50" s="121"/>
      <c r="AI50" s="121" t="s">
        <v>563</v>
      </c>
      <c r="AJ50" s="121"/>
      <c r="AK50" s="121"/>
      <c r="AL50" s="121"/>
      <c r="AM50" s="121" t="s">
        <v>379</v>
      </c>
      <c r="AN50" s="121"/>
      <c r="AO50" s="121"/>
      <c r="AP50" s="121"/>
      <c r="AQ50" s="410" t="s">
        <v>170</v>
      </c>
      <c r="AR50" s="406"/>
      <c r="AS50" s="406"/>
      <c r="AT50" s="407"/>
      <c r="AU50" s="568" t="s">
        <v>124</v>
      </c>
      <c r="AV50" s="568"/>
      <c r="AW50" s="568"/>
      <c r="AX50" s="569"/>
      <c r="AY50">
        <f t="shared" si="0"/>
        <v>0</v>
      </c>
      <c r="AZ50" s="10"/>
      <c r="BA50" s="10"/>
      <c r="BB50" s="10"/>
      <c r="BC50" s="10"/>
    </row>
    <row r="51" spans="1:60" ht="18.75" hidden="1" customHeight="1" x14ac:dyDescent="0.15">
      <c r="A51" s="581"/>
      <c r="B51" s="365"/>
      <c r="C51" s="512"/>
      <c r="D51" s="512"/>
      <c r="E51" s="512"/>
      <c r="F51" s="366"/>
      <c r="G51" s="517"/>
      <c r="H51" s="422"/>
      <c r="I51" s="422"/>
      <c r="J51" s="422"/>
      <c r="K51" s="422"/>
      <c r="L51" s="422"/>
      <c r="M51" s="422"/>
      <c r="N51" s="422"/>
      <c r="O51" s="423"/>
      <c r="P51" s="421"/>
      <c r="Q51" s="422"/>
      <c r="R51" s="422"/>
      <c r="S51" s="422"/>
      <c r="T51" s="422"/>
      <c r="U51" s="422"/>
      <c r="V51" s="422"/>
      <c r="W51" s="422"/>
      <c r="X51" s="423"/>
      <c r="Y51" s="518"/>
      <c r="Z51" s="519"/>
      <c r="AA51" s="520"/>
      <c r="AB51" s="524"/>
      <c r="AC51" s="525"/>
      <c r="AD51" s="526"/>
      <c r="AE51" s="121"/>
      <c r="AF51" s="121"/>
      <c r="AG51" s="121"/>
      <c r="AH51" s="121"/>
      <c r="AI51" s="121"/>
      <c r="AJ51" s="121"/>
      <c r="AK51" s="121"/>
      <c r="AL51" s="121"/>
      <c r="AM51" s="121"/>
      <c r="AN51" s="121"/>
      <c r="AO51" s="121"/>
      <c r="AP51" s="121"/>
      <c r="AQ51" s="570"/>
      <c r="AR51" s="508"/>
      <c r="AS51" s="408" t="s">
        <v>171</v>
      </c>
      <c r="AT51" s="409"/>
      <c r="AU51" s="508"/>
      <c r="AV51" s="508"/>
      <c r="AW51" s="422" t="s">
        <v>162</v>
      </c>
      <c r="AX51" s="571"/>
      <c r="AY51">
        <f t="shared" si="0"/>
        <v>0</v>
      </c>
      <c r="AZ51" s="10"/>
      <c r="BA51" s="10"/>
      <c r="BB51" s="10"/>
      <c r="BC51" s="10"/>
      <c r="BD51" s="10"/>
      <c r="BE51" s="10"/>
      <c r="BF51" s="10"/>
      <c r="BG51" s="10"/>
      <c r="BH51" s="10"/>
    </row>
    <row r="52" spans="1:60" ht="23.25" hidden="1" customHeight="1" x14ac:dyDescent="0.15">
      <c r="A52" s="581"/>
      <c r="B52" s="365"/>
      <c r="C52" s="512"/>
      <c r="D52" s="512"/>
      <c r="E52" s="512"/>
      <c r="F52" s="366"/>
      <c r="G52" s="385"/>
      <c r="H52" s="246"/>
      <c r="I52" s="246"/>
      <c r="J52" s="246"/>
      <c r="K52" s="246"/>
      <c r="L52" s="246"/>
      <c r="M52" s="246"/>
      <c r="N52" s="246"/>
      <c r="O52" s="386"/>
      <c r="P52" s="246"/>
      <c r="Q52" s="555"/>
      <c r="R52" s="555"/>
      <c r="S52" s="555"/>
      <c r="T52" s="555"/>
      <c r="U52" s="555"/>
      <c r="V52" s="555"/>
      <c r="W52" s="555"/>
      <c r="X52" s="556"/>
      <c r="Y52" s="561" t="s">
        <v>53</v>
      </c>
      <c r="Z52" s="562"/>
      <c r="AA52" s="563"/>
      <c r="AB52" s="564"/>
      <c r="AC52" s="564"/>
      <c r="AD52" s="564"/>
      <c r="AE52" s="456"/>
      <c r="AF52" s="444"/>
      <c r="AG52" s="444"/>
      <c r="AH52" s="444"/>
      <c r="AI52" s="456"/>
      <c r="AJ52" s="444"/>
      <c r="AK52" s="444"/>
      <c r="AL52" s="444"/>
      <c r="AM52" s="456"/>
      <c r="AN52" s="444"/>
      <c r="AO52" s="444"/>
      <c r="AP52" s="444"/>
      <c r="AQ52" s="449"/>
      <c r="AR52" s="450"/>
      <c r="AS52" s="450"/>
      <c r="AT52" s="451"/>
      <c r="AU52" s="444"/>
      <c r="AV52" s="444"/>
      <c r="AW52" s="444"/>
      <c r="AX52" s="445"/>
      <c r="AY52">
        <f t="shared" si="0"/>
        <v>0</v>
      </c>
    </row>
    <row r="53" spans="1:60" ht="23.25" hidden="1" customHeight="1" x14ac:dyDescent="0.15">
      <c r="A53" s="581"/>
      <c r="B53" s="365"/>
      <c r="C53" s="512"/>
      <c r="D53" s="512"/>
      <c r="E53" s="512"/>
      <c r="F53" s="366"/>
      <c r="G53" s="551"/>
      <c r="H53" s="249"/>
      <c r="I53" s="249"/>
      <c r="J53" s="249"/>
      <c r="K53" s="249"/>
      <c r="L53" s="249"/>
      <c r="M53" s="249"/>
      <c r="N53" s="249"/>
      <c r="O53" s="427"/>
      <c r="P53" s="557"/>
      <c r="Q53" s="557"/>
      <c r="R53" s="557"/>
      <c r="S53" s="557"/>
      <c r="T53" s="557"/>
      <c r="U53" s="557"/>
      <c r="V53" s="557"/>
      <c r="W53" s="557"/>
      <c r="X53" s="558"/>
      <c r="Y53" s="549" t="s">
        <v>47</v>
      </c>
      <c r="Z53" s="224"/>
      <c r="AA53" s="225"/>
      <c r="AB53" s="550"/>
      <c r="AC53" s="550"/>
      <c r="AD53" s="550"/>
      <c r="AE53" s="456"/>
      <c r="AF53" s="444"/>
      <c r="AG53" s="444"/>
      <c r="AH53" s="444"/>
      <c r="AI53" s="456"/>
      <c r="AJ53" s="444"/>
      <c r="AK53" s="444"/>
      <c r="AL53" s="444"/>
      <c r="AM53" s="456"/>
      <c r="AN53" s="444"/>
      <c r="AO53" s="444"/>
      <c r="AP53" s="444"/>
      <c r="AQ53" s="449"/>
      <c r="AR53" s="450"/>
      <c r="AS53" s="450"/>
      <c r="AT53" s="451"/>
      <c r="AU53" s="444"/>
      <c r="AV53" s="444"/>
      <c r="AW53" s="444"/>
      <c r="AX53" s="445"/>
      <c r="AY53">
        <f t="shared" si="0"/>
        <v>0</v>
      </c>
      <c r="AZ53" s="10"/>
      <c r="BA53" s="10"/>
      <c r="BB53" s="10"/>
      <c r="BC53" s="10"/>
    </row>
    <row r="54" spans="1:60" ht="23.25" hidden="1" customHeight="1" x14ac:dyDescent="0.15">
      <c r="A54" s="581"/>
      <c r="B54" s="365"/>
      <c r="C54" s="512"/>
      <c r="D54" s="512"/>
      <c r="E54" s="512"/>
      <c r="F54" s="366"/>
      <c r="G54" s="387"/>
      <c r="H54" s="231"/>
      <c r="I54" s="231"/>
      <c r="J54" s="231"/>
      <c r="K54" s="231"/>
      <c r="L54" s="231"/>
      <c r="M54" s="231"/>
      <c r="N54" s="231"/>
      <c r="O54" s="388"/>
      <c r="P54" s="565"/>
      <c r="Q54" s="565"/>
      <c r="R54" s="565"/>
      <c r="S54" s="565"/>
      <c r="T54" s="565"/>
      <c r="U54" s="565"/>
      <c r="V54" s="565"/>
      <c r="W54" s="565"/>
      <c r="X54" s="566"/>
      <c r="Y54" s="549" t="s">
        <v>13</v>
      </c>
      <c r="Z54" s="224"/>
      <c r="AA54" s="225"/>
      <c r="AB54" s="567" t="s">
        <v>14</v>
      </c>
      <c r="AC54" s="567"/>
      <c r="AD54" s="567"/>
      <c r="AE54" s="481"/>
      <c r="AF54" s="482"/>
      <c r="AG54" s="482"/>
      <c r="AH54" s="482"/>
      <c r="AI54" s="481"/>
      <c r="AJ54" s="482"/>
      <c r="AK54" s="482"/>
      <c r="AL54" s="482"/>
      <c r="AM54" s="481"/>
      <c r="AN54" s="482"/>
      <c r="AO54" s="482"/>
      <c r="AP54" s="482"/>
      <c r="AQ54" s="449"/>
      <c r="AR54" s="450"/>
      <c r="AS54" s="450"/>
      <c r="AT54" s="451"/>
      <c r="AU54" s="444"/>
      <c r="AV54" s="444"/>
      <c r="AW54" s="444"/>
      <c r="AX54" s="445"/>
      <c r="AY54">
        <f t="shared" si="0"/>
        <v>0</v>
      </c>
      <c r="AZ54" s="10"/>
      <c r="BA54" s="10"/>
      <c r="BB54" s="10"/>
      <c r="BC54" s="10"/>
      <c r="BD54" s="10"/>
      <c r="BE54" s="10"/>
      <c r="BF54" s="10"/>
      <c r="BG54" s="10"/>
      <c r="BH54" s="10"/>
    </row>
    <row r="55" spans="1:60" ht="18.75" hidden="1" customHeight="1" x14ac:dyDescent="0.15">
      <c r="A55" s="581"/>
      <c r="B55" s="363" t="s">
        <v>134</v>
      </c>
      <c r="C55" s="511"/>
      <c r="D55" s="511"/>
      <c r="E55" s="511"/>
      <c r="F55" s="364"/>
      <c r="G55" s="516" t="s">
        <v>52</v>
      </c>
      <c r="H55" s="419"/>
      <c r="I55" s="419"/>
      <c r="J55" s="419"/>
      <c r="K55" s="419"/>
      <c r="L55" s="419"/>
      <c r="M55" s="419"/>
      <c r="N55" s="419"/>
      <c r="O55" s="420"/>
      <c r="P55" s="418" t="s">
        <v>54</v>
      </c>
      <c r="Q55" s="419"/>
      <c r="R55" s="419"/>
      <c r="S55" s="419"/>
      <c r="T55" s="419"/>
      <c r="U55" s="419"/>
      <c r="V55" s="419"/>
      <c r="W55" s="419"/>
      <c r="X55" s="420"/>
      <c r="Y55" s="518"/>
      <c r="Z55" s="519"/>
      <c r="AA55" s="520"/>
      <c r="AB55" s="521" t="s">
        <v>11</v>
      </c>
      <c r="AC55" s="522"/>
      <c r="AD55" s="523"/>
      <c r="AE55" s="121" t="s">
        <v>411</v>
      </c>
      <c r="AF55" s="121"/>
      <c r="AG55" s="121"/>
      <c r="AH55" s="121"/>
      <c r="AI55" s="121" t="s">
        <v>563</v>
      </c>
      <c r="AJ55" s="121"/>
      <c r="AK55" s="121"/>
      <c r="AL55" s="121"/>
      <c r="AM55" s="121" t="s">
        <v>379</v>
      </c>
      <c r="AN55" s="121"/>
      <c r="AO55" s="121"/>
      <c r="AP55" s="121"/>
      <c r="AQ55" s="410" t="s">
        <v>170</v>
      </c>
      <c r="AR55" s="406"/>
      <c r="AS55" s="406"/>
      <c r="AT55" s="407"/>
      <c r="AU55" s="568" t="s">
        <v>124</v>
      </c>
      <c r="AV55" s="568"/>
      <c r="AW55" s="568"/>
      <c r="AX55" s="569"/>
      <c r="AY55">
        <f>COUNTA($G$57)</f>
        <v>0</v>
      </c>
      <c r="AZ55" s="10"/>
      <c r="BA55" s="10"/>
      <c r="BB55" s="10"/>
      <c r="BC55" s="10"/>
    </row>
    <row r="56" spans="1:60" ht="18.75" hidden="1" customHeight="1" x14ac:dyDescent="0.15">
      <c r="A56" s="581"/>
      <c r="B56" s="365"/>
      <c r="C56" s="512"/>
      <c r="D56" s="512"/>
      <c r="E56" s="512"/>
      <c r="F56" s="366"/>
      <c r="G56" s="517"/>
      <c r="H56" s="422"/>
      <c r="I56" s="422"/>
      <c r="J56" s="422"/>
      <c r="K56" s="422"/>
      <c r="L56" s="422"/>
      <c r="M56" s="422"/>
      <c r="N56" s="422"/>
      <c r="O56" s="423"/>
      <c r="P56" s="421"/>
      <c r="Q56" s="422"/>
      <c r="R56" s="422"/>
      <c r="S56" s="422"/>
      <c r="T56" s="422"/>
      <c r="U56" s="422"/>
      <c r="V56" s="422"/>
      <c r="W56" s="422"/>
      <c r="X56" s="423"/>
      <c r="Y56" s="518"/>
      <c r="Z56" s="519"/>
      <c r="AA56" s="520"/>
      <c r="AB56" s="524"/>
      <c r="AC56" s="525"/>
      <c r="AD56" s="526"/>
      <c r="AE56" s="121"/>
      <c r="AF56" s="121"/>
      <c r="AG56" s="121"/>
      <c r="AH56" s="121"/>
      <c r="AI56" s="121"/>
      <c r="AJ56" s="121"/>
      <c r="AK56" s="121"/>
      <c r="AL56" s="121"/>
      <c r="AM56" s="121"/>
      <c r="AN56" s="121"/>
      <c r="AO56" s="121"/>
      <c r="AP56" s="121"/>
      <c r="AQ56" s="570"/>
      <c r="AR56" s="508"/>
      <c r="AS56" s="408" t="s">
        <v>171</v>
      </c>
      <c r="AT56" s="409"/>
      <c r="AU56" s="508"/>
      <c r="AV56" s="508"/>
      <c r="AW56" s="422" t="s">
        <v>162</v>
      </c>
      <c r="AX56" s="571"/>
      <c r="AY56">
        <f>$AY$55</f>
        <v>0</v>
      </c>
      <c r="AZ56" s="10"/>
      <c r="BA56" s="10"/>
      <c r="BB56" s="10"/>
      <c r="BC56" s="10"/>
      <c r="BD56" s="10"/>
      <c r="BE56" s="10"/>
      <c r="BF56" s="10"/>
      <c r="BG56" s="10"/>
      <c r="BH56" s="10"/>
    </row>
    <row r="57" spans="1:60" ht="23.25" hidden="1" customHeight="1" x14ac:dyDescent="0.15">
      <c r="A57" s="581"/>
      <c r="B57" s="365"/>
      <c r="C57" s="512"/>
      <c r="D57" s="512"/>
      <c r="E57" s="512"/>
      <c r="F57" s="366"/>
      <c r="G57" s="385"/>
      <c r="H57" s="246"/>
      <c r="I57" s="246"/>
      <c r="J57" s="246"/>
      <c r="K57" s="246"/>
      <c r="L57" s="246"/>
      <c r="M57" s="246"/>
      <c r="N57" s="246"/>
      <c r="O57" s="386"/>
      <c r="P57" s="246"/>
      <c r="Q57" s="555"/>
      <c r="R57" s="555"/>
      <c r="S57" s="555"/>
      <c r="T57" s="555"/>
      <c r="U57" s="555"/>
      <c r="V57" s="555"/>
      <c r="W57" s="555"/>
      <c r="X57" s="556"/>
      <c r="Y57" s="561" t="s">
        <v>53</v>
      </c>
      <c r="Z57" s="562"/>
      <c r="AA57" s="563"/>
      <c r="AB57" s="564"/>
      <c r="AC57" s="564"/>
      <c r="AD57" s="564"/>
      <c r="AE57" s="456"/>
      <c r="AF57" s="444"/>
      <c r="AG57" s="444"/>
      <c r="AH57" s="444"/>
      <c r="AI57" s="456"/>
      <c r="AJ57" s="444"/>
      <c r="AK57" s="444"/>
      <c r="AL57" s="444"/>
      <c r="AM57" s="456"/>
      <c r="AN57" s="444"/>
      <c r="AO57" s="444"/>
      <c r="AP57" s="444"/>
      <c r="AQ57" s="449"/>
      <c r="AR57" s="450"/>
      <c r="AS57" s="450"/>
      <c r="AT57" s="451"/>
      <c r="AU57" s="444"/>
      <c r="AV57" s="444"/>
      <c r="AW57" s="444"/>
      <c r="AX57" s="445"/>
      <c r="AY57">
        <f>$AY$55</f>
        <v>0</v>
      </c>
    </row>
    <row r="58" spans="1:60" ht="23.25" hidden="1" customHeight="1" x14ac:dyDescent="0.15">
      <c r="A58" s="581"/>
      <c r="B58" s="365"/>
      <c r="C58" s="512"/>
      <c r="D58" s="512"/>
      <c r="E58" s="512"/>
      <c r="F58" s="366"/>
      <c r="G58" s="551"/>
      <c r="H58" s="249"/>
      <c r="I58" s="249"/>
      <c r="J58" s="249"/>
      <c r="K58" s="249"/>
      <c r="L58" s="249"/>
      <c r="M58" s="249"/>
      <c r="N58" s="249"/>
      <c r="O58" s="427"/>
      <c r="P58" s="557"/>
      <c r="Q58" s="557"/>
      <c r="R58" s="557"/>
      <c r="S58" s="557"/>
      <c r="T58" s="557"/>
      <c r="U58" s="557"/>
      <c r="V58" s="557"/>
      <c r="W58" s="557"/>
      <c r="X58" s="558"/>
      <c r="Y58" s="549" t="s">
        <v>47</v>
      </c>
      <c r="Z58" s="224"/>
      <c r="AA58" s="225"/>
      <c r="AB58" s="550"/>
      <c r="AC58" s="550"/>
      <c r="AD58" s="550"/>
      <c r="AE58" s="456"/>
      <c r="AF58" s="444"/>
      <c r="AG58" s="444"/>
      <c r="AH58" s="444"/>
      <c r="AI58" s="456"/>
      <c r="AJ58" s="444"/>
      <c r="AK58" s="444"/>
      <c r="AL58" s="444"/>
      <c r="AM58" s="456"/>
      <c r="AN58" s="444"/>
      <c r="AO58" s="444"/>
      <c r="AP58" s="444"/>
      <c r="AQ58" s="449"/>
      <c r="AR58" s="450"/>
      <c r="AS58" s="450"/>
      <c r="AT58" s="451"/>
      <c r="AU58" s="444"/>
      <c r="AV58" s="444"/>
      <c r="AW58" s="444"/>
      <c r="AX58" s="445"/>
      <c r="AY58">
        <f>$AY$55</f>
        <v>0</v>
      </c>
      <c r="AZ58" s="10"/>
      <c r="BA58" s="10"/>
      <c r="BB58" s="10"/>
      <c r="BC58" s="10"/>
    </row>
    <row r="59" spans="1:60" ht="23.25" hidden="1" customHeight="1" x14ac:dyDescent="0.15">
      <c r="A59" s="581"/>
      <c r="B59" s="367"/>
      <c r="C59" s="572"/>
      <c r="D59" s="572"/>
      <c r="E59" s="572"/>
      <c r="F59" s="368"/>
      <c r="G59" s="387"/>
      <c r="H59" s="231"/>
      <c r="I59" s="231"/>
      <c r="J59" s="231"/>
      <c r="K59" s="231"/>
      <c r="L59" s="231"/>
      <c r="M59" s="231"/>
      <c r="N59" s="231"/>
      <c r="O59" s="388"/>
      <c r="P59" s="565"/>
      <c r="Q59" s="565"/>
      <c r="R59" s="565"/>
      <c r="S59" s="565"/>
      <c r="T59" s="565"/>
      <c r="U59" s="565"/>
      <c r="V59" s="565"/>
      <c r="W59" s="565"/>
      <c r="X59" s="566"/>
      <c r="Y59" s="549" t="s">
        <v>13</v>
      </c>
      <c r="Z59" s="224"/>
      <c r="AA59" s="225"/>
      <c r="AB59" s="567" t="s">
        <v>14</v>
      </c>
      <c r="AC59" s="567"/>
      <c r="AD59" s="567"/>
      <c r="AE59" s="481"/>
      <c r="AF59" s="482"/>
      <c r="AG59" s="482"/>
      <c r="AH59" s="482"/>
      <c r="AI59" s="481"/>
      <c r="AJ59" s="482"/>
      <c r="AK59" s="482"/>
      <c r="AL59" s="482"/>
      <c r="AM59" s="481"/>
      <c r="AN59" s="482"/>
      <c r="AO59" s="482"/>
      <c r="AP59" s="482"/>
      <c r="AQ59" s="449"/>
      <c r="AR59" s="450"/>
      <c r="AS59" s="450"/>
      <c r="AT59" s="451"/>
      <c r="AU59" s="444"/>
      <c r="AV59" s="444"/>
      <c r="AW59" s="444"/>
      <c r="AX59" s="445"/>
      <c r="AY59">
        <f>$AY$55</f>
        <v>0</v>
      </c>
      <c r="AZ59" s="10"/>
      <c r="BA59" s="10"/>
      <c r="BB59" s="10"/>
      <c r="BC59" s="10"/>
      <c r="BD59" s="10"/>
      <c r="BE59" s="10"/>
      <c r="BF59" s="10"/>
      <c r="BG59" s="10"/>
      <c r="BH59" s="10"/>
    </row>
    <row r="60" spans="1:60" ht="18.75" hidden="1" customHeight="1" x14ac:dyDescent="0.15">
      <c r="A60" s="581"/>
      <c r="B60" s="363" t="s">
        <v>134</v>
      </c>
      <c r="C60" s="511"/>
      <c r="D60" s="511"/>
      <c r="E60" s="511"/>
      <c r="F60" s="364"/>
      <c r="G60" s="516" t="s">
        <v>52</v>
      </c>
      <c r="H60" s="419"/>
      <c r="I60" s="419"/>
      <c r="J60" s="419"/>
      <c r="K60" s="419"/>
      <c r="L60" s="419"/>
      <c r="M60" s="419"/>
      <c r="N60" s="419"/>
      <c r="O60" s="420"/>
      <c r="P60" s="418" t="s">
        <v>54</v>
      </c>
      <c r="Q60" s="419"/>
      <c r="R60" s="419"/>
      <c r="S60" s="419"/>
      <c r="T60" s="419"/>
      <c r="U60" s="419"/>
      <c r="V60" s="419"/>
      <c r="W60" s="419"/>
      <c r="X60" s="420"/>
      <c r="Y60" s="518"/>
      <c r="Z60" s="519"/>
      <c r="AA60" s="520"/>
      <c r="AB60" s="521" t="s">
        <v>11</v>
      </c>
      <c r="AC60" s="522"/>
      <c r="AD60" s="523"/>
      <c r="AE60" s="121" t="s">
        <v>411</v>
      </c>
      <c r="AF60" s="121"/>
      <c r="AG60" s="121"/>
      <c r="AH60" s="121"/>
      <c r="AI60" s="121" t="s">
        <v>563</v>
      </c>
      <c r="AJ60" s="121"/>
      <c r="AK60" s="121"/>
      <c r="AL60" s="121"/>
      <c r="AM60" s="121" t="s">
        <v>379</v>
      </c>
      <c r="AN60" s="121"/>
      <c r="AO60" s="121"/>
      <c r="AP60" s="121"/>
      <c r="AQ60" s="410" t="s">
        <v>170</v>
      </c>
      <c r="AR60" s="406"/>
      <c r="AS60" s="406"/>
      <c r="AT60" s="407"/>
      <c r="AU60" s="568" t="s">
        <v>124</v>
      </c>
      <c r="AV60" s="568"/>
      <c r="AW60" s="568"/>
      <c r="AX60" s="569"/>
      <c r="AY60">
        <f>COUNTA($G$62)</f>
        <v>0</v>
      </c>
      <c r="AZ60" s="10"/>
      <c r="BA60" s="10"/>
      <c r="BB60" s="10"/>
      <c r="BC60" s="10"/>
    </row>
    <row r="61" spans="1:60" ht="18.75" hidden="1" customHeight="1" x14ac:dyDescent="0.15">
      <c r="A61" s="581"/>
      <c r="B61" s="365"/>
      <c r="C61" s="512"/>
      <c r="D61" s="512"/>
      <c r="E61" s="512"/>
      <c r="F61" s="366"/>
      <c r="G61" s="517"/>
      <c r="H61" s="422"/>
      <c r="I61" s="422"/>
      <c r="J61" s="422"/>
      <c r="K61" s="422"/>
      <c r="L61" s="422"/>
      <c r="M61" s="422"/>
      <c r="N61" s="422"/>
      <c r="O61" s="423"/>
      <c r="P61" s="421"/>
      <c r="Q61" s="422"/>
      <c r="R61" s="422"/>
      <c r="S61" s="422"/>
      <c r="T61" s="422"/>
      <c r="U61" s="422"/>
      <c r="V61" s="422"/>
      <c r="W61" s="422"/>
      <c r="X61" s="423"/>
      <c r="Y61" s="518"/>
      <c r="Z61" s="519"/>
      <c r="AA61" s="520"/>
      <c r="AB61" s="524"/>
      <c r="AC61" s="525"/>
      <c r="AD61" s="526"/>
      <c r="AE61" s="121"/>
      <c r="AF61" s="121"/>
      <c r="AG61" s="121"/>
      <c r="AH61" s="121"/>
      <c r="AI61" s="121"/>
      <c r="AJ61" s="121"/>
      <c r="AK61" s="121"/>
      <c r="AL61" s="121"/>
      <c r="AM61" s="121"/>
      <c r="AN61" s="121"/>
      <c r="AO61" s="121"/>
      <c r="AP61" s="121"/>
      <c r="AQ61" s="570"/>
      <c r="AR61" s="508"/>
      <c r="AS61" s="408" t="s">
        <v>171</v>
      </c>
      <c r="AT61" s="409"/>
      <c r="AU61" s="508"/>
      <c r="AV61" s="508"/>
      <c r="AW61" s="422" t="s">
        <v>162</v>
      </c>
      <c r="AX61" s="571"/>
      <c r="AY61">
        <f>$AY$60</f>
        <v>0</v>
      </c>
      <c r="AZ61" s="10"/>
      <c r="BA61" s="10"/>
      <c r="BB61" s="10"/>
      <c r="BC61" s="10"/>
      <c r="BD61" s="10"/>
      <c r="BE61" s="10"/>
      <c r="BF61" s="10"/>
      <c r="BG61" s="10"/>
      <c r="BH61" s="10"/>
    </row>
    <row r="62" spans="1:60" ht="23.25" hidden="1" customHeight="1" x14ac:dyDescent="0.15">
      <c r="A62" s="581"/>
      <c r="B62" s="365"/>
      <c r="C62" s="512"/>
      <c r="D62" s="512"/>
      <c r="E62" s="512"/>
      <c r="F62" s="366"/>
      <c r="G62" s="385"/>
      <c r="H62" s="246"/>
      <c r="I62" s="246"/>
      <c r="J62" s="246"/>
      <c r="K62" s="246"/>
      <c r="L62" s="246"/>
      <c r="M62" s="246"/>
      <c r="N62" s="246"/>
      <c r="O62" s="386"/>
      <c r="P62" s="246"/>
      <c r="Q62" s="555"/>
      <c r="R62" s="555"/>
      <c r="S62" s="555"/>
      <c r="T62" s="555"/>
      <c r="U62" s="555"/>
      <c r="V62" s="555"/>
      <c r="W62" s="555"/>
      <c r="X62" s="556"/>
      <c r="Y62" s="561" t="s">
        <v>53</v>
      </c>
      <c r="Z62" s="562"/>
      <c r="AA62" s="563"/>
      <c r="AB62" s="564"/>
      <c r="AC62" s="564"/>
      <c r="AD62" s="564"/>
      <c r="AE62" s="456"/>
      <c r="AF62" s="444"/>
      <c r="AG62" s="444"/>
      <c r="AH62" s="444"/>
      <c r="AI62" s="456"/>
      <c r="AJ62" s="444"/>
      <c r="AK62" s="444"/>
      <c r="AL62" s="444"/>
      <c r="AM62" s="456"/>
      <c r="AN62" s="444"/>
      <c r="AO62" s="444"/>
      <c r="AP62" s="444"/>
      <c r="AQ62" s="449"/>
      <c r="AR62" s="450"/>
      <c r="AS62" s="450"/>
      <c r="AT62" s="451"/>
      <c r="AU62" s="444"/>
      <c r="AV62" s="444"/>
      <c r="AW62" s="444"/>
      <c r="AX62" s="445"/>
      <c r="AY62">
        <f>$AY$60</f>
        <v>0</v>
      </c>
    </row>
    <row r="63" spans="1:60" ht="23.25" hidden="1" customHeight="1" x14ac:dyDescent="0.15">
      <c r="A63" s="581"/>
      <c r="B63" s="365"/>
      <c r="C63" s="512"/>
      <c r="D63" s="512"/>
      <c r="E63" s="512"/>
      <c r="F63" s="366"/>
      <c r="G63" s="551"/>
      <c r="H63" s="249"/>
      <c r="I63" s="249"/>
      <c r="J63" s="249"/>
      <c r="K63" s="249"/>
      <c r="L63" s="249"/>
      <c r="M63" s="249"/>
      <c r="N63" s="249"/>
      <c r="O63" s="427"/>
      <c r="P63" s="557"/>
      <c r="Q63" s="557"/>
      <c r="R63" s="557"/>
      <c r="S63" s="557"/>
      <c r="T63" s="557"/>
      <c r="U63" s="557"/>
      <c r="V63" s="557"/>
      <c r="W63" s="557"/>
      <c r="X63" s="558"/>
      <c r="Y63" s="549" t="s">
        <v>47</v>
      </c>
      <c r="Z63" s="224"/>
      <c r="AA63" s="225"/>
      <c r="AB63" s="550"/>
      <c r="AC63" s="550"/>
      <c r="AD63" s="550"/>
      <c r="AE63" s="456"/>
      <c r="AF63" s="444"/>
      <c r="AG63" s="444"/>
      <c r="AH63" s="444"/>
      <c r="AI63" s="456"/>
      <c r="AJ63" s="444"/>
      <c r="AK63" s="444"/>
      <c r="AL63" s="444"/>
      <c r="AM63" s="456"/>
      <c r="AN63" s="444"/>
      <c r="AO63" s="444"/>
      <c r="AP63" s="444"/>
      <c r="AQ63" s="449"/>
      <c r="AR63" s="450"/>
      <c r="AS63" s="450"/>
      <c r="AT63" s="451"/>
      <c r="AU63" s="444"/>
      <c r="AV63" s="444"/>
      <c r="AW63" s="444"/>
      <c r="AX63" s="445"/>
      <c r="AY63">
        <f>$AY$60</f>
        <v>0</v>
      </c>
      <c r="AZ63" s="10"/>
      <c r="BA63" s="10"/>
      <c r="BB63" s="10"/>
      <c r="BC63" s="10"/>
    </row>
    <row r="64" spans="1:60" ht="23.25" hidden="1" customHeight="1" thickBot="1" x14ac:dyDescent="0.2">
      <c r="A64" s="582"/>
      <c r="B64" s="513"/>
      <c r="C64" s="514"/>
      <c r="D64" s="514"/>
      <c r="E64" s="514"/>
      <c r="F64" s="515"/>
      <c r="G64" s="387"/>
      <c r="H64" s="231"/>
      <c r="I64" s="231"/>
      <c r="J64" s="231"/>
      <c r="K64" s="231"/>
      <c r="L64" s="231"/>
      <c r="M64" s="231"/>
      <c r="N64" s="231"/>
      <c r="O64" s="388"/>
      <c r="P64" s="565"/>
      <c r="Q64" s="565"/>
      <c r="R64" s="565"/>
      <c r="S64" s="565"/>
      <c r="T64" s="565"/>
      <c r="U64" s="565"/>
      <c r="V64" s="565"/>
      <c r="W64" s="565"/>
      <c r="X64" s="566"/>
      <c r="Y64" s="549" t="s">
        <v>13</v>
      </c>
      <c r="Z64" s="224"/>
      <c r="AA64" s="225"/>
      <c r="AB64" s="567" t="s">
        <v>14</v>
      </c>
      <c r="AC64" s="567"/>
      <c r="AD64" s="567"/>
      <c r="AE64" s="481"/>
      <c r="AF64" s="482"/>
      <c r="AG64" s="482"/>
      <c r="AH64" s="482"/>
      <c r="AI64" s="481"/>
      <c r="AJ64" s="482"/>
      <c r="AK64" s="482"/>
      <c r="AL64" s="482"/>
      <c r="AM64" s="481"/>
      <c r="AN64" s="482"/>
      <c r="AO64" s="482"/>
      <c r="AP64" s="482"/>
      <c r="AQ64" s="449"/>
      <c r="AR64" s="450"/>
      <c r="AS64" s="450"/>
      <c r="AT64" s="451"/>
      <c r="AU64" s="444"/>
      <c r="AV64" s="444"/>
      <c r="AW64" s="444"/>
      <c r="AX64" s="445"/>
      <c r="AY64">
        <f>$AY$60</f>
        <v>0</v>
      </c>
      <c r="AZ64" s="10"/>
      <c r="BA64" s="10"/>
      <c r="BB64" s="10"/>
      <c r="BC64" s="10"/>
      <c r="BD64" s="10"/>
      <c r="BE64" s="10"/>
      <c r="BF64" s="10"/>
      <c r="BG64" s="10"/>
      <c r="BH64" s="10"/>
    </row>
    <row r="65" spans="1:51" ht="47.25" customHeight="1" x14ac:dyDescent="0.15">
      <c r="A65" s="719" t="s">
        <v>574</v>
      </c>
      <c r="B65" s="720"/>
      <c r="C65" s="720"/>
      <c r="D65" s="720"/>
      <c r="E65" s="720"/>
      <c r="F65" s="721"/>
      <c r="G65" s="694" t="s">
        <v>692</v>
      </c>
      <c r="H65" s="695"/>
      <c r="I65" s="695"/>
      <c r="J65" s="695"/>
      <c r="K65" s="695"/>
      <c r="L65" s="695"/>
      <c r="M65" s="695"/>
      <c r="N65" s="695"/>
      <c r="O65" s="695"/>
      <c r="P65" s="695"/>
      <c r="Q65" s="695"/>
      <c r="R65" s="695"/>
      <c r="S65" s="695"/>
      <c r="T65" s="695"/>
      <c r="U65" s="695"/>
      <c r="V65" s="695"/>
      <c r="W65" s="695"/>
      <c r="X65" s="695"/>
      <c r="Y65" s="695"/>
      <c r="Z65" s="695"/>
      <c r="AA65" s="695"/>
      <c r="AB65" s="695"/>
      <c r="AC65" s="695"/>
      <c r="AD65" s="695"/>
      <c r="AE65" s="695"/>
      <c r="AF65" s="695"/>
      <c r="AG65" s="695"/>
      <c r="AH65" s="695"/>
      <c r="AI65" s="695"/>
      <c r="AJ65" s="695"/>
      <c r="AK65" s="695"/>
      <c r="AL65" s="695"/>
      <c r="AM65" s="695"/>
      <c r="AN65" s="695"/>
      <c r="AO65" s="695"/>
      <c r="AP65" s="695"/>
      <c r="AQ65" s="695"/>
      <c r="AR65" s="695"/>
      <c r="AS65" s="695"/>
      <c r="AT65" s="695"/>
      <c r="AU65" s="695"/>
      <c r="AV65" s="695"/>
      <c r="AW65" s="695"/>
      <c r="AX65" s="696"/>
      <c r="AY65">
        <f>COUNTA($G$65)</f>
        <v>1</v>
      </c>
    </row>
    <row r="66" spans="1:51" ht="31.5" customHeight="1" x14ac:dyDescent="0.15">
      <c r="A66" s="697" t="s">
        <v>575</v>
      </c>
      <c r="B66" s="512"/>
      <c r="C66" s="512"/>
      <c r="D66" s="512"/>
      <c r="E66" s="512"/>
      <c r="F66" s="366"/>
      <c r="G66" s="698" t="s">
        <v>567</v>
      </c>
      <c r="H66" s="699"/>
      <c r="I66" s="699"/>
      <c r="J66" s="699"/>
      <c r="K66" s="699"/>
      <c r="L66" s="699"/>
      <c r="M66" s="699"/>
      <c r="N66" s="699"/>
      <c r="O66" s="699"/>
      <c r="P66" s="700" t="s">
        <v>566</v>
      </c>
      <c r="Q66" s="699"/>
      <c r="R66" s="699"/>
      <c r="S66" s="699"/>
      <c r="T66" s="699"/>
      <c r="U66" s="699"/>
      <c r="V66" s="699"/>
      <c r="W66" s="699"/>
      <c r="X66" s="701"/>
      <c r="Y66" s="702"/>
      <c r="Z66" s="703"/>
      <c r="AA66" s="704"/>
      <c r="AB66" s="705" t="s">
        <v>11</v>
      </c>
      <c r="AC66" s="705"/>
      <c r="AD66" s="705"/>
      <c r="AE66" s="524" t="s">
        <v>411</v>
      </c>
      <c r="AF66" s="717"/>
      <c r="AG66" s="717"/>
      <c r="AH66" s="718"/>
      <c r="AI66" s="524" t="s">
        <v>563</v>
      </c>
      <c r="AJ66" s="717"/>
      <c r="AK66" s="717"/>
      <c r="AL66" s="718"/>
      <c r="AM66" s="524" t="s">
        <v>379</v>
      </c>
      <c r="AN66" s="717"/>
      <c r="AO66" s="717"/>
      <c r="AP66" s="718"/>
      <c r="AQ66" s="687" t="s">
        <v>410</v>
      </c>
      <c r="AR66" s="688"/>
      <c r="AS66" s="688"/>
      <c r="AT66" s="689"/>
      <c r="AU66" s="687" t="s">
        <v>584</v>
      </c>
      <c r="AV66" s="688"/>
      <c r="AW66" s="688"/>
      <c r="AX66" s="690"/>
      <c r="AY66">
        <f>COUNTA($G$67)</f>
        <v>1</v>
      </c>
    </row>
    <row r="67" spans="1:51" ht="23.25" customHeight="1" x14ac:dyDescent="0.15">
      <c r="A67" s="697"/>
      <c r="B67" s="512"/>
      <c r="C67" s="512"/>
      <c r="D67" s="512"/>
      <c r="E67" s="512"/>
      <c r="F67" s="366"/>
      <c r="G67" s="652" t="s">
        <v>676</v>
      </c>
      <c r="H67" s="653"/>
      <c r="I67" s="653"/>
      <c r="J67" s="653"/>
      <c r="K67" s="653"/>
      <c r="L67" s="653"/>
      <c r="M67" s="653"/>
      <c r="N67" s="653"/>
      <c r="O67" s="653"/>
      <c r="P67" s="656" t="s">
        <v>677</v>
      </c>
      <c r="Q67" s="657"/>
      <c r="R67" s="657"/>
      <c r="S67" s="657"/>
      <c r="T67" s="657"/>
      <c r="U67" s="657"/>
      <c r="V67" s="657"/>
      <c r="W67" s="657"/>
      <c r="X67" s="658"/>
      <c r="Y67" s="662" t="s">
        <v>48</v>
      </c>
      <c r="Z67" s="663"/>
      <c r="AA67" s="664"/>
      <c r="AB67" s="665" t="s">
        <v>683</v>
      </c>
      <c r="AC67" s="665"/>
      <c r="AD67" s="665"/>
      <c r="AE67" s="666">
        <v>1000</v>
      </c>
      <c r="AF67" s="666"/>
      <c r="AG67" s="666"/>
      <c r="AH67" s="666"/>
      <c r="AI67" s="666">
        <v>1000</v>
      </c>
      <c r="AJ67" s="666"/>
      <c r="AK67" s="666"/>
      <c r="AL67" s="666"/>
      <c r="AM67" s="666">
        <v>1000</v>
      </c>
      <c r="AN67" s="666"/>
      <c r="AO67" s="666"/>
      <c r="AP67" s="666"/>
      <c r="AQ67" s="666" t="s">
        <v>609</v>
      </c>
      <c r="AR67" s="666"/>
      <c r="AS67" s="666"/>
      <c r="AT67" s="666"/>
      <c r="AU67" s="681" t="s">
        <v>609</v>
      </c>
      <c r="AV67" s="682"/>
      <c r="AW67" s="682"/>
      <c r="AX67" s="683"/>
      <c r="AY67">
        <f>$AY$66</f>
        <v>1</v>
      </c>
    </row>
    <row r="68" spans="1:51" ht="23.25" customHeight="1" x14ac:dyDescent="0.15">
      <c r="A68" s="574"/>
      <c r="B68" s="572"/>
      <c r="C68" s="572"/>
      <c r="D68" s="572"/>
      <c r="E68" s="572"/>
      <c r="F68" s="368"/>
      <c r="G68" s="654"/>
      <c r="H68" s="655"/>
      <c r="I68" s="655"/>
      <c r="J68" s="655"/>
      <c r="K68" s="655"/>
      <c r="L68" s="655"/>
      <c r="M68" s="655"/>
      <c r="N68" s="655"/>
      <c r="O68" s="655"/>
      <c r="P68" s="659"/>
      <c r="Q68" s="660"/>
      <c r="R68" s="660"/>
      <c r="S68" s="660"/>
      <c r="T68" s="660"/>
      <c r="U68" s="660"/>
      <c r="V68" s="660"/>
      <c r="W68" s="660"/>
      <c r="X68" s="661"/>
      <c r="Y68" s="684" t="s">
        <v>49</v>
      </c>
      <c r="Z68" s="685"/>
      <c r="AA68" s="686"/>
      <c r="AB68" s="665" t="s">
        <v>683</v>
      </c>
      <c r="AC68" s="665"/>
      <c r="AD68" s="665"/>
      <c r="AE68" s="666">
        <v>1000</v>
      </c>
      <c r="AF68" s="666"/>
      <c r="AG68" s="666"/>
      <c r="AH68" s="666"/>
      <c r="AI68" s="666">
        <v>1000</v>
      </c>
      <c r="AJ68" s="666"/>
      <c r="AK68" s="666"/>
      <c r="AL68" s="666"/>
      <c r="AM68" s="666">
        <v>1000</v>
      </c>
      <c r="AN68" s="666"/>
      <c r="AO68" s="666"/>
      <c r="AP68" s="666"/>
      <c r="AQ68" s="666">
        <v>1000</v>
      </c>
      <c r="AR68" s="666"/>
      <c r="AS68" s="666"/>
      <c r="AT68" s="666"/>
      <c r="AU68" s="681">
        <v>1000</v>
      </c>
      <c r="AV68" s="682"/>
      <c r="AW68" s="682"/>
      <c r="AX68" s="683"/>
      <c r="AY68">
        <f>$AY$66</f>
        <v>1</v>
      </c>
    </row>
    <row r="69" spans="1:51" ht="23.25" customHeight="1" x14ac:dyDescent="0.15">
      <c r="A69" s="708" t="s">
        <v>576</v>
      </c>
      <c r="B69" s="709"/>
      <c r="C69" s="709"/>
      <c r="D69" s="709"/>
      <c r="E69" s="709"/>
      <c r="F69" s="710"/>
      <c r="G69" s="600" t="s">
        <v>577</v>
      </c>
      <c r="H69" s="600"/>
      <c r="I69" s="600"/>
      <c r="J69" s="600"/>
      <c r="K69" s="600"/>
      <c r="L69" s="600"/>
      <c r="M69" s="600"/>
      <c r="N69" s="600"/>
      <c r="O69" s="600"/>
      <c r="P69" s="600"/>
      <c r="Q69" s="600"/>
      <c r="R69" s="600"/>
      <c r="S69" s="600"/>
      <c r="T69" s="600"/>
      <c r="U69" s="600"/>
      <c r="V69" s="600"/>
      <c r="W69" s="600"/>
      <c r="X69" s="601"/>
      <c r="Y69" s="607"/>
      <c r="Z69" s="608"/>
      <c r="AA69" s="609"/>
      <c r="AB69" s="599" t="s">
        <v>11</v>
      </c>
      <c r="AC69" s="600"/>
      <c r="AD69" s="601"/>
      <c r="AE69" s="121" t="s">
        <v>411</v>
      </c>
      <c r="AF69" s="121"/>
      <c r="AG69" s="121"/>
      <c r="AH69" s="121"/>
      <c r="AI69" s="121" t="s">
        <v>563</v>
      </c>
      <c r="AJ69" s="121"/>
      <c r="AK69" s="121"/>
      <c r="AL69" s="121"/>
      <c r="AM69" s="121" t="s">
        <v>379</v>
      </c>
      <c r="AN69" s="121"/>
      <c r="AO69" s="121"/>
      <c r="AP69" s="121"/>
      <c r="AQ69" s="610" t="s">
        <v>585</v>
      </c>
      <c r="AR69" s="611"/>
      <c r="AS69" s="611"/>
      <c r="AT69" s="611"/>
      <c r="AU69" s="611"/>
      <c r="AV69" s="611"/>
      <c r="AW69" s="611"/>
      <c r="AX69" s="612"/>
      <c r="AY69">
        <f>IF(SUBSTITUTE(SUBSTITUTE($G$70,"／",""),"　","")="",0,1)</f>
        <v>1</v>
      </c>
    </row>
    <row r="70" spans="1:51" ht="23.25" customHeight="1" x14ac:dyDescent="0.15">
      <c r="A70" s="711"/>
      <c r="B70" s="712"/>
      <c r="C70" s="712"/>
      <c r="D70" s="712"/>
      <c r="E70" s="712"/>
      <c r="F70" s="713"/>
      <c r="G70" s="613" t="s">
        <v>693</v>
      </c>
      <c r="H70" s="614"/>
      <c r="I70" s="614"/>
      <c r="J70" s="614"/>
      <c r="K70" s="614"/>
      <c r="L70" s="614"/>
      <c r="M70" s="614"/>
      <c r="N70" s="614"/>
      <c r="O70" s="614"/>
      <c r="P70" s="614"/>
      <c r="Q70" s="614"/>
      <c r="R70" s="614"/>
      <c r="S70" s="614"/>
      <c r="T70" s="614"/>
      <c r="U70" s="614"/>
      <c r="V70" s="614"/>
      <c r="W70" s="614"/>
      <c r="X70" s="614"/>
      <c r="Y70" s="674" t="s">
        <v>576</v>
      </c>
      <c r="Z70" s="675"/>
      <c r="AA70" s="676"/>
      <c r="AB70" s="677" t="s">
        <v>690</v>
      </c>
      <c r="AC70" s="678"/>
      <c r="AD70" s="679"/>
      <c r="AE70" s="680">
        <v>243</v>
      </c>
      <c r="AF70" s="680"/>
      <c r="AG70" s="680"/>
      <c r="AH70" s="680"/>
      <c r="AI70" s="680">
        <v>620</v>
      </c>
      <c r="AJ70" s="680"/>
      <c r="AK70" s="680"/>
      <c r="AL70" s="680"/>
      <c r="AM70" s="680">
        <v>0.53</v>
      </c>
      <c r="AN70" s="680"/>
      <c r="AO70" s="680"/>
      <c r="AP70" s="680"/>
      <c r="AQ70" s="456">
        <v>840</v>
      </c>
      <c r="AR70" s="444"/>
      <c r="AS70" s="444"/>
      <c r="AT70" s="444"/>
      <c r="AU70" s="444"/>
      <c r="AV70" s="444"/>
      <c r="AW70" s="444"/>
      <c r="AX70" s="445"/>
      <c r="AY70">
        <f>$AY$69</f>
        <v>1</v>
      </c>
    </row>
    <row r="71" spans="1:51" ht="58.5" customHeight="1" x14ac:dyDescent="0.15">
      <c r="A71" s="714"/>
      <c r="B71" s="715"/>
      <c r="C71" s="715"/>
      <c r="D71" s="715"/>
      <c r="E71" s="715"/>
      <c r="F71" s="716"/>
      <c r="G71" s="615"/>
      <c r="H71" s="616"/>
      <c r="I71" s="616"/>
      <c r="J71" s="616"/>
      <c r="K71" s="616"/>
      <c r="L71" s="616"/>
      <c r="M71" s="616"/>
      <c r="N71" s="616"/>
      <c r="O71" s="616"/>
      <c r="P71" s="616"/>
      <c r="Q71" s="616"/>
      <c r="R71" s="616"/>
      <c r="S71" s="616"/>
      <c r="T71" s="616"/>
      <c r="U71" s="616"/>
      <c r="V71" s="616"/>
      <c r="W71" s="616"/>
      <c r="X71" s="616"/>
      <c r="Y71" s="648" t="s">
        <v>579</v>
      </c>
      <c r="Z71" s="667"/>
      <c r="AA71" s="668"/>
      <c r="AB71" s="669" t="s">
        <v>691</v>
      </c>
      <c r="AC71" s="670"/>
      <c r="AD71" s="671"/>
      <c r="AE71" s="706" t="s">
        <v>687</v>
      </c>
      <c r="AF71" s="672"/>
      <c r="AG71" s="672"/>
      <c r="AH71" s="672"/>
      <c r="AI71" s="706" t="s">
        <v>688</v>
      </c>
      <c r="AJ71" s="672"/>
      <c r="AK71" s="672"/>
      <c r="AL71" s="672"/>
      <c r="AM71" s="706" t="s">
        <v>689</v>
      </c>
      <c r="AN71" s="672"/>
      <c r="AO71" s="672"/>
      <c r="AP71" s="672"/>
      <c r="AQ71" s="706" t="s">
        <v>708</v>
      </c>
      <c r="AR71" s="672"/>
      <c r="AS71" s="672"/>
      <c r="AT71" s="672"/>
      <c r="AU71" s="672"/>
      <c r="AV71" s="672"/>
      <c r="AW71" s="672"/>
      <c r="AX71" s="673"/>
      <c r="AY71">
        <f>$AY$69</f>
        <v>1</v>
      </c>
    </row>
    <row r="72" spans="1:51" ht="18.75" customHeight="1" x14ac:dyDescent="0.15">
      <c r="A72" s="439" t="s">
        <v>231</v>
      </c>
      <c r="B72" s="620"/>
      <c r="C72" s="620"/>
      <c r="D72" s="620"/>
      <c r="E72" s="620"/>
      <c r="F72" s="621"/>
      <c r="G72" s="629" t="s">
        <v>135</v>
      </c>
      <c r="H72" s="583"/>
      <c r="I72" s="583"/>
      <c r="J72" s="583"/>
      <c r="K72" s="583"/>
      <c r="L72" s="583"/>
      <c r="M72" s="583"/>
      <c r="N72" s="583"/>
      <c r="O72" s="584"/>
      <c r="P72" s="585" t="s">
        <v>51</v>
      </c>
      <c r="Q72" s="583"/>
      <c r="R72" s="583"/>
      <c r="S72" s="583"/>
      <c r="T72" s="583"/>
      <c r="U72" s="583"/>
      <c r="V72" s="583"/>
      <c r="W72" s="583"/>
      <c r="X72" s="584"/>
      <c r="Y72" s="630"/>
      <c r="Z72" s="631"/>
      <c r="AA72" s="632"/>
      <c r="AB72" s="636" t="s">
        <v>11</v>
      </c>
      <c r="AC72" s="637"/>
      <c r="AD72" s="638"/>
      <c r="AE72" s="121" t="s">
        <v>411</v>
      </c>
      <c r="AF72" s="121"/>
      <c r="AG72" s="121"/>
      <c r="AH72" s="121"/>
      <c r="AI72" s="121" t="s">
        <v>563</v>
      </c>
      <c r="AJ72" s="121"/>
      <c r="AK72" s="121"/>
      <c r="AL72" s="121"/>
      <c r="AM72" s="121" t="s">
        <v>379</v>
      </c>
      <c r="AN72" s="121"/>
      <c r="AO72" s="121"/>
      <c r="AP72" s="121"/>
      <c r="AQ72" s="617" t="s">
        <v>170</v>
      </c>
      <c r="AR72" s="618"/>
      <c r="AS72" s="618"/>
      <c r="AT72" s="619"/>
      <c r="AU72" s="583" t="s">
        <v>124</v>
      </c>
      <c r="AV72" s="583"/>
      <c r="AW72" s="583"/>
      <c r="AX72" s="586"/>
      <c r="AY72">
        <f>COUNTA($G$74)</f>
        <v>1</v>
      </c>
    </row>
    <row r="73" spans="1:51" ht="18.75" customHeight="1" x14ac:dyDescent="0.15">
      <c r="A73" s="622"/>
      <c r="B73" s="623"/>
      <c r="C73" s="623"/>
      <c r="D73" s="623"/>
      <c r="E73" s="623"/>
      <c r="F73" s="624"/>
      <c r="G73" s="517"/>
      <c r="H73" s="422"/>
      <c r="I73" s="422"/>
      <c r="J73" s="422"/>
      <c r="K73" s="422"/>
      <c r="L73" s="422"/>
      <c r="M73" s="422"/>
      <c r="N73" s="422"/>
      <c r="O73" s="423"/>
      <c r="P73" s="421"/>
      <c r="Q73" s="422"/>
      <c r="R73" s="422"/>
      <c r="S73" s="422"/>
      <c r="T73" s="422"/>
      <c r="U73" s="422"/>
      <c r="V73" s="422"/>
      <c r="W73" s="422"/>
      <c r="X73" s="423"/>
      <c r="Y73" s="633"/>
      <c r="Z73" s="634"/>
      <c r="AA73" s="635"/>
      <c r="AB73" s="524"/>
      <c r="AC73" s="525"/>
      <c r="AD73" s="526"/>
      <c r="AE73" s="121"/>
      <c r="AF73" s="121"/>
      <c r="AG73" s="121"/>
      <c r="AH73" s="121"/>
      <c r="AI73" s="121"/>
      <c r="AJ73" s="121"/>
      <c r="AK73" s="121"/>
      <c r="AL73" s="121"/>
      <c r="AM73" s="121"/>
      <c r="AN73" s="121"/>
      <c r="AO73" s="121"/>
      <c r="AP73" s="121"/>
      <c r="AQ73" s="462" t="s">
        <v>614</v>
      </c>
      <c r="AR73" s="463"/>
      <c r="AS73" s="408" t="s">
        <v>171</v>
      </c>
      <c r="AT73" s="409"/>
      <c r="AU73" s="508">
        <v>4</v>
      </c>
      <c r="AV73" s="508"/>
      <c r="AW73" s="422" t="s">
        <v>162</v>
      </c>
      <c r="AX73" s="571"/>
      <c r="AY73">
        <f t="shared" ref="AY73:AY78" si="1">$AY$72</f>
        <v>1</v>
      </c>
    </row>
    <row r="74" spans="1:51" ht="23.25" customHeight="1" x14ac:dyDescent="0.15">
      <c r="A74" s="625"/>
      <c r="B74" s="623"/>
      <c r="C74" s="623"/>
      <c r="D74" s="623"/>
      <c r="E74" s="623"/>
      <c r="F74" s="624"/>
      <c r="G74" s="639" t="s">
        <v>694</v>
      </c>
      <c r="H74" s="640"/>
      <c r="I74" s="640"/>
      <c r="J74" s="640"/>
      <c r="K74" s="640"/>
      <c r="L74" s="640"/>
      <c r="M74" s="640"/>
      <c r="N74" s="640"/>
      <c r="O74" s="641"/>
      <c r="P74" s="246" t="s">
        <v>675</v>
      </c>
      <c r="Q74" s="246"/>
      <c r="R74" s="246"/>
      <c r="S74" s="246"/>
      <c r="T74" s="246"/>
      <c r="U74" s="246"/>
      <c r="V74" s="246"/>
      <c r="W74" s="246"/>
      <c r="X74" s="386"/>
      <c r="Y74" s="648" t="s">
        <v>12</v>
      </c>
      <c r="Z74" s="649"/>
      <c r="AA74" s="650"/>
      <c r="AB74" s="564" t="s">
        <v>683</v>
      </c>
      <c r="AC74" s="564"/>
      <c r="AD74" s="564"/>
      <c r="AE74" s="456">
        <v>1000</v>
      </c>
      <c r="AF74" s="444"/>
      <c r="AG74" s="444"/>
      <c r="AH74" s="444"/>
      <c r="AI74" s="456">
        <v>1000</v>
      </c>
      <c r="AJ74" s="444"/>
      <c r="AK74" s="444"/>
      <c r="AL74" s="444"/>
      <c r="AM74" s="456">
        <v>1000</v>
      </c>
      <c r="AN74" s="444"/>
      <c r="AO74" s="444"/>
      <c r="AP74" s="444"/>
      <c r="AQ74" s="449"/>
      <c r="AR74" s="450"/>
      <c r="AS74" s="450"/>
      <c r="AT74" s="451"/>
      <c r="AU74" s="444" t="s">
        <v>609</v>
      </c>
      <c r="AV74" s="444"/>
      <c r="AW74" s="444"/>
      <c r="AX74" s="445"/>
      <c r="AY74">
        <f t="shared" si="1"/>
        <v>1</v>
      </c>
    </row>
    <row r="75" spans="1:51" ht="23.25" customHeight="1" x14ac:dyDescent="0.15">
      <c r="A75" s="626"/>
      <c r="B75" s="627"/>
      <c r="C75" s="627"/>
      <c r="D75" s="627"/>
      <c r="E75" s="627"/>
      <c r="F75" s="628"/>
      <c r="G75" s="642"/>
      <c r="H75" s="643"/>
      <c r="I75" s="643"/>
      <c r="J75" s="643"/>
      <c r="K75" s="643"/>
      <c r="L75" s="643"/>
      <c r="M75" s="643"/>
      <c r="N75" s="643"/>
      <c r="O75" s="644"/>
      <c r="P75" s="249"/>
      <c r="Q75" s="249"/>
      <c r="R75" s="249"/>
      <c r="S75" s="249"/>
      <c r="T75" s="249"/>
      <c r="U75" s="249"/>
      <c r="V75" s="249"/>
      <c r="W75" s="249"/>
      <c r="X75" s="427"/>
      <c r="Y75" s="599" t="s">
        <v>47</v>
      </c>
      <c r="Z75" s="600"/>
      <c r="AA75" s="601"/>
      <c r="AB75" s="550" t="s">
        <v>683</v>
      </c>
      <c r="AC75" s="550"/>
      <c r="AD75" s="550"/>
      <c r="AE75" s="456">
        <v>1000</v>
      </c>
      <c r="AF75" s="444"/>
      <c r="AG75" s="444"/>
      <c r="AH75" s="444"/>
      <c r="AI75" s="456">
        <v>1000</v>
      </c>
      <c r="AJ75" s="444"/>
      <c r="AK75" s="444"/>
      <c r="AL75" s="444"/>
      <c r="AM75" s="456">
        <v>1000</v>
      </c>
      <c r="AN75" s="444"/>
      <c r="AO75" s="444"/>
      <c r="AP75" s="444"/>
      <c r="AQ75" s="449" t="s">
        <v>609</v>
      </c>
      <c r="AR75" s="450"/>
      <c r="AS75" s="450"/>
      <c r="AT75" s="451"/>
      <c r="AU75" s="444">
        <v>1000</v>
      </c>
      <c r="AV75" s="444"/>
      <c r="AW75" s="444"/>
      <c r="AX75" s="445"/>
      <c r="AY75">
        <f t="shared" si="1"/>
        <v>1</v>
      </c>
    </row>
    <row r="76" spans="1:51" ht="23.25" customHeight="1" x14ac:dyDescent="0.15">
      <c r="A76" s="625"/>
      <c r="B76" s="623"/>
      <c r="C76" s="623"/>
      <c r="D76" s="623"/>
      <c r="E76" s="623"/>
      <c r="F76" s="624"/>
      <c r="G76" s="645"/>
      <c r="H76" s="646"/>
      <c r="I76" s="646"/>
      <c r="J76" s="646"/>
      <c r="K76" s="646"/>
      <c r="L76" s="646"/>
      <c r="M76" s="646"/>
      <c r="N76" s="646"/>
      <c r="O76" s="647"/>
      <c r="P76" s="231"/>
      <c r="Q76" s="231"/>
      <c r="R76" s="231"/>
      <c r="S76" s="231"/>
      <c r="T76" s="231"/>
      <c r="U76" s="231"/>
      <c r="V76" s="231"/>
      <c r="W76" s="231"/>
      <c r="X76" s="388"/>
      <c r="Y76" s="599" t="s">
        <v>13</v>
      </c>
      <c r="Z76" s="600"/>
      <c r="AA76" s="601"/>
      <c r="AB76" s="651" t="s">
        <v>14</v>
      </c>
      <c r="AC76" s="651"/>
      <c r="AD76" s="651"/>
      <c r="AE76" s="456">
        <v>100</v>
      </c>
      <c r="AF76" s="444"/>
      <c r="AG76" s="444"/>
      <c r="AH76" s="444"/>
      <c r="AI76" s="456">
        <v>100</v>
      </c>
      <c r="AJ76" s="444"/>
      <c r="AK76" s="444"/>
      <c r="AL76" s="444"/>
      <c r="AM76" s="456">
        <v>100</v>
      </c>
      <c r="AN76" s="444"/>
      <c r="AO76" s="444"/>
      <c r="AP76" s="444"/>
      <c r="AQ76" s="449" t="s">
        <v>609</v>
      </c>
      <c r="AR76" s="450"/>
      <c r="AS76" s="450"/>
      <c r="AT76" s="451"/>
      <c r="AU76" s="444" t="s">
        <v>609</v>
      </c>
      <c r="AV76" s="444"/>
      <c r="AW76" s="444"/>
      <c r="AX76" s="445"/>
      <c r="AY76">
        <f t="shared" si="1"/>
        <v>1</v>
      </c>
    </row>
    <row r="77" spans="1:51" ht="23.25" customHeight="1" x14ac:dyDescent="0.15">
      <c r="A77" s="573" t="s">
        <v>255</v>
      </c>
      <c r="B77" s="511"/>
      <c r="C77" s="511"/>
      <c r="D77" s="511"/>
      <c r="E77" s="511"/>
      <c r="F77" s="364"/>
      <c r="G77" s="575" t="s">
        <v>686</v>
      </c>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6"/>
      <c r="AL77" s="576"/>
      <c r="AM77" s="576"/>
      <c r="AN77" s="576"/>
      <c r="AO77" s="576"/>
      <c r="AP77" s="576"/>
      <c r="AQ77" s="576"/>
      <c r="AR77" s="576"/>
      <c r="AS77" s="576"/>
      <c r="AT77" s="576"/>
      <c r="AU77" s="576"/>
      <c r="AV77" s="576"/>
      <c r="AW77" s="576"/>
      <c r="AX77" s="577"/>
      <c r="AY77">
        <f t="shared" si="1"/>
        <v>1</v>
      </c>
    </row>
    <row r="78" spans="1:51" ht="23.25" customHeight="1" thickBot="1" x14ac:dyDescent="0.2">
      <c r="A78" s="574"/>
      <c r="B78" s="572"/>
      <c r="C78" s="572"/>
      <c r="D78" s="572"/>
      <c r="E78" s="572"/>
      <c r="F78" s="368"/>
      <c r="G78" s="578"/>
      <c r="H78" s="579"/>
      <c r="I78" s="579"/>
      <c r="J78" s="579"/>
      <c r="K78" s="579"/>
      <c r="L78" s="579"/>
      <c r="M78" s="579"/>
      <c r="N78" s="579"/>
      <c r="O78" s="579"/>
      <c r="P78" s="579"/>
      <c r="Q78" s="579"/>
      <c r="R78" s="579"/>
      <c r="S78" s="579"/>
      <c r="T78" s="579"/>
      <c r="U78" s="579"/>
      <c r="V78" s="579"/>
      <c r="W78" s="579"/>
      <c r="X78" s="579"/>
      <c r="Y78" s="579"/>
      <c r="Z78" s="579"/>
      <c r="AA78" s="579"/>
      <c r="AB78" s="579"/>
      <c r="AC78" s="579"/>
      <c r="AD78" s="579"/>
      <c r="AE78" s="579"/>
      <c r="AF78" s="579"/>
      <c r="AG78" s="579"/>
      <c r="AH78" s="579"/>
      <c r="AI78" s="579"/>
      <c r="AJ78" s="579"/>
      <c r="AK78" s="579"/>
      <c r="AL78" s="579"/>
      <c r="AM78" s="579"/>
      <c r="AN78" s="579"/>
      <c r="AO78" s="579"/>
      <c r="AP78" s="579"/>
      <c r="AQ78" s="579"/>
      <c r="AR78" s="579"/>
      <c r="AS78" s="579"/>
      <c r="AT78" s="579"/>
      <c r="AU78" s="579"/>
      <c r="AV78" s="579"/>
      <c r="AW78" s="579"/>
      <c r="AX78" s="580"/>
      <c r="AY78">
        <f t="shared" si="1"/>
        <v>1</v>
      </c>
    </row>
    <row r="79" spans="1:51" ht="18.75" hidden="1" customHeight="1" x14ac:dyDescent="0.15">
      <c r="A79" s="581" t="s">
        <v>568</v>
      </c>
      <c r="B79" s="365" t="s">
        <v>569</v>
      </c>
      <c r="C79" s="512"/>
      <c r="D79" s="512"/>
      <c r="E79" s="512"/>
      <c r="F79" s="366"/>
      <c r="G79" s="583" t="s">
        <v>570</v>
      </c>
      <c r="H79" s="583"/>
      <c r="I79" s="583"/>
      <c r="J79" s="583"/>
      <c r="K79" s="583"/>
      <c r="L79" s="583"/>
      <c r="M79" s="583"/>
      <c r="N79" s="583"/>
      <c r="O79" s="583"/>
      <c r="P79" s="583"/>
      <c r="Q79" s="583"/>
      <c r="R79" s="583"/>
      <c r="S79" s="583"/>
      <c r="T79" s="583"/>
      <c r="U79" s="583"/>
      <c r="V79" s="583"/>
      <c r="W79" s="583"/>
      <c r="X79" s="583"/>
      <c r="Y79" s="583"/>
      <c r="Z79" s="583"/>
      <c r="AA79" s="584"/>
      <c r="AB79" s="585" t="s">
        <v>586</v>
      </c>
      <c r="AC79" s="583"/>
      <c r="AD79" s="583"/>
      <c r="AE79" s="583"/>
      <c r="AF79" s="583"/>
      <c r="AG79" s="583"/>
      <c r="AH79" s="583"/>
      <c r="AI79" s="583"/>
      <c r="AJ79" s="583"/>
      <c r="AK79" s="583"/>
      <c r="AL79" s="583"/>
      <c r="AM79" s="583"/>
      <c r="AN79" s="583"/>
      <c r="AO79" s="583"/>
      <c r="AP79" s="583"/>
      <c r="AQ79" s="583"/>
      <c r="AR79" s="583"/>
      <c r="AS79" s="583"/>
      <c r="AT79" s="583"/>
      <c r="AU79" s="583"/>
      <c r="AV79" s="583"/>
      <c r="AW79" s="583"/>
      <c r="AX79" s="586"/>
      <c r="AY79">
        <f>COUNTA($G$81)</f>
        <v>0</v>
      </c>
    </row>
    <row r="80" spans="1:51" ht="22.5" hidden="1" customHeight="1" x14ac:dyDescent="0.15">
      <c r="A80" s="581"/>
      <c r="B80" s="365"/>
      <c r="C80" s="512"/>
      <c r="D80" s="512"/>
      <c r="E80" s="512"/>
      <c r="F80" s="366"/>
      <c r="G80" s="422"/>
      <c r="H80" s="422"/>
      <c r="I80" s="422"/>
      <c r="J80" s="422"/>
      <c r="K80" s="422"/>
      <c r="L80" s="422"/>
      <c r="M80" s="422"/>
      <c r="N80" s="422"/>
      <c r="O80" s="422"/>
      <c r="P80" s="422"/>
      <c r="Q80" s="422"/>
      <c r="R80" s="422"/>
      <c r="S80" s="422"/>
      <c r="T80" s="422"/>
      <c r="U80" s="422"/>
      <c r="V80" s="422"/>
      <c r="W80" s="422"/>
      <c r="X80" s="422"/>
      <c r="Y80" s="422"/>
      <c r="Z80" s="422"/>
      <c r="AA80" s="423"/>
      <c r="AB80" s="421"/>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571"/>
      <c r="AY80">
        <f t="shared" ref="AY80:AY88" si="2">$AY$79</f>
        <v>0</v>
      </c>
    </row>
    <row r="81" spans="1:60" ht="22.5" hidden="1" customHeight="1" x14ac:dyDescent="0.15">
      <c r="A81" s="581"/>
      <c r="B81" s="365"/>
      <c r="C81" s="512"/>
      <c r="D81" s="512"/>
      <c r="E81" s="512"/>
      <c r="F81" s="366"/>
      <c r="G81" s="587"/>
      <c r="H81" s="587"/>
      <c r="I81" s="587"/>
      <c r="J81" s="587"/>
      <c r="K81" s="587"/>
      <c r="L81" s="587"/>
      <c r="M81" s="587"/>
      <c r="N81" s="587"/>
      <c r="O81" s="587"/>
      <c r="P81" s="587"/>
      <c r="Q81" s="587"/>
      <c r="R81" s="587"/>
      <c r="S81" s="587"/>
      <c r="T81" s="587"/>
      <c r="U81" s="587"/>
      <c r="V81" s="587"/>
      <c r="W81" s="587"/>
      <c r="X81" s="587"/>
      <c r="Y81" s="587"/>
      <c r="Z81" s="587"/>
      <c r="AA81" s="588"/>
      <c r="AB81" s="593"/>
      <c r="AC81" s="587"/>
      <c r="AD81" s="587"/>
      <c r="AE81" s="587"/>
      <c r="AF81" s="587"/>
      <c r="AG81" s="587"/>
      <c r="AH81" s="587"/>
      <c r="AI81" s="587"/>
      <c r="AJ81" s="587"/>
      <c r="AK81" s="587"/>
      <c r="AL81" s="587"/>
      <c r="AM81" s="587"/>
      <c r="AN81" s="587"/>
      <c r="AO81" s="587"/>
      <c r="AP81" s="587"/>
      <c r="AQ81" s="587"/>
      <c r="AR81" s="587"/>
      <c r="AS81" s="587"/>
      <c r="AT81" s="587"/>
      <c r="AU81" s="587"/>
      <c r="AV81" s="587"/>
      <c r="AW81" s="587"/>
      <c r="AX81" s="594"/>
      <c r="AY81">
        <f t="shared" si="2"/>
        <v>0</v>
      </c>
    </row>
    <row r="82" spans="1:60" ht="22.5" hidden="1" customHeight="1" x14ac:dyDescent="0.15">
      <c r="A82" s="581"/>
      <c r="B82" s="365"/>
      <c r="C82" s="512"/>
      <c r="D82" s="512"/>
      <c r="E82" s="512"/>
      <c r="F82" s="366"/>
      <c r="G82" s="589"/>
      <c r="H82" s="589"/>
      <c r="I82" s="589"/>
      <c r="J82" s="589"/>
      <c r="K82" s="589"/>
      <c r="L82" s="589"/>
      <c r="M82" s="589"/>
      <c r="N82" s="589"/>
      <c r="O82" s="589"/>
      <c r="P82" s="589"/>
      <c r="Q82" s="589"/>
      <c r="R82" s="589"/>
      <c r="S82" s="589"/>
      <c r="T82" s="589"/>
      <c r="U82" s="589"/>
      <c r="V82" s="589"/>
      <c r="W82" s="589"/>
      <c r="X82" s="589"/>
      <c r="Y82" s="589"/>
      <c r="Z82" s="589"/>
      <c r="AA82" s="590"/>
      <c r="AB82" s="595"/>
      <c r="AC82" s="589"/>
      <c r="AD82" s="589"/>
      <c r="AE82" s="589"/>
      <c r="AF82" s="589"/>
      <c r="AG82" s="589"/>
      <c r="AH82" s="589"/>
      <c r="AI82" s="589"/>
      <c r="AJ82" s="589"/>
      <c r="AK82" s="589"/>
      <c r="AL82" s="589"/>
      <c r="AM82" s="589"/>
      <c r="AN82" s="589"/>
      <c r="AO82" s="589"/>
      <c r="AP82" s="589"/>
      <c r="AQ82" s="589"/>
      <c r="AR82" s="589"/>
      <c r="AS82" s="589"/>
      <c r="AT82" s="589"/>
      <c r="AU82" s="589"/>
      <c r="AV82" s="589"/>
      <c r="AW82" s="589"/>
      <c r="AX82" s="596"/>
      <c r="AY82">
        <f t="shared" si="2"/>
        <v>0</v>
      </c>
    </row>
    <row r="83" spans="1:60" ht="19.5" hidden="1" customHeight="1" x14ac:dyDescent="0.15">
      <c r="A83" s="581"/>
      <c r="B83" s="367"/>
      <c r="C83" s="572"/>
      <c r="D83" s="572"/>
      <c r="E83" s="572"/>
      <c r="F83" s="368"/>
      <c r="G83" s="591"/>
      <c r="H83" s="591"/>
      <c r="I83" s="591"/>
      <c r="J83" s="591"/>
      <c r="K83" s="591"/>
      <c r="L83" s="591"/>
      <c r="M83" s="591"/>
      <c r="N83" s="591"/>
      <c r="O83" s="591"/>
      <c r="P83" s="591"/>
      <c r="Q83" s="591"/>
      <c r="R83" s="591"/>
      <c r="S83" s="591"/>
      <c r="T83" s="591"/>
      <c r="U83" s="591"/>
      <c r="V83" s="591"/>
      <c r="W83" s="591"/>
      <c r="X83" s="591"/>
      <c r="Y83" s="591"/>
      <c r="Z83" s="591"/>
      <c r="AA83" s="592"/>
      <c r="AB83" s="597"/>
      <c r="AC83" s="591"/>
      <c r="AD83" s="591"/>
      <c r="AE83" s="589"/>
      <c r="AF83" s="589"/>
      <c r="AG83" s="589"/>
      <c r="AH83" s="589"/>
      <c r="AI83" s="589"/>
      <c r="AJ83" s="589"/>
      <c r="AK83" s="589"/>
      <c r="AL83" s="589"/>
      <c r="AM83" s="589"/>
      <c r="AN83" s="589"/>
      <c r="AO83" s="589"/>
      <c r="AP83" s="589"/>
      <c r="AQ83" s="589"/>
      <c r="AR83" s="589"/>
      <c r="AS83" s="589"/>
      <c r="AT83" s="589"/>
      <c r="AU83" s="591"/>
      <c r="AV83" s="591"/>
      <c r="AW83" s="591"/>
      <c r="AX83" s="598"/>
      <c r="AY83">
        <f t="shared" si="2"/>
        <v>0</v>
      </c>
    </row>
    <row r="84" spans="1:60" ht="18.75" hidden="1" customHeight="1" x14ac:dyDescent="0.15">
      <c r="A84" s="581"/>
      <c r="B84" s="363" t="s">
        <v>134</v>
      </c>
      <c r="C84" s="511"/>
      <c r="D84" s="511"/>
      <c r="E84" s="511"/>
      <c r="F84" s="364"/>
      <c r="G84" s="516" t="s">
        <v>52</v>
      </c>
      <c r="H84" s="419"/>
      <c r="I84" s="419"/>
      <c r="J84" s="419"/>
      <c r="K84" s="419"/>
      <c r="L84" s="419"/>
      <c r="M84" s="419"/>
      <c r="N84" s="419"/>
      <c r="O84" s="420"/>
      <c r="P84" s="418" t="s">
        <v>54</v>
      </c>
      <c r="Q84" s="419"/>
      <c r="R84" s="419"/>
      <c r="S84" s="419"/>
      <c r="T84" s="419"/>
      <c r="U84" s="419"/>
      <c r="V84" s="419"/>
      <c r="W84" s="419"/>
      <c r="X84" s="420"/>
      <c r="Y84" s="518"/>
      <c r="Z84" s="519"/>
      <c r="AA84" s="520"/>
      <c r="AB84" s="521" t="s">
        <v>11</v>
      </c>
      <c r="AC84" s="522"/>
      <c r="AD84" s="523"/>
      <c r="AE84" s="121" t="s">
        <v>411</v>
      </c>
      <c r="AF84" s="121"/>
      <c r="AG84" s="121"/>
      <c r="AH84" s="121"/>
      <c r="AI84" s="121" t="s">
        <v>563</v>
      </c>
      <c r="AJ84" s="121"/>
      <c r="AK84" s="121"/>
      <c r="AL84" s="121"/>
      <c r="AM84" s="121" t="s">
        <v>379</v>
      </c>
      <c r="AN84" s="121"/>
      <c r="AO84" s="121"/>
      <c r="AP84" s="121"/>
      <c r="AQ84" s="410" t="s">
        <v>170</v>
      </c>
      <c r="AR84" s="406"/>
      <c r="AS84" s="406"/>
      <c r="AT84" s="407"/>
      <c r="AU84" s="568" t="s">
        <v>124</v>
      </c>
      <c r="AV84" s="568"/>
      <c r="AW84" s="568"/>
      <c r="AX84" s="569"/>
      <c r="AY84">
        <f t="shared" si="2"/>
        <v>0</v>
      </c>
      <c r="AZ84" s="10"/>
      <c r="BA84" s="10"/>
      <c r="BB84" s="10"/>
      <c r="BC84" s="10"/>
    </row>
    <row r="85" spans="1:60" ht="18.75" hidden="1" customHeight="1" x14ac:dyDescent="0.15">
      <c r="A85" s="581"/>
      <c r="B85" s="365"/>
      <c r="C85" s="512"/>
      <c r="D85" s="512"/>
      <c r="E85" s="512"/>
      <c r="F85" s="366"/>
      <c r="G85" s="517"/>
      <c r="H85" s="422"/>
      <c r="I85" s="422"/>
      <c r="J85" s="422"/>
      <c r="K85" s="422"/>
      <c r="L85" s="422"/>
      <c r="M85" s="422"/>
      <c r="N85" s="422"/>
      <c r="O85" s="423"/>
      <c r="P85" s="421"/>
      <c r="Q85" s="422"/>
      <c r="R85" s="422"/>
      <c r="S85" s="422"/>
      <c r="T85" s="422"/>
      <c r="U85" s="422"/>
      <c r="V85" s="422"/>
      <c r="W85" s="422"/>
      <c r="X85" s="423"/>
      <c r="Y85" s="518"/>
      <c r="Z85" s="519"/>
      <c r="AA85" s="520"/>
      <c r="AB85" s="524"/>
      <c r="AC85" s="525"/>
      <c r="AD85" s="526"/>
      <c r="AE85" s="121"/>
      <c r="AF85" s="121"/>
      <c r="AG85" s="121"/>
      <c r="AH85" s="121"/>
      <c r="AI85" s="121"/>
      <c r="AJ85" s="121"/>
      <c r="AK85" s="121"/>
      <c r="AL85" s="121"/>
      <c r="AM85" s="121"/>
      <c r="AN85" s="121"/>
      <c r="AO85" s="121"/>
      <c r="AP85" s="121"/>
      <c r="AQ85" s="570"/>
      <c r="AR85" s="508"/>
      <c r="AS85" s="408" t="s">
        <v>171</v>
      </c>
      <c r="AT85" s="409"/>
      <c r="AU85" s="508"/>
      <c r="AV85" s="508"/>
      <c r="AW85" s="422" t="s">
        <v>162</v>
      </c>
      <c r="AX85" s="571"/>
      <c r="AY85">
        <f t="shared" si="2"/>
        <v>0</v>
      </c>
      <c r="AZ85" s="10"/>
      <c r="BA85" s="10"/>
      <c r="BB85" s="10"/>
      <c r="BC85" s="10"/>
      <c r="BD85" s="10"/>
      <c r="BE85" s="10"/>
      <c r="BF85" s="10"/>
      <c r="BG85" s="10"/>
      <c r="BH85" s="10"/>
    </row>
    <row r="86" spans="1:60" ht="23.25" hidden="1" customHeight="1" x14ac:dyDescent="0.15">
      <c r="A86" s="581"/>
      <c r="B86" s="365"/>
      <c r="C86" s="512"/>
      <c r="D86" s="512"/>
      <c r="E86" s="512"/>
      <c r="F86" s="366"/>
      <c r="G86" s="385"/>
      <c r="H86" s="246"/>
      <c r="I86" s="246"/>
      <c r="J86" s="246"/>
      <c r="K86" s="246"/>
      <c r="L86" s="246"/>
      <c r="M86" s="246"/>
      <c r="N86" s="246"/>
      <c r="O86" s="386"/>
      <c r="P86" s="246"/>
      <c r="Q86" s="555"/>
      <c r="R86" s="555"/>
      <c r="S86" s="555"/>
      <c r="T86" s="555"/>
      <c r="U86" s="555"/>
      <c r="V86" s="555"/>
      <c r="W86" s="555"/>
      <c r="X86" s="556"/>
      <c r="Y86" s="561" t="s">
        <v>53</v>
      </c>
      <c r="Z86" s="562"/>
      <c r="AA86" s="563"/>
      <c r="AB86" s="564"/>
      <c r="AC86" s="564"/>
      <c r="AD86" s="564"/>
      <c r="AE86" s="456"/>
      <c r="AF86" s="444"/>
      <c r="AG86" s="444"/>
      <c r="AH86" s="444"/>
      <c r="AI86" s="456"/>
      <c r="AJ86" s="444"/>
      <c r="AK86" s="444"/>
      <c r="AL86" s="444"/>
      <c r="AM86" s="456"/>
      <c r="AN86" s="444"/>
      <c r="AO86" s="444"/>
      <c r="AP86" s="444"/>
      <c r="AQ86" s="449"/>
      <c r="AR86" s="450"/>
      <c r="AS86" s="450"/>
      <c r="AT86" s="451"/>
      <c r="AU86" s="444"/>
      <c r="AV86" s="444"/>
      <c r="AW86" s="444"/>
      <c r="AX86" s="445"/>
      <c r="AY86">
        <f t="shared" si="2"/>
        <v>0</v>
      </c>
    </row>
    <row r="87" spans="1:60" ht="23.25" hidden="1" customHeight="1" x14ac:dyDescent="0.15">
      <c r="A87" s="581"/>
      <c r="B87" s="365"/>
      <c r="C87" s="512"/>
      <c r="D87" s="512"/>
      <c r="E87" s="512"/>
      <c r="F87" s="366"/>
      <c r="G87" s="551"/>
      <c r="H87" s="249"/>
      <c r="I87" s="249"/>
      <c r="J87" s="249"/>
      <c r="K87" s="249"/>
      <c r="L87" s="249"/>
      <c r="M87" s="249"/>
      <c r="N87" s="249"/>
      <c r="O87" s="427"/>
      <c r="P87" s="557"/>
      <c r="Q87" s="557"/>
      <c r="R87" s="557"/>
      <c r="S87" s="557"/>
      <c r="T87" s="557"/>
      <c r="U87" s="557"/>
      <c r="V87" s="557"/>
      <c r="W87" s="557"/>
      <c r="X87" s="558"/>
      <c r="Y87" s="549" t="s">
        <v>47</v>
      </c>
      <c r="Z87" s="224"/>
      <c r="AA87" s="225"/>
      <c r="AB87" s="550"/>
      <c r="AC87" s="550"/>
      <c r="AD87" s="550"/>
      <c r="AE87" s="456"/>
      <c r="AF87" s="444"/>
      <c r="AG87" s="444"/>
      <c r="AH87" s="444"/>
      <c r="AI87" s="456"/>
      <c r="AJ87" s="444"/>
      <c r="AK87" s="444"/>
      <c r="AL87" s="444"/>
      <c r="AM87" s="456"/>
      <c r="AN87" s="444"/>
      <c r="AO87" s="444"/>
      <c r="AP87" s="444"/>
      <c r="AQ87" s="449"/>
      <c r="AR87" s="450"/>
      <c r="AS87" s="450"/>
      <c r="AT87" s="451"/>
      <c r="AU87" s="444"/>
      <c r="AV87" s="444"/>
      <c r="AW87" s="444"/>
      <c r="AX87" s="445"/>
      <c r="AY87">
        <f t="shared" si="2"/>
        <v>0</v>
      </c>
      <c r="AZ87" s="10"/>
      <c r="BA87" s="10"/>
      <c r="BB87" s="10"/>
      <c r="BC87" s="10"/>
    </row>
    <row r="88" spans="1:60" ht="23.25" hidden="1" customHeight="1" x14ac:dyDescent="0.15">
      <c r="A88" s="581"/>
      <c r="B88" s="365"/>
      <c r="C88" s="512"/>
      <c r="D88" s="512"/>
      <c r="E88" s="512"/>
      <c r="F88" s="366"/>
      <c r="G88" s="387"/>
      <c r="H88" s="231"/>
      <c r="I88" s="231"/>
      <c r="J88" s="231"/>
      <c r="K88" s="231"/>
      <c r="L88" s="231"/>
      <c r="M88" s="231"/>
      <c r="N88" s="231"/>
      <c r="O88" s="388"/>
      <c r="P88" s="565"/>
      <c r="Q88" s="565"/>
      <c r="R88" s="565"/>
      <c r="S88" s="565"/>
      <c r="T88" s="565"/>
      <c r="U88" s="565"/>
      <c r="V88" s="565"/>
      <c r="W88" s="565"/>
      <c r="X88" s="566"/>
      <c r="Y88" s="549" t="s">
        <v>13</v>
      </c>
      <c r="Z88" s="224"/>
      <c r="AA88" s="225"/>
      <c r="AB88" s="567" t="s">
        <v>14</v>
      </c>
      <c r="AC88" s="567"/>
      <c r="AD88" s="567"/>
      <c r="AE88" s="481"/>
      <c r="AF88" s="482"/>
      <c r="AG88" s="482"/>
      <c r="AH88" s="482"/>
      <c r="AI88" s="481"/>
      <c r="AJ88" s="482"/>
      <c r="AK88" s="482"/>
      <c r="AL88" s="482"/>
      <c r="AM88" s="481"/>
      <c r="AN88" s="482"/>
      <c r="AO88" s="482"/>
      <c r="AP88" s="482"/>
      <c r="AQ88" s="449"/>
      <c r="AR88" s="450"/>
      <c r="AS88" s="450"/>
      <c r="AT88" s="451"/>
      <c r="AU88" s="444"/>
      <c r="AV88" s="444"/>
      <c r="AW88" s="444"/>
      <c r="AX88" s="445"/>
      <c r="AY88">
        <f t="shared" si="2"/>
        <v>0</v>
      </c>
      <c r="AZ88" s="10"/>
      <c r="BA88" s="10"/>
      <c r="BB88" s="10"/>
      <c r="BC88" s="10"/>
      <c r="BD88" s="10"/>
      <c r="BE88" s="10"/>
      <c r="BF88" s="10"/>
      <c r="BG88" s="10"/>
      <c r="BH88" s="10"/>
    </row>
    <row r="89" spans="1:60" ht="18.75" hidden="1" customHeight="1" x14ac:dyDescent="0.15">
      <c r="A89" s="581"/>
      <c r="B89" s="363" t="s">
        <v>134</v>
      </c>
      <c r="C89" s="511"/>
      <c r="D89" s="511"/>
      <c r="E89" s="511"/>
      <c r="F89" s="364"/>
      <c r="G89" s="516" t="s">
        <v>52</v>
      </c>
      <c r="H89" s="419"/>
      <c r="I89" s="419"/>
      <c r="J89" s="419"/>
      <c r="K89" s="419"/>
      <c r="L89" s="419"/>
      <c r="M89" s="419"/>
      <c r="N89" s="419"/>
      <c r="O89" s="420"/>
      <c r="P89" s="418" t="s">
        <v>54</v>
      </c>
      <c r="Q89" s="419"/>
      <c r="R89" s="419"/>
      <c r="S89" s="419"/>
      <c r="T89" s="419"/>
      <c r="U89" s="419"/>
      <c r="V89" s="419"/>
      <c r="W89" s="419"/>
      <c r="X89" s="420"/>
      <c r="Y89" s="518"/>
      <c r="Z89" s="519"/>
      <c r="AA89" s="520"/>
      <c r="AB89" s="521" t="s">
        <v>11</v>
      </c>
      <c r="AC89" s="522"/>
      <c r="AD89" s="523"/>
      <c r="AE89" s="121" t="s">
        <v>411</v>
      </c>
      <c r="AF89" s="121"/>
      <c r="AG89" s="121"/>
      <c r="AH89" s="121"/>
      <c r="AI89" s="121" t="s">
        <v>563</v>
      </c>
      <c r="AJ89" s="121"/>
      <c r="AK89" s="121"/>
      <c r="AL89" s="121"/>
      <c r="AM89" s="121" t="s">
        <v>379</v>
      </c>
      <c r="AN89" s="121"/>
      <c r="AO89" s="121"/>
      <c r="AP89" s="121"/>
      <c r="AQ89" s="410" t="s">
        <v>170</v>
      </c>
      <c r="AR89" s="406"/>
      <c r="AS89" s="406"/>
      <c r="AT89" s="407"/>
      <c r="AU89" s="568" t="s">
        <v>124</v>
      </c>
      <c r="AV89" s="568"/>
      <c r="AW89" s="568"/>
      <c r="AX89" s="569"/>
      <c r="AY89">
        <f>$G$91</f>
        <v>0</v>
      </c>
      <c r="AZ89" s="10"/>
      <c r="BA89" s="10"/>
      <c r="BB89" s="10"/>
      <c r="BC89" s="10"/>
    </row>
    <row r="90" spans="1:60" ht="18.75" hidden="1" customHeight="1" x14ac:dyDescent="0.15">
      <c r="A90" s="581"/>
      <c r="B90" s="365"/>
      <c r="C90" s="512"/>
      <c r="D90" s="512"/>
      <c r="E90" s="512"/>
      <c r="F90" s="366"/>
      <c r="G90" s="517"/>
      <c r="H90" s="422"/>
      <c r="I90" s="422"/>
      <c r="J90" s="422"/>
      <c r="K90" s="422"/>
      <c r="L90" s="422"/>
      <c r="M90" s="422"/>
      <c r="N90" s="422"/>
      <c r="O90" s="423"/>
      <c r="P90" s="421"/>
      <c r="Q90" s="422"/>
      <c r="R90" s="422"/>
      <c r="S90" s="422"/>
      <c r="T90" s="422"/>
      <c r="U90" s="422"/>
      <c r="V90" s="422"/>
      <c r="W90" s="422"/>
      <c r="X90" s="423"/>
      <c r="Y90" s="518"/>
      <c r="Z90" s="519"/>
      <c r="AA90" s="520"/>
      <c r="AB90" s="524"/>
      <c r="AC90" s="525"/>
      <c r="AD90" s="526"/>
      <c r="AE90" s="121"/>
      <c r="AF90" s="121"/>
      <c r="AG90" s="121"/>
      <c r="AH90" s="121"/>
      <c r="AI90" s="121"/>
      <c r="AJ90" s="121"/>
      <c r="AK90" s="121"/>
      <c r="AL90" s="121"/>
      <c r="AM90" s="121"/>
      <c r="AN90" s="121"/>
      <c r="AO90" s="121"/>
      <c r="AP90" s="121"/>
      <c r="AQ90" s="570"/>
      <c r="AR90" s="508"/>
      <c r="AS90" s="408" t="s">
        <v>171</v>
      </c>
      <c r="AT90" s="409"/>
      <c r="AU90" s="508"/>
      <c r="AV90" s="508"/>
      <c r="AW90" s="422" t="s">
        <v>162</v>
      </c>
      <c r="AX90" s="571"/>
      <c r="AY90">
        <f>$AY$89</f>
        <v>0</v>
      </c>
      <c r="AZ90" s="10"/>
      <c r="BA90" s="10"/>
      <c r="BB90" s="10"/>
      <c r="BC90" s="10"/>
      <c r="BD90" s="10"/>
      <c r="BE90" s="10"/>
      <c r="BF90" s="10"/>
      <c r="BG90" s="10"/>
      <c r="BH90" s="10"/>
    </row>
    <row r="91" spans="1:60" ht="23.25" hidden="1" customHeight="1" x14ac:dyDescent="0.15">
      <c r="A91" s="581"/>
      <c r="B91" s="365"/>
      <c r="C91" s="512"/>
      <c r="D91" s="512"/>
      <c r="E91" s="512"/>
      <c r="F91" s="366"/>
      <c r="G91" s="385"/>
      <c r="H91" s="246"/>
      <c r="I91" s="246"/>
      <c r="J91" s="246"/>
      <c r="K91" s="246"/>
      <c r="L91" s="246"/>
      <c r="M91" s="246"/>
      <c r="N91" s="246"/>
      <c r="O91" s="386"/>
      <c r="P91" s="246"/>
      <c r="Q91" s="555"/>
      <c r="R91" s="555"/>
      <c r="S91" s="555"/>
      <c r="T91" s="555"/>
      <c r="U91" s="555"/>
      <c r="V91" s="555"/>
      <c r="W91" s="555"/>
      <c r="X91" s="556"/>
      <c r="Y91" s="561" t="s">
        <v>53</v>
      </c>
      <c r="Z91" s="562"/>
      <c r="AA91" s="563"/>
      <c r="AB91" s="564"/>
      <c r="AC91" s="564"/>
      <c r="AD91" s="564"/>
      <c r="AE91" s="456"/>
      <c r="AF91" s="444"/>
      <c r="AG91" s="444"/>
      <c r="AH91" s="444"/>
      <c r="AI91" s="456"/>
      <c r="AJ91" s="444"/>
      <c r="AK91" s="444"/>
      <c r="AL91" s="444"/>
      <c r="AM91" s="456"/>
      <c r="AN91" s="444"/>
      <c r="AO91" s="444"/>
      <c r="AP91" s="444"/>
      <c r="AQ91" s="449"/>
      <c r="AR91" s="450"/>
      <c r="AS91" s="450"/>
      <c r="AT91" s="451"/>
      <c r="AU91" s="444"/>
      <c r="AV91" s="444"/>
      <c r="AW91" s="444"/>
      <c r="AX91" s="445"/>
      <c r="AY91">
        <f>$AY$89</f>
        <v>0</v>
      </c>
    </row>
    <row r="92" spans="1:60" ht="23.25" hidden="1" customHeight="1" x14ac:dyDescent="0.15">
      <c r="A92" s="581"/>
      <c r="B92" s="365"/>
      <c r="C92" s="512"/>
      <c r="D92" s="512"/>
      <c r="E92" s="512"/>
      <c r="F92" s="366"/>
      <c r="G92" s="551"/>
      <c r="H92" s="249"/>
      <c r="I92" s="249"/>
      <c r="J92" s="249"/>
      <c r="K92" s="249"/>
      <c r="L92" s="249"/>
      <c r="M92" s="249"/>
      <c r="N92" s="249"/>
      <c r="O92" s="427"/>
      <c r="P92" s="557"/>
      <c r="Q92" s="557"/>
      <c r="R92" s="557"/>
      <c r="S92" s="557"/>
      <c r="T92" s="557"/>
      <c r="U92" s="557"/>
      <c r="V92" s="557"/>
      <c r="W92" s="557"/>
      <c r="X92" s="558"/>
      <c r="Y92" s="549" t="s">
        <v>47</v>
      </c>
      <c r="Z92" s="224"/>
      <c r="AA92" s="225"/>
      <c r="AB92" s="550"/>
      <c r="AC92" s="550"/>
      <c r="AD92" s="550"/>
      <c r="AE92" s="456"/>
      <c r="AF92" s="444"/>
      <c r="AG92" s="444"/>
      <c r="AH92" s="444"/>
      <c r="AI92" s="456"/>
      <c r="AJ92" s="444"/>
      <c r="AK92" s="444"/>
      <c r="AL92" s="444"/>
      <c r="AM92" s="456"/>
      <c r="AN92" s="444"/>
      <c r="AO92" s="444"/>
      <c r="AP92" s="444"/>
      <c r="AQ92" s="449"/>
      <c r="AR92" s="450"/>
      <c r="AS92" s="450"/>
      <c r="AT92" s="451"/>
      <c r="AU92" s="444"/>
      <c r="AV92" s="444"/>
      <c r="AW92" s="444"/>
      <c r="AX92" s="445"/>
      <c r="AY92">
        <f>$AY$89</f>
        <v>0</v>
      </c>
      <c r="AZ92" s="10"/>
      <c r="BA92" s="10"/>
      <c r="BB92" s="10"/>
      <c r="BC92" s="10"/>
    </row>
    <row r="93" spans="1:60" ht="23.25" hidden="1" customHeight="1" x14ac:dyDescent="0.15">
      <c r="A93" s="581"/>
      <c r="B93" s="367"/>
      <c r="C93" s="572"/>
      <c r="D93" s="572"/>
      <c r="E93" s="572"/>
      <c r="F93" s="368"/>
      <c r="G93" s="387"/>
      <c r="H93" s="231"/>
      <c r="I93" s="231"/>
      <c r="J93" s="231"/>
      <c r="K93" s="231"/>
      <c r="L93" s="231"/>
      <c r="M93" s="231"/>
      <c r="N93" s="231"/>
      <c r="O93" s="388"/>
      <c r="P93" s="565"/>
      <c r="Q93" s="565"/>
      <c r="R93" s="565"/>
      <c r="S93" s="565"/>
      <c r="T93" s="565"/>
      <c r="U93" s="565"/>
      <c r="V93" s="565"/>
      <c r="W93" s="565"/>
      <c r="X93" s="566"/>
      <c r="Y93" s="549" t="s">
        <v>13</v>
      </c>
      <c r="Z93" s="224"/>
      <c r="AA93" s="225"/>
      <c r="AB93" s="567" t="s">
        <v>14</v>
      </c>
      <c r="AC93" s="567"/>
      <c r="AD93" s="567"/>
      <c r="AE93" s="481"/>
      <c r="AF93" s="482"/>
      <c r="AG93" s="482"/>
      <c r="AH93" s="482"/>
      <c r="AI93" s="481"/>
      <c r="AJ93" s="482"/>
      <c r="AK93" s="482"/>
      <c r="AL93" s="482"/>
      <c r="AM93" s="481"/>
      <c r="AN93" s="482"/>
      <c r="AO93" s="482"/>
      <c r="AP93" s="482"/>
      <c r="AQ93" s="449"/>
      <c r="AR93" s="450"/>
      <c r="AS93" s="450"/>
      <c r="AT93" s="451"/>
      <c r="AU93" s="444"/>
      <c r="AV93" s="444"/>
      <c r="AW93" s="444"/>
      <c r="AX93" s="445"/>
      <c r="AY93">
        <f>$AY$89</f>
        <v>0</v>
      </c>
      <c r="AZ93" s="10"/>
      <c r="BA93" s="10"/>
      <c r="BB93" s="10"/>
      <c r="BC93" s="10"/>
      <c r="BD93" s="10"/>
      <c r="BE93" s="10"/>
      <c r="BF93" s="10"/>
      <c r="BG93" s="10"/>
      <c r="BH93" s="10"/>
    </row>
    <row r="94" spans="1:60" ht="18.75" hidden="1" customHeight="1" x14ac:dyDescent="0.15">
      <c r="A94" s="581"/>
      <c r="B94" s="365" t="s">
        <v>134</v>
      </c>
      <c r="C94" s="512"/>
      <c r="D94" s="512"/>
      <c r="E94" s="512"/>
      <c r="F94" s="366"/>
      <c r="G94" s="516" t="s">
        <v>52</v>
      </c>
      <c r="H94" s="419"/>
      <c r="I94" s="419"/>
      <c r="J94" s="419"/>
      <c r="K94" s="419"/>
      <c r="L94" s="419"/>
      <c r="M94" s="419"/>
      <c r="N94" s="419"/>
      <c r="O94" s="420"/>
      <c r="P94" s="418" t="s">
        <v>54</v>
      </c>
      <c r="Q94" s="419"/>
      <c r="R94" s="419"/>
      <c r="S94" s="419"/>
      <c r="T94" s="419"/>
      <c r="U94" s="419"/>
      <c r="V94" s="419"/>
      <c r="W94" s="419"/>
      <c r="X94" s="420"/>
      <c r="Y94" s="518"/>
      <c r="Z94" s="519"/>
      <c r="AA94" s="520"/>
      <c r="AB94" s="521" t="s">
        <v>11</v>
      </c>
      <c r="AC94" s="522"/>
      <c r="AD94" s="523"/>
      <c r="AE94" s="121" t="s">
        <v>411</v>
      </c>
      <c r="AF94" s="121"/>
      <c r="AG94" s="121"/>
      <c r="AH94" s="121"/>
      <c r="AI94" s="121" t="s">
        <v>563</v>
      </c>
      <c r="AJ94" s="121"/>
      <c r="AK94" s="121"/>
      <c r="AL94" s="121"/>
      <c r="AM94" s="121" t="s">
        <v>379</v>
      </c>
      <c r="AN94" s="121"/>
      <c r="AO94" s="121"/>
      <c r="AP94" s="121"/>
      <c r="AQ94" s="410" t="s">
        <v>170</v>
      </c>
      <c r="AR94" s="406"/>
      <c r="AS94" s="406"/>
      <c r="AT94" s="407"/>
      <c r="AU94" s="568" t="s">
        <v>124</v>
      </c>
      <c r="AV94" s="568"/>
      <c r="AW94" s="568"/>
      <c r="AX94" s="569"/>
      <c r="AY94">
        <f>$G$96</f>
        <v>0</v>
      </c>
      <c r="AZ94" s="10"/>
      <c r="BA94" s="10"/>
      <c r="BB94" s="10"/>
      <c r="BC94" s="10"/>
    </row>
    <row r="95" spans="1:60" ht="18.75" hidden="1" customHeight="1" x14ac:dyDescent="0.15">
      <c r="A95" s="581"/>
      <c r="B95" s="365"/>
      <c r="C95" s="512"/>
      <c r="D95" s="512"/>
      <c r="E95" s="512"/>
      <c r="F95" s="366"/>
      <c r="G95" s="517"/>
      <c r="H95" s="422"/>
      <c r="I95" s="422"/>
      <c r="J95" s="422"/>
      <c r="K95" s="422"/>
      <c r="L95" s="422"/>
      <c r="M95" s="422"/>
      <c r="N95" s="422"/>
      <c r="O95" s="423"/>
      <c r="P95" s="421"/>
      <c r="Q95" s="422"/>
      <c r="R95" s="422"/>
      <c r="S95" s="422"/>
      <c r="T95" s="422"/>
      <c r="U95" s="422"/>
      <c r="V95" s="422"/>
      <c r="W95" s="422"/>
      <c r="X95" s="423"/>
      <c r="Y95" s="518"/>
      <c r="Z95" s="519"/>
      <c r="AA95" s="520"/>
      <c r="AB95" s="524"/>
      <c r="AC95" s="525"/>
      <c r="AD95" s="526"/>
      <c r="AE95" s="121"/>
      <c r="AF95" s="121"/>
      <c r="AG95" s="121"/>
      <c r="AH95" s="121"/>
      <c r="AI95" s="121"/>
      <c r="AJ95" s="121"/>
      <c r="AK95" s="121"/>
      <c r="AL95" s="121"/>
      <c r="AM95" s="121"/>
      <c r="AN95" s="121"/>
      <c r="AO95" s="121"/>
      <c r="AP95" s="121"/>
      <c r="AQ95" s="570"/>
      <c r="AR95" s="508"/>
      <c r="AS95" s="408" t="s">
        <v>171</v>
      </c>
      <c r="AT95" s="409"/>
      <c r="AU95" s="508"/>
      <c r="AV95" s="508"/>
      <c r="AW95" s="422" t="s">
        <v>162</v>
      </c>
      <c r="AX95" s="571"/>
      <c r="AY95">
        <f>$AY$94</f>
        <v>0</v>
      </c>
      <c r="AZ95" s="10"/>
      <c r="BA95" s="10"/>
      <c r="BB95" s="10"/>
      <c r="BC95" s="10"/>
      <c r="BD95" s="10"/>
      <c r="BE95" s="10"/>
      <c r="BF95" s="10"/>
      <c r="BG95" s="10"/>
      <c r="BH95" s="10"/>
    </row>
    <row r="96" spans="1:60" ht="23.25" hidden="1" customHeight="1" x14ac:dyDescent="0.15">
      <c r="A96" s="581"/>
      <c r="B96" s="365"/>
      <c r="C96" s="512"/>
      <c r="D96" s="512"/>
      <c r="E96" s="512"/>
      <c r="F96" s="366"/>
      <c r="G96" s="385"/>
      <c r="H96" s="246"/>
      <c r="I96" s="246"/>
      <c r="J96" s="246"/>
      <c r="K96" s="246"/>
      <c r="L96" s="246"/>
      <c r="M96" s="246"/>
      <c r="N96" s="246"/>
      <c r="O96" s="386"/>
      <c r="P96" s="246"/>
      <c r="Q96" s="555"/>
      <c r="R96" s="555"/>
      <c r="S96" s="555"/>
      <c r="T96" s="555"/>
      <c r="U96" s="555"/>
      <c r="V96" s="555"/>
      <c r="W96" s="555"/>
      <c r="X96" s="556"/>
      <c r="Y96" s="561" t="s">
        <v>53</v>
      </c>
      <c r="Z96" s="562"/>
      <c r="AA96" s="563"/>
      <c r="AB96" s="564"/>
      <c r="AC96" s="564"/>
      <c r="AD96" s="564"/>
      <c r="AE96" s="456"/>
      <c r="AF96" s="444"/>
      <c r="AG96" s="444"/>
      <c r="AH96" s="444"/>
      <c r="AI96" s="456"/>
      <c r="AJ96" s="444"/>
      <c r="AK96" s="444"/>
      <c r="AL96" s="444"/>
      <c r="AM96" s="456"/>
      <c r="AN96" s="444"/>
      <c r="AO96" s="444"/>
      <c r="AP96" s="444"/>
      <c r="AQ96" s="449"/>
      <c r="AR96" s="450"/>
      <c r="AS96" s="450"/>
      <c r="AT96" s="451"/>
      <c r="AU96" s="444"/>
      <c r="AV96" s="444"/>
      <c r="AW96" s="444"/>
      <c r="AX96" s="445"/>
      <c r="AY96">
        <f>$AY$94</f>
        <v>0</v>
      </c>
    </row>
    <row r="97" spans="1:60" ht="24.75" hidden="1" customHeight="1" x14ac:dyDescent="0.15">
      <c r="A97" s="581"/>
      <c r="B97" s="365"/>
      <c r="C97" s="512"/>
      <c r="D97" s="512"/>
      <c r="E97" s="512"/>
      <c r="F97" s="366"/>
      <c r="G97" s="551"/>
      <c r="H97" s="249"/>
      <c r="I97" s="249"/>
      <c r="J97" s="249"/>
      <c r="K97" s="249"/>
      <c r="L97" s="249"/>
      <c r="M97" s="249"/>
      <c r="N97" s="249"/>
      <c r="O97" s="427"/>
      <c r="P97" s="557"/>
      <c r="Q97" s="557"/>
      <c r="R97" s="557"/>
      <c r="S97" s="557"/>
      <c r="T97" s="557"/>
      <c r="U97" s="557"/>
      <c r="V97" s="557"/>
      <c r="W97" s="557"/>
      <c r="X97" s="558"/>
      <c r="Y97" s="549" t="s">
        <v>47</v>
      </c>
      <c r="Z97" s="224"/>
      <c r="AA97" s="225"/>
      <c r="AB97" s="550"/>
      <c r="AC97" s="550"/>
      <c r="AD97" s="550"/>
      <c r="AE97" s="456"/>
      <c r="AF97" s="444"/>
      <c r="AG97" s="444"/>
      <c r="AH97" s="444"/>
      <c r="AI97" s="456"/>
      <c r="AJ97" s="444"/>
      <c r="AK97" s="444"/>
      <c r="AL97" s="444"/>
      <c r="AM97" s="456"/>
      <c r="AN97" s="444"/>
      <c r="AO97" s="444"/>
      <c r="AP97" s="444"/>
      <c r="AQ97" s="449"/>
      <c r="AR97" s="450"/>
      <c r="AS97" s="450"/>
      <c r="AT97" s="451"/>
      <c r="AU97" s="444"/>
      <c r="AV97" s="444"/>
      <c r="AW97" s="444"/>
      <c r="AX97" s="445"/>
      <c r="AY97">
        <f>$AY$94</f>
        <v>0</v>
      </c>
      <c r="AZ97" s="10"/>
      <c r="BA97" s="10"/>
      <c r="BB97" s="10"/>
      <c r="BC97" s="10"/>
    </row>
    <row r="98" spans="1:60" ht="23.25" hidden="1" customHeight="1" thickBot="1" x14ac:dyDescent="0.2">
      <c r="A98" s="582"/>
      <c r="B98" s="513"/>
      <c r="C98" s="514"/>
      <c r="D98" s="514"/>
      <c r="E98" s="514"/>
      <c r="F98" s="515"/>
      <c r="G98" s="387"/>
      <c r="H98" s="231"/>
      <c r="I98" s="231"/>
      <c r="J98" s="231"/>
      <c r="K98" s="231"/>
      <c r="L98" s="231"/>
      <c r="M98" s="231"/>
      <c r="N98" s="231"/>
      <c r="O98" s="388"/>
      <c r="P98" s="565"/>
      <c r="Q98" s="565"/>
      <c r="R98" s="565"/>
      <c r="S98" s="565"/>
      <c r="T98" s="565"/>
      <c r="U98" s="565"/>
      <c r="V98" s="565"/>
      <c r="W98" s="565"/>
      <c r="X98" s="566"/>
      <c r="Y98" s="549" t="s">
        <v>13</v>
      </c>
      <c r="Z98" s="224"/>
      <c r="AA98" s="225"/>
      <c r="AB98" s="567" t="s">
        <v>14</v>
      </c>
      <c r="AC98" s="567"/>
      <c r="AD98" s="567"/>
      <c r="AE98" s="481"/>
      <c r="AF98" s="482"/>
      <c r="AG98" s="482"/>
      <c r="AH98" s="482"/>
      <c r="AI98" s="481"/>
      <c r="AJ98" s="482"/>
      <c r="AK98" s="482"/>
      <c r="AL98" s="482"/>
      <c r="AM98" s="481"/>
      <c r="AN98" s="482"/>
      <c r="AO98" s="482"/>
      <c r="AP98" s="482"/>
      <c r="AQ98" s="449"/>
      <c r="AR98" s="450"/>
      <c r="AS98" s="450"/>
      <c r="AT98" s="451"/>
      <c r="AU98" s="444"/>
      <c r="AV98" s="444"/>
      <c r="AW98" s="444"/>
      <c r="AX98" s="445"/>
      <c r="AY98">
        <f>$AY$94</f>
        <v>0</v>
      </c>
      <c r="AZ98" s="10"/>
      <c r="BA98" s="10"/>
      <c r="BB98" s="10"/>
      <c r="BC98" s="10"/>
      <c r="BD98" s="10"/>
      <c r="BE98" s="10"/>
      <c r="BF98" s="10"/>
      <c r="BG98" s="10"/>
      <c r="BH98" s="10"/>
    </row>
    <row r="99" spans="1:60" ht="47.25" customHeight="1" x14ac:dyDescent="0.15">
      <c r="A99" s="691" t="s">
        <v>574</v>
      </c>
      <c r="B99" s="692"/>
      <c r="C99" s="692"/>
      <c r="D99" s="692"/>
      <c r="E99" s="692"/>
      <c r="F99" s="693"/>
      <c r="G99" s="707" t="s">
        <v>695</v>
      </c>
      <c r="H99" s="695"/>
      <c r="I99" s="695"/>
      <c r="J99" s="695"/>
      <c r="K99" s="695"/>
      <c r="L99" s="695"/>
      <c r="M99" s="695"/>
      <c r="N99" s="695"/>
      <c r="O99" s="695"/>
      <c r="P99" s="695"/>
      <c r="Q99" s="695"/>
      <c r="R99" s="695"/>
      <c r="S99" s="695"/>
      <c r="T99" s="695"/>
      <c r="U99" s="695"/>
      <c r="V99" s="695"/>
      <c r="W99" s="695"/>
      <c r="X99" s="695"/>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c r="AY99">
        <f>COUNTA($G$99)</f>
        <v>1</v>
      </c>
    </row>
    <row r="100" spans="1:60" ht="31.5" customHeight="1" x14ac:dyDescent="0.15">
      <c r="A100" s="697" t="s">
        <v>575</v>
      </c>
      <c r="B100" s="512"/>
      <c r="C100" s="512"/>
      <c r="D100" s="512"/>
      <c r="E100" s="512"/>
      <c r="F100" s="366"/>
      <c r="G100" s="698" t="s">
        <v>567</v>
      </c>
      <c r="H100" s="699"/>
      <c r="I100" s="699"/>
      <c r="J100" s="699"/>
      <c r="K100" s="699"/>
      <c r="L100" s="699"/>
      <c r="M100" s="699"/>
      <c r="N100" s="699"/>
      <c r="O100" s="699"/>
      <c r="P100" s="700" t="s">
        <v>566</v>
      </c>
      <c r="Q100" s="699"/>
      <c r="R100" s="699"/>
      <c r="S100" s="699"/>
      <c r="T100" s="699"/>
      <c r="U100" s="699"/>
      <c r="V100" s="699"/>
      <c r="W100" s="699"/>
      <c r="X100" s="701"/>
      <c r="Y100" s="702"/>
      <c r="Z100" s="703"/>
      <c r="AA100" s="704"/>
      <c r="AB100" s="705" t="s">
        <v>11</v>
      </c>
      <c r="AC100" s="705"/>
      <c r="AD100" s="705"/>
      <c r="AE100" s="121" t="s">
        <v>411</v>
      </c>
      <c r="AF100" s="121"/>
      <c r="AG100" s="121"/>
      <c r="AH100" s="121"/>
      <c r="AI100" s="121" t="s">
        <v>563</v>
      </c>
      <c r="AJ100" s="121"/>
      <c r="AK100" s="121"/>
      <c r="AL100" s="121"/>
      <c r="AM100" s="121" t="s">
        <v>379</v>
      </c>
      <c r="AN100" s="121"/>
      <c r="AO100" s="121"/>
      <c r="AP100" s="121"/>
      <c r="AQ100" s="687" t="s">
        <v>410</v>
      </c>
      <c r="AR100" s="688"/>
      <c r="AS100" s="688"/>
      <c r="AT100" s="689"/>
      <c r="AU100" s="687" t="s">
        <v>584</v>
      </c>
      <c r="AV100" s="688"/>
      <c r="AW100" s="688"/>
      <c r="AX100" s="690"/>
      <c r="AY100">
        <f>COUNTA($G$101)</f>
        <v>1</v>
      </c>
    </row>
    <row r="101" spans="1:60" ht="23.25" customHeight="1" x14ac:dyDescent="0.15">
      <c r="A101" s="697"/>
      <c r="B101" s="512"/>
      <c r="C101" s="512"/>
      <c r="D101" s="512"/>
      <c r="E101" s="512"/>
      <c r="F101" s="366"/>
      <c r="G101" s="652" t="s">
        <v>696</v>
      </c>
      <c r="H101" s="653"/>
      <c r="I101" s="653"/>
      <c r="J101" s="653"/>
      <c r="K101" s="653"/>
      <c r="L101" s="653"/>
      <c r="M101" s="653"/>
      <c r="N101" s="653"/>
      <c r="O101" s="653"/>
      <c r="P101" s="656" t="s">
        <v>697</v>
      </c>
      <c r="Q101" s="657"/>
      <c r="R101" s="657"/>
      <c r="S101" s="657"/>
      <c r="T101" s="657"/>
      <c r="U101" s="657"/>
      <c r="V101" s="657"/>
      <c r="W101" s="657"/>
      <c r="X101" s="658"/>
      <c r="Y101" s="662" t="s">
        <v>48</v>
      </c>
      <c r="Z101" s="663"/>
      <c r="AA101" s="664"/>
      <c r="AB101" s="564" t="s">
        <v>701</v>
      </c>
      <c r="AC101" s="665"/>
      <c r="AD101" s="665"/>
      <c r="AE101" s="666" t="s">
        <v>609</v>
      </c>
      <c r="AF101" s="666"/>
      <c r="AG101" s="666"/>
      <c r="AH101" s="666"/>
      <c r="AI101" s="666" t="s">
        <v>609</v>
      </c>
      <c r="AJ101" s="666"/>
      <c r="AK101" s="666"/>
      <c r="AL101" s="666"/>
      <c r="AM101" s="666">
        <v>778</v>
      </c>
      <c r="AN101" s="666"/>
      <c r="AO101" s="666"/>
      <c r="AP101" s="666"/>
      <c r="AQ101" s="666" t="s">
        <v>609</v>
      </c>
      <c r="AR101" s="666"/>
      <c r="AS101" s="666"/>
      <c r="AT101" s="666"/>
      <c r="AU101" s="681" t="s">
        <v>609</v>
      </c>
      <c r="AV101" s="682"/>
      <c r="AW101" s="682"/>
      <c r="AX101" s="683"/>
      <c r="AY101">
        <f>$AY$100</f>
        <v>1</v>
      </c>
    </row>
    <row r="102" spans="1:60" ht="23.25" customHeight="1" x14ac:dyDescent="0.15">
      <c r="A102" s="574"/>
      <c r="B102" s="572"/>
      <c r="C102" s="572"/>
      <c r="D102" s="572"/>
      <c r="E102" s="572"/>
      <c r="F102" s="368"/>
      <c r="G102" s="654"/>
      <c r="H102" s="655"/>
      <c r="I102" s="655"/>
      <c r="J102" s="655"/>
      <c r="K102" s="655"/>
      <c r="L102" s="655"/>
      <c r="M102" s="655"/>
      <c r="N102" s="655"/>
      <c r="O102" s="655"/>
      <c r="P102" s="659"/>
      <c r="Q102" s="660"/>
      <c r="R102" s="660"/>
      <c r="S102" s="660"/>
      <c r="T102" s="660"/>
      <c r="U102" s="660"/>
      <c r="V102" s="660"/>
      <c r="W102" s="660"/>
      <c r="X102" s="661"/>
      <c r="Y102" s="684" t="s">
        <v>49</v>
      </c>
      <c r="Z102" s="685"/>
      <c r="AA102" s="686"/>
      <c r="AB102" s="665" t="s">
        <v>701</v>
      </c>
      <c r="AC102" s="665"/>
      <c r="AD102" s="665"/>
      <c r="AE102" s="666" t="s">
        <v>609</v>
      </c>
      <c r="AF102" s="666"/>
      <c r="AG102" s="666"/>
      <c r="AH102" s="666"/>
      <c r="AI102" s="666" t="s">
        <v>609</v>
      </c>
      <c r="AJ102" s="666"/>
      <c r="AK102" s="666"/>
      <c r="AL102" s="666"/>
      <c r="AM102" s="666">
        <v>778</v>
      </c>
      <c r="AN102" s="666"/>
      <c r="AO102" s="666"/>
      <c r="AP102" s="666"/>
      <c r="AQ102" s="666">
        <v>21457</v>
      </c>
      <c r="AR102" s="666"/>
      <c r="AS102" s="666"/>
      <c r="AT102" s="666"/>
      <c r="AU102" s="681" t="s">
        <v>609</v>
      </c>
      <c r="AV102" s="682"/>
      <c r="AW102" s="682"/>
      <c r="AX102" s="683"/>
      <c r="AY102">
        <f>$AY$100</f>
        <v>1</v>
      </c>
    </row>
    <row r="103" spans="1:60" ht="23.25" customHeight="1" x14ac:dyDescent="0.15">
      <c r="A103" s="573" t="s">
        <v>576</v>
      </c>
      <c r="B103" s="419"/>
      <c r="C103" s="419"/>
      <c r="D103" s="419"/>
      <c r="E103" s="419"/>
      <c r="F103" s="602"/>
      <c r="G103" s="600" t="s">
        <v>577</v>
      </c>
      <c r="H103" s="600"/>
      <c r="I103" s="600"/>
      <c r="J103" s="600"/>
      <c r="K103" s="600"/>
      <c r="L103" s="600"/>
      <c r="M103" s="600"/>
      <c r="N103" s="600"/>
      <c r="O103" s="600"/>
      <c r="P103" s="600"/>
      <c r="Q103" s="600"/>
      <c r="R103" s="600"/>
      <c r="S103" s="600"/>
      <c r="T103" s="600"/>
      <c r="U103" s="600"/>
      <c r="V103" s="600"/>
      <c r="W103" s="600"/>
      <c r="X103" s="601"/>
      <c r="Y103" s="607"/>
      <c r="Z103" s="608"/>
      <c r="AA103" s="609"/>
      <c r="AB103" s="599" t="s">
        <v>11</v>
      </c>
      <c r="AC103" s="600"/>
      <c r="AD103" s="601"/>
      <c r="AE103" s="121" t="s">
        <v>411</v>
      </c>
      <c r="AF103" s="121"/>
      <c r="AG103" s="121"/>
      <c r="AH103" s="121"/>
      <c r="AI103" s="121" t="s">
        <v>563</v>
      </c>
      <c r="AJ103" s="121"/>
      <c r="AK103" s="121"/>
      <c r="AL103" s="121"/>
      <c r="AM103" s="121" t="s">
        <v>379</v>
      </c>
      <c r="AN103" s="121"/>
      <c r="AO103" s="121"/>
      <c r="AP103" s="121"/>
      <c r="AQ103" s="610" t="s">
        <v>585</v>
      </c>
      <c r="AR103" s="611"/>
      <c r="AS103" s="611"/>
      <c r="AT103" s="611"/>
      <c r="AU103" s="611"/>
      <c r="AV103" s="611"/>
      <c r="AW103" s="611"/>
      <c r="AX103" s="612"/>
      <c r="AY103">
        <f>IF(SUBSTITUTE(SUBSTITUTE($G$104,"／",""),"　","")="",0,1)</f>
        <v>1</v>
      </c>
    </row>
    <row r="104" spans="1:60" ht="23.25" customHeight="1" x14ac:dyDescent="0.15">
      <c r="A104" s="603"/>
      <c r="B104" s="583"/>
      <c r="C104" s="583"/>
      <c r="D104" s="583"/>
      <c r="E104" s="583"/>
      <c r="F104" s="604"/>
      <c r="G104" s="613" t="s">
        <v>698</v>
      </c>
      <c r="H104" s="614"/>
      <c r="I104" s="614"/>
      <c r="J104" s="614"/>
      <c r="K104" s="614"/>
      <c r="L104" s="614"/>
      <c r="M104" s="614"/>
      <c r="N104" s="614"/>
      <c r="O104" s="614"/>
      <c r="P104" s="614"/>
      <c r="Q104" s="614"/>
      <c r="R104" s="614"/>
      <c r="S104" s="614"/>
      <c r="T104" s="614"/>
      <c r="U104" s="614"/>
      <c r="V104" s="614"/>
      <c r="W104" s="614"/>
      <c r="X104" s="614"/>
      <c r="Y104" s="674" t="s">
        <v>576</v>
      </c>
      <c r="Z104" s="675"/>
      <c r="AA104" s="676"/>
      <c r="AB104" s="677" t="s">
        <v>690</v>
      </c>
      <c r="AC104" s="678"/>
      <c r="AD104" s="679"/>
      <c r="AE104" s="680" t="s">
        <v>609</v>
      </c>
      <c r="AF104" s="680"/>
      <c r="AG104" s="680"/>
      <c r="AH104" s="680"/>
      <c r="AI104" s="680" t="s">
        <v>609</v>
      </c>
      <c r="AJ104" s="680"/>
      <c r="AK104" s="680"/>
      <c r="AL104" s="680"/>
      <c r="AM104" s="680">
        <v>3645.8868894601542</v>
      </c>
      <c r="AN104" s="680"/>
      <c r="AO104" s="680"/>
      <c r="AP104" s="680"/>
      <c r="AQ104" s="456">
        <v>1179</v>
      </c>
      <c r="AR104" s="444"/>
      <c r="AS104" s="444"/>
      <c r="AT104" s="444"/>
      <c r="AU104" s="444"/>
      <c r="AV104" s="444"/>
      <c r="AW104" s="444"/>
      <c r="AX104" s="445"/>
      <c r="AY104">
        <f>$AY$103</f>
        <v>1</v>
      </c>
    </row>
    <row r="105" spans="1:60" ht="57.75" customHeight="1" x14ac:dyDescent="0.15">
      <c r="A105" s="605"/>
      <c r="B105" s="422"/>
      <c r="C105" s="422"/>
      <c r="D105" s="422"/>
      <c r="E105" s="422"/>
      <c r="F105" s="606"/>
      <c r="G105" s="615"/>
      <c r="H105" s="616"/>
      <c r="I105" s="616"/>
      <c r="J105" s="616"/>
      <c r="K105" s="616"/>
      <c r="L105" s="616"/>
      <c r="M105" s="616"/>
      <c r="N105" s="616"/>
      <c r="O105" s="616"/>
      <c r="P105" s="616"/>
      <c r="Q105" s="616"/>
      <c r="R105" s="616"/>
      <c r="S105" s="616"/>
      <c r="T105" s="616"/>
      <c r="U105" s="616"/>
      <c r="V105" s="616"/>
      <c r="W105" s="616"/>
      <c r="X105" s="616"/>
      <c r="Y105" s="648" t="s">
        <v>579</v>
      </c>
      <c r="Z105" s="667"/>
      <c r="AA105" s="668"/>
      <c r="AB105" s="669" t="s">
        <v>691</v>
      </c>
      <c r="AC105" s="670"/>
      <c r="AD105" s="671"/>
      <c r="AE105" s="672" t="s">
        <v>609</v>
      </c>
      <c r="AF105" s="672"/>
      <c r="AG105" s="672"/>
      <c r="AH105" s="672"/>
      <c r="AI105" s="672" t="s">
        <v>609</v>
      </c>
      <c r="AJ105" s="672"/>
      <c r="AK105" s="672"/>
      <c r="AL105" s="672"/>
      <c r="AM105" s="706" t="s">
        <v>702</v>
      </c>
      <c r="AN105" s="672"/>
      <c r="AO105" s="672"/>
      <c r="AP105" s="672"/>
      <c r="AQ105" s="672" t="s">
        <v>707</v>
      </c>
      <c r="AR105" s="672"/>
      <c r="AS105" s="672"/>
      <c r="AT105" s="672"/>
      <c r="AU105" s="672"/>
      <c r="AV105" s="672"/>
      <c r="AW105" s="672"/>
      <c r="AX105" s="673"/>
      <c r="AY105">
        <f>$AY$103</f>
        <v>1</v>
      </c>
    </row>
    <row r="106" spans="1:60" ht="18.75" customHeight="1" x14ac:dyDescent="0.15">
      <c r="A106" s="439" t="s">
        <v>231</v>
      </c>
      <c r="B106" s="620"/>
      <c r="C106" s="620"/>
      <c r="D106" s="620"/>
      <c r="E106" s="620"/>
      <c r="F106" s="621"/>
      <c r="G106" s="629" t="s">
        <v>135</v>
      </c>
      <c r="H106" s="583"/>
      <c r="I106" s="583"/>
      <c r="J106" s="583"/>
      <c r="K106" s="583"/>
      <c r="L106" s="583"/>
      <c r="M106" s="583"/>
      <c r="N106" s="583"/>
      <c r="O106" s="584"/>
      <c r="P106" s="585" t="s">
        <v>51</v>
      </c>
      <c r="Q106" s="583"/>
      <c r="R106" s="583"/>
      <c r="S106" s="583"/>
      <c r="T106" s="583"/>
      <c r="U106" s="583"/>
      <c r="V106" s="583"/>
      <c r="W106" s="583"/>
      <c r="X106" s="584"/>
      <c r="Y106" s="630"/>
      <c r="Z106" s="631"/>
      <c r="AA106" s="632"/>
      <c r="AB106" s="636" t="s">
        <v>11</v>
      </c>
      <c r="AC106" s="637"/>
      <c r="AD106" s="638"/>
      <c r="AE106" s="121" t="s">
        <v>411</v>
      </c>
      <c r="AF106" s="121"/>
      <c r="AG106" s="121"/>
      <c r="AH106" s="121"/>
      <c r="AI106" s="121" t="s">
        <v>563</v>
      </c>
      <c r="AJ106" s="121"/>
      <c r="AK106" s="121"/>
      <c r="AL106" s="121"/>
      <c r="AM106" s="121" t="s">
        <v>379</v>
      </c>
      <c r="AN106" s="121"/>
      <c r="AO106" s="121"/>
      <c r="AP106" s="121"/>
      <c r="AQ106" s="617" t="s">
        <v>170</v>
      </c>
      <c r="AR106" s="618"/>
      <c r="AS106" s="618"/>
      <c r="AT106" s="619"/>
      <c r="AU106" s="583" t="s">
        <v>124</v>
      </c>
      <c r="AV106" s="583"/>
      <c r="AW106" s="583"/>
      <c r="AX106" s="586"/>
      <c r="AY106">
        <f>COUNTA($G$108)</f>
        <v>1</v>
      </c>
    </row>
    <row r="107" spans="1:60" ht="18.75" customHeight="1" x14ac:dyDescent="0.15">
      <c r="A107" s="622"/>
      <c r="B107" s="623"/>
      <c r="C107" s="623"/>
      <c r="D107" s="623"/>
      <c r="E107" s="623"/>
      <c r="F107" s="624"/>
      <c r="G107" s="517"/>
      <c r="H107" s="422"/>
      <c r="I107" s="422"/>
      <c r="J107" s="422"/>
      <c r="K107" s="422"/>
      <c r="L107" s="422"/>
      <c r="M107" s="422"/>
      <c r="N107" s="422"/>
      <c r="O107" s="423"/>
      <c r="P107" s="421"/>
      <c r="Q107" s="422"/>
      <c r="R107" s="422"/>
      <c r="S107" s="422"/>
      <c r="T107" s="422"/>
      <c r="U107" s="422"/>
      <c r="V107" s="422"/>
      <c r="W107" s="422"/>
      <c r="X107" s="423"/>
      <c r="Y107" s="633"/>
      <c r="Z107" s="634"/>
      <c r="AA107" s="635"/>
      <c r="AB107" s="524"/>
      <c r="AC107" s="525"/>
      <c r="AD107" s="526"/>
      <c r="AE107" s="121"/>
      <c r="AF107" s="121"/>
      <c r="AG107" s="121"/>
      <c r="AH107" s="121"/>
      <c r="AI107" s="121"/>
      <c r="AJ107" s="121"/>
      <c r="AK107" s="121"/>
      <c r="AL107" s="121"/>
      <c r="AM107" s="121"/>
      <c r="AN107" s="121"/>
      <c r="AO107" s="121"/>
      <c r="AP107" s="121"/>
      <c r="AQ107" s="462" t="s">
        <v>614</v>
      </c>
      <c r="AR107" s="463"/>
      <c r="AS107" s="408" t="s">
        <v>171</v>
      </c>
      <c r="AT107" s="409"/>
      <c r="AU107" s="508">
        <v>4</v>
      </c>
      <c r="AV107" s="508"/>
      <c r="AW107" s="422" t="s">
        <v>162</v>
      </c>
      <c r="AX107" s="571"/>
      <c r="AY107">
        <f t="shared" ref="AY107:AY112" si="3">$AY$106</f>
        <v>1</v>
      </c>
    </row>
    <row r="108" spans="1:60" ht="23.25" customHeight="1" x14ac:dyDescent="0.15">
      <c r="A108" s="625"/>
      <c r="B108" s="623"/>
      <c r="C108" s="623"/>
      <c r="D108" s="623"/>
      <c r="E108" s="623"/>
      <c r="F108" s="624"/>
      <c r="G108" s="639" t="s">
        <v>699</v>
      </c>
      <c r="H108" s="640"/>
      <c r="I108" s="640"/>
      <c r="J108" s="640"/>
      <c r="K108" s="640"/>
      <c r="L108" s="640"/>
      <c r="M108" s="640"/>
      <c r="N108" s="640"/>
      <c r="O108" s="641"/>
      <c r="P108" s="246" t="s">
        <v>697</v>
      </c>
      <c r="Q108" s="246"/>
      <c r="R108" s="246"/>
      <c r="S108" s="246"/>
      <c r="T108" s="246"/>
      <c r="U108" s="246"/>
      <c r="V108" s="246"/>
      <c r="W108" s="246"/>
      <c r="X108" s="386"/>
      <c r="Y108" s="648" t="s">
        <v>12</v>
      </c>
      <c r="Z108" s="649"/>
      <c r="AA108" s="650"/>
      <c r="AB108" s="564" t="s">
        <v>701</v>
      </c>
      <c r="AC108" s="564"/>
      <c r="AD108" s="564"/>
      <c r="AE108" s="456" t="s">
        <v>609</v>
      </c>
      <c r="AF108" s="444"/>
      <c r="AG108" s="444"/>
      <c r="AH108" s="444"/>
      <c r="AI108" s="456" t="s">
        <v>609</v>
      </c>
      <c r="AJ108" s="444"/>
      <c r="AK108" s="444"/>
      <c r="AL108" s="444"/>
      <c r="AM108" s="456">
        <v>778</v>
      </c>
      <c r="AN108" s="444"/>
      <c r="AO108" s="444"/>
      <c r="AP108" s="444"/>
      <c r="AQ108" s="449" t="s">
        <v>609</v>
      </c>
      <c r="AR108" s="450"/>
      <c r="AS108" s="450"/>
      <c r="AT108" s="451"/>
      <c r="AU108" s="444" t="s">
        <v>609</v>
      </c>
      <c r="AV108" s="444"/>
      <c r="AW108" s="444"/>
      <c r="AX108" s="445"/>
      <c r="AY108">
        <f t="shared" si="3"/>
        <v>1</v>
      </c>
    </row>
    <row r="109" spans="1:60" ht="23.25" customHeight="1" x14ac:dyDescent="0.15">
      <c r="A109" s="626"/>
      <c r="B109" s="627"/>
      <c r="C109" s="627"/>
      <c r="D109" s="627"/>
      <c r="E109" s="627"/>
      <c r="F109" s="628"/>
      <c r="G109" s="642"/>
      <c r="H109" s="643"/>
      <c r="I109" s="643"/>
      <c r="J109" s="643"/>
      <c r="K109" s="643"/>
      <c r="L109" s="643"/>
      <c r="M109" s="643"/>
      <c r="N109" s="643"/>
      <c r="O109" s="644"/>
      <c r="P109" s="249"/>
      <c r="Q109" s="249"/>
      <c r="R109" s="249"/>
      <c r="S109" s="249"/>
      <c r="T109" s="249"/>
      <c r="U109" s="249"/>
      <c r="V109" s="249"/>
      <c r="W109" s="249"/>
      <c r="X109" s="427"/>
      <c r="Y109" s="599" t="s">
        <v>47</v>
      </c>
      <c r="Z109" s="600"/>
      <c r="AA109" s="601"/>
      <c r="AB109" s="550" t="s">
        <v>701</v>
      </c>
      <c r="AC109" s="550"/>
      <c r="AD109" s="550"/>
      <c r="AE109" s="456" t="s">
        <v>609</v>
      </c>
      <c r="AF109" s="444"/>
      <c r="AG109" s="444"/>
      <c r="AH109" s="444"/>
      <c r="AI109" s="456" t="s">
        <v>609</v>
      </c>
      <c r="AJ109" s="444"/>
      <c r="AK109" s="444"/>
      <c r="AL109" s="444"/>
      <c r="AM109" s="456">
        <v>778</v>
      </c>
      <c r="AN109" s="444"/>
      <c r="AO109" s="444"/>
      <c r="AP109" s="444"/>
      <c r="AQ109" s="449" t="s">
        <v>609</v>
      </c>
      <c r="AR109" s="450"/>
      <c r="AS109" s="450"/>
      <c r="AT109" s="451"/>
      <c r="AU109" s="444">
        <v>21457</v>
      </c>
      <c r="AV109" s="444"/>
      <c r="AW109" s="444"/>
      <c r="AX109" s="445"/>
      <c r="AY109">
        <f t="shared" si="3"/>
        <v>1</v>
      </c>
    </row>
    <row r="110" spans="1:60" ht="23.25" customHeight="1" x14ac:dyDescent="0.15">
      <c r="A110" s="625"/>
      <c r="B110" s="623"/>
      <c r="C110" s="623"/>
      <c r="D110" s="623"/>
      <c r="E110" s="623"/>
      <c r="F110" s="624"/>
      <c r="G110" s="645"/>
      <c r="H110" s="646"/>
      <c r="I110" s="646"/>
      <c r="J110" s="646"/>
      <c r="K110" s="646"/>
      <c r="L110" s="646"/>
      <c r="M110" s="646"/>
      <c r="N110" s="646"/>
      <c r="O110" s="647"/>
      <c r="P110" s="231"/>
      <c r="Q110" s="231"/>
      <c r="R110" s="231"/>
      <c r="S110" s="231"/>
      <c r="T110" s="231"/>
      <c r="U110" s="231"/>
      <c r="V110" s="231"/>
      <c r="W110" s="231"/>
      <c r="X110" s="388"/>
      <c r="Y110" s="599" t="s">
        <v>13</v>
      </c>
      <c r="Z110" s="600"/>
      <c r="AA110" s="601"/>
      <c r="AB110" s="651" t="s">
        <v>14</v>
      </c>
      <c r="AC110" s="651"/>
      <c r="AD110" s="651"/>
      <c r="AE110" s="456" t="s">
        <v>609</v>
      </c>
      <c r="AF110" s="444"/>
      <c r="AG110" s="444"/>
      <c r="AH110" s="444"/>
      <c r="AI110" s="456" t="s">
        <v>609</v>
      </c>
      <c r="AJ110" s="444"/>
      <c r="AK110" s="444"/>
      <c r="AL110" s="444"/>
      <c r="AM110" s="456">
        <v>100</v>
      </c>
      <c r="AN110" s="444"/>
      <c r="AO110" s="444"/>
      <c r="AP110" s="444"/>
      <c r="AQ110" s="449" t="s">
        <v>609</v>
      </c>
      <c r="AR110" s="450"/>
      <c r="AS110" s="450"/>
      <c r="AT110" s="451"/>
      <c r="AU110" s="444" t="s">
        <v>609</v>
      </c>
      <c r="AV110" s="444"/>
      <c r="AW110" s="444"/>
      <c r="AX110" s="445"/>
      <c r="AY110">
        <f t="shared" si="3"/>
        <v>1</v>
      </c>
    </row>
    <row r="111" spans="1:60" ht="23.25" customHeight="1" x14ac:dyDescent="0.15">
      <c r="A111" s="573" t="s">
        <v>255</v>
      </c>
      <c r="B111" s="511"/>
      <c r="C111" s="511"/>
      <c r="D111" s="511"/>
      <c r="E111" s="511"/>
      <c r="F111" s="364"/>
      <c r="G111" s="575" t="s">
        <v>700</v>
      </c>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6"/>
      <c r="AL111" s="576"/>
      <c r="AM111" s="576"/>
      <c r="AN111" s="576"/>
      <c r="AO111" s="576"/>
      <c r="AP111" s="576"/>
      <c r="AQ111" s="576"/>
      <c r="AR111" s="576"/>
      <c r="AS111" s="576"/>
      <c r="AT111" s="576"/>
      <c r="AU111" s="576"/>
      <c r="AV111" s="576"/>
      <c r="AW111" s="576"/>
      <c r="AX111" s="577"/>
      <c r="AY111">
        <f t="shared" si="3"/>
        <v>1</v>
      </c>
    </row>
    <row r="112" spans="1:60" ht="23.25" customHeight="1" thickBot="1" x14ac:dyDescent="0.2">
      <c r="A112" s="574"/>
      <c r="B112" s="572"/>
      <c r="C112" s="572"/>
      <c r="D112" s="572"/>
      <c r="E112" s="572"/>
      <c r="F112" s="368"/>
      <c r="G112" s="578"/>
      <c r="H112" s="579"/>
      <c r="I112" s="579"/>
      <c r="J112" s="579"/>
      <c r="K112" s="579"/>
      <c r="L112" s="579"/>
      <c r="M112" s="579"/>
      <c r="N112" s="579"/>
      <c r="O112" s="579"/>
      <c r="P112" s="579"/>
      <c r="Q112" s="579"/>
      <c r="R112" s="579"/>
      <c r="S112" s="579"/>
      <c r="T112" s="579"/>
      <c r="U112" s="579"/>
      <c r="V112" s="579"/>
      <c r="W112" s="579"/>
      <c r="X112" s="579"/>
      <c r="Y112" s="579"/>
      <c r="Z112" s="579"/>
      <c r="AA112" s="579"/>
      <c r="AB112" s="579"/>
      <c r="AC112" s="579"/>
      <c r="AD112" s="579"/>
      <c r="AE112" s="579"/>
      <c r="AF112" s="579"/>
      <c r="AG112" s="579"/>
      <c r="AH112" s="579"/>
      <c r="AI112" s="579"/>
      <c r="AJ112" s="579"/>
      <c r="AK112" s="579"/>
      <c r="AL112" s="579"/>
      <c r="AM112" s="579"/>
      <c r="AN112" s="579"/>
      <c r="AO112" s="579"/>
      <c r="AP112" s="579"/>
      <c r="AQ112" s="579"/>
      <c r="AR112" s="579"/>
      <c r="AS112" s="579"/>
      <c r="AT112" s="579"/>
      <c r="AU112" s="579"/>
      <c r="AV112" s="579"/>
      <c r="AW112" s="579"/>
      <c r="AX112" s="580"/>
      <c r="AY112">
        <f t="shared" si="3"/>
        <v>1</v>
      </c>
    </row>
    <row r="113" spans="1:60" ht="18.75" hidden="1" customHeight="1" x14ac:dyDescent="0.15">
      <c r="A113" s="581" t="s">
        <v>568</v>
      </c>
      <c r="B113" s="365" t="s">
        <v>569</v>
      </c>
      <c r="C113" s="512"/>
      <c r="D113" s="512"/>
      <c r="E113" s="512"/>
      <c r="F113" s="366"/>
      <c r="G113" s="583" t="s">
        <v>570</v>
      </c>
      <c r="H113" s="583"/>
      <c r="I113" s="583"/>
      <c r="J113" s="583"/>
      <c r="K113" s="583"/>
      <c r="L113" s="583"/>
      <c r="M113" s="583"/>
      <c r="N113" s="583"/>
      <c r="O113" s="583"/>
      <c r="P113" s="583"/>
      <c r="Q113" s="583"/>
      <c r="R113" s="583"/>
      <c r="S113" s="583"/>
      <c r="T113" s="583"/>
      <c r="U113" s="583"/>
      <c r="V113" s="583"/>
      <c r="W113" s="583"/>
      <c r="X113" s="583"/>
      <c r="Y113" s="583"/>
      <c r="Z113" s="583"/>
      <c r="AA113" s="584"/>
      <c r="AB113" s="585" t="s">
        <v>586</v>
      </c>
      <c r="AC113" s="583"/>
      <c r="AD113" s="583"/>
      <c r="AE113" s="583"/>
      <c r="AF113" s="583"/>
      <c r="AG113" s="583"/>
      <c r="AH113" s="583"/>
      <c r="AI113" s="583"/>
      <c r="AJ113" s="583"/>
      <c r="AK113" s="583"/>
      <c r="AL113" s="583"/>
      <c r="AM113" s="583"/>
      <c r="AN113" s="583"/>
      <c r="AO113" s="583"/>
      <c r="AP113" s="583"/>
      <c r="AQ113" s="583"/>
      <c r="AR113" s="583"/>
      <c r="AS113" s="583"/>
      <c r="AT113" s="583"/>
      <c r="AU113" s="583"/>
      <c r="AV113" s="583"/>
      <c r="AW113" s="583"/>
      <c r="AX113" s="586"/>
      <c r="AY113">
        <f>COUNTA($G$115)</f>
        <v>0</v>
      </c>
    </row>
    <row r="114" spans="1:60" ht="22.5" hidden="1" customHeight="1" x14ac:dyDescent="0.15">
      <c r="A114" s="581"/>
      <c r="B114" s="365"/>
      <c r="C114" s="512"/>
      <c r="D114" s="512"/>
      <c r="E114" s="512"/>
      <c r="F114" s="366"/>
      <c r="G114" s="422"/>
      <c r="H114" s="422"/>
      <c r="I114" s="422"/>
      <c r="J114" s="422"/>
      <c r="K114" s="422"/>
      <c r="L114" s="422"/>
      <c r="M114" s="422"/>
      <c r="N114" s="422"/>
      <c r="O114" s="422"/>
      <c r="P114" s="422"/>
      <c r="Q114" s="422"/>
      <c r="R114" s="422"/>
      <c r="S114" s="422"/>
      <c r="T114" s="422"/>
      <c r="U114" s="422"/>
      <c r="V114" s="422"/>
      <c r="W114" s="422"/>
      <c r="X114" s="422"/>
      <c r="Y114" s="422"/>
      <c r="Z114" s="422"/>
      <c r="AA114" s="423"/>
      <c r="AB114" s="421"/>
      <c r="AC114" s="422"/>
      <c r="AD114" s="422"/>
      <c r="AE114" s="422"/>
      <c r="AF114" s="422"/>
      <c r="AG114" s="422"/>
      <c r="AH114" s="422"/>
      <c r="AI114" s="422"/>
      <c r="AJ114" s="422"/>
      <c r="AK114" s="422"/>
      <c r="AL114" s="422"/>
      <c r="AM114" s="422"/>
      <c r="AN114" s="422"/>
      <c r="AO114" s="422"/>
      <c r="AP114" s="422"/>
      <c r="AQ114" s="422"/>
      <c r="AR114" s="422"/>
      <c r="AS114" s="422"/>
      <c r="AT114" s="422"/>
      <c r="AU114" s="422"/>
      <c r="AV114" s="422"/>
      <c r="AW114" s="422"/>
      <c r="AX114" s="571"/>
      <c r="AY114">
        <f t="shared" ref="AY114:AY122" si="4">$AY$113</f>
        <v>0</v>
      </c>
    </row>
    <row r="115" spans="1:60" ht="22.5" hidden="1" customHeight="1" x14ac:dyDescent="0.15">
      <c r="A115" s="581"/>
      <c r="B115" s="365"/>
      <c r="C115" s="512"/>
      <c r="D115" s="512"/>
      <c r="E115" s="512"/>
      <c r="F115" s="366"/>
      <c r="G115" s="587"/>
      <c r="H115" s="587"/>
      <c r="I115" s="587"/>
      <c r="J115" s="587"/>
      <c r="K115" s="587"/>
      <c r="L115" s="587"/>
      <c r="M115" s="587"/>
      <c r="N115" s="587"/>
      <c r="O115" s="587"/>
      <c r="P115" s="587"/>
      <c r="Q115" s="587"/>
      <c r="R115" s="587"/>
      <c r="S115" s="587"/>
      <c r="T115" s="587"/>
      <c r="U115" s="587"/>
      <c r="V115" s="587"/>
      <c r="W115" s="587"/>
      <c r="X115" s="587"/>
      <c r="Y115" s="587"/>
      <c r="Z115" s="587"/>
      <c r="AA115" s="588"/>
      <c r="AB115" s="593"/>
      <c r="AC115" s="587"/>
      <c r="AD115" s="587"/>
      <c r="AE115" s="587"/>
      <c r="AF115" s="587"/>
      <c r="AG115" s="587"/>
      <c r="AH115" s="587"/>
      <c r="AI115" s="587"/>
      <c r="AJ115" s="587"/>
      <c r="AK115" s="587"/>
      <c r="AL115" s="587"/>
      <c r="AM115" s="587"/>
      <c r="AN115" s="587"/>
      <c r="AO115" s="587"/>
      <c r="AP115" s="587"/>
      <c r="AQ115" s="587"/>
      <c r="AR115" s="587"/>
      <c r="AS115" s="587"/>
      <c r="AT115" s="587"/>
      <c r="AU115" s="587"/>
      <c r="AV115" s="587"/>
      <c r="AW115" s="587"/>
      <c r="AX115" s="594"/>
      <c r="AY115">
        <f t="shared" si="4"/>
        <v>0</v>
      </c>
    </row>
    <row r="116" spans="1:60" ht="22.5" hidden="1" customHeight="1" x14ac:dyDescent="0.15">
      <c r="A116" s="581"/>
      <c r="B116" s="365"/>
      <c r="C116" s="512"/>
      <c r="D116" s="512"/>
      <c r="E116" s="512"/>
      <c r="F116" s="366"/>
      <c r="G116" s="589"/>
      <c r="H116" s="589"/>
      <c r="I116" s="589"/>
      <c r="J116" s="589"/>
      <c r="K116" s="589"/>
      <c r="L116" s="589"/>
      <c r="M116" s="589"/>
      <c r="N116" s="589"/>
      <c r="O116" s="589"/>
      <c r="P116" s="589"/>
      <c r="Q116" s="589"/>
      <c r="R116" s="589"/>
      <c r="S116" s="589"/>
      <c r="T116" s="589"/>
      <c r="U116" s="589"/>
      <c r="V116" s="589"/>
      <c r="W116" s="589"/>
      <c r="X116" s="589"/>
      <c r="Y116" s="589"/>
      <c r="Z116" s="589"/>
      <c r="AA116" s="590"/>
      <c r="AB116" s="595"/>
      <c r="AC116" s="589"/>
      <c r="AD116" s="589"/>
      <c r="AE116" s="589"/>
      <c r="AF116" s="589"/>
      <c r="AG116" s="589"/>
      <c r="AH116" s="589"/>
      <c r="AI116" s="589"/>
      <c r="AJ116" s="589"/>
      <c r="AK116" s="589"/>
      <c r="AL116" s="589"/>
      <c r="AM116" s="589"/>
      <c r="AN116" s="589"/>
      <c r="AO116" s="589"/>
      <c r="AP116" s="589"/>
      <c r="AQ116" s="589"/>
      <c r="AR116" s="589"/>
      <c r="AS116" s="589"/>
      <c r="AT116" s="589"/>
      <c r="AU116" s="589"/>
      <c r="AV116" s="589"/>
      <c r="AW116" s="589"/>
      <c r="AX116" s="596"/>
      <c r="AY116">
        <f t="shared" si="4"/>
        <v>0</v>
      </c>
    </row>
    <row r="117" spans="1:60" ht="19.5" hidden="1" customHeight="1" x14ac:dyDescent="0.15">
      <c r="A117" s="581"/>
      <c r="B117" s="367"/>
      <c r="C117" s="572"/>
      <c r="D117" s="572"/>
      <c r="E117" s="572"/>
      <c r="F117" s="368"/>
      <c r="G117" s="591"/>
      <c r="H117" s="591"/>
      <c r="I117" s="591"/>
      <c r="J117" s="591"/>
      <c r="K117" s="591"/>
      <c r="L117" s="591"/>
      <c r="M117" s="591"/>
      <c r="N117" s="591"/>
      <c r="O117" s="591"/>
      <c r="P117" s="591"/>
      <c r="Q117" s="591"/>
      <c r="R117" s="591"/>
      <c r="S117" s="591"/>
      <c r="T117" s="591"/>
      <c r="U117" s="591"/>
      <c r="V117" s="591"/>
      <c r="W117" s="591"/>
      <c r="X117" s="591"/>
      <c r="Y117" s="591"/>
      <c r="Z117" s="591"/>
      <c r="AA117" s="592"/>
      <c r="AB117" s="597"/>
      <c r="AC117" s="591"/>
      <c r="AD117" s="591"/>
      <c r="AE117" s="589"/>
      <c r="AF117" s="589"/>
      <c r="AG117" s="589"/>
      <c r="AH117" s="589"/>
      <c r="AI117" s="589"/>
      <c r="AJ117" s="589"/>
      <c r="AK117" s="589"/>
      <c r="AL117" s="589"/>
      <c r="AM117" s="589"/>
      <c r="AN117" s="589"/>
      <c r="AO117" s="589"/>
      <c r="AP117" s="589"/>
      <c r="AQ117" s="589"/>
      <c r="AR117" s="589"/>
      <c r="AS117" s="589"/>
      <c r="AT117" s="589"/>
      <c r="AU117" s="591"/>
      <c r="AV117" s="591"/>
      <c r="AW117" s="591"/>
      <c r="AX117" s="598"/>
      <c r="AY117">
        <f t="shared" si="4"/>
        <v>0</v>
      </c>
    </row>
    <row r="118" spans="1:60" ht="18.75" hidden="1" customHeight="1" x14ac:dyDescent="0.15">
      <c r="A118" s="581"/>
      <c r="B118" s="363" t="s">
        <v>134</v>
      </c>
      <c r="C118" s="511"/>
      <c r="D118" s="511"/>
      <c r="E118" s="511"/>
      <c r="F118" s="364"/>
      <c r="G118" s="516" t="s">
        <v>52</v>
      </c>
      <c r="H118" s="419"/>
      <c r="I118" s="419"/>
      <c r="J118" s="419"/>
      <c r="K118" s="419"/>
      <c r="L118" s="419"/>
      <c r="M118" s="419"/>
      <c r="N118" s="419"/>
      <c r="O118" s="420"/>
      <c r="P118" s="418" t="s">
        <v>54</v>
      </c>
      <c r="Q118" s="419"/>
      <c r="R118" s="419"/>
      <c r="S118" s="419"/>
      <c r="T118" s="419"/>
      <c r="U118" s="419"/>
      <c r="V118" s="419"/>
      <c r="W118" s="419"/>
      <c r="X118" s="420"/>
      <c r="Y118" s="518"/>
      <c r="Z118" s="519"/>
      <c r="AA118" s="520"/>
      <c r="AB118" s="521" t="s">
        <v>11</v>
      </c>
      <c r="AC118" s="522"/>
      <c r="AD118" s="523"/>
      <c r="AE118" s="121" t="s">
        <v>411</v>
      </c>
      <c r="AF118" s="121"/>
      <c r="AG118" s="121"/>
      <c r="AH118" s="121"/>
      <c r="AI118" s="121" t="s">
        <v>563</v>
      </c>
      <c r="AJ118" s="121"/>
      <c r="AK118" s="121"/>
      <c r="AL118" s="121"/>
      <c r="AM118" s="121" t="s">
        <v>379</v>
      </c>
      <c r="AN118" s="121"/>
      <c r="AO118" s="121"/>
      <c r="AP118" s="121"/>
      <c r="AQ118" s="410" t="s">
        <v>170</v>
      </c>
      <c r="AR118" s="406"/>
      <c r="AS118" s="406"/>
      <c r="AT118" s="407"/>
      <c r="AU118" s="568" t="s">
        <v>124</v>
      </c>
      <c r="AV118" s="568"/>
      <c r="AW118" s="568"/>
      <c r="AX118" s="569"/>
      <c r="AY118">
        <f t="shared" si="4"/>
        <v>0</v>
      </c>
      <c r="AZ118" s="10"/>
      <c r="BA118" s="10"/>
      <c r="BB118" s="10"/>
      <c r="BC118" s="10"/>
    </row>
    <row r="119" spans="1:60" ht="18.75" hidden="1" customHeight="1" x14ac:dyDescent="0.15">
      <c r="A119" s="581"/>
      <c r="B119" s="365"/>
      <c r="C119" s="512"/>
      <c r="D119" s="512"/>
      <c r="E119" s="512"/>
      <c r="F119" s="366"/>
      <c r="G119" s="517"/>
      <c r="H119" s="422"/>
      <c r="I119" s="422"/>
      <c r="J119" s="422"/>
      <c r="K119" s="422"/>
      <c r="L119" s="422"/>
      <c r="M119" s="422"/>
      <c r="N119" s="422"/>
      <c r="O119" s="423"/>
      <c r="P119" s="421"/>
      <c r="Q119" s="422"/>
      <c r="R119" s="422"/>
      <c r="S119" s="422"/>
      <c r="T119" s="422"/>
      <c r="U119" s="422"/>
      <c r="V119" s="422"/>
      <c r="W119" s="422"/>
      <c r="X119" s="423"/>
      <c r="Y119" s="518"/>
      <c r="Z119" s="519"/>
      <c r="AA119" s="520"/>
      <c r="AB119" s="524"/>
      <c r="AC119" s="525"/>
      <c r="AD119" s="526"/>
      <c r="AE119" s="121"/>
      <c r="AF119" s="121"/>
      <c r="AG119" s="121"/>
      <c r="AH119" s="121"/>
      <c r="AI119" s="121"/>
      <c r="AJ119" s="121"/>
      <c r="AK119" s="121"/>
      <c r="AL119" s="121"/>
      <c r="AM119" s="121"/>
      <c r="AN119" s="121"/>
      <c r="AO119" s="121"/>
      <c r="AP119" s="121"/>
      <c r="AQ119" s="570"/>
      <c r="AR119" s="508"/>
      <c r="AS119" s="408" t="s">
        <v>171</v>
      </c>
      <c r="AT119" s="409"/>
      <c r="AU119" s="508"/>
      <c r="AV119" s="508"/>
      <c r="AW119" s="422" t="s">
        <v>162</v>
      </c>
      <c r="AX119" s="571"/>
      <c r="AY119">
        <f t="shared" si="4"/>
        <v>0</v>
      </c>
      <c r="AZ119" s="10"/>
      <c r="BA119" s="10"/>
      <c r="BB119" s="10"/>
      <c r="BC119" s="10"/>
      <c r="BD119" s="10"/>
      <c r="BE119" s="10"/>
      <c r="BF119" s="10"/>
      <c r="BG119" s="10"/>
      <c r="BH119" s="10"/>
    </row>
    <row r="120" spans="1:60" ht="23.25" hidden="1" customHeight="1" x14ac:dyDescent="0.15">
      <c r="A120" s="581"/>
      <c r="B120" s="365"/>
      <c r="C120" s="512"/>
      <c r="D120" s="512"/>
      <c r="E120" s="512"/>
      <c r="F120" s="366"/>
      <c r="G120" s="385"/>
      <c r="H120" s="246"/>
      <c r="I120" s="246"/>
      <c r="J120" s="246"/>
      <c r="K120" s="246"/>
      <c r="L120" s="246"/>
      <c r="M120" s="246"/>
      <c r="N120" s="246"/>
      <c r="O120" s="386"/>
      <c r="P120" s="246"/>
      <c r="Q120" s="555"/>
      <c r="R120" s="555"/>
      <c r="S120" s="555"/>
      <c r="T120" s="555"/>
      <c r="U120" s="555"/>
      <c r="V120" s="555"/>
      <c r="W120" s="555"/>
      <c r="X120" s="556"/>
      <c r="Y120" s="561" t="s">
        <v>53</v>
      </c>
      <c r="Z120" s="562"/>
      <c r="AA120" s="563"/>
      <c r="AB120" s="564"/>
      <c r="AC120" s="564"/>
      <c r="AD120" s="564"/>
      <c r="AE120" s="456"/>
      <c r="AF120" s="444"/>
      <c r="AG120" s="444"/>
      <c r="AH120" s="444"/>
      <c r="AI120" s="456"/>
      <c r="AJ120" s="444"/>
      <c r="AK120" s="444"/>
      <c r="AL120" s="444"/>
      <c r="AM120" s="456"/>
      <c r="AN120" s="444"/>
      <c r="AO120" s="444"/>
      <c r="AP120" s="444"/>
      <c r="AQ120" s="449"/>
      <c r="AR120" s="450"/>
      <c r="AS120" s="450"/>
      <c r="AT120" s="451"/>
      <c r="AU120" s="444"/>
      <c r="AV120" s="444"/>
      <c r="AW120" s="444"/>
      <c r="AX120" s="445"/>
      <c r="AY120">
        <f t="shared" si="4"/>
        <v>0</v>
      </c>
    </row>
    <row r="121" spans="1:60" ht="23.25" hidden="1" customHeight="1" x14ac:dyDescent="0.15">
      <c r="A121" s="581"/>
      <c r="B121" s="365"/>
      <c r="C121" s="512"/>
      <c r="D121" s="512"/>
      <c r="E121" s="512"/>
      <c r="F121" s="366"/>
      <c r="G121" s="551"/>
      <c r="H121" s="249"/>
      <c r="I121" s="249"/>
      <c r="J121" s="249"/>
      <c r="K121" s="249"/>
      <c r="L121" s="249"/>
      <c r="M121" s="249"/>
      <c r="N121" s="249"/>
      <c r="O121" s="427"/>
      <c r="P121" s="557"/>
      <c r="Q121" s="557"/>
      <c r="R121" s="557"/>
      <c r="S121" s="557"/>
      <c r="T121" s="557"/>
      <c r="U121" s="557"/>
      <c r="V121" s="557"/>
      <c r="W121" s="557"/>
      <c r="X121" s="558"/>
      <c r="Y121" s="549" t="s">
        <v>47</v>
      </c>
      <c r="Z121" s="224"/>
      <c r="AA121" s="225"/>
      <c r="AB121" s="550"/>
      <c r="AC121" s="550"/>
      <c r="AD121" s="550"/>
      <c r="AE121" s="456"/>
      <c r="AF121" s="444"/>
      <c r="AG121" s="444"/>
      <c r="AH121" s="444"/>
      <c r="AI121" s="456"/>
      <c r="AJ121" s="444"/>
      <c r="AK121" s="444"/>
      <c r="AL121" s="444"/>
      <c r="AM121" s="456"/>
      <c r="AN121" s="444"/>
      <c r="AO121" s="444"/>
      <c r="AP121" s="444"/>
      <c r="AQ121" s="449"/>
      <c r="AR121" s="450"/>
      <c r="AS121" s="450"/>
      <c r="AT121" s="451"/>
      <c r="AU121" s="444"/>
      <c r="AV121" s="444"/>
      <c r="AW121" s="444"/>
      <c r="AX121" s="445"/>
      <c r="AY121">
        <f t="shared" si="4"/>
        <v>0</v>
      </c>
      <c r="AZ121" s="10"/>
      <c r="BA121" s="10"/>
      <c r="BB121" s="10"/>
      <c r="BC121" s="10"/>
    </row>
    <row r="122" spans="1:60" ht="23.25" hidden="1" customHeight="1" x14ac:dyDescent="0.15">
      <c r="A122" s="581"/>
      <c r="B122" s="365"/>
      <c r="C122" s="512"/>
      <c r="D122" s="512"/>
      <c r="E122" s="512"/>
      <c r="F122" s="366"/>
      <c r="G122" s="387"/>
      <c r="H122" s="231"/>
      <c r="I122" s="231"/>
      <c r="J122" s="231"/>
      <c r="K122" s="231"/>
      <c r="L122" s="231"/>
      <c r="M122" s="231"/>
      <c r="N122" s="231"/>
      <c r="O122" s="388"/>
      <c r="P122" s="565"/>
      <c r="Q122" s="565"/>
      <c r="R122" s="565"/>
      <c r="S122" s="565"/>
      <c r="T122" s="565"/>
      <c r="U122" s="565"/>
      <c r="V122" s="565"/>
      <c r="W122" s="565"/>
      <c r="X122" s="566"/>
      <c r="Y122" s="549" t="s">
        <v>13</v>
      </c>
      <c r="Z122" s="224"/>
      <c r="AA122" s="225"/>
      <c r="AB122" s="567" t="s">
        <v>14</v>
      </c>
      <c r="AC122" s="567"/>
      <c r="AD122" s="567"/>
      <c r="AE122" s="481"/>
      <c r="AF122" s="482"/>
      <c r="AG122" s="482"/>
      <c r="AH122" s="482"/>
      <c r="AI122" s="481"/>
      <c r="AJ122" s="482"/>
      <c r="AK122" s="482"/>
      <c r="AL122" s="482"/>
      <c r="AM122" s="481"/>
      <c r="AN122" s="482"/>
      <c r="AO122" s="482"/>
      <c r="AP122" s="482"/>
      <c r="AQ122" s="449"/>
      <c r="AR122" s="450"/>
      <c r="AS122" s="450"/>
      <c r="AT122" s="451"/>
      <c r="AU122" s="444"/>
      <c r="AV122" s="444"/>
      <c r="AW122" s="444"/>
      <c r="AX122" s="445"/>
      <c r="AY122">
        <f t="shared" si="4"/>
        <v>0</v>
      </c>
      <c r="AZ122" s="10"/>
      <c r="BA122" s="10"/>
      <c r="BB122" s="10"/>
      <c r="BC122" s="10"/>
      <c r="BD122" s="10"/>
      <c r="BE122" s="10"/>
      <c r="BF122" s="10"/>
      <c r="BG122" s="10"/>
      <c r="BH122" s="10"/>
    </row>
    <row r="123" spans="1:60" ht="18.75" hidden="1" customHeight="1" x14ac:dyDescent="0.15">
      <c r="A123" s="581"/>
      <c r="B123" s="363" t="s">
        <v>134</v>
      </c>
      <c r="C123" s="511"/>
      <c r="D123" s="511"/>
      <c r="E123" s="511"/>
      <c r="F123" s="364"/>
      <c r="G123" s="516" t="s">
        <v>52</v>
      </c>
      <c r="H123" s="419"/>
      <c r="I123" s="419"/>
      <c r="J123" s="419"/>
      <c r="K123" s="419"/>
      <c r="L123" s="419"/>
      <c r="M123" s="419"/>
      <c r="N123" s="419"/>
      <c r="O123" s="420"/>
      <c r="P123" s="418" t="s">
        <v>54</v>
      </c>
      <c r="Q123" s="419"/>
      <c r="R123" s="419"/>
      <c r="S123" s="419"/>
      <c r="T123" s="419"/>
      <c r="U123" s="419"/>
      <c r="V123" s="419"/>
      <c r="W123" s="419"/>
      <c r="X123" s="420"/>
      <c r="Y123" s="518"/>
      <c r="Z123" s="519"/>
      <c r="AA123" s="520"/>
      <c r="AB123" s="521" t="s">
        <v>11</v>
      </c>
      <c r="AC123" s="522"/>
      <c r="AD123" s="523"/>
      <c r="AE123" s="121" t="s">
        <v>411</v>
      </c>
      <c r="AF123" s="121"/>
      <c r="AG123" s="121"/>
      <c r="AH123" s="121"/>
      <c r="AI123" s="121" t="s">
        <v>563</v>
      </c>
      <c r="AJ123" s="121"/>
      <c r="AK123" s="121"/>
      <c r="AL123" s="121"/>
      <c r="AM123" s="121" t="s">
        <v>379</v>
      </c>
      <c r="AN123" s="121"/>
      <c r="AO123" s="121"/>
      <c r="AP123" s="121"/>
      <c r="AQ123" s="410" t="s">
        <v>170</v>
      </c>
      <c r="AR123" s="406"/>
      <c r="AS123" s="406"/>
      <c r="AT123" s="407"/>
      <c r="AU123" s="568" t="s">
        <v>124</v>
      </c>
      <c r="AV123" s="568"/>
      <c r="AW123" s="568"/>
      <c r="AX123" s="569"/>
      <c r="AY123">
        <f>COUNTA($G$125)</f>
        <v>0</v>
      </c>
      <c r="AZ123" s="10"/>
      <c r="BA123" s="10"/>
      <c r="BB123" s="10"/>
      <c r="BC123" s="10"/>
    </row>
    <row r="124" spans="1:60" ht="18.75" hidden="1" customHeight="1" x14ac:dyDescent="0.15">
      <c r="A124" s="581"/>
      <c r="B124" s="365"/>
      <c r="C124" s="512"/>
      <c r="D124" s="512"/>
      <c r="E124" s="512"/>
      <c r="F124" s="366"/>
      <c r="G124" s="517"/>
      <c r="H124" s="422"/>
      <c r="I124" s="422"/>
      <c r="J124" s="422"/>
      <c r="K124" s="422"/>
      <c r="L124" s="422"/>
      <c r="M124" s="422"/>
      <c r="N124" s="422"/>
      <c r="O124" s="423"/>
      <c r="P124" s="421"/>
      <c r="Q124" s="422"/>
      <c r="R124" s="422"/>
      <c r="S124" s="422"/>
      <c r="T124" s="422"/>
      <c r="U124" s="422"/>
      <c r="V124" s="422"/>
      <c r="W124" s="422"/>
      <c r="X124" s="423"/>
      <c r="Y124" s="518"/>
      <c r="Z124" s="519"/>
      <c r="AA124" s="520"/>
      <c r="AB124" s="524"/>
      <c r="AC124" s="525"/>
      <c r="AD124" s="526"/>
      <c r="AE124" s="121"/>
      <c r="AF124" s="121"/>
      <c r="AG124" s="121"/>
      <c r="AH124" s="121"/>
      <c r="AI124" s="121"/>
      <c r="AJ124" s="121"/>
      <c r="AK124" s="121"/>
      <c r="AL124" s="121"/>
      <c r="AM124" s="121"/>
      <c r="AN124" s="121"/>
      <c r="AO124" s="121"/>
      <c r="AP124" s="121"/>
      <c r="AQ124" s="570"/>
      <c r="AR124" s="508"/>
      <c r="AS124" s="408" t="s">
        <v>171</v>
      </c>
      <c r="AT124" s="409"/>
      <c r="AU124" s="508"/>
      <c r="AV124" s="508"/>
      <c r="AW124" s="422" t="s">
        <v>162</v>
      </c>
      <c r="AX124" s="571"/>
      <c r="AY124">
        <f>$AY$123</f>
        <v>0</v>
      </c>
      <c r="AZ124" s="10"/>
      <c r="BA124" s="10"/>
      <c r="BB124" s="10"/>
      <c r="BC124" s="10"/>
      <c r="BD124" s="10"/>
      <c r="BE124" s="10"/>
      <c r="BF124" s="10"/>
      <c r="BG124" s="10"/>
      <c r="BH124" s="10"/>
    </row>
    <row r="125" spans="1:60" ht="23.25" hidden="1" customHeight="1" x14ac:dyDescent="0.15">
      <c r="A125" s="581"/>
      <c r="B125" s="365"/>
      <c r="C125" s="512"/>
      <c r="D125" s="512"/>
      <c r="E125" s="512"/>
      <c r="F125" s="366"/>
      <c r="G125" s="385"/>
      <c r="H125" s="246"/>
      <c r="I125" s="246"/>
      <c r="J125" s="246"/>
      <c r="K125" s="246"/>
      <c r="L125" s="246"/>
      <c r="M125" s="246"/>
      <c r="N125" s="246"/>
      <c r="O125" s="386"/>
      <c r="P125" s="246"/>
      <c r="Q125" s="555"/>
      <c r="R125" s="555"/>
      <c r="S125" s="555"/>
      <c r="T125" s="555"/>
      <c r="U125" s="555"/>
      <c r="V125" s="555"/>
      <c r="W125" s="555"/>
      <c r="X125" s="556"/>
      <c r="Y125" s="561" t="s">
        <v>53</v>
      </c>
      <c r="Z125" s="562"/>
      <c r="AA125" s="563"/>
      <c r="AB125" s="564"/>
      <c r="AC125" s="564"/>
      <c r="AD125" s="564"/>
      <c r="AE125" s="456"/>
      <c r="AF125" s="444"/>
      <c r="AG125" s="444"/>
      <c r="AH125" s="444"/>
      <c r="AI125" s="456"/>
      <c r="AJ125" s="444"/>
      <c r="AK125" s="444"/>
      <c r="AL125" s="444"/>
      <c r="AM125" s="456"/>
      <c r="AN125" s="444"/>
      <c r="AO125" s="444"/>
      <c r="AP125" s="444"/>
      <c r="AQ125" s="449"/>
      <c r="AR125" s="450"/>
      <c r="AS125" s="450"/>
      <c r="AT125" s="451"/>
      <c r="AU125" s="444"/>
      <c r="AV125" s="444"/>
      <c r="AW125" s="444"/>
      <c r="AX125" s="445"/>
      <c r="AY125">
        <f>$AY$123</f>
        <v>0</v>
      </c>
    </row>
    <row r="126" spans="1:60" ht="23.25" hidden="1" customHeight="1" x14ac:dyDescent="0.15">
      <c r="A126" s="581"/>
      <c r="B126" s="365"/>
      <c r="C126" s="512"/>
      <c r="D126" s="512"/>
      <c r="E126" s="512"/>
      <c r="F126" s="366"/>
      <c r="G126" s="551"/>
      <c r="H126" s="249"/>
      <c r="I126" s="249"/>
      <c r="J126" s="249"/>
      <c r="K126" s="249"/>
      <c r="L126" s="249"/>
      <c r="M126" s="249"/>
      <c r="N126" s="249"/>
      <c r="O126" s="427"/>
      <c r="P126" s="557"/>
      <c r="Q126" s="557"/>
      <c r="R126" s="557"/>
      <c r="S126" s="557"/>
      <c r="T126" s="557"/>
      <c r="U126" s="557"/>
      <c r="V126" s="557"/>
      <c r="W126" s="557"/>
      <c r="X126" s="558"/>
      <c r="Y126" s="549" t="s">
        <v>47</v>
      </c>
      <c r="Z126" s="224"/>
      <c r="AA126" s="225"/>
      <c r="AB126" s="550"/>
      <c r="AC126" s="550"/>
      <c r="AD126" s="550"/>
      <c r="AE126" s="456"/>
      <c r="AF126" s="444"/>
      <c r="AG126" s="444"/>
      <c r="AH126" s="444"/>
      <c r="AI126" s="456"/>
      <c r="AJ126" s="444"/>
      <c r="AK126" s="444"/>
      <c r="AL126" s="444"/>
      <c r="AM126" s="456"/>
      <c r="AN126" s="444"/>
      <c r="AO126" s="444"/>
      <c r="AP126" s="444"/>
      <c r="AQ126" s="449"/>
      <c r="AR126" s="450"/>
      <c r="AS126" s="450"/>
      <c r="AT126" s="451"/>
      <c r="AU126" s="444"/>
      <c r="AV126" s="444"/>
      <c r="AW126" s="444"/>
      <c r="AX126" s="445"/>
      <c r="AY126">
        <f>$AY$123</f>
        <v>0</v>
      </c>
      <c r="AZ126" s="10"/>
      <c r="BA126" s="10"/>
      <c r="BB126" s="10"/>
      <c r="BC126" s="10"/>
    </row>
    <row r="127" spans="1:60" ht="23.25" hidden="1" customHeight="1" x14ac:dyDescent="0.15">
      <c r="A127" s="581"/>
      <c r="B127" s="367"/>
      <c r="C127" s="572"/>
      <c r="D127" s="572"/>
      <c r="E127" s="572"/>
      <c r="F127" s="368"/>
      <c r="G127" s="387"/>
      <c r="H127" s="231"/>
      <c r="I127" s="231"/>
      <c r="J127" s="231"/>
      <c r="K127" s="231"/>
      <c r="L127" s="231"/>
      <c r="M127" s="231"/>
      <c r="N127" s="231"/>
      <c r="O127" s="388"/>
      <c r="P127" s="565"/>
      <c r="Q127" s="565"/>
      <c r="R127" s="565"/>
      <c r="S127" s="565"/>
      <c r="T127" s="565"/>
      <c r="U127" s="565"/>
      <c r="V127" s="565"/>
      <c r="W127" s="565"/>
      <c r="X127" s="566"/>
      <c r="Y127" s="549" t="s">
        <v>13</v>
      </c>
      <c r="Z127" s="224"/>
      <c r="AA127" s="225"/>
      <c r="AB127" s="567" t="s">
        <v>14</v>
      </c>
      <c r="AC127" s="567"/>
      <c r="AD127" s="567"/>
      <c r="AE127" s="481"/>
      <c r="AF127" s="482"/>
      <c r="AG127" s="482"/>
      <c r="AH127" s="482"/>
      <c r="AI127" s="481"/>
      <c r="AJ127" s="482"/>
      <c r="AK127" s="482"/>
      <c r="AL127" s="482"/>
      <c r="AM127" s="481"/>
      <c r="AN127" s="482"/>
      <c r="AO127" s="482"/>
      <c r="AP127" s="482"/>
      <c r="AQ127" s="449"/>
      <c r="AR127" s="450"/>
      <c r="AS127" s="450"/>
      <c r="AT127" s="451"/>
      <c r="AU127" s="444"/>
      <c r="AV127" s="444"/>
      <c r="AW127" s="444"/>
      <c r="AX127" s="445"/>
      <c r="AY127">
        <f>$AY$123</f>
        <v>0</v>
      </c>
      <c r="AZ127" s="10"/>
      <c r="BA127" s="10"/>
      <c r="BB127" s="10"/>
      <c r="BC127" s="10"/>
      <c r="BD127" s="10"/>
      <c r="BE127" s="10"/>
      <c r="BF127" s="10"/>
      <c r="BG127" s="10"/>
      <c r="BH127" s="10"/>
    </row>
    <row r="128" spans="1:60" ht="18.75" hidden="1" customHeight="1" x14ac:dyDescent="0.15">
      <c r="A128" s="581"/>
      <c r="B128" s="363" t="s">
        <v>134</v>
      </c>
      <c r="C128" s="511"/>
      <c r="D128" s="511"/>
      <c r="E128" s="511"/>
      <c r="F128" s="364"/>
      <c r="G128" s="516" t="s">
        <v>52</v>
      </c>
      <c r="H128" s="419"/>
      <c r="I128" s="419"/>
      <c r="J128" s="419"/>
      <c r="K128" s="419"/>
      <c r="L128" s="419"/>
      <c r="M128" s="419"/>
      <c r="N128" s="419"/>
      <c r="O128" s="420"/>
      <c r="P128" s="418" t="s">
        <v>54</v>
      </c>
      <c r="Q128" s="419"/>
      <c r="R128" s="419"/>
      <c r="S128" s="419"/>
      <c r="T128" s="419"/>
      <c r="U128" s="419"/>
      <c r="V128" s="419"/>
      <c r="W128" s="419"/>
      <c r="X128" s="420"/>
      <c r="Y128" s="518"/>
      <c r="Z128" s="519"/>
      <c r="AA128" s="520"/>
      <c r="AB128" s="521" t="s">
        <v>11</v>
      </c>
      <c r="AC128" s="522"/>
      <c r="AD128" s="523"/>
      <c r="AE128" s="121" t="s">
        <v>411</v>
      </c>
      <c r="AF128" s="121"/>
      <c r="AG128" s="121"/>
      <c r="AH128" s="121"/>
      <c r="AI128" s="121" t="s">
        <v>563</v>
      </c>
      <c r="AJ128" s="121"/>
      <c r="AK128" s="121"/>
      <c r="AL128" s="121"/>
      <c r="AM128" s="121" t="s">
        <v>379</v>
      </c>
      <c r="AN128" s="121"/>
      <c r="AO128" s="121"/>
      <c r="AP128" s="121"/>
      <c r="AQ128" s="410" t="s">
        <v>170</v>
      </c>
      <c r="AR128" s="406"/>
      <c r="AS128" s="406"/>
      <c r="AT128" s="407"/>
      <c r="AU128" s="568" t="s">
        <v>124</v>
      </c>
      <c r="AV128" s="568"/>
      <c r="AW128" s="568"/>
      <c r="AX128" s="569"/>
      <c r="AY128">
        <f>COUNTA($G$130)</f>
        <v>0</v>
      </c>
      <c r="AZ128" s="10"/>
      <c r="BA128" s="10"/>
      <c r="BB128" s="10"/>
      <c r="BC128" s="10"/>
    </row>
    <row r="129" spans="1:60" ht="18.75" hidden="1" customHeight="1" x14ac:dyDescent="0.15">
      <c r="A129" s="581"/>
      <c r="B129" s="365"/>
      <c r="C129" s="512"/>
      <c r="D129" s="512"/>
      <c r="E129" s="512"/>
      <c r="F129" s="366"/>
      <c r="G129" s="517"/>
      <c r="H129" s="422"/>
      <c r="I129" s="422"/>
      <c r="J129" s="422"/>
      <c r="K129" s="422"/>
      <c r="L129" s="422"/>
      <c r="M129" s="422"/>
      <c r="N129" s="422"/>
      <c r="O129" s="423"/>
      <c r="P129" s="421"/>
      <c r="Q129" s="422"/>
      <c r="R129" s="422"/>
      <c r="S129" s="422"/>
      <c r="T129" s="422"/>
      <c r="U129" s="422"/>
      <c r="V129" s="422"/>
      <c r="W129" s="422"/>
      <c r="X129" s="423"/>
      <c r="Y129" s="518"/>
      <c r="Z129" s="519"/>
      <c r="AA129" s="520"/>
      <c r="AB129" s="524"/>
      <c r="AC129" s="525"/>
      <c r="AD129" s="526"/>
      <c r="AE129" s="121"/>
      <c r="AF129" s="121"/>
      <c r="AG129" s="121"/>
      <c r="AH129" s="121"/>
      <c r="AI129" s="121"/>
      <c r="AJ129" s="121"/>
      <c r="AK129" s="121"/>
      <c r="AL129" s="121"/>
      <c r="AM129" s="121"/>
      <c r="AN129" s="121"/>
      <c r="AO129" s="121"/>
      <c r="AP129" s="121"/>
      <c r="AQ129" s="570"/>
      <c r="AR129" s="508"/>
      <c r="AS129" s="408" t="s">
        <v>171</v>
      </c>
      <c r="AT129" s="409"/>
      <c r="AU129" s="508"/>
      <c r="AV129" s="508"/>
      <c r="AW129" s="422" t="s">
        <v>162</v>
      </c>
      <c r="AX129" s="571"/>
      <c r="AY129">
        <f>$AY$128</f>
        <v>0</v>
      </c>
      <c r="AZ129" s="10"/>
      <c r="BA129" s="10"/>
      <c r="BB129" s="10"/>
      <c r="BC129" s="10"/>
      <c r="BD129" s="10"/>
      <c r="BE129" s="10"/>
      <c r="BF129" s="10"/>
      <c r="BG129" s="10"/>
      <c r="BH129" s="10"/>
    </row>
    <row r="130" spans="1:60" ht="23.25" hidden="1" customHeight="1" x14ac:dyDescent="0.15">
      <c r="A130" s="581"/>
      <c r="B130" s="365"/>
      <c r="C130" s="512"/>
      <c r="D130" s="512"/>
      <c r="E130" s="512"/>
      <c r="F130" s="366"/>
      <c r="G130" s="385"/>
      <c r="H130" s="246"/>
      <c r="I130" s="246"/>
      <c r="J130" s="246"/>
      <c r="K130" s="246"/>
      <c r="L130" s="246"/>
      <c r="M130" s="246"/>
      <c r="N130" s="246"/>
      <c r="O130" s="386"/>
      <c r="P130" s="246"/>
      <c r="Q130" s="555"/>
      <c r="R130" s="555"/>
      <c r="S130" s="555"/>
      <c r="T130" s="555"/>
      <c r="U130" s="555"/>
      <c r="V130" s="555"/>
      <c r="W130" s="555"/>
      <c r="X130" s="556"/>
      <c r="Y130" s="561" t="s">
        <v>53</v>
      </c>
      <c r="Z130" s="562"/>
      <c r="AA130" s="563"/>
      <c r="AB130" s="564"/>
      <c r="AC130" s="564"/>
      <c r="AD130" s="564"/>
      <c r="AE130" s="456"/>
      <c r="AF130" s="444"/>
      <c r="AG130" s="444"/>
      <c r="AH130" s="444"/>
      <c r="AI130" s="456"/>
      <c r="AJ130" s="444"/>
      <c r="AK130" s="444"/>
      <c r="AL130" s="444"/>
      <c r="AM130" s="456"/>
      <c r="AN130" s="444"/>
      <c r="AO130" s="444"/>
      <c r="AP130" s="444"/>
      <c r="AQ130" s="449"/>
      <c r="AR130" s="450"/>
      <c r="AS130" s="450"/>
      <c r="AT130" s="451"/>
      <c r="AU130" s="444"/>
      <c r="AV130" s="444"/>
      <c r="AW130" s="444"/>
      <c r="AX130" s="445"/>
      <c r="AY130">
        <f>$AY$128</f>
        <v>0</v>
      </c>
    </row>
    <row r="131" spans="1:60" ht="23.25" hidden="1" customHeight="1" x14ac:dyDescent="0.15">
      <c r="A131" s="581"/>
      <c r="B131" s="365"/>
      <c r="C131" s="512"/>
      <c r="D131" s="512"/>
      <c r="E131" s="512"/>
      <c r="F131" s="366"/>
      <c r="G131" s="551"/>
      <c r="H131" s="249"/>
      <c r="I131" s="249"/>
      <c r="J131" s="249"/>
      <c r="K131" s="249"/>
      <c r="L131" s="249"/>
      <c r="M131" s="249"/>
      <c r="N131" s="249"/>
      <c r="O131" s="427"/>
      <c r="P131" s="557"/>
      <c r="Q131" s="557"/>
      <c r="R131" s="557"/>
      <c r="S131" s="557"/>
      <c r="T131" s="557"/>
      <c r="U131" s="557"/>
      <c r="V131" s="557"/>
      <c r="W131" s="557"/>
      <c r="X131" s="558"/>
      <c r="Y131" s="549" t="s">
        <v>47</v>
      </c>
      <c r="Z131" s="224"/>
      <c r="AA131" s="225"/>
      <c r="AB131" s="550"/>
      <c r="AC131" s="550"/>
      <c r="AD131" s="550"/>
      <c r="AE131" s="456"/>
      <c r="AF131" s="444"/>
      <c r="AG131" s="444"/>
      <c r="AH131" s="444"/>
      <c r="AI131" s="456"/>
      <c r="AJ131" s="444"/>
      <c r="AK131" s="444"/>
      <c r="AL131" s="444"/>
      <c r="AM131" s="456"/>
      <c r="AN131" s="444"/>
      <c r="AO131" s="444"/>
      <c r="AP131" s="444"/>
      <c r="AQ131" s="449"/>
      <c r="AR131" s="450"/>
      <c r="AS131" s="450"/>
      <c r="AT131" s="451"/>
      <c r="AU131" s="444"/>
      <c r="AV131" s="444"/>
      <c r="AW131" s="444"/>
      <c r="AX131" s="445"/>
      <c r="AY131">
        <f>$AY$128</f>
        <v>0</v>
      </c>
      <c r="AZ131" s="10"/>
      <c r="BA131" s="10"/>
      <c r="BB131" s="10"/>
      <c r="BC131" s="10"/>
    </row>
    <row r="132" spans="1:60" ht="23.25" hidden="1" customHeight="1" thickBot="1" x14ac:dyDescent="0.2">
      <c r="A132" s="582"/>
      <c r="B132" s="513"/>
      <c r="C132" s="514"/>
      <c r="D132" s="514"/>
      <c r="E132" s="514"/>
      <c r="F132" s="515"/>
      <c r="G132" s="387"/>
      <c r="H132" s="231"/>
      <c r="I132" s="231"/>
      <c r="J132" s="231"/>
      <c r="K132" s="231"/>
      <c r="L132" s="231"/>
      <c r="M132" s="231"/>
      <c r="N132" s="231"/>
      <c r="O132" s="388"/>
      <c r="P132" s="565"/>
      <c r="Q132" s="565"/>
      <c r="R132" s="565"/>
      <c r="S132" s="565"/>
      <c r="T132" s="565"/>
      <c r="U132" s="565"/>
      <c r="V132" s="565"/>
      <c r="W132" s="565"/>
      <c r="X132" s="566"/>
      <c r="Y132" s="549" t="s">
        <v>13</v>
      </c>
      <c r="Z132" s="224"/>
      <c r="AA132" s="225"/>
      <c r="AB132" s="567" t="s">
        <v>14</v>
      </c>
      <c r="AC132" s="567"/>
      <c r="AD132" s="567"/>
      <c r="AE132" s="481"/>
      <c r="AF132" s="482"/>
      <c r="AG132" s="482"/>
      <c r="AH132" s="482"/>
      <c r="AI132" s="481"/>
      <c r="AJ132" s="482"/>
      <c r="AK132" s="482"/>
      <c r="AL132" s="482"/>
      <c r="AM132" s="481"/>
      <c r="AN132" s="482"/>
      <c r="AO132" s="482"/>
      <c r="AP132" s="482"/>
      <c r="AQ132" s="449"/>
      <c r="AR132" s="450"/>
      <c r="AS132" s="450"/>
      <c r="AT132" s="451"/>
      <c r="AU132" s="444"/>
      <c r="AV132" s="444"/>
      <c r="AW132" s="444"/>
      <c r="AX132" s="445"/>
      <c r="AY132">
        <f>$AY$128</f>
        <v>0</v>
      </c>
      <c r="AZ132" s="10"/>
      <c r="BA132" s="10"/>
      <c r="BB132" s="10"/>
      <c r="BC132" s="10"/>
      <c r="BD132" s="10"/>
      <c r="BE132" s="10"/>
      <c r="BF132" s="10"/>
      <c r="BG132" s="10"/>
      <c r="BH132" s="10"/>
    </row>
    <row r="133" spans="1:60" ht="47.25" hidden="1" customHeight="1" x14ac:dyDescent="0.15">
      <c r="A133" s="691" t="s">
        <v>574</v>
      </c>
      <c r="B133" s="692"/>
      <c r="C133" s="692"/>
      <c r="D133" s="692"/>
      <c r="E133" s="692"/>
      <c r="F133" s="693"/>
      <c r="G133" s="694"/>
      <c r="H133" s="695"/>
      <c r="I133" s="695"/>
      <c r="J133" s="695"/>
      <c r="K133" s="695"/>
      <c r="L133" s="695"/>
      <c r="M133" s="695"/>
      <c r="N133" s="695"/>
      <c r="O133" s="695"/>
      <c r="P133" s="695"/>
      <c r="Q133" s="695"/>
      <c r="R133" s="695"/>
      <c r="S133" s="695"/>
      <c r="T133" s="695"/>
      <c r="U133" s="695"/>
      <c r="V133" s="695"/>
      <c r="W133" s="695"/>
      <c r="X133" s="695"/>
      <c r="Y133" s="695"/>
      <c r="Z133" s="695"/>
      <c r="AA133" s="695"/>
      <c r="AB133" s="695"/>
      <c r="AC133" s="695"/>
      <c r="AD133" s="695"/>
      <c r="AE133" s="695"/>
      <c r="AF133" s="695"/>
      <c r="AG133" s="695"/>
      <c r="AH133" s="695"/>
      <c r="AI133" s="695"/>
      <c r="AJ133" s="695"/>
      <c r="AK133" s="695"/>
      <c r="AL133" s="695"/>
      <c r="AM133" s="695"/>
      <c r="AN133" s="695"/>
      <c r="AO133" s="695"/>
      <c r="AP133" s="695"/>
      <c r="AQ133" s="695"/>
      <c r="AR133" s="695"/>
      <c r="AS133" s="695"/>
      <c r="AT133" s="695"/>
      <c r="AU133" s="695"/>
      <c r="AV133" s="695"/>
      <c r="AW133" s="695"/>
      <c r="AX133" s="696"/>
      <c r="AY133">
        <f>COUNTA($G$133)</f>
        <v>0</v>
      </c>
    </row>
    <row r="134" spans="1:60" ht="31.5" hidden="1" customHeight="1" x14ac:dyDescent="0.15">
      <c r="A134" s="697" t="s">
        <v>575</v>
      </c>
      <c r="B134" s="512"/>
      <c r="C134" s="512"/>
      <c r="D134" s="512"/>
      <c r="E134" s="512"/>
      <c r="F134" s="366"/>
      <c r="G134" s="698" t="s">
        <v>567</v>
      </c>
      <c r="H134" s="699"/>
      <c r="I134" s="699"/>
      <c r="J134" s="699"/>
      <c r="K134" s="699"/>
      <c r="L134" s="699"/>
      <c r="M134" s="699"/>
      <c r="N134" s="699"/>
      <c r="O134" s="699"/>
      <c r="P134" s="700" t="s">
        <v>566</v>
      </c>
      <c r="Q134" s="699"/>
      <c r="R134" s="699"/>
      <c r="S134" s="699"/>
      <c r="T134" s="699"/>
      <c r="U134" s="699"/>
      <c r="V134" s="699"/>
      <c r="W134" s="699"/>
      <c r="X134" s="701"/>
      <c r="Y134" s="702"/>
      <c r="Z134" s="703"/>
      <c r="AA134" s="704"/>
      <c r="AB134" s="705" t="s">
        <v>11</v>
      </c>
      <c r="AC134" s="705"/>
      <c r="AD134" s="705"/>
      <c r="AE134" s="121" t="s">
        <v>411</v>
      </c>
      <c r="AF134" s="121"/>
      <c r="AG134" s="121"/>
      <c r="AH134" s="121"/>
      <c r="AI134" s="121" t="s">
        <v>563</v>
      </c>
      <c r="AJ134" s="121"/>
      <c r="AK134" s="121"/>
      <c r="AL134" s="121"/>
      <c r="AM134" s="121" t="s">
        <v>379</v>
      </c>
      <c r="AN134" s="121"/>
      <c r="AO134" s="121"/>
      <c r="AP134" s="121"/>
      <c r="AQ134" s="687" t="s">
        <v>410</v>
      </c>
      <c r="AR134" s="688"/>
      <c r="AS134" s="688"/>
      <c r="AT134" s="689"/>
      <c r="AU134" s="687" t="s">
        <v>584</v>
      </c>
      <c r="AV134" s="688"/>
      <c r="AW134" s="688"/>
      <c r="AX134" s="690"/>
      <c r="AY134">
        <f>COUNTA($G$135)</f>
        <v>0</v>
      </c>
    </row>
    <row r="135" spans="1:60" ht="23.25" hidden="1" customHeight="1" x14ac:dyDescent="0.15">
      <c r="A135" s="697"/>
      <c r="B135" s="512"/>
      <c r="C135" s="512"/>
      <c r="D135" s="512"/>
      <c r="E135" s="512"/>
      <c r="F135" s="366"/>
      <c r="G135" s="652"/>
      <c r="H135" s="653"/>
      <c r="I135" s="653"/>
      <c r="J135" s="653"/>
      <c r="K135" s="653"/>
      <c r="L135" s="653"/>
      <c r="M135" s="653"/>
      <c r="N135" s="653"/>
      <c r="O135" s="653"/>
      <c r="P135" s="656"/>
      <c r="Q135" s="657"/>
      <c r="R135" s="657"/>
      <c r="S135" s="657"/>
      <c r="T135" s="657"/>
      <c r="U135" s="657"/>
      <c r="V135" s="657"/>
      <c r="W135" s="657"/>
      <c r="X135" s="658"/>
      <c r="Y135" s="662" t="s">
        <v>48</v>
      </c>
      <c r="Z135" s="663"/>
      <c r="AA135" s="664"/>
      <c r="AB135" s="665"/>
      <c r="AC135" s="665"/>
      <c r="AD135" s="665"/>
      <c r="AE135" s="666"/>
      <c r="AF135" s="666"/>
      <c r="AG135" s="666"/>
      <c r="AH135" s="666"/>
      <c r="AI135" s="666"/>
      <c r="AJ135" s="666"/>
      <c r="AK135" s="666"/>
      <c r="AL135" s="666"/>
      <c r="AM135" s="666"/>
      <c r="AN135" s="666"/>
      <c r="AO135" s="666"/>
      <c r="AP135" s="666"/>
      <c r="AQ135" s="666"/>
      <c r="AR135" s="666"/>
      <c r="AS135" s="666"/>
      <c r="AT135" s="666"/>
      <c r="AU135" s="681"/>
      <c r="AV135" s="682"/>
      <c r="AW135" s="682"/>
      <c r="AX135" s="683"/>
      <c r="AY135">
        <f>$AY$134</f>
        <v>0</v>
      </c>
    </row>
    <row r="136" spans="1:60" ht="23.25" hidden="1" customHeight="1" x14ac:dyDescent="0.15">
      <c r="A136" s="574"/>
      <c r="B136" s="572"/>
      <c r="C136" s="572"/>
      <c r="D136" s="572"/>
      <c r="E136" s="572"/>
      <c r="F136" s="368"/>
      <c r="G136" s="654"/>
      <c r="H136" s="655"/>
      <c r="I136" s="655"/>
      <c r="J136" s="655"/>
      <c r="K136" s="655"/>
      <c r="L136" s="655"/>
      <c r="M136" s="655"/>
      <c r="N136" s="655"/>
      <c r="O136" s="655"/>
      <c r="P136" s="659"/>
      <c r="Q136" s="660"/>
      <c r="R136" s="660"/>
      <c r="S136" s="660"/>
      <c r="T136" s="660"/>
      <c r="U136" s="660"/>
      <c r="V136" s="660"/>
      <c r="W136" s="660"/>
      <c r="X136" s="661"/>
      <c r="Y136" s="684" t="s">
        <v>49</v>
      </c>
      <c r="Z136" s="685"/>
      <c r="AA136" s="686"/>
      <c r="AB136" s="665"/>
      <c r="AC136" s="665"/>
      <c r="AD136" s="665"/>
      <c r="AE136" s="666"/>
      <c r="AF136" s="666"/>
      <c r="AG136" s="666"/>
      <c r="AH136" s="666"/>
      <c r="AI136" s="666"/>
      <c r="AJ136" s="666"/>
      <c r="AK136" s="666"/>
      <c r="AL136" s="666"/>
      <c r="AM136" s="666"/>
      <c r="AN136" s="666"/>
      <c r="AO136" s="666"/>
      <c r="AP136" s="666"/>
      <c r="AQ136" s="666"/>
      <c r="AR136" s="666"/>
      <c r="AS136" s="666"/>
      <c r="AT136" s="666"/>
      <c r="AU136" s="681"/>
      <c r="AV136" s="682"/>
      <c r="AW136" s="682"/>
      <c r="AX136" s="683"/>
      <c r="AY136">
        <f>$AY$134</f>
        <v>0</v>
      </c>
    </row>
    <row r="137" spans="1:60" ht="23.25" hidden="1" customHeight="1" x14ac:dyDescent="0.15">
      <c r="A137" s="573" t="s">
        <v>576</v>
      </c>
      <c r="B137" s="419"/>
      <c r="C137" s="419"/>
      <c r="D137" s="419"/>
      <c r="E137" s="419"/>
      <c r="F137" s="602"/>
      <c r="G137" s="600" t="s">
        <v>577</v>
      </c>
      <c r="H137" s="600"/>
      <c r="I137" s="600"/>
      <c r="J137" s="600"/>
      <c r="K137" s="600"/>
      <c r="L137" s="600"/>
      <c r="M137" s="600"/>
      <c r="N137" s="600"/>
      <c r="O137" s="600"/>
      <c r="P137" s="600"/>
      <c r="Q137" s="600"/>
      <c r="R137" s="600"/>
      <c r="S137" s="600"/>
      <c r="T137" s="600"/>
      <c r="U137" s="600"/>
      <c r="V137" s="600"/>
      <c r="W137" s="600"/>
      <c r="X137" s="601"/>
      <c r="Y137" s="607"/>
      <c r="Z137" s="608"/>
      <c r="AA137" s="609"/>
      <c r="AB137" s="599" t="s">
        <v>11</v>
      </c>
      <c r="AC137" s="600"/>
      <c r="AD137" s="601"/>
      <c r="AE137" s="121" t="s">
        <v>411</v>
      </c>
      <c r="AF137" s="121"/>
      <c r="AG137" s="121"/>
      <c r="AH137" s="121"/>
      <c r="AI137" s="121" t="s">
        <v>563</v>
      </c>
      <c r="AJ137" s="121"/>
      <c r="AK137" s="121"/>
      <c r="AL137" s="121"/>
      <c r="AM137" s="121" t="s">
        <v>379</v>
      </c>
      <c r="AN137" s="121"/>
      <c r="AO137" s="121"/>
      <c r="AP137" s="121"/>
      <c r="AQ137" s="610" t="s">
        <v>585</v>
      </c>
      <c r="AR137" s="611"/>
      <c r="AS137" s="611"/>
      <c r="AT137" s="611"/>
      <c r="AU137" s="611"/>
      <c r="AV137" s="611"/>
      <c r="AW137" s="611"/>
      <c r="AX137" s="612"/>
      <c r="AY137">
        <f>IF(SUBSTITUTE(SUBSTITUTE($G$138,"／",""),"　","")="",0,1)</f>
        <v>0</v>
      </c>
    </row>
    <row r="138" spans="1:60" ht="23.25" hidden="1" customHeight="1" x14ac:dyDescent="0.15">
      <c r="A138" s="603"/>
      <c r="B138" s="583"/>
      <c r="C138" s="583"/>
      <c r="D138" s="583"/>
      <c r="E138" s="583"/>
      <c r="F138" s="604"/>
      <c r="G138" s="613" t="s">
        <v>578</v>
      </c>
      <c r="H138" s="614"/>
      <c r="I138" s="614"/>
      <c r="J138" s="614"/>
      <c r="K138" s="614"/>
      <c r="L138" s="614"/>
      <c r="M138" s="614"/>
      <c r="N138" s="614"/>
      <c r="O138" s="614"/>
      <c r="P138" s="614"/>
      <c r="Q138" s="614"/>
      <c r="R138" s="614"/>
      <c r="S138" s="614"/>
      <c r="T138" s="614"/>
      <c r="U138" s="614"/>
      <c r="V138" s="614"/>
      <c r="W138" s="614"/>
      <c r="X138" s="614"/>
      <c r="Y138" s="674" t="s">
        <v>576</v>
      </c>
      <c r="Z138" s="675"/>
      <c r="AA138" s="676"/>
      <c r="AB138" s="677"/>
      <c r="AC138" s="678"/>
      <c r="AD138" s="679"/>
      <c r="AE138" s="680"/>
      <c r="AF138" s="680"/>
      <c r="AG138" s="680"/>
      <c r="AH138" s="680"/>
      <c r="AI138" s="680"/>
      <c r="AJ138" s="680"/>
      <c r="AK138" s="680"/>
      <c r="AL138" s="680"/>
      <c r="AM138" s="680"/>
      <c r="AN138" s="680"/>
      <c r="AO138" s="680"/>
      <c r="AP138" s="680"/>
      <c r="AQ138" s="456"/>
      <c r="AR138" s="444"/>
      <c r="AS138" s="444"/>
      <c r="AT138" s="444"/>
      <c r="AU138" s="444"/>
      <c r="AV138" s="444"/>
      <c r="AW138" s="444"/>
      <c r="AX138" s="445"/>
      <c r="AY138">
        <f>$AY$137</f>
        <v>0</v>
      </c>
    </row>
    <row r="139" spans="1:60" ht="46.5" hidden="1" customHeight="1" x14ac:dyDescent="0.15">
      <c r="A139" s="605"/>
      <c r="B139" s="422"/>
      <c r="C139" s="422"/>
      <c r="D139" s="422"/>
      <c r="E139" s="422"/>
      <c r="F139" s="606"/>
      <c r="G139" s="615"/>
      <c r="H139" s="616"/>
      <c r="I139" s="616"/>
      <c r="J139" s="616"/>
      <c r="K139" s="616"/>
      <c r="L139" s="616"/>
      <c r="M139" s="616"/>
      <c r="N139" s="616"/>
      <c r="O139" s="616"/>
      <c r="P139" s="616"/>
      <c r="Q139" s="616"/>
      <c r="R139" s="616"/>
      <c r="S139" s="616"/>
      <c r="T139" s="616"/>
      <c r="U139" s="616"/>
      <c r="V139" s="616"/>
      <c r="W139" s="616"/>
      <c r="X139" s="616"/>
      <c r="Y139" s="648" t="s">
        <v>579</v>
      </c>
      <c r="Z139" s="667"/>
      <c r="AA139" s="668"/>
      <c r="AB139" s="669" t="s">
        <v>580</v>
      </c>
      <c r="AC139" s="670"/>
      <c r="AD139" s="671"/>
      <c r="AE139" s="672"/>
      <c r="AF139" s="672"/>
      <c r="AG139" s="672"/>
      <c r="AH139" s="672"/>
      <c r="AI139" s="672"/>
      <c r="AJ139" s="672"/>
      <c r="AK139" s="672"/>
      <c r="AL139" s="672"/>
      <c r="AM139" s="672"/>
      <c r="AN139" s="672"/>
      <c r="AO139" s="672"/>
      <c r="AP139" s="672"/>
      <c r="AQ139" s="672"/>
      <c r="AR139" s="672"/>
      <c r="AS139" s="672"/>
      <c r="AT139" s="672"/>
      <c r="AU139" s="672"/>
      <c r="AV139" s="672"/>
      <c r="AW139" s="672"/>
      <c r="AX139" s="673"/>
      <c r="AY139">
        <f>$AY$137</f>
        <v>0</v>
      </c>
    </row>
    <row r="140" spans="1:60" ht="18.75" hidden="1" customHeight="1" x14ac:dyDescent="0.15">
      <c r="A140" s="439" t="s">
        <v>231</v>
      </c>
      <c r="B140" s="620"/>
      <c r="C140" s="620"/>
      <c r="D140" s="620"/>
      <c r="E140" s="620"/>
      <c r="F140" s="621"/>
      <c r="G140" s="629" t="s">
        <v>135</v>
      </c>
      <c r="H140" s="583"/>
      <c r="I140" s="583"/>
      <c r="J140" s="583"/>
      <c r="K140" s="583"/>
      <c r="L140" s="583"/>
      <c r="M140" s="583"/>
      <c r="N140" s="583"/>
      <c r="O140" s="584"/>
      <c r="P140" s="585" t="s">
        <v>51</v>
      </c>
      <c r="Q140" s="583"/>
      <c r="R140" s="583"/>
      <c r="S140" s="583"/>
      <c r="T140" s="583"/>
      <c r="U140" s="583"/>
      <c r="V140" s="583"/>
      <c r="W140" s="583"/>
      <c r="X140" s="584"/>
      <c r="Y140" s="630"/>
      <c r="Z140" s="631"/>
      <c r="AA140" s="632"/>
      <c r="AB140" s="636" t="s">
        <v>11</v>
      </c>
      <c r="AC140" s="637"/>
      <c r="AD140" s="638"/>
      <c r="AE140" s="121" t="s">
        <v>411</v>
      </c>
      <c r="AF140" s="121"/>
      <c r="AG140" s="121"/>
      <c r="AH140" s="121"/>
      <c r="AI140" s="121" t="s">
        <v>563</v>
      </c>
      <c r="AJ140" s="121"/>
      <c r="AK140" s="121"/>
      <c r="AL140" s="121"/>
      <c r="AM140" s="121" t="s">
        <v>379</v>
      </c>
      <c r="AN140" s="121"/>
      <c r="AO140" s="121"/>
      <c r="AP140" s="121"/>
      <c r="AQ140" s="617" t="s">
        <v>170</v>
      </c>
      <c r="AR140" s="618"/>
      <c r="AS140" s="618"/>
      <c r="AT140" s="619"/>
      <c r="AU140" s="583" t="s">
        <v>124</v>
      </c>
      <c r="AV140" s="583"/>
      <c r="AW140" s="583"/>
      <c r="AX140" s="586"/>
      <c r="AY140">
        <f>COUNTA($G$142)</f>
        <v>0</v>
      </c>
    </row>
    <row r="141" spans="1:60" ht="18.75" hidden="1" customHeight="1" x14ac:dyDescent="0.15">
      <c r="A141" s="622"/>
      <c r="B141" s="623"/>
      <c r="C141" s="623"/>
      <c r="D141" s="623"/>
      <c r="E141" s="623"/>
      <c r="F141" s="624"/>
      <c r="G141" s="517"/>
      <c r="H141" s="422"/>
      <c r="I141" s="422"/>
      <c r="J141" s="422"/>
      <c r="K141" s="422"/>
      <c r="L141" s="422"/>
      <c r="M141" s="422"/>
      <c r="N141" s="422"/>
      <c r="O141" s="423"/>
      <c r="P141" s="421"/>
      <c r="Q141" s="422"/>
      <c r="R141" s="422"/>
      <c r="S141" s="422"/>
      <c r="T141" s="422"/>
      <c r="U141" s="422"/>
      <c r="V141" s="422"/>
      <c r="W141" s="422"/>
      <c r="X141" s="423"/>
      <c r="Y141" s="633"/>
      <c r="Z141" s="634"/>
      <c r="AA141" s="635"/>
      <c r="AB141" s="524"/>
      <c r="AC141" s="525"/>
      <c r="AD141" s="526"/>
      <c r="AE141" s="121"/>
      <c r="AF141" s="121"/>
      <c r="AG141" s="121"/>
      <c r="AH141" s="121"/>
      <c r="AI141" s="121"/>
      <c r="AJ141" s="121"/>
      <c r="AK141" s="121"/>
      <c r="AL141" s="121"/>
      <c r="AM141" s="121"/>
      <c r="AN141" s="121"/>
      <c r="AO141" s="121"/>
      <c r="AP141" s="121"/>
      <c r="AQ141" s="462"/>
      <c r="AR141" s="463"/>
      <c r="AS141" s="408" t="s">
        <v>171</v>
      </c>
      <c r="AT141" s="409"/>
      <c r="AU141" s="508"/>
      <c r="AV141" s="508"/>
      <c r="AW141" s="422" t="s">
        <v>162</v>
      </c>
      <c r="AX141" s="571"/>
      <c r="AY141">
        <f t="shared" ref="AY141:AY146" si="5">$AY$140</f>
        <v>0</v>
      </c>
    </row>
    <row r="142" spans="1:60" ht="23.25" hidden="1" customHeight="1" x14ac:dyDescent="0.15">
      <c r="A142" s="625"/>
      <c r="B142" s="623"/>
      <c r="C142" s="623"/>
      <c r="D142" s="623"/>
      <c r="E142" s="623"/>
      <c r="F142" s="624"/>
      <c r="G142" s="639"/>
      <c r="H142" s="640"/>
      <c r="I142" s="640"/>
      <c r="J142" s="640"/>
      <c r="K142" s="640"/>
      <c r="L142" s="640"/>
      <c r="M142" s="640"/>
      <c r="N142" s="640"/>
      <c r="O142" s="641"/>
      <c r="P142" s="246"/>
      <c r="Q142" s="246"/>
      <c r="R142" s="246"/>
      <c r="S142" s="246"/>
      <c r="T142" s="246"/>
      <c r="U142" s="246"/>
      <c r="V142" s="246"/>
      <c r="W142" s="246"/>
      <c r="X142" s="386"/>
      <c r="Y142" s="648" t="s">
        <v>12</v>
      </c>
      <c r="Z142" s="649"/>
      <c r="AA142" s="650"/>
      <c r="AB142" s="564"/>
      <c r="AC142" s="564"/>
      <c r="AD142" s="564"/>
      <c r="AE142" s="456"/>
      <c r="AF142" s="444"/>
      <c r="AG142" s="444"/>
      <c r="AH142" s="444"/>
      <c r="AI142" s="456"/>
      <c r="AJ142" s="444"/>
      <c r="AK142" s="444"/>
      <c r="AL142" s="444"/>
      <c r="AM142" s="456"/>
      <c r="AN142" s="444"/>
      <c r="AO142" s="444"/>
      <c r="AP142" s="444"/>
      <c r="AQ142" s="449"/>
      <c r="AR142" s="450"/>
      <c r="AS142" s="450"/>
      <c r="AT142" s="451"/>
      <c r="AU142" s="444"/>
      <c r="AV142" s="444"/>
      <c r="AW142" s="444"/>
      <c r="AX142" s="445"/>
      <c r="AY142">
        <f t="shared" si="5"/>
        <v>0</v>
      </c>
    </row>
    <row r="143" spans="1:60" ht="23.25" hidden="1" customHeight="1" x14ac:dyDescent="0.15">
      <c r="A143" s="626"/>
      <c r="B143" s="627"/>
      <c r="C143" s="627"/>
      <c r="D143" s="627"/>
      <c r="E143" s="627"/>
      <c r="F143" s="628"/>
      <c r="G143" s="642"/>
      <c r="H143" s="643"/>
      <c r="I143" s="643"/>
      <c r="J143" s="643"/>
      <c r="K143" s="643"/>
      <c r="L143" s="643"/>
      <c r="M143" s="643"/>
      <c r="N143" s="643"/>
      <c r="O143" s="644"/>
      <c r="P143" s="249"/>
      <c r="Q143" s="249"/>
      <c r="R143" s="249"/>
      <c r="S143" s="249"/>
      <c r="T143" s="249"/>
      <c r="U143" s="249"/>
      <c r="V143" s="249"/>
      <c r="W143" s="249"/>
      <c r="X143" s="427"/>
      <c r="Y143" s="599" t="s">
        <v>47</v>
      </c>
      <c r="Z143" s="600"/>
      <c r="AA143" s="601"/>
      <c r="AB143" s="550"/>
      <c r="AC143" s="550"/>
      <c r="AD143" s="550"/>
      <c r="AE143" s="456"/>
      <c r="AF143" s="444"/>
      <c r="AG143" s="444"/>
      <c r="AH143" s="444"/>
      <c r="AI143" s="456"/>
      <c r="AJ143" s="444"/>
      <c r="AK143" s="444"/>
      <c r="AL143" s="444"/>
      <c r="AM143" s="456"/>
      <c r="AN143" s="444"/>
      <c r="AO143" s="444"/>
      <c r="AP143" s="444"/>
      <c r="AQ143" s="449"/>
      <c r="AR143" s="450"/>
      <c r="AS143" s="450"/>
      <c r="AT143" s="451"/>
      <c r="AU143" s="444"/>
      <c r="AV143" s="444"/>
      <c r="AW143" s="444"/>
      <c r="AX143" s="445"/>
      <c r="AY143">
        <f t="shared" si="5"/>
        <v>0</v>
      </c>
    </row>
    <row r="144" spans="1:60" ht="23.25" hidden="1" customHeight="1" x14ac:dyDescent="0.15">
      <c r="A144" s="625"/>
      <c r="B144" s="623"/>
      <c r="C144" s="623"/>
      <c r="D144" s="623"/>
      <c r="E144" s="623"/>
      <c r="F144" s="624"/>
      <c r="G144" s="645"/>
      <c r="H144" s="646"/>
      <c r="I144" s="646"/>
      <c r="J144" s="646"/>
      <c r="K144" s="646"/>
      <c r="L144" s="646"/>
      <c r="M144" s="646"/>
      <c r="N144" s="646"/>
      <c r="O144" s="647"/>
      <c r="P144" s="231"/>
      <c r="Q144" s="231"/>
      <c r="R144" s="231"/>
      <c r="S144" s="231"/>
      <c r="T144" s="231"/>
      <c r="U144" s="231"/>
      <c r="V144" s="231"/>
      <c r="W144" s="231"/>
      <c r="X144" s="388"/>
      <c r="Y144" s="599" t="s">
        <v>13</v>
      </c>
      <c r="Z144" s="600"/>
      <c r="AA144" s="601"/>
      <c r="AB144" s="651" t="s">
        <v>14</v>
      </c>
      <c r="AC144" s="651"/>
      <c r="AD144" s="651"/>
      <c r="AE144" s="456"/>
      <c r="AF144" s="444"/>
      <c r="AG144" s="444"/>
      <c r="AH144" s="444"/>
      <c r="AI144" s="456"/>
      <c r="AJ144" s="444"/>
      <c r="AK144" s="444"/>
      <c r="AL144" s="444"/>
      <c r="AM144" s="456"/>
      <c r="AN144" s="444"/>
      <c r="AO144" s="444"/>
      <c r="AP144" s="444"/>
      <c r="AQ144" s="449"/>
      <c r="AR144" s="450"/>
      <c r="AS144" s="450"/>
      <c r="AT144" s="451"/>
      <c r="AU144" s="444"/>
      <c r="AV144" s="444"/>
      <c r="AW144" s="444"/>
      <c r="AX144" s="445"/>
      <c r="AY144">
        <f t="shared" si="5"/>
        <v>0</v>
      </c>
    </row>
    <row r="145" spans="1:60" ht="23.25" hidden="1" customHeight="1" x14ac:dyDescent="0.15">
      <c r="A145" s="573" t="s">
        <v>255</v>
      </c>
      <c r="B145" s="511"/>
      <c r="C145" s="511"/>
      <c r="D145" s="511"/>
      <c r="E145" s="511"/>
      <c r="F145" s="364"/>
      <c r="G145" s="575"/>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6"/>
      <c r="AL145" s="576"/>
      <c r="AM145" s="576"/>
      <c r="AN145" s="576"/>
      <c r="AO145" s="576"/>
      <c r="AP145" s="576"/>
      <c r="AQ145" s="576"/>
      <c r="AR145" s="576"/>
      <c r="AS145" s="576"/>
      <c r="AT145" s="576"/>
      <c r="AU145" s="576"/>
      <c r="AV145" s="576"/>
      <c r="AW145" s="576"/>
      <c r="AX145" s="577"/>
      <c r="AY145">
        <f t="shared" si="5"/>
        <v>0</v>
      </c>
    </row>
    <row r="146" spans="1:60" ht="23.25" hidden="1" customHeight="1" thickBot="1" x14ac:dyDescent="0.2">
      <c r="A146" s="574"/>
      <c r="B146" s="572"/>
      <c r="C146" s="572"/>
      <c r="D146" s="572"/>
      <c r="E146" s="572"/>
      <c r="F146" s="368"/>
      <c r="G146" s="578"/>
      <c r="H146" s="579"/>
      <c r="I146" s="579"/>
      <c r="J146" s="579"/>
      <c r="K146" s="579"/>
      <c r="L146" s="579"/>
      <c r="M146" s="579"/>
      <c r="N146" s="579"/>
      <c r="O146" s="579"/>
      <c r="P146" s="579"/>
      <c r="Q146" s="579"/>
      <c r="R146" s="579"/>
      <c r="S146" s="579"/>
      <c r="T146" s="579"/>
      <c r="U146" s="579"/>
      <c r="V146" s="579"/>
      <c r="W146" s="579"/>
      <c r="X146" s="579"/>
      <c r="Y146" s="579"/>
      <c r="Z146" s="579"/>
      <c r="AA146" s="579"/>
      <c r="AB146" s="579"/>
      <c r="AC146" s="579"/>
      <c r="AD146" s="579"/>
      <c r="AE146" s="579"/>
      <c r="AF146" s="579"/>
      <c r="AG146" s="579"/>
      <c r="AH146" s="579"/>
      <c r="AI146" s="579"/>
      <c r="AJ146" s="579"/>
      <c r="AK146" s="579"/>
      <c r="AL146" s="579"/>
      <c r="AM146" s="579"/>
      <c r="AN146" s="579"/>
      <c r="AO146" s="579"/>
      <c r="AP146" s="579"/>
      <c r="AQ146" s="579"/>
      <c r="AR146" s="579"/>
      <c r="AS146" s="579"/>
      <c r="AT146" s="579"/>
      <c r="AU146" s="579"/>
      <c r="AV146" s="579"/>
      <c r="AW146" s="579"/>
      <c r="AX146" s="580"/>
      <c r="AY146">
        <f t="shared" si="5"/>
        <v>0</v>
      </c>
    </row>
    <row r="147" spans="1:60" ht="18.75" hidden="1" customHeight="1" x14ac:dyDescent="0.15">
      <c r="A147" s="581" t="s">
        <v>568</v>
      </c>
      <c r="B147" s="365" t="s">
        <v>569</v>
      </c>
      <c r="C147" s="512"/>
      <c r="D147" s="512"/>
      <c r="E147" s="512"/>
      <c r="F147" s="366"/>
      <c r="G147" s="583" t="s">
        <v>570</v>
      </c>
      <c r="H147" s="583"/>
      <c r="I147" s="583"/>
      <c r="J147" s="583"/>
      <c r="K147" s="583"/>
      <c r="L147" s="583"/>
      <c r="M147" s="583"/>
      <c r="N147" s="583"/>
      <c r="O147" s="583"/>
      <c r="P147" s="583"/>
      <c r="Q147" s="583"/>
      <c r="R147" s="583"/>
      <c r="S147" s="583"/>
      <c r="T147" s="583"/>
      <c r="U147" s="583"/>
      <c r="V147" s="583"/>
      <c r="W147" s="583"/>
      <c r="X147" s="583"/>
      <c r="Y147" s="583"/>
      <c r="Z147" s="583"/>
      <c r="AA147" s="584"/>
      <c r="AB147" s="585" t="s">
        <v>586</v>
      </c>
      <c r="AC147" s="583"/>
      <c r="AD147" s="583"/>
      <c r="AE147" s="583"/>
      <c r="AF147" s="583"/>
      <c r="AG147" s="583"/>
      <c r="AH147" s="583"/>
      <c r="AI147" s="583"/>
      <c r="AJ147" s="583"/>
      <c r="AK147" s="583"/>
      <c r="AL147" s="583"/>
      <c r="AM147" s="583"/>
      <c r="AN147" s="583"/>
      <c r="AO147" s="583"/>
      <c r="AP147" s="583"/>
      <c r="AQ147" s="583"/>
      <c r="AR147" s="583"/>
      <c r="AS147" s="583"/>
      <c r="AT147" s="583"/>
      <c r="AU147" s="583"/>
      <c r="AV147" s="583"/>
      <c r="AW147" s="583"/>
      <c r="AX147" s="586"/>
      <c r="AY147">
        <f>COUNTA($G$149)</f>
        <v>0</v>
      </c>
    </row>
    <row r="148" spans="1:60" ht="22.5" hidden="1" customHeight="1" x14ac:dyDescent="0.15">
      <c r="A148" s="581"/>
      <c r="B148" s="365"/>
      <c r="C148" s="512"/>
      <c r="D148" s="512"/>
      <c r="E148" s="512"/>
      <c r="F148" s="366"/>
      <c r="G148" s="422"/>
      <c r="H148" s="422"/>
      <c r="I148" s="422"/>
      <c r="J148" s="422"/>
      <c r="K148" s="422"/>
      <c r="L148" s="422"/>
      <c r="M148" s="422"/>
      <c r="N148" s="422"/>
      <c r="O148" s="422"/>
      <c r="P148" s="422"/>
      <c r="Q148" s="422"/>
      <c r="R148" s="422"/>
      <c r="S148" s="422"/>
      <c r="T148" s="422"/>
      <c r="U148" s="422"/>
      <c r="V148" s="422"/>
      <c r="W148" s="422"/>
      <c r="X148" s="422"/>
      <c r="Y148" s="422"/>
      <c r="Z148" s="422"/>
      <c r="AA148" s="423"/>
      <c r="AB148" s="421"/>
      <c r="AC148" s="422"/>
      <c r="AD148" s="422"/>
      <c r="AE148" s="422"/>
      <c r="AF148" s="422"/>
      <c r="AG148" s="422"/>
      <c r="AH148" s="422"/>
      <c r="AI148" s="422"/>
      <c r="AJ148" s="422"/>
      <c r="AK148" s="422"/>
      <c r="AL148" s="422"/>
      <c r="AM148" s="422"/>
      <c r="AN148" s="422"/>
      <c r="AO148" s="422"/>
      <c r="AP148" s="422"/>
      <c r="AQ148" s="422"/>
      <c r="AR148" s="422"/>
      <c r="AS148" s="422"/>
      <c r="AT148" s="422"/>
      <c r="AU148" s="422"/>
      <c r="AV148" s="422"/>
      <c r="AW148" s="422"/>
      <c r="AX148" s="571"/>
      <c r="AY148">
        <f t="shared" ref="AY148:AY156" si="6">$AY$147</f>
        <v>0</v>
      </c>
    </row>
    <row r="149" spans="1:60" ht="22.5" hidden="1" customHeight="1" x14ac:dyDescent="0.15">
      <c r="A149" s="581"/>
      <c r="B149" s="365"/>
      <c r="C149" s="512"/>
      <c r="D149" s="512"/>
      <c r="E149" s="512"/>
      <c r="F149" s="366"/>
      <c r="G149" s="587"/>
      <c r="H149" s="587"/>
      <c r="I149" s="587"/>
      <c r="J149" s="587"/>
      <c r="K149" s="587"/>
      <c r="L149" s="587"/>
      <c r="M149" s="587"/>
      <c r="N149" s="587"/>
      <c r="O149" s="587"/>
      <c r="P149" s="587"/>
      <c r="Q149" s="587"/>
      <c r="R149" s="587"/>
      <c r="S149" s="587"/>
      <c r="T149" s="587"/>
      <c r="U149" s="587"/>
      <c r="V149" s="587"/>
      <c r="W149" s="587"/>
      <c r="X149" s="587"/>
      <c r="Y149" s="587"/>
      <c r="Z149" s="587"/>
      <c r="AA149" s="588"/>
      <c r="AB149" s="593"/>
      <c r="AC149" s="587"/>
      <c r="AD149" s="587"/>
      <c r="AE149" s="587"/>
      <c r="AF149" s="587"/>
      <c r="AG149" s="587"/>
      <c r="AH149" s="587"/>
      <c r="AI149" s="587"/>
      <c r="AJ149" s="587"/>
      <c r="AK149" s="587"/>
      <c r="AL149" s="587"/>
      <c r="AM149" s="587"/>
      <c r="AN149" s="587"/>
      <c r="AO149" s="587"/>
      <c r="AP149" s="587"/>
      <c r="AQ149" s="587"/>
      <c r="AR149" s="587"/>
      <c r="AS149" s="587"/>
      <c r="AT149" s="587"/>
      <c r="AU149" s="587"/>
      <c r="AV149" s="587"/>
      <c r="AW149" s="587"/>
      <c r="AX149" s="594"/>
      <c r="AY149">
        <f t="shared" si="6"/>
        <v>0</v>
      </c>
    </row>
    <row r="150" spans="1:60" ht="22.5" hidden="1" customHeight="1" x14ac:dyDescent="0.15">
      <c r="A150" s="581"/>
      <c r="B150" s="365"/>
      <c r="C150" s="512"/>
      <c r="D150" s="512"/>
      <c r="E150" s="512"/>
      <c r="F150" s="366"/>
      <c r="G150" s="589"/>
      <c r="H150" s="589"/>
      <c r="I150" s="589"/>
      <c r="J150" s="589"/>
      <c r="K150" s="589"/>
      <c r="L150" s="589"/>
      <c r="M150" s="589"/>
      <c r="N150" s="589"/>
      <c r="O150" s="589"/>
      <c r="P150" s="589"/>
      <c r="Q150" s="589"/>
      <c r="R150" s="589"/>
      <c r="S150" s="589"/>
      <c r="T150" s="589"/>
      <c r="U150" s="589"/>
      <c r="V150" s="589"/>
      <c r="W150" s="589"/>
      <c r="X150" s="589"/>
      <c r="Y150" s="589"/>
      <c r="Z150" s="589"/>
      <c r="AA150" s="590"/>
      <c r="AB150" s="595"/>
      <c r="AC150" s="589"/>
      <c r="AD150" s="589"/>
      <c r="AE150" s="589"/>
      <c r="AF150" s="589"/>
      <c r="AG150" s="589"/>
      <c r="AH150" s="589"/>
      <c r="AI150" s="589"/>
      <c r="AJ150" s="589"/>
      <c r="AK150" s="589"/>
      <c r="AL150" s="589"/>
      <c r="AM150" s="589"/>
      <c r="AN150" s="589"/>
      <c r="AO150" s="589"/>
      <c r="AP150" s="589"/>
      <c r="AQ150" s="589"/>
      <c r="AR150" s="589"/>
      <c r="AS150" s="589"/>
      <c r="AT150" s="589"/>
      <c r="AU150" s="589"/>
      <c r="AV150" s="589"/>
      <c r="AW150" s="589"/>
      <c r="AX150" s="596"/>
      <c r="AY150">
        <f t="shared" si="6"/>
        <v>0</v>
      </c>
    </row>
    <row r="151" spans="1:60" ht="19.5" hidden="1" customHeight="1" x14ac:dyDescent="0.15">
      <c r="A151" s="581"/>
      <c r="B151" s="367"/>
      <c r="C151" s="572"/>
      <c r="D151" s="572"/>
      <c r="E151" s="572"/>
      <c r="F151" s="368"/>
      <c r="G151" s="591"/>
      <c r="H151" s="591"/>
      <c r="I151" s="591"/>
      <c r="J151" s="591"/>
      <c r="K151" s="591"/>
      <c r="L151" s="591"/>
      <c r="M151" s="591"/>
      <c r="N151" s="591"/>
      <c r="O151" s="591"/>
      <c r="P151" s="591"/>
      <c r="Q151" s="591"/>
      <c r="R151" s="591"/>
      <c r="S151" s="591"/>
      <c r="T151" s="591"/>
      <c r="U151" s="591"/>
      <c r="V151" s="591"/>
      <c r="W151" s="591"/>
      <c r="X151" s="591"/>
      <c r="Y151" s="591"/>
      <c r="Z151" s="591"/>
      <c r="AA151" s="592"/>
      <c r="AB151" s="597"/>
      <c r="AC151" s="591"/>
      <c r="AD151" s="591"/>
      <c r="AE151" s="589"/>
      <c r="AF151" s="589"/>
      <c r="AG151" s="589"/>
      <c r="AH151" s="589"/>
      <c r="AI151" s="589"/>
      <c r="AJ151" s="589"/>
      <c r="AK151" s="589"/>
      <c r="AL151" s="589"/>
      <c r="AM151" s="589"/>
      <c r="AN151" s="589"/>
      <c r="AO151" s="589"/>
      <c r="AP151" s="589"/>
      <c r="AQ151" s="589"/>
      <c r="AR151" s="589"/>
      <c r="AS151" s="589"/>
      <c r="AT151" s="589"/>
      <c r="AU151" s="591"/>
      <c r="AV151" s="591"/>
      <c r="AW151" s="591"/>
      <c r="AX151" s="598"/>
      <c r="AY151">
        <f t="shared" si="6"/>
        <v>0</v>
      </c>
    </row>
    <row r="152" spans="1:60" ht="18.75" hidden="1" customHeight="1" x14ac:dyDescent="0.15">
      <c r="A152" s="581"/>
      <c r="B152" s="363" t="s">
        <v>134</v>
      </c>
      <c r="C152" s="511"/>
      <c r="D152" s="511"/>
      <c r="E152" s="511"/>
      <c r="F152" s="364"/>
      <c r="G152" s="516" t="s">
        <v>52</v>
      </c>
      <c r="H152" s="419"/>
      <c r="I152" s="419"/>
      <c r="J152" s="419"/>
      <c r="K152" s="419"/>
      <c r="L152" s="419"/>
      <c r="M152" s="419"/>
      <c r="N152" s="419"/>
      <c r="O152" s="420"/>
      <c r="P152" s="418" t="s">
        <v>54</v>
      </c>
      <c r="Q152" s="419"/>
      <c r="R152" s="419"/>
      <c r="S152" s="419"/>
      <c r="T152" s="419"/>
      <c r="U152" s="419"/>
      <c r="V152" s="419"/>
      <c r="W152" s="419"/>
      <c r="X152" s="420"/>
      <c r="Y152" s="518"/>
      <c r="Z152" s="519"/>
      <c r="AA152" s="520"/>
      <c r="AB152" s="521" t="s">
        <v>11</v>
      </c>
      <c r="AC152" s="522"/>
      <c r="AD152" s="523"/>
      <c r="AE152" s="121" t="s">
        <v>411</v>
      </c>
      <c r="AF152" s="121"/>
      <c r="AG152" s="121"/>
      <c r="AH152" s="121"/>
      <c r="AI152" s="121" t="s">
        <v>563</v>
      </c>
      <c r="AJ152" s="121"/>
      <c r="AK152" s="121"/>
      <c r="AL152" s="121"/>
      <c r="AM152" s="121" t="s">
        <v>379</v>
      </c>
      <c r="AN152" s="121"/>
      <c r="AO152" s="121"/>
      <c r="AP152" s="121"/>
      <c r="AQ152" s="410" t="s">
        <v>170</v>
      </c>
      <c r="AR152" s="406"/>
      <c r="AS152" s="406"/>
      <c r="AT152" s="407"/>
      <c r="AU152" s="568" t="s">
        <v>124</v>
      </c>
      <c r="AV152" s="568"/>
      <c r="AW152" s="568"/>
      <c r="AX152" s="569"/>
      <c r="AY152">
        <f t="shared" si="6"/>
        <v>0</v>
      </c>
      <c r="AZ152" s="10"/>
      <c r="BA152" s="10"/>
      <c r="BB152" s="10"/>
      <c r="BC152" s="10"/>
    </row>
    <row r="153" spans="1:60" ht="18.75" hidden="1" customHeight="1" x14ac:dyDescent="0.15">
      <c r="A153" s="581"/>
      <c r="B153" s="365"/>
      <c r="C153" s="512"/>
      <c r="D153" s="512"/>
      <c r="E153" s="512"/>
      <c r="F153" s="366"/>
      <c r="G153" s="517"/>
      <c r="H153" s="422"/>
      <c r="I153" s="422"/>
      <c r="J153" s="422"/>
      <c r="K153" s="422"/>
      <c r="L153" s="422"/>
      <c r="M153" s="422"/>
      <c r="N153" s="422"/>
      <c r="O153" s="423"/>
      <c r="P153" s="421"/>
      <c r="Q153" s="422"/>
      <c r="R153" s="422"/>
      <c r="S153" s="422"/>
      <c r="T153" s="422"/>
      <c r="U153" s="422"/>
      <c r="V153" s="422"/>
      <c r="W153" s="422"/>
      <c r="X153" s="423"/>
      <c r="Y153" s="518"/>
      <c r="Z153" s="519"/>
      <c r="AA153" s="520"/>
      <c r="AB153" s="524"/>
      <c r="AC153" s="525"/>
      <c r="AD153" s="526"/>
      <c r="AE153" s="121"/>
      <c r="AF153" s="121"/>
      <c r="AG153" s="121"/>
      <c r="AH153" s="121"/>
      <c r="AI153" s="121"/>
      <c r="AJ153" s="121"/>
      <c r="AK153" s="121"/>
      <c r="AL153" s="121"/>
      <c r="AM153" s="121"/>
      <c r="AN153" s="121"/>
      <c r="AO153" s="121"/>
      <c r="AP153" s="121"/>
      <c r="AQ153" s="570"/>
      <c r="AR153" s="508"/>
      <c r="AS153" s="408" t="s">
        <v>171</v>
      </c>
      <c r="AT153" s="409"/>
      <c r="AU153" s="508"/>
      <c r="AV153" s="508"/>
      <c r="AW153" s="422" t="s">
        <v>162</v>
      </c>
      <c r="AX153" s="571"/>
      <c r="AY153">
        <f t="shared" si="6"/>
        <v>0</v>
      </c>
      <c r="AZ153" s="10"/>
      <c r="BA153" s="10"/>
      <c r="BB153" s="10"/>
      <c r="BC153" s="10"/>
      <c r="BD153" s="10"/>
      <c r="BE153" s="10"/>
      <c r="BF153" s="10"/>
      <c r="BG153" s="10"/>
      <c r="BH153" s="10"/>
    </row>
    <row r="154" spans="1:60" ht="23.25" hidden="1" customHeight="1" x14ac:dyDescent="0.15">
      <c r="A154" s="581"/>
      <c r="B154" s="365"/>
      <c r="C154" s="512"/>
      <c r="D154" s="512"/>
      <c r="E154" s="512"/>
      <c r="F154" s="366"/>
      <c r="G154" s="385"/>
      <c r="H154" s="246"/>
      <c r="I154" s="246"/>
      <c r="J154" s="246"/>
      <c r="K154" s="246"/>
      <c r="L154" s="246"/>
      <c r="M154" s="246"/>
      <c r="N154" s="246"/>
      <c r="O154" s="386"/>
      <c r="P154" s="246"/>
      <c r="Q154" s="555"/>
      <c r="R154" s="555"/>
      <c r="S154" s="555"/>
      <c r="T154" s="555"/>
      <c r="U154" s="555"/>
      <c r="V154" s="555"/>
      <c r="W154" s="555"/>
      <c r="X154" s="556"/>
      <c r="Y154" s="561" t="s">
        <v>53</v>
      </c>
      <c r="Z154" s="562"/>
      <c r="AA154" s="563"/>
      <c r="AB154" s="564"/>
      <c r="AC154" s="564"/>
      <c r="AD154" s="564"/>
      <c r="AE154" s="456"/>
      <c r="AF154" s="444"/>
      <c r="AG154" s="444"/>
      <c r="AH154" s="444"/>
      <c r="AI154" s="456"/>
      <c r="AJ154" s="444"/>
      <c r="AK154" s="444"/>
      <c r="AL154" s="444"/>
      <c r="AM154" s="456"/>
      <c r="AN154" s="444"/>
      <c r="AO154" s="444"/>
      <c r="AP154" s="444"/>
      <c r="AQ154" s="449"/>
      <c r="AR154" s="450"/>
      <c r="AS154" s="450"/>
      <c r="AT154" s="451"/>
      <c r="AU154" s="444"/>
      <c r="AV154" s="444"/>
      <c r="AW154" s="444"/>
      <c r="AX154" s="445"/>
      <c r="AY154">
        <f t="shared" si="6"/>
        <v>0</v>
      </c>
    </row>
    <row r="155" spans="1:60" ht="23.25" hidden="1" customHeight="1" x14ac:dyDescent="0.15">
      <c r="A155" s="581"/>
      <c r="B155" s="365"/>
      <c r="C155" s="512"/>
      <c r="D155" s="512"/>
      <c r="E155" s="512"/>
      <c r="F155" s="366"/>
      <c r="G155" s="551"/>
      <c r="H155" s="249"/>
      <c r="I155" s="249"/>
      <c r="J155" s="249"/>
      <c r="K155" s="249"/>
      <c r="L155" s="249"/>
      <c r="M155" s="249"/>
      <c r="N155" s="249"/>
      <c r="O155" s="427"/>
      <c r="P155" s="557"/>
      <c r="Q155" s="557"/>
      <c r="R155" s="557"/>
      <c r="S155" s="557"/>
      <c r="T155" s="557"/>
      <c r="U155" s="557"/>
      <c r="V155" s="557"/>
      <c r="W155" s="557"/>
      <c r="X155" s="558"/>
      <c r="Y155" s="549" t="s">
        <v>47</v>
      </c>
      <c r="Z155" s="224"/>
      <c r="AA155" s="225"/>
      <c r="AB155" s="550"/>
      <c r="AC155" s="550"/>
      <c r="AD155" s="550"/>
      <c r="AE155" s="456"/>
      <c r="AF155" s="444"/>
      <c r="AG155" s="444"/>
      <c r="AH155" s="444"/>
      <c r="AI155" s="456"/>
      <c r="AJ155" s="444"/>
      <c r="AK155" s="444"/>
      <c r="AL155" s="444"/>
      <c r="AM155" s="456"/>
      <c r="AN155" s="444"/>
      <c r="AO155" s="444"/>
      <c r="AP155" s="444"/>
      <c r="AQ155" s="449"/>
      <c r="AR155" s="450"/>
      <c r="AS155" s="450"/>
      <c r="AT155" s="451"/>
      <c r="AU155" s="444"/>
      <c r="AV155" s="444"/>
      <c r="AW155" s="444"/>
      <c r="AX155" s="445"/>
      <c r="AY155">
        <f t="shared" si="6"/>
        <v>0</v>
      </c>
      <c r="AZ155" s="10"/>
      <c r="BA155" s="10"/>
      <c r="BB155" s="10"/>
      <c r="BC155" s="10"/>
    </row>
    <row r="156" spans="1:60" ht="23.25" hidden="1" customHeight="1" x14ac:dyDescent="0.15">
      <c r="A156" s="581"/>
      <c r="B156" s="365"/>
      <c r="C156" s="512"/>
      <c r="D156" s="512"/>
      <c r="E156" s="512"/>
      <c r="F156" s="366"/>
      <c r="G156" s="387"/>
      <c r="H156" s="231"/>
      <c r="I156" s="231"/>
      <c r="J156" s="231"/>
      <c r="K156" s="231"/>
      <c r="L156" s="231"/>
      <c r="M156" s="231"/>
      <c r="N156" s="231"/>
      <c r="O156" s="388"/>
      <c r="P156" s="565"/>
      <c r="Q156" s="565"/>
      <c r="R156" s="565"/>
      <c r="S156" s="565"/>
      <c r="T156" s="565"/>
      <c r="U156" s="565"/>
      <c r="V156" s="565"/>
      <c r="W156" s="565"/>
      <c r="X156" s="566"/>
      <c r="Y156" s="549" t="s">
        <v>13</v>
      </c>
      <c r="Z156" s="224"/>
      <c r="AA156" s="225"/>
      <c r="AB156" s="567" t="s">
        <v>14</v>
      </c>
      <c r="AC156" s="567"/>
      <c r="AD156" s="567"/>
      <c r="AE156" s="481"/>
      <c r="AF156" s="482"/>
      <c r="AG156" s="482"/>
      <c r="AH156" s="482"/>
      <c r="AI156" s="481"/>
      <c r="AJ156" s="482"/>
      <c r="AK156" s="482"/>
      <c r="AL156" s="482"/>
      <c r="AM156" s="481"/>
      <c r="AN156" s="482"/>
      <c r="AO156" s="482"/>
      <c r="AP156" s="482"/>
      <c r="AQ156" s="449"/>
      <c r="AR156" s="450"/>
      <c r="AS156" s="450"/>
      <c r="AT156" s="451"/>
      <c r="AU156" s="444"/>
      <c r="AV156" s="444"/>
      <c r="AW156" s="444"/>
      <c r="AX156" s="445"/>
      <c r="AY156">
        <f t="shared" si="6"/>
        <v>0</v>
      </c>
      <c r="AZ156" s="10"/>
      <c r="BA156" s="10"/>
      <c r="BB156" s="10"/>
      <c r="BC156" s="10"/>
      <c r="BD156" s="10"/>
      <c r="BE156" s="10"/>
      <c r="BF156" s="10"/>
      <c r="BG156" s="10"/>
      <c r="BH156" s="10"/>
    </row>
    <row r="157" spans="1:60" ht="18.75" hidden="1" customHeight="1" x14ac:dyDescent="0.15">
      <c r="A157" s="581"/>
      <c r="B157" s="363" t="s">
        <v>134</v>
      </c>
      <c r="C157" s="511"/>
      <c r="D157" s="511"/>
      <c r="E157" s="511"/>
      <c r="F157" s="364"/>
      <c r="G157" s="516" t="s">
        <v>52</v>
      </c>
      <c r="H157" s="419"/>
      <c r="I157" s="419"/>
      <c r="J157" s="419"/>
      <c r="K157" s="419"/>
      <c r="L157" s="419"/>
      <c r="M157" s="419"/>
      <c r="N157" s="419"/>
      <c r="O157" s="420"/>
      <c r="P157" s="418" t="s">
        <v>54</v>
      </c>
      <c r="Q157" s="419"/>
      <c r="R157" s="419"/>
      <c r="S157" s="419"/>
      <c r="T157" s="419"/>
      <c r="U157" s="419"/>
      <c r="V157" s="419"/>
      <c r="W157" s="419"/>
      <c r="X157" s="420"/>
      <c r="Y157" s="518"/>
      <c r="Z157" s="519"/>
      <c r="AA157" s="520"/>
      <c r="AB157" s="521" t="s">
        <v>11</v>
      </c>
      <c r="AC157" s="522"/>
      <c r="AD157" s="523"/>
      <c r="AE157" s="121" t="s">
        <v>411</v>
      </c>
      <c r="AF157" s="121"/>
      <c r="AG157" s="121"/>
      <c r="AH157" s="121"/>
      <c r="AI157" s="121" t="s">
        <v>563</v>
      </c>
      <c r="AJ157" s="121"/>
      <c r="AK157" s="121"/>
      <c r="AL157" s="121"/>
      <c r="AM157" s="121" t="s">
        <v>379</v>
      </c>
      <c r="AN157" s="121"/>
      <c r="AO157" s="121"/>
      <c r="AP157" s="121"/>
      <c r="AQ157" s="410" t="s">
        <v>170</v>
      </c>
      <c r="AR157" s="406"/>
      <c r="AS157" s="406"/>
      <c r="AT157" s="407"/>
      <c r="AU157" s="568" t="s">
        <v>124</v>
      </c>
      <c r="AV157" s="568"/>
      <c r="AW157" s="568"/>
      <c r="AX157" s="569"/>
      <c r="AY157">
        <f>COUNTA($G$159)</f>
        <v>0</v>
      </c>
      <c r="AZ157" s="10"/>
      <c r="BA157" s="10"/>
      <c r="BB157" s="10"/>
      <c r="BC157" s="10"/>
    </row>
    <row r="158" spans="1:60" ht="18.75" hidden="1" customHeight="1" x14ac:dyDescent="0.15">
      <c r="A158" s="581"/>
      <c r="B158" s="365"/>
      <c r="C158" s="512"/>
      <c r="D158" s="512"/>
      <c r="E158" s="512"/>
      <c r="F158" s="366"/>
      <c r="G158" s="517"/>
      <c r="H158" s="422"/>
      <c r="I158" s="422"/>
      <c r="J158" s="422"/>
      <c r="K158" s="422"/>
      <c r="L158" s="422"/>
      <c r="M158" s="422"/>
      <c r="N158" s="422"/>
      <c r="O158" s="423"/>
      <c r="P158" s="421"/>
      <c r="Q158" s="422"/>
      <c r="R158" s="422"/>
      <c r="S158" s="422"/>
      <c r="T158" s="422"/>
      <c r="U158" s="422"/>
      <c r="V158" s="422"/>
      <c r="W158" s="422"/>
      <c r="X158" s="423"/>
      <c r="Y158" s="518"/>
      <c r="Z158" s="519"/>
      <c r="AA158" s="520"/>
      <c r="AB158" s="524"/>
      <c r="AC158" s="525"/>
      <c r="AD158" s="526"/>
      <c r="AE158" s="121"/>
      <c r="AF158" s="121"/>
      <c r="AG158" s="121"/>
      <c r="AH158" s="121"/>
      <c r="AI158" s="121"/>
      <c r="AJ158" s="121"/>
      <c r="AK158" s="121"/>
      <c r="AL158" s="121"/>
      <c r="AM158" s="121"/>
      <c r="AN158" s="121"/>
      <c r="AO158" s="121"/>
      <c r="AP158" s="121"/>
      <c r="AQ158" s="570"/>
      <c r="AR158" s="508"/>
      <c r="AS158" s="408" t="s">
        <v>171</v>
      </c>
      <c r="AT158" s="409"/>
      <c r="AU158" s="508"/>
      <c r="AV158" s="508"/>
      <c r="AW158" s="422" t="s">
        <v>162</v>
      </c>
      <c r="AX158" s="571"/>
      <c r="AY158">
        <f>$AY$157</f>
        <v>0</v>
      </c>
      <c r="AZ158" s="10"/>
      <c r="BA158" s="10"/>
      <c r="BB158" s="10"/>
      <c r="BC158" s="10"/>
      <c r="BD158" s="10"/>
      <c r="BE158" s="10"/>
      <c r="BF158" s="10"/>
      <c r="BG158" s="10"/>
      <c r="BH158" s="10"/>
    </row>
    <row r="159" spans="1:60" ht="23.25" hidden="1" customHeight="1" x14ac:dyDescent="0.15">
      <c r="A159" s="581"/>
      <c r="B159" s="365"/>
      <c r="C159" s="512"/>
      <c r="D159" s="512"/>
      <c r="E159" s="512"/>
      <c r="F159" s="366"/>
      <c r="G159" s="385"/>
      <c r="H159" s="246"/>
      <c r="I159" s="246"/>
      <c r="J159" s="246"/>
      <c r="K159" s="246"/>
      <c r="L159" s="246"/>
      <c r="M159" s="246"/>
      <c r="N159" s="246"/>
      <c r="O159" s="386"/>
      <c r="P159" s="246"/>
      <c r="Q159" s="555"/>
      <c r="R159" s="555"/>
      <c r="S159" s="555"/>
      <c r="T159" s="555"/>
      <c r="U159" s="555"/>
      <c r="V159" s="555"/>
      <c r="W159" s="555"/>
      <c r="X159" s="556"/>
      <c r="Y159" s="561" t="s">
        <v>53</v>
      </c>
      <c r="Z159" s="562"/>
      <c r="AA159" s="563"/>
      <c r="AB159" s="564"/>
      <c r="AC159" s="564"/>
      <c r="AD159" s="564"/>
      <c r="AE159" s="456"/>
      <c r="AF159" s="444"/>
      <c r="AG159" s="444"/>
      <c r="AH159" s="444"/>
      <c r="AI159" s="456"/>
      <c r="AJ159" s="444"/>
      <c r="AK159" s="444"/>
      <c r="AL159" s="444"/>
      <c r="AM159" s="456"/>
      <c r="AN159" s="444"/>
      <c r="AO159" s="444"/>
      <c r="AP159" s="444"/>
      <c r="AQ159" s="449"/>
      <c r="AR159" s="450"/>
      <c r="AS159" s="450"/>
      <c r="AT159" s="451"/>
      <c r="AU159" s="444"/>
      <c r="AV159" s="444"/>
      <c r="AW159" s="444"/>
      <c r="AX159" s="445"/>
      <c r="AY159">
        <f>$AY$157</f>
        <v>0</v>
      </c>
    </row>
    <row r="160" spans="1:60" ht="23.25" hidden="1" customHeight="1" x14ac:dyDescent="0.15">
      <c r="A160" s="581"/>
      <c r="B160" s="365"/>
      <c r="C160" s="512"/>
      <c r="D160" s="512"/>
      <c r="E160" s="512"/>
      <c r="F160" s="366"/>
      <c r="G160" s="551"/>
      <c r="H160" s="249"/>
      <c r="I160" s="249"/>
      <c r="J160" s="249"/>
      <c r="K160" s="249"/>
      <c r="L160" s="249"/>
      <c r="M160" s="249"/>
      <c r="N160" s="249"/>
      <c r="O160" s="427"/>
      <c r="P160" s="557"/>
      <c r="Q160" s="557"/>
      <c r="R160" s="557"/>
      <c r="S160" s="557"/>
      <c r="T160" s="557"/>
      <c r="U160" s="557"/>
      <c r="V160" s="557"/>
      <c r="W160" s="557"/>
      <c r="X160" s="558"/>
      <c r="Y160" s="549" t="s">
        <v>47</v>
      </c>
      <c r="Z160" s="224"/>
      <c r="AA160" s="225"/>
      <c r="AB160" s="550"/>
      <c r="AC160" s="550"/>
      <c r="AD160" s="550"/>
      <c r="AE160" s="456"/>
      <c r="AF160" s="444"/>
      <c r="AG160" s="444"/>
      <c r="AH160" s="444"/>
      <c r="AI160" s="456"/>
      <c r="AJ160" s="444"/>
      <c r="AK160" s="444"/>
      <c r="AL160" s="444"/>
      <c r="AM160" s="456"/>
      <c r="AN160" s="444"/>
      <c r="AO160" s="444"/>
      <c r="AP160" s="444"/>
      <c r="AQ160" s="449"/>
      <c r="AR160" s="450"/>
      <c r="AS160" s="450"/>
      <c r="AT160" s="451"/>
      <c r="AU160" s="444"/>
      <c r="AV160" s="444"/>
      <c r="AW160" s="444"/>
      <c r="AX160" s="445"/>
      <c r="AY160">
        <f>$AY$157</f>
        <v>0</v>
      </c>
      <c r="AZ160" s="10"/>
      <c r="BA160" s="10"/>
      <c r="BB160" s="10"/>
      <c r="BC160" s="10"/>
    </row>
    <row r="161" spans="1:60" ht="23.25" hidden="1" customHeight="1" x14ac:dyDescent="0.15">
      <c r="A161" s="581"/>
      <c r="B161" s="367"/>
      <c r="C161" s="572"/>
      <c r="D161" s="572"/>
      <c r="E161" s="572"/>
      <c r="F161" s="368"/>
      <c r="G161" s="387"/>
      <c r="H161" s="231"/>
      <c r="I161" s="231"/>
      <c r="J161" s="231"/>
      <c r="K161" s="231"/>
      <c r="L161" s="231"/>
      <c r="M161" s="231"/>
      <c r="N161" s="231"/>
      <c r="O161" s="388"/>
      <c r="P161" s="565"/>
      <c r="Q161" s="565"/>
      <c r="R161" s="565"/>
      <c r="S161" s="565"/>
      <c r="T161" s="565"/>
      <c r="U161" s="565"/>
      <c r="V161" s="565"/>
      <c r="W161" s="565"/>
      <c r="X161" s="566"/>
      <c r="Y161" s="549" t="s">
        <v>13</v>
      </c>
      <c r="Z161" s="224"/>
      <c r="AA161" s="225"/>
      <c r="AB161" s="567" t="s">
        <v>14</v>
      </c>
      <c r="AC161" s="567"/>
      <c r="AD161" s="567"/>
      <c r="AE161" s="481"/>
      <c r="AF161" s="482"/>
      <c r="AG161" s="482"/>
      <c r="AH161" s="482"/>
      <c r="AI161" s="481"/>
      <c r="AJ161" s="482"/>
      <c r="AK161" s="482"/>
      <c r="AL161" s="482"/>
      <c r="AM161" s="481"/>
      <c r="AN161" s="482"/>
      <c r="AO161" s="482"/>
      <c r="AP161" s="482"/>
      <c r="AQ161" s="449"/>
      <c r="AR161" s="450"/>
      <c r="AS161" s="450"/>
      <c r="AT161" s="451"/>
      <c r="AU161" s="444"/>
      <c r="AV161" s="444"/>
      <c r="AW161" s="444"/>
      <c r="AX161" s="445"/>
      <c r="AY161">
        <f>$AY$157</f>
        <v>0</v>
      </c>
      <c r="AZ161" s="10"/>
      <c r="BA161" s="10"/>
      <c r="BB161" s="10"/>
      <c r="BC161" s="10"/>
      <c r="BD161" s="10"/>
      <c r="BE161" s="10"/>
      <c r="BF161" s="10"/>
      <c r="BG161" s="10"/>
      <c r="BH161" s="10"/>
    </row>
    <row r="162" spans="1:60" ht="18.75" hidden="1" customHeight="1" x14ac:dyDescent="0.15">
      <c r="A162" s="581"/>
      <c r="B162" s="363" t="s">
        <v>134</v>
      </c>
      <c r="C162" s="511"/>
      <c r="D162" s="511"/>
      <c r="E162" s="511"/>
      <c r="F162" s="364"/>
      <c r="G162" s="516" t="s">
        <v>52</v>
      </c>
      <c r="H162" s="419"/>
      <c r="I162" s="419"/>
      <c r="J162" s="419"/>
      <c r="K162" s="419"/>
      <c r="L162" s="419"/>
      <c r="M162" s="419"/>
      <c r="N162" s="419"/>
      <c r="O162" s="420"/>
      <c r="P162" s="418" t="s">
        <v>54</v>
      </c>
      <c r="Q162" s="419"/>
      <c r="R162" s="419"/>
      <c r="S162" s="419"/>
      <c r="T162" s="419"/>
      <c r="U162" s="419"/>
      <c r="V162" s="419"/>
      <c r="W162" s="419"/>
      <c r="X162" s="420"/>
      <c r="Y162" s="518"/>
      <c r="Z162" s="519"/>
      <c r="AA162" s="520"/>
      <c r="AB162" s="521" t="s">
        <v>11</v>
      </c>
      <c r="AC162" s="522"/>
      <c r="AD162" s="523"/>
      <c r="AE162" s="121" t="s">
        <v>411</v>
      </c>
      <c r="AF162" s="121"/>
      <c r="AG162" s="121"/>
      <c r="AH162" s="121"/>
      <c r="AI162" s="121" t="s">
        <v>563</v>
      </c>
      <c r="AJ162" s="121"/>
      <c r="AK162" s="121"/>
      <c r="AL162" s="121"/>
      <c r="AM162" s="121" t="s">
        <v>379</v>
      </c>
      <c r="AN162" s="121"/>
      <c r="AO162" s="121"/>
      <c r="AP162" s="121"/>
      <c r="AQ162" s="410" t="s">
        <v>170</v>
      </c>
      <c r="AR162" s="406"/>
      <c r="AS162" s="406"/>
      <c r="AT162" s="407"/>
      <c r="AU162" s="568" t="s">
        <v>124</v>
      </c>
      <c r="AV162" s="568"/>
      <c r="AW162" s="568"/>
      <c r="AX162" s="569"/>
      <c r="AY162">
        <f>COUNTA($G$164)</f>
        <v>0</v>
      </c>
      <c r="AZ162" s="10"/>
      <c r="BA162" s="10"/>
      <c r="BB162" s="10"/>
      <c r="BC162" s="10"/>
    </row>
    <row r="163" spans="1:60" ht="18.75" hidden="1" customHeight="1" x14ac:dyDescent="0.15">
      <c r="A163" s="581"/>
      <c r="B163" s="365"/>
      <c r="C163" s="512"/>
      <c r="D163" s="512"/>
      <c r="E163" s="512"/>
      <c r="F163" s="366"/>
      <c r="G163" s="517"/>
      <c r="H163" s="422"/>
      <c r="I163" s="422"/>
      <c r="J163" s="422"/>
      <c r="K163" s="422"/>
      <c r="L163" s="422"/>
      <c r="M163" s="422"/>
      <c r="N163" s="422"/>
      <c r="O163" s="423"/>
      <c r="P163" s="421"/>
      <c r="Q163" s="422"/>
      <c r="R163" s="422"/>
      <c r="S163" s="422"/>
      <c r="T163" s="422"/>
      <c r="U163" s="422"/>
      <c r="V163" s="422"/>
      <c r="W163" s="422"/>
      <c r="X163" s="423"/>
      <c r="Y163" s="518"/>
      <c r="Z163" s="519"/>
      <c r="AA163" s="520"/>
      <c r="AB163" s="524"/>
      <c r="AC163" s="525"/>
      <c r="AD163" s="526"/>
      <c r="AE163" s="121"/>
      <c r="AF163" s="121"/>
      <c r="AG163" s="121"/>
      <c r="AH163" s="121"/>
      <c r="AI163" s="121"/>
      <c r="AJ163" s="121"/>
      <c r="AK163" s="121"/>
      <c r="AL163" s="121"/>
      <c r="AM163" s="121"/>
      <c r="AN163" s="121"/>
      <c r="AO163" s="121"/>
      <c r="AP163" s="121"/>
      <c r="AQ163" s="570"/>
      <c r="AR163" s="508"/>
      <c r="AS163" s="408" t="s">
        <v>171</v>
      </c>
      <c r="AT163" s="409"/>
      <c r="AU163" s="508"/>
      <c r="AV163" s="508"/>
      <c r="AW163" s="422" t="s">
        <v>162</v>
      </c>
      <c r="AX163" s="571"/>
      <c r="AY163">
        <f>$AY$162</f>
        <v>0</v>
      </c>
      <c r="AZ163" s="10"/>
      <c r="BA163" s="10"/>
      <c r="BB163" s="10"/>
      <c r="BC163" s="10"/>
      <c r="BD163" s="10"/>
      <c r="BE163" s="10"/>
      <c r="BF163" s="10"/>
      <c r="BG163" s="10"/>
      <c r="BH163" s="10"/>
    </row>
    <row r="164" spans="1:60" ht="23.25" hidden="1" customHeight="1" x14ac:dyDescent="0.15">
      <c r="A164" s="581"/>
      <c r="B164" s="365"/>
      <c r="C164" s="512"/>
      <c r="D164" s="512"/>
      <c r="E164" s="512"/>
      <c r="F164" s="366"/>
      <c r="G164" s="385"/>
      <c r="H164" s="246"/>
      <c r="I164" s="246"/>
      <c r="J164" s="246"/>
      <c r="K164" s="246"/>
      <c r="L164" s="246"/>
      <c r="M164" s="246"/>
      <c r="N164" s="246"/>
      <c r="O164" s="386"/>
      <c r="P164" s="246"/>
      <c r="Q164" s="555"/>
      <c r="R164" s="555"/>
      <c r="S164" s="555"/>
      <c r="T164" s="555"/>
      <c r="U164" s="555"/>
      <c r="V164" s="555"/>
      <c r="W164" s="555"/>
      <c r="X164" s="556"/>
      <c r="Y164" s="561" t="s">
        <v>53</v>
      </c>
      <c r="Z164" s="562"/>
      <c r="AA164" s="563"/>
      <c r="AB164" s="564"/>
      <c r="AC164" s="564"/>
      <c r="AD164" s="564"/>
      <c r="AE164" s="456"/>
      <c r="AF164" s="444"/>
      <c r="AG164" s="444"/>
      <c r="AH164" s="444"/>
      <c r="AI164" s="456"/>
      <c r="AJ164" s="444"/>
      <c r="AK164" s="444"/>
      <c r="AL164" s="444"/>
      <c r="AM164" s="456"/>
      <c r="AN164" s="444"/>
      <c r="AO164" s="444"/>
      <c r="AP164" s="444"/>
      <c r="AQ164" s="449"/>
      <c r="AR164" s="450"/>
      <c r="AS164" s="450"/>
      <c r="AT164" s="451"/>
      <c r="AU164" s="444"/>
      <c r="AV164" s="444"/>
      <c r="AW164" s="444"/>
      <c r="AX164" s="445"/>
      <c r="AY164">
        <f>$AY$162</f>
        <v>0</v>
      </c>
    </row>
    <row r="165" spans="1:60" ht="23.25" hidden="1" customHeight="1" x14ac:dyDescent="0.15">
      <c r="A165" s="581"/>
      <c r="B165" s="365"/>
      <c r="C165" s="512"/>
      <c r="D165" s="512"/>
      <c r="E165" s="512"/>
      <c r="F165" s="366"/>
      <c r="G165" s="551"/>
      <c r="H165" s="249"/>
      <c r="I165" s="249"/>
      <c r="J165" s="249"/>
      <c r="K165" s="249"/>
      <c r="L165" s="249"/>
      <c r="M165" s="249"/>
      <c r="N165" s="249"/>
      <c r="O165" s="427"/>
      <c r="P165" s="557"/>
      <c r="Q165" s="557"/>
      <c r="R165" s="557"/>
      <c r="S165" s="557"/>
      <c r="T165" s="557"/>
      <c r="U165" s="557"/>
      <c r="V165" s="557"/>
      <c r="W165" s="557"/>
      <c r="X165" s="558"/>
      <c r="Y165" s="549" t="s">
        <v>47</v>
      </c>
      <c r="Z165" s="224"/>
      <c r="AA165" s="225"/>
      <c r="AB165" s="550"/>
      <c r="AC165" s="550"/>
      <c r="AD165" s="550"/>
      <c r="AE165" s="456"/>
      <c r="AF165" s="444"/>
      <c r="AG165" s="444"/>
      <c r="AH165" s="444"/>
      <c r="AI165" s="456"/>
      <c r="AJ165" s="444"/>
      <c r="AK165" s="444"/>
      <c r="AL165" s="444"/>
      <c r="AM165" s="456"/>
      <c r="AN165" s="444"/>
      <c r="AO165" s="444"/>
      <c r="AP165" s="444"/>
      <c r="AQ165" s="449"/>
      <c r="AR165" s="450"/>
      <c r="AS165" s="450"/>
      <c r="AT165" s="451"/>
      <c r="AU165" s="444"/>
      <c r="AV165" s="444"/>
      <c r="AW165" s="444"/>
      <c r="AX165" s="445"/>
      <c r="AY165">
        <f>$AY$162</f>
        <v>0</v>
      </c>
      <c r="AZ165" s="10"/>
      <c r="BA165" s="10"/>
      <c r="BB165" s="10"/>
      <c r="BC165" s="10"/>
    </row>
    <row r="166" spans="1:60" ht="23.25" hidden="1" customHeight="1" thickBot="1" x14ac:dyDescent="0.2">
      <c r="A166" s="582"/>
      <c r="B166" s="513"/>
      <c r="C166" s="514"/>
      <c r="D166" s="514"/>
      <c r="E166" s="514"/>
      <c r="F166" s="515"/>
      <c r="G166" s="552"/>
      <c r="H166" s="553"/>
      <c r="I166" s="553"/>
      <c r="J166" s="553"/>
      <c r="K166" s="553"/>
      <c r="L166" s="553"/>
      <c r="M166" s="553"/>
      <c r="N166" s="553"/>
      <c r="O166" s="554"/>
      <c r="P166" s="559"/>
      <c r="Q166" s="559"/>
      <c r="R166" s="559"/>
      <c r="S166" s="559"/>
      <c r="T166" s="559"/>
      <c r="U166" s="559"/>
      <c r="V166" s="559"/>
      <c r="W166" s="559"/>
      <c r="X166" s="560"/>
      <c r="Y166" s="486" t="s">
        <v>13</v>
      </c>
      <c r="Z166" s="487"/>
      <c r="AA166" s="488"/>
      <c r="AB166" s="489" t="s">
        <v>14</v>
      </c>
      <c r="AC166" s="489"/>
      <c r="AD166" s="489"/>
      <c r="AE166" s="490"/>
      <c r="AF166" s="491"/>
      <c r="AG166" s="491"/>
      <c r="AH166" s="491"/>
      <c r="AI166" s="490"/>
      <c r="AJ166" s="491"/>
      <c r="AK166" s="491"/>
      <c r="AL166" s="491"/>
      <c r="AM166" s="490"/>
      <c r="AN166" s="491"/>
      <c r="AO166" s="491"/>
      <c r="AP166" s="491"/>
      <c r="AQ166" s="527"/>
      <c r="AR166" s="528"/>
      <c r="AS166" s="528"/>
      <c r="AT166" s="529"/>
      <c r="AU166" s="491"/>
      <c r="AV166" s="491"/>
      <c r="AW166" s="491"/>
      <c r="AX166" s="530"/>
      <c r="AY166">
        <f>$AY$162</f>
        <v>0</v>
      </c>
      <c r="AZ166" s="10"/>
      <c r="BA166" s="10"/>
      <c r="BB166" s="10"/>
      <c r="BC166" s="10"/>
      <c r="BD166" s="10"/>
      <c r="BE166" s="10"/>
      <c r="BF166" s="10"/>
      <c r="BG166" s="10"/>
      <c r="BH166" s="10"/>
    </row>
    <row r="167" spans="1:60" ht="47.25" hidden="1" customHeight="1" x14ac:dyDescent="0.15">
      <c r="A167" s="691" t="s">
        <v>574</v>
      </c>
      <c r="B167" s="692"/>
      <c r="C167" s="692"/>
      <c r="D167" s="692"/>
      <c r="E167" s="692"/>
      <c r="F167" s="693"/>
      <c r="G167" s="694"/>
      <c r="H167" s="695"/>
      <c r="I167" s="695"/>
      <c r="J167" s="695"/>
      <c r="K167" s="695"/>
      <c r="L167" s="695"/>
      <c r="M167" s="695"/>
      <c r="N167" s="695"/>
      <c r="O167" s="695"/>
      <c r="P167" s="695"/>
      <c r="Q167" s="695"/>
      <c r="R167" s="695"/>
      <c r="S167" s="695"/>
      <c r="T167" s="695"/>
      <c r="U167" s="695"/>
      <c r="V167" s="695"/>
      <c r="W167" s="695"/>
      <c r="X167" s="695"/>
      <c r="Y167" s="695"/>
      <c r="Z167" s="695"/>
      <c r="AA167" s="695"/>
      <c r="AB167" s="695"/>
      <c r="AC167" s="695"/>
      <c r="AD167" s="695"/>
      <c r="AE167" s="695"/>
      <c r="AF167" s="695"/>
      <c r="AG167" s="695"/>
      <c r="AH167" s="695"/>
      <c r="AI167" s="695"/>
      <c r="AJ167" s="695"/>
      <c r="AK167" s="695"/>
      <c r="AL167" s="695"/>
      <c r="AM167" s="695"/>
      <c r="AN167" s="695"/>
      <c r="AO167" s="695"/>
      <c r="AP167" s="695"/>
      <c r="AQ167" s="695"/>
      <c r="AR167" s="695"/>
      <c r="AS167" s="695"/>
      <c r="AT167" s="695"/>
      <c r="AU167" s="695"/>
      <c r="AV167" s="695"/>
      <c r="AW167" s="695"/>
      <c r="AX167" s="696"/>
      <c r="AY167">
        <f>COUNTA($G$167)</f>
        <v>0</v>
      </c>
    </row>
    <row r="168" spans="1:60" ht="31.5" hidden="1" customHeight="1" x14ac:dyDescent="0.15">
      <c r="A168" s="697" t="s">
        <v>575</v>
      </c>
      <c r="B168" s="512"/>
      <c r="C168" s="512"/>
      <c r="D168" s="512"/>
      <c r="E168" s="512"/>
      <c r="F168" s="366"/>
      <c r="G168" s="698" t="s">
        <v>567</v>
      </c>
      <c r="H168" s="699"/>
      <c r="I168" s="699"/>
      <c r="J168" s="699"/>
      <c r="K168" s="699"/>
      <c r="L168" s="699"/>
      <c r="M168" s="699"/>
      <c r="N168" s="699"/>
      <c r="O168" s="699"/>
      <c r="P168" s="700" t="s">
        <v>566</v>
      </c>
      <c r="Q168" s="699"/>
      <c r="R168" s="699"/>
      <c r="S168" s="699"/>
      <c r="T168" s="699"/>
      <c r="U168" s="699"/>
      <c r="V168" s="699"/>
      <c r="W168" s="699"/>
      <c r="X168" s="701"/>
      <c r="Y168" s="702"/>
      <c r="Z168" s="703"/>
      <c r="AA168" s="704"/>
      <c r="AB168" s="705" t="s">
        <v>11</v>
      </c>
      <c r="AC168" s="705"/>
      <c r="AD168" s="705"/>
      <c r="AE168" s="121" t="s">
        <v>411</v>
      </c>
      <c r="AF168" s="121"/>
      <c r="AG168" s="121"/>
      <c r="AH168" s="121"/>
      <c r="AI168" s="121" t="s">
        <v>563</v>
      </c>
      <c r="AJ168" s="121"/>
      <c r="AK168" s="121"/>
      <c r="AL168" s="121"/>
      <c r="AM168" s="121" t="s">
        <v>379</v>
      </c>
      <c r="AN168" s="121"/>
      <c r="AO168" s="121"/>
      <c r="AP168" s="121"/>
      <c r="AQ168" s="687" t="s">
        <v>410</v>
      </c>
      <c r="AR168" s="688"/>
      <c r="AS168" s="688"/>
      <c r="AT168" s="689"/>
      <c r="AU168" s="687" t="s">
        <v>584</v>
      </c>
      <c r="AV168" s="688"/>
      <c r="AW168" s="688"/>
      <c r="AX168" s="690"/>
      <c r="AY168">
        <f>COUNTA($G$169)</f>
        <v>0</v>
      </c>
    </row>
    <row r="169" spans="1:60" ht="23.25" hidden="1" customHeight="1" x14ac:dyDescent="0.15">
      <c r="A169" s="697"/>
      <c r="B169" s="512"/>
      <c r="C169" s="512"/>
      <c r="D169" s="512"/>
      <c r="E169" s="512"/>
      <c r="F169" s="366"/>
      <c r="G169" s="652"/>
      <c r="H169" s="653"/>
      <c r="I169" s="653"/>
      <c r="J169" s="653"/>
      <c r="K169" s="653"/>
      <c r="L169" s="653"/>
      <c r="M169" s="653"/>
      <c r="N169" s="653"/>
      <c r="O169" s="653"/>
      <c r="P169" s="656"/>
      <c r="Q169" s="657"/>
      <c r="R169" s="657"/>
      <c r="S169" s="657"/>
      <c r="T169" s="657"/>
      <c r="U169" s="657"/>
      <c r="V169" s="657"/>
      <c r="W169" s="657"/>
      <c r="X169" s="658"/>
      <c r="Y169" s="662" t="s">
        <v>48</v>
      </c>
      <c r="Z169" s="663"/>
      <c r="AA169" s="664"/>
      <c r="AB169" s="665"/>
      <c r="AC169" s="665"/>
      <c r="AD169" s="665"/>
      <c r="AE169" s="666"/>
      <c r="AF169" s="666"/>
      <c r="AG169" s="666"/>
      <c r="AH169" s="666"/>
      <c r="AI169" s="666"/>
      <c r="AJ169" s="666"/>
      <c r="AK169" s="666"/>
      <c r="AL169" s="666"/>
      <c r="AM169" s="666"/>
      <c r="AN169" s="666"/>
      <c r="AO169" s="666"/>
      <c r="AP169" s="666"/>
      <c r="AQ169" s="666"/>
      <c r="AR169" s="666"/>
      <c r="AS169" s="666"/>
      <c r="AT169" s="666"/>
      <c r="AU169" s="681"/>
      <c r="AV169" s="682"/>
      <c r="AW169" s="682"/>
      <c r="AX169" s="683"/>
      <c r="AY169">
        <f>$AY$168</f>
        <v>0</v>
      </c>
    </row>
    <row r="170" spans="1:60" ht="23.25" hidden="1" customHeight="1" x14ac:dyDescent="0.15">
      <c r="A170" s="574"/>
      <c r="B170" s="572"/>
      <c r="C170" s="572"/>
      <c r="D170" s="572"/>
      <c r="E170" s="572"/>
      <c r="F170" s="368"/>
      <c r="G170" s="654"/>
      <c r="H170" s="655"/>
      <c r="I170" s="655"/>
      <c r="J170" s="655"/>
      <c r="K170" s="655"/>
      <c r="L170" s="655"/>
      <c r="M170" s="655"/>
      <c r="N170" s="655"/>
      <c r="O170" s="655"/>
      <c r="P170" s="659"/>
      <c r="Q170" s="660"/>
      <c r="R170" s="660"/>
      <c r="S170" s="660"/>
      <c r="T170" s="660"/>
      <c r="U170" s="660"/>
      <c r="V170" s="660"/>
      <c r="W170" s="660"/>
      <c r="X170" s="661"/>
      <c r="Y170" s="684" t="s">
        <v>49</v>
      </c>
      <c r="Z170" s="685"/>
      <c r="AA170" s="686"/>
      <c r="AB170" s="665"/>
      <c r="AC170" s="665"/>
      <c r="AD170" s="665"/>
      <c r="AE170" s="666"/>
      <c r="AF170" s="666"/>
      <c r="AG170" s="666"/>
      <c r="AH170" s="666"/>
      <c r="AI170" s="666"/>
      <c r="AJ170" s="666"/>
      <c r="AK170" s="666"/>
      <c r="AL170" s="666"/>
      <c r="AM170" s="666"/>
      <c r="AN170" s="666"/>
      <c r="AO170" s="666"/>
      <c r="AP170" s="666"/>
      <c r="AQ170" s="666"/>
      <c r="AR170" s="666"/>
      <c r="AS170" s="666"/>
      <c r="AT170" s="666"/>
      <c r="AU170" s="681"/>
      <c r="AV170" s="682"/>
      <c r="AW170" s="682"/>
      <c r="AX170" s="683"/>
      <c r="AY170">
        <f>$AY$168</f>
        <v>0</v>
      </c>
    </row>
    <row r="171" spans="1:60" ht="23.25" hidden="1" customHeight="1" x14ac:dyDescent="0.15">
      <c r="A171" s="573" t="s">
        <v>576</v>
      </c>
      <c r="B171" s="419"/>
      <c r="C171" s="419"/>
      <c r="D171" s="419"/>
      <c r="E171" s="419"/>
      <c r="F171" s="602"/>
      <c r="G171" s="600" t="s">
        <v>577</v>
      </c>
      <c r="H171" s="600"/>
      <c r="I171" s="600"/>
      <c r="J171" s="600"/>
      <c r="K171" s="600"/>
      <c r="L171" s="600"/>
      <c r="M171" s="600"/>
      <c r="N171" s="600"/>
      <c r="O171" s="600"/>
      <c r="P171" s="600"/>
      <c r="Q171" s="600"/>
      <c r="R171" s="600"/>
      <c r="S171" s="600"/>
      <c r="T171" s="600"/>
      <c r="U171" s="600"/>
      <c r="V171" s="600"/>
      <c r="W171" s="600"/>
      <c r="X171" s="601"/>
      <c r="Y171" s="607"/>
      <c r="Z171" s="608"/>
      <c r="AA171" s="609"/>
      <c r="AB171" s="599" t="s">
        <v>11</v>
      </c>
      <c r="AC171" s="600"/>
      <c r="AD171" s="601"/>
      <c r="AE171" s="121" t="s">
        <v>411</v>
      </c>
      <c r="AF171" s="121"/>
      <c r="AG171" s="121"/>
      <c r="AH171" s="121"/>
      <c r="AI171" s="121" t="s">
        <v>563</v>
      </c>
      <c r="AJ171" s="121"/>
      <c r="AK171" s="121"/>
      <c r="AL171" s="121"/>
      <c r="AM171" s="121" t="s">
        <v>379</v>
      </c>
      <c r="AN171" s="121"/>
      <c r="AO171" s="121"/>
      <c r="AP171" s="121"/>
      <c r="AQ171" s="610" t="s">
        <v>585</v>
      </c>
      <c r="AR171" s="611"/>
      <c r="AS171" s="611"/>
      <c r="AT171" s="611"/>
      <c r="AU171" s="611"/>
      <c r="AV171" s="611"/>
      <c r="AW171" s="611"/>
      <c r="AX171" s="612"/>
      <c r="AY171">
        <f>IF(SUBSTITUTE(SUBSTITUTE($G$172,"／",""),"　","")="",0,1)</f>
        <v>0</v>
      </c>
    </row>
    <row r="172" spans="1:60" ht="23.25" hidden="1" customHeight="1" x14ac:dyDescent="0.15">
      <c r="A172" s="603"/>
      <c r="B172" s="583"/>
      <c r="C172" s="583"/>
      <c r="D172" s="583"/>
      <c r="E172" s="583"/>
      <c r="F172" s="604"/>
      <c r="G172" s="613" t="s">
        <v>578</v>
      </c>
      <c r="H172" s="614"/>
      <c r="I172" s="614"/>
      <c r="J172" s="614"/>
      <c r="K172" s="614"/>
      <c r="L172" s="614"/>
      <c r="M172" s="614"/>
      <c r="N172" s="614"/>
      <c r="O172" s="614"/>
      <c r="P172" s="614"/>
      <c r="Q172" s="614"/>
      <c r="R172" s="614"/>
      <c r="S172" s="614"/>
      <c r="T172" s="614"/>
      <c r="U172" s="614"/>
      <c r="V172" s="614"/>
      <c r="W172" s="614"/>
      <c r="X172" s="614"/>
      <c r="Y172" s="674" t="s">
        <v>576</v>
      </c>
      <c r="Z172" s="675"/>
      <c r="AA172" s="676"/>
      <c r="AB172" s="677"/>
      <c r="AC172" s="678"/>
      <c r="AD172" s="679"/>
      <c r="AE172" s="680"/>
      <c r="AF172" s="680"/>
      <c r="AG172" s="680"/>
      <c r="AH172" s="680"/>
      <c r="AI172" s="680"/>
      <c r="AJ172" s="680"/>
      <c r="AK172" s="680"/>
      <c r="AL172" s="680"/>
      <c r="AM172" s="680"/>
      <c r="AN172" s="680"/>
      <c r="AO172" s="680"/>
      <c r="AP172" s="680"/>
      <c r="AQ172" s="456"/>
      <c r="AR172" s="444"/>
      <c r="AS172" s="444"/>
      <c r="AT172" s="444"/>
      <c r="AU172" s="444"/>
      <c r="AV172" s="444"/>
      <c r="AW172" s="444"/>
      <c r="AX172" s="445"/>
      <c r="AY172">
        <f>$AY$171</f>
        <v>0</v>
      </c>
    </row>
    <row r="173" spans="1:60" ht="46.5" hidden="1" customHeight="1" x14ac:dyDescent="0.15">
      <c r="A173" s="605"/>
      <c r="B173" s="422"/>
      <c r="C173" s="422"/>
      <c r="D173" s="422"/>
      <c r="E173" s="422"/>
      <c r="F173" s="606"/>
      <c r="G173" s="615"/>
      <c r="H173" s="616"/>
      <c r="I173" s="616"/>
      <c r="J173" s="616"/>
      <c r="K173" s="616"/>
      <c r="L173" s="616"/>
      <c r="M173" s="616"/>
      <c r="N173" s="616"/>
      <c r="O173" s="616"/>
      <c r="P173" s="616"/>
      <c r="Q173" s="616"/>
      <c r="R173" s="616"/>
      <c r="S173" s="616"/>
      <c r="T173" s="616"/>
      <c r="U173" s="616"/>
      <c r="V173" s="616"/>
      <c r="W173" s="616"/>
      <c r="X173" s="616"/>
      <c r="Y173" s="648" t="s">
        <v>579</v>
      </c>
      <c r="Z173" s="667"/>
      <c r="AA173" s="668"/>
      <c r="AB173" s="669" t="s">
        <v>580</v>
      </c>
      <c r="AC173" s="670"/>
      <c r="AD173" s="671"/>
      <c r="AE173" s="672"/>
      <c r="AF173" s="672"/>
      <c r="AG173" s="672"/>
      <c r="AH173" s="672"/>
      <c r="AI173" s="672"/>
      <c r="AJ173" s="672"/>
      <c r="AK173" s="672"/>
      <c r="AL173" s="672"/>
      <c r="AM173" s="672"/>
      <c r="AN173" s="672"/>
      <c r="AO173" s="672"/>
      <c r="AP173" s="672"/>
      <c r="AQ173" s="672"/>
      <c r="AR173" s="672"/>
      <c r="AS173" s="672"/>
      <c r="AT173" s="672"/>
      <c r="AU173" s="672"/>
      <c r="AV173" s="672"/>
      <c r="AW173" s="672"/>
      <c r="AX173" s="673"/>
      <c r="AY173">
        <f>$AY$171</f>
        <v>0</v>
      </c>
    </row>
    <row r="174" spans="1:60" ht="18.75" hidden="1" customHeight="1" x14ac:dyDescent="0.15">
      <c r="A174" s="439" t="s">
        <v>231</v>
      </c>
      <c r="B174" s="620"/>
      <c r="C174" s="620"/>
      <c r="D174" s="620"/>
      <c r="E174" s="620"/>
      <c r="F174" s="621"/>
      <c r="G174" s="629" t="s">
        <v>135</v>
      </c>
      <c r="H174" s="583"/>
      <c r="I174" s="583"/>
      <c r="J174" s="583"/>
      <c r="K174" s="583"/>
      <c r="L174" s="583"/>
      <c r="M174" s="583"/>
      <c r="N174" s="583"/>
      <c r="O174" s="584"/>
      <c r="P174" s="585" t="s">
        <v>51</v>
      </c>
      <c r="Q174" s="583"/>
      <c r="R174" s="583"/>
      <c r="S174" s="583"/>
      <c r="T174" s="583"/>
      <c r="U174" s="583"/>
      <c r="V174" s="583"/>
      <c r="W174" s="583"/>
      <c r="X174" s="584"/>
      <c r="Y174" s="630"/>
      <c r="Z174" s="631"/>
      <c r="AA174" s="632"/>
      <c r="AB174" s="636" t="s">
        <v>11</v>
      </c>
      <c r="AC174" s="637"/>
      <c r="AD174" s="638"/>
      <c r="AE174" s="121" t="s">
        <v>411</v>
      </c>
      <c r="AF174" s="121"/>
      <c r="AG174" s="121"/>
      <c r="AH174" s="121"/>
      <c r="AI174" s="121" t="s">
        <v>563</v>
      </c>
      <c r="AJ174" s="121"/>
      <c r="AK174" s="121"/>
      <c r="AL174" s="121"/>
      <c r="AM174" s="121" t="s">
        <v>379</v>
      </c>
      <c r="AN174" s="121"/>
      <c r="AO174" s="121"/>
      <c r="AP174" s="121"/>
      <c r="AQ174" s="617" t="s">
        <v>170</v>
      </c>
      <c r="AR174" s="618"/>
      <c r="AS174" s="618"/>
      <c r="AT174" s="619"/>
      <c r="AU174" s="583" t="s">
        <v>124</v>
      </c>
      <c r="AV174" s="583"/>
      <c r="AW174" s="583"/>
      <c r="AX174" s="586"/>
      <c r="AY174">
        <f>COUNTA($G$176)</f>
        <v>0</v>
      </c>
    </row>
    <row r="175" spans="1:60" ht="18.75" hidden="1" customHeight="1" x14ac:dyDescent="0.15">
      <c r="A175" s="622"/>
      <c r="B175" s="623"/>
      <c r="C175" s="623"/>
      <c r="D175" s="623"/>
      <c r="E175" s="623"/>
      <c r="F175" s="624"/>
      <c r="G175" s="517"/>
      <c r="H175" s="422"/>
      <c r="I175" s="422"/>
      <c r="J175" s="422"/>
      <c r="K175" s="422"/>
      <c r="L175" s="422"/>
      <c r="M175" s="422"/>
      <c r="N175" s="422"/>
      <c r="O175" s="423"/>
      <c r="P175" s="421"/>
      <c r="Q175" s="422"/>
      <c r="R175" s="422"/>
      <c r="S175" s="422"/>
      <c r="T175" s="422"/>
      <c r="U175" s="422"/>
      <c r="V175" s="422"/>
      <c r="W175" s="422"/>
      <c r="X175" s="423"/>
      <c r="Y175" s="633"/>
      <c r="Z175" s="634"/>
      <c r="AA175" s="635"/>
      <c r="AB175" s="524"/>
      <c r="AC175" s="525"/>
      <c r="AD175" s="526"/>
      <c r="AE175" s="121"/>
      <c r="AF175" s="121"/>
      <c r="AG175" s="121"/>
      <c r="AH175" s="121"/>
      <c r="AI175" s="121"/>
      <c r="AJ175" s="121"/>
      <c r="AK175" s="121"/>
      <c r="AL175" s="121"/>
      <c r="AM175" s="121"/>
      <c r="AN175" s="121"/>
      <c r="AO175" s="121"/>
      <c r="AP175" s="121"/>
      <c r="AQ175" s="462"/>
      <c r="AR175" s="463"/>
      <c r="AS175" s="408" t="s">
        <v>171</v>
      </c>
      <c r="AT175" s="409"/>
      <c r="AU175" s="508"/>
      <c r="AV175" s="508"/>
      <c r="AW175" s="422" t="s">
        <v>162</v>
      </c>
      <c r="AX175" s="571"/>
      <c r="AY175">
        <f t="shared" ref="AY175:AY180" si="7">$AY$174</f>
        <v>0</v>
      </c>
    </row>
    <row r="176" spans="1:60" ht="23.25" hidden="1" customHeight="1" x14ac:dyDescent="0.15">
      <c r="A176" s="625"/>
      <c r="B176" s="623"/>
      <c r="C176" s="623"/>
      <c r="D176" s="623"/>
      <c r="E176" s="623"/>
      <c r="F176" s="624"/>
      <c r="G176" s="639"/>
      <c r="H176" s="640"/>
      <c r="I176" s="640"/>
      <c r="J176" s="640"/>
      <c r="K176" s="640"/>
      <c r="L176" s="640"/>
      <c r="M176" s="640"/>
      <c r="N176" s="640"/>
      <c r="O176" s="641"/>
      <c r="P176" s="246"/>
      <c r="Q176" s="246"/>
      <c r="R176" s="246"/>
      <c r="S176" s="246"/>
      <c r="T176" s="246"/>
      <c r="U176" s="246"/>
      <c r="V176" s="246"/>
      <c r="W176" s="246"/>
      <c r="X176" s="386"/>
      <c r="Y176" s="648" t="s">
        <v>12</v>
      </c>
      <c r="Z176" s="649"/>
      <c r="AA176" s="650"/>
      <c r="AB176" s="564"/>
      <c r="AC176" s="564"/>
      <c r="AD176" s="564"/>
      <c r="AE176" s="456"/>
      <c r="AF176" s="444"/>
      <c r="AG176" s="444"/>
      <c r="AH176" s="444"/>
      <c r="AI176" s="456"/>
      <c r="AJ176" s="444"/>
      <c r="AK176" s="444"/>
      <c r="AL176" s="444"/>
      <c r="AM176" s="456"/>
      <c r="AN176" s="444"/>
      <c r="AO176" s="444"/>
      <c r="AP176" s="444"/>
      <c r="AQ176" s="449"/>
      <c r="AR176" s="450"/>
      <c r="AS176" s="450"/>
      <c r="AT176" s="451"/>
      <c r="AU176" s="444"/>
      <c r="AV176" s="444"/>
      <c r="AW176" s="444"/>
      <c r="AX176" s="445"/>
      <c r="AY176">
        <f t="shared" si="7"/>
        <v>0</v>
      </c>
    </row>
    <row r="177" spans="1:60" ht="23.25" hidden="1" customHeight="1" x14ac:dyDescent="0.15">
      <c r="A177" s="626"/>
      <c r="B177" s="627"/>
      <c r="C177" s="627"/>
      <c r="D177" s="627"/>
      <c r="E177" s="627"/>
      <c r="F177" s="628"/>
      <c r="G177" s="642"/>
      <c r="H177" s="643"/>
      <c r="I177" s="643"/>
      <c r="J177" s="643"/>
      <c r="K177" s="643"/>
      <c r="L177" s="643"/>
      <c r="M177" s="643"/>
      <c r="N177" s="643"/>
      <c r="O177" s="644"/>
      <c r="P177" s="249"/>
      <c r="Q177" s="249"/>
      <c r="R177" s="249"/>
      <c r="S177" s="249"/>
      <c r="T177" s="249"/>
      <c r="U177" s="249"/>
      <c r="V177" s="249"/>
      <c r="W177" s="249"/>
      <c r="X177" s="427"/>
      <c r="Y177" s="599" t="s">
        <v>47</v>
      </c>
      <c r="Z177" s="600"/>
      <c r="AA177" s="601"/>
      <c r="AB177" s="550"/>
      <c r="AC177" s="550"/>
      <c r="AD177" s="550"/>
      <c r="AE177" s="456"/>
      <c r="AF177" s="444"/>
      <c r="AG177" s="444"/>
      <c r="AH177" s="444"/>
      <c r="AI177" s="456"/>
      <c r="AJ177" s="444"/>
      <c r="AK177" s="444"/>
      <c r="AL177" s="444"/>
      <c r="AM177" s="456"/>
      <c r="AN177" s="444"/>
      <c r="AO177" s="444"/>
      <c r="AP177" s="444"/>
      <c r="AQ177" s="449"/>
      <c r="AR177" s="450"/>
      <c r="AS177" s="450"/>
      <c r="AT177" s="451"/>
      <c r="AU177" s="444"/>
      <c r="AV177" s="444"/>
      <c r="AW177" s="444"/>
      <c r="AX177" s="445"/>
      <c r="AY177">
        <f t="shared" si="7"/>
        <v>0</v>
      </c>
    </row>
    <row r="178" spans="1:60" ht="23.25" hidden="1" customHeight="1" x14ac:dyDescent="0.15">
      <c r="A178" s="625"/>
      <c r="B178" s="623"/>
      <c r="C178" s="623"/>
      <c r="D178" s="623"/>
      <c r="E178" s="623"/>
      <c r="F178" s="624"/>
      <c r="G178" s="645"/>
      <c r="H178" s="646"/>
      <c r="I178" s="646"/>
      <c r="J178" s="646"/>
      <c r="K178" s="646"/>
      <c r="L178" s="646"/>
      <c r="M178" s="646"/>
      <c r="N178" s="646"/>
      <c r="O178" s="647"/>
      <c r="P178" s="231"/>
      <c r="Q178" s="231"/>
      <c r="R178" s="231"/>
      <c r="S178" s="231"/>
      <c r="T178" s="231"/>
      <c r="U178" s="231"/>
      <c r="V178" s="231"/>
      <c r="W178" s="231"/>
      <c r="X178" s="388"/>
      <c r="Y178" s="599" t="s">
        <v>13</v>
      </c>
      <c r="Z178" s="600"/>
      <c r="AA178" s="601"/>
      <c r="AB178" s="651" t="s">
        <v>14</v>
      </c>
      <c r="AC178" s="651"/>
      <c r="AD178" s="651"/>
      <c r="AE178" s="456"/>
      <c r="AF178" s="444"/>
      <c r="AG178" s="444"/>
      <c r="AH178" s="444"/>
      <c r="AI178" s="456"/>
      <c r="AJ178" s="444"/>
      <c r="AK178" s="444"/>
      <c r="AL178" s="444"/>
      <c r="AM178" s="456"/>
      <c r="AN178" s="444"/>
      <c r="AO178" s="444"/>
      <c r="AP178" s="444"/>
      <c r="AQ178" s="449"/>
      <c r="AR178" s="450"/>
      <c r="AS178" s="450"/>
      <c r="AT178" s="451"/>
      <c r="AU178" s="444"/>
      <c r="AV178" s="444"/>
      <c r="AW178" s="444"/>
      <c r="AX178" s="445"/>
      <c r="AY178">
        <f t="shared" si="7"/>
        <v>0</v>
      </c>
    </row>
    <row r="179" spans="1:60" ht="23.25" hidden="1" customHeight="1" x14ac:dyDescent="0.15">
      <c r="A179" s="573" t="s">
        <v>255</v>
      </c>
      <c r="B179" s="511"/>
      <c r="C179" s="511"/>
      <c r="D179" s="511"/>
      <c r="E179" s="511"/>
      <c r="F179" s="364"/>
      <c r="G179" s="575"/>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6"/>
      <c r="AL179" s="576"/>
      <c r="AM179" s="576"/>
      <c r="AN179" s="576"/>
      <c r="AO179" s="576"/>
      <c r="AP179" s="576"/>
      <c r="AQ179" s="576"/>
      <c r="AR179" s="576"/>
      <c r="AS179" s="576"/>
      <c r="AT179" s="576"/>
      <c r="AU179" s="576"/>
      <c r="AV179" s="576"/>
      <c r="AW179" s="576"/>
      <c r="AX179" s="577"/>
      <c r="AY179">
        <f t="shared" si="7"/>
        <v>0</v>
      </c>
    </row>
    <row r="180" spans="1:60" ht="23.25" hidden="1" customHeight="1" x14ac:dyDescent="0.15">
      <c r="A180" s="574"/>
      <c r="B180" s="572"/>
      <c r="C180" s="572"/>
      <c r="D180" s="572"/>
      <c r="E180" s="572"/>
      <c r="F180" s="368"/>
      <c r="G180" s="578"/>
      <c r="H180" s="579"/>
      <c r="I180" s="579"/>
      <c r="J180" s="579"/>
      <c r="K180" s="579"/>
      <c r="L180" s="579"/>
      <c r="M180" s="579"/>
      <c r="N180" s="579"/>
      <c r="O180" s="579"/>
      <c r="P180" s="579"/>
      <c r="Q180" s="579"/>
      <c r="R180" s="579"/>
      <c r="S180" s="579"/>
      <c r="T180" s="579"/>
      <c r="U180" s="579"/>
      <c r="V180" s="579"/>
      <c r="W180" s="579"/>
      <c r="X180" s="579"/>
      <c r="Y180" s="579"/>
      <c r="Z180" s="579"/>
      <c r="AA180" s="579"/>
      <c r="AB180" s="579"/>
      <c r="AC180" s="579"/>
      <c r="AD180" s="579"/>
      <c r="AE180" s="579"/>
      <c r="AF180" s="579"/>
      <c r="AG180" s="579"/>
      <c r="AH180" s="579"/>
      <c r="AI180" s="579"/>
      <c r="AJ180" s="579"/>
      <c r="AK180" s="579"/>
      <c r="AL180" s="579"/>
      <c r="AM180" s="579"/>
      <c r="AN180" s="579"/>
      <c r="AO180" s="579"/>
      <c r="AP180" s="579"/>
      <c r="AQ180" s="579"/>
      <c r="AR180" s="579"/>
      <c r="AS180" s="579"/>
      <c r="AT180" s="579"/>
      <c r="AU180" s="579"/>
      <c r="AV180" s="579"/>
      <c r="AW180" s="579"/>
      <c r="AX180" s="580"/>
      <c r="AY180">
        <f t="shared" si="7"/>
        <v>0</v>
      </c>
    </row>
    <row r="181" spans="1:60" ht="18.75" hidden="1" customHeight="1" x14ac:dyDescent="0.15">
      <c r="A181" s="581" t="s">
        <v>568</v>
      </c>
      <c r="B181" s="365" t="s">
        <v>569</v>
      </c>
      <c r="C181" s="512"/>
      <c r="D181" s="512"/>
      <c r="E181" s="512"/>
      <c r="F181" s="366"/>
      <c r="G181" s="583" t="s">
        <v>570</v>
      </c>
      <c r="H181" s="583"/>
      <c r="I181" s="583"/>
      <c r="J181" s="583"/>
      <c r="K181" s="583"/>
      <c r="L181" s="583"/>
      <c r="M181" s="583"/>
      <c r="N181" s="583"/>
      <c r="O181" s="583"/>
      <c r="P181" s="583"/>
      <c r="Q181" s="583"/>
      <c r="R181" s="583"/>
      <c r="S181" s="583"/>
      <c r="T181" s="583"/>
      <c r="U181" s="583"/>
      <c r="V181" s="583"/>
      <c r="W181" s="583"/>
      <c r="X181" s="583"/>
      <c r="Y181" s="583"/>
      <c r="Z181" s="583"/>
      <c r="AA181" s="584"/>
      <c r="AB181" s="585" t="s">
        <v>586</v>
      </c>
      <c r="AC181" s="583"/>
      <c r="AD181" s="583"/>
      <c r="AE181" s="583"/>
      <c r="AF181" s="583"/>
      <c r="AG181" s="583"/>
      <c r="AH181" s="583"/>
      <c r="AI181" s="583"/>
      <c r="AJ181" s="583"/>
      <c r="AK181" s="583"/>
      <c r="AL181" s="583"/>
      <c r="AM181" s="583"/>
      <c r="AN181" s="583"/>
      <c r="AO181" s="583"/>
      <c r="AP181" s="583"/>
      <c r="AQ181" s="583"/>
      <c r="AR181" s="583"/>
      <c r="AS181" s="583"/>
      <c r="AT181" s="583"/>
      <c r="AU181" s="583"/>
      <c r="AV181" s="583"/>
      <c r="AW181" s="583"/>
      <c r="AX181" s="586"/>
      <c r="AY181">
        <f>COUNTA($G$183)</f>
        <v>0</v>
      </c>
    </row>
    <row r="182" spans="1:60" ht="22.5" hidden="1" customHeight="1" x14ac:dyDescent="0.15">
      <c r="A182" s="581"/>
      <c r="B182" s="365"/>
      <c r="C182" s="512"/>
      <c r="D182" s="512"/>
      <c r="E182" s="512"/>
      <c r="F182" s="366"/>
      <c r="G182" s="422"/>
      <c r="H182" s="422"/>
      <c r="I182" s="422"/>
      <c r="J182" s="422"/>
      <c r="K182" s="422"/>
      <c r="L182" s="422"/>
      <c r="M182" s="422"/>
      <c r="N182" s="422"/>
      <c r="O182" s="422"/>
      <c r="P182" s="422"/>
      <c r="Q182" s="422"/>
      <c r="R182" s="422"/>
      <c r="S182" s="422"/>
      <c r="T182" s="422"/>
      <c r="U182" s="422"/>
      <c r="V182" s="422"/>
      <c r="W182" s="422"/>
      <c r="X182" s="422"/>
      <c r="Y182" s="422"/>
      <c r="Z182" s="422"/>
      <c r="AA182" s="423"/>
      <c r="AB182" s="421"/>
      <c r="AC182" s="422"/>
      <c r="AD182" s="422"/>
      <c r="AE182" s="422"/>
      <c r="AF182" s="422"/>
      <c r="AG182" s="422"/>
      <c r="AH182" s="422"/>
      <c r="AI182" s="422"/>
      <c r="AJ182" s="422"/>
      <c r="AK182" s="422"/>
      <c r="AL182" s="422"/>
      <c r="AM182" s="422"/>
      <c r="AN182" s="422"/>
      <c r="AO182" s="422"/>
      <c r="AP182" s="422"/>
      <c r="AQ182" s="422"/>
      <c r="AR182" s="422"/>
      <c r="AS182" s="422"/>
      <c r="AT182" s="422"/>
      <c r="AU182" s="422"/>
      <c r="AV182" s="422"/>
      <c r="AW182" s="422"/>
      <c r="AX182" s="571"/>
      <c r="AY182">
        <f t="shared" ref="AY182:AY190" si="8">$AY$181</f>
        <v>0</v>
      </c>
    </row>
    <row r="183" spans="1:60" ht="22.5" hidden="1" customHeight="1" x14ac:dyDescent="0.15">
      <c r="A183" s="581"/>
      <c r="B183" s="365"/>
      <c r="C183" s="512"/>
      <c r="D183" s="512"/>
      <c r="E183" s="512"/>
      <c r="F183" s="366"/>
      <c r="G183" s="587"/>
      <c r="H183" s="587"/>
      <c r="I183" s="587"/>
      <c r="J183" s="587"/>
      <c r="K183" s="587"/>
      <c r="L183" s="587"/>
      <c r="M183" s="587"/>
      <c r="N183" s="587"/>
      <c r="O183" s="587"/>
      <c r="P183" s="587"/>
      <c r="Q183" s="587"/>
      <c r="R183" s="587"/>
      <c r="S183" s="587"/>
      <c r="T183" s="587"/>
      <c r="U183" s="587"/>
      <c r="V183" s="587"/>
      <c r="W183" s="587"/>
      <c r="X183" s="587"/>
      <c r="Y183" s="587"/>
      <c r="Z183" s="587"/>
      <c r="AA183" s="588"/>
      <c r="AB183" s="593"/>
      <c r="AC183" s="587"/>
      <c r="AD183" s="587"/>
      <c r="AE183" s="587"/>
      <c r="AF183" s="587"/>
      <c r="AG183" s="587"/>
      <c r="AH183" s="587"/>
      <c r="AI183" s="587"/>
      <c r="AJ183" s="587"/>
      <c r="AK183" s="587"/>
      <c r="AL183" s="587"/>
      <c r="AM183" s="587"/>
      <c r="AN183" s="587"/>
      <c r="AO183" s="587"/>
      <c r="AP183" s="587"/>
      <c r="AQ183" s="587"/>
      <c r="AR183" s="587"/>
      <c r="AS183" s="587"/>
      <c r="AT183" s="587"/>
      <c r="AU183" s="587"/>
      <c r="AV183" s="587"/>
      <c r="AW183" s="587"/>
      <c r="AX183" s="594"/>
      <c r="AY183">
        <f t="shared" si="8"/>
        <v>0</v>
      </c>
    </row>
    <row r="184" spans="1:60" ht="22.5" hidden="1" customHeight="1" x14ac:dyDescent="0.15">
      <c r="A184" s="581"/>
      <c r="B184" s="365"/>
      <c r="C184" s="512"/>
      <c r="D184" s="512"/>
      <c r="E184" s="512"/>
      <c r="F184" s="366"/>
      <c r="G184" s="589"/>
      <c r="H184" s="589"/>
      <c r="I184" s="589"/>
      <c r="J184" s="589"/>
      <c r="K184" s="589"/>
      <c r="L184" s="589"/>
      <c r="M184" s="589"/>
      <c r="N184" s="589"/>
      <c r="O184" s="589"/>
      <c r="P184" s="589"/>
      <c r="Q184" s="589"/>
      <c r="R184" s="589"/>
      <c r="S184" s="589"/>
      <c r="T184" s="589"/>
      <c r="U184" s="589"/>
      <c r="V184" s="589"/>
      <c r="W184" s="589"/>
      <c r="X184" s="589"/>
      <c r="Y184" s="589"/>
      <c r="Z184" s="589"/>
      <c r="AA184" s="590"/>
      <c r="AB184" s="595"/>
      <c r="AC184" s="589"/>
      <c r="AD184" s="589"/>
      <c r="AE184" s="589"/>
      <c r="AF184" s="589"/>
      <c r="AG184" s="589"/>
      <c r="AH184" s="589"/>
      <c r="AI184" s="589"/>
      <c r="AJ184" s="589"/>
      <c r="AK184" s="589"/>
      <c r="AL184" s="589"/>
      <c r="AM184" s="589"/>
      <c r="AN184" s="589"/>
      <c r="AO184" s="589"/>
      <c r="AP184" s="589"/>
      <c r="AQ184" s="589"/>
      <c r="AR184" s="589"/>
      <c r="AS184" s="589"/>
      <c r="AT184" s="589"/>
      <c r="AU184" s="589"/>
      <c r="AV184" s="589"/>
      <c r="AW184" s="589"/>
      <c r="AX184" s="596"/>
      <c r="AY184">
        <f t="shared" si="8"/>
        <v>0</v>
      </c>
    </row>
    <row r="185" spans="1:60" ht="19.5" hidden="1" customHeight="1" x14ac:dyDescent="0.15">
      <c r="A185" s="581"/>
      <c r="B185" s="367"/>
      <c r="C185" s="572"/>
      <c r="D185" s="572"/>
      <c r="E185" s="572"/>
      <c r="F185" s="368"/>
      <c r="G185" s="591"/>
      <c r="H185" s="591"/>
      <c r="I185" s="591"/>
      <c r="J185" s="591"/>
      <c r="K185" s="591"/>
      <c r="L185" s="591"/>
      <c r="M185" s="591"/>
      <c r="N185" s="591"/>
      <c r="O185" s="591"/>
      <c r="P185" s="591"/>
      <c r="Q185" s="591"/>
      <c r="R185" s="591"/>
      <c r="S185" s="591"/>
      <c r="T185" s="591"/>
      <c r="U185" s="591"/>
      <c r="V185" s="591"/>
      <c r="W185" s="591"/>
      <c r="X185" s="591"/>
      <c r="Y185" s="591"/>
      <c r="Z185" s="591"/>
      <c r="AA185" s="592"/>
      <c r="AB185" s="597"/>
      <c r="AC185" s="591"/>
      <c r="AD185" s="591"/>
      <c r="AE185" s="589"/>
      <c r="AF185" s="589"/>
      <c r="AG185" s="589"/>
      <c r="AH185" s="589"/>
      <c r="AI185" s="589"/>
      <c r="AJ185" s="589"/>
      <c r="AK185" s="589"/>
      <c r="AL185" s="589"/>
      <c r="AM185" s="589"/>
      <c r="AN185" s="589"/>
      <c r="AO185" s="589"/>
      <c r="AP185" s="589"/>
      <c r="AQ185" s="589"/>
      <c r="AR185" s="589"/>
      <c r="AS185" s="589"/>
      <c r="AT185" s="589"/>
      <c r="AU185" s="591"/>
      <c r="AV185" s="591"/>
      <c r="AW185" s="591"/>
      <c r="AX185" s="598"/>
      <c r="AY185">
        <f t="shared" si="8"/>
        <v>0</v>
      </c>
    </row>
    <row r="186" spans="1:60" ht="18.75" hidden="1" customHeight="1" x14ac:dyDescent="0.15">
      <c r="A186" s="581"/>
      <c r="B186" s="363" t="s">
        <v>134</v>
      </c>
      <c r="C186" s="511"/>
      <c r="D186" s="511"/>
      <c r="E186" s="511"/>
      <c r="F186" s="364"/>
      <c r="G186" s="516" t="s">
        <v>52</v>
      </c>
      <c r="H186" s="419"/>
      <c r="I186" s="419"/>
      <c r="J186" s="419"/>
      <c r="K186" s="419"/>
      <c r="L186" s="419"/>
      <c r="M186" s="419"/>
      <c r="N186" s="419"/>
      <c r="O186" s="420"/>
      <c r="P186" s="418" t="s">
        <v>54</v>
      </c>
      <c r="Q186" s="419"/>
      <c r="R186" s="419"/>
      <c r="S186" s="419"/>
      <c r="T186" s="419"/>
      <c r="U186" s="419"/>
      <c r="V186" s="419"/>
      <c r="W186" s="419"/>
      <c r="X186" s="420"/>
      <c r="Y186" s="518"/>
      <c r="Z186" s="519"/>
      <c r="AA186" s="520"/>
      <c r="AB186" s="521" t="s">
        <v>11</v>
      </c>
      <c r="AC186" s="522"/>
      <c r="AD186" s="523"/>
      <c r="AE186" s="121" t="s">
        <v>411</v>
      </c>
      <c r="AF186" s="121"/>
      <c r="AG186" s="121"/>
      <c r="AH186" s="121"/>
      <c r="AI186" s="121" t="s">
        <v>563</v>
      </c>
      <c r="AJ186" s="121"/>
      <c r="AK186" s="121"/>
      <c r="AL186" s="121"/>
      <c r="AM186" s="121" t="s">
        <v>379</v>
      </c>
      <c r="AN186" s="121"/>
      <c r="AO186" s="121"/>
      <c r="AP186" s="121"/>
      <c r="AQ186" s="410" t="s">
        <v>170</v>
      </c>
      <c r="AR186" s="406"/>
      <c r="AS186" s="406"/>
      <c r="AT186" s="407"/>
      <c r="AU186" s="568" t="s">
        <v>124</v>
      </c>
      <c r="AV186" s="568"/>
      <c r="AW186" s="568"/>
      <c r="AX186" s="569"/>
      <c r="AY186">
        <f t="shared" si="8"/>
        <v>0</v>
      </c>
      <c r="AZ186" s="10"/>
      <c r="BA186" s="10"/>
      <c r="BB186" s="10"/>
      <c r="BC186" s="10"/>
    </row>
    <row r="187" spans="1:60" ht="18.75" hidden="1" customHeight="1" x14ac:dyDescent="0.15">
      <c r="A187" s="581"/>
      <c r="B187" s="365"/>
      <c r="C187" s="512"/>
      <c r="D187" s="512"/>
      <c r="E187" s="512"/>
      <c r="F187" s="366"/>
      <c r="G187" s="517"/>
      <c r="H187" s="422"/>
      <c r="I187" s="422"/>
      <c r="J187" s="422"/>
      <c r="K187" s="422"/>
      <c r="L187" s="422"/>
      <c r="M187" s="422"/>
      <c r="N187" s="422"/>
      <c r="O187" s="423"/>
      <c r="P187" s="421"/>
      <c r="Q187" s="422"/>
      <c r="R187" s="422"/>
      <c r="S187" s="422"/>
      <c r="T187" s="422"/>
      <c r="U187" s="422"/>
      <c r="V187" s="422"/>
      <c r="W187" s="422"/>
      <c r="X187" s="423"/>
      <c r="Y187" s="518"/>
      <c r="Z187" s="519"/>
      <c r="AA187" s="520"/>
      <c r="AB187" s="524"/>
      <c r="AC187" s="525"/>
      <c r="AD187" s="526"/>
      <c r="AE187" s="121"/>
      <c r="AF187" s="121"/>
      <c r="AG187" s="121"/>
      <c r="AH187" s="121"/>
      <c r="AI187" s="121"/>
      <c r="AJ187" s="121"/>
      <c r="AK187" s="121"/>
      <c r="AL187" s="121"/>
      <c r="AM187" s="121"/>
      <c r="AN187" s="121"/>
      <c r="AO187" s="121"/>
      <c r="AP187" s="121"/>
      <c r="AQ187" s="570"/>
      <c r="AR187" s="508"/>
      <c r="AS187" s="408" t="s">
        <v>171</v>
      </c>
      <c r="AT187" s="409"/>
      <c r="AU187" s="508"/>
      <c r="AV187" s="508"/>
      <c r="AW187" s="422" t="s">
        <v>162</v>
      </c>
      <c r="AX187" s="571"/>
      <c r="AY187">
        <f t="shared" si="8"/>
        <v>0</v>
      </c>
      <c r="AZ187" s="10"/>
      <c r="BA187" s="10"/>
      <c r="BB187" s="10"/>
      <c r="BC187" s="10"/>
      <c r="BD187" s="10"/>
      <c r="BE187" s="10"/>
      <c r="BF187" s="10"/>
      <c r="BG187" s="10"/>
      <c r="BH187" s="10"/>
    </row>
    <row r="188" spans="1:60" ht="23.25" hidden="1" customHeight="1" x14ac:dyDescent="0.15">
      <c r="A188" s="581"/>
      <c r="B188" s="365"/>
      <c r="C188" s="512"/>
      <c r="D188" s="512"/>
      <c r="E188" s="512"/>
      <c r="F188" s="366"/>
      <c r="G188" s="385"/>
      <c r="H188" s="246"/>
      <c r="I188" s="246"/>
      <c r="J188" s="246"/>
      <c r="K188" s="246"/>
      <c r="L188" s="246"/>
      <c r="M188" s="246"/>
      <c r="N188" s="246"/>
      <c r="O188" s="386"/>
      <c r="P188" s="246"/>
      <c r="Q188" s="555"/>
      <c r="R188" s="555"/>
      <c r="S188" s="555"/>
      <c r="T188" s="555"/>
      <c r="U188" s="555"/>
      <c r="V188" s="555"/>
      <c r="W188" s="555"/>
      <c r="X188" s="556"/>
      <c r="Y188" s="561" t="s">
        <v>53</v>
      </c>
      <c r="Z188" s="562"/>
      <c r="AA188" s="563"/>
      <c r="AB188" s="564"/>
      <c r="AC188" s="564"/>
      <c r="AD188" s="564"/>
      <c r="AE188" s="456"/>
      <c r="AF188" s="444"/>
      <c r="AG188" s="444"/>
      <c r="AH188" s="444"/>
      <c r="AI188" s="456"/>
      <c r="AJ188" s="444"/>
      <c r="AK188" s="444"/>
      <c r="AL188" s="444"/>
      <c r="AM188" s="456"/>
      <c r="AN188" s="444"/>
      <c r="AO188" s="444"/>
      <c r="AP188" s="444"/>
      <c r="AQ188" s="449"/>
      <c r="AR188" s="450"/>
      <c r="AS188" s="450"/>
      <c r="AT188" s="451"/>
      <c r="AU188" s="444"/>
      <c r="AV188" s="444"/>
      <c r="AW188" s="444"/>
      <c r="AX188" s="445"/>
      <c r="AY188">
        <f t="shared" si="8"/>
        <v>0</v>
      </c>
    </row>
    <row r="189" spans="1:60" ht="23.25" hidden="1" customHeight="1" x14ac:dyDescent="0.15">
      <c r="A189" s="581"/>
      <c r="B189" s="365"/>
      <c r="C189" s="512"/>
      <c r="D189" s="512"/>
      <c r="E189" s="512"/>
      <c r="F189" s="366"/>
      <c r="G189" s="551"/>
      <c r="H189" s="249"/>
      <c r="I189" s="249"/>
      <c r="J189" s="249"/>
      <c r="K189" s="249"/>
      <c r="L189" s="249"/>
      <c r="M189" s="249"/>
      <c r="N189" s="249"/>
      <c r="O189" s="427"/>
      <c r="P189" s="557"/>
      <c r="Q189" s="557"/>
      <c r="R189" s="557"/>
      <c r="S189" s="557"/>
      <c r="T189" s="557"/>
      <c r="U189" s="557"/>
      <c r="V189" s="557"/>
      <c r="W189" s="557"/>
      <c r="X189" s="558"/>
      <c r="Y189" s="549" t="s">
        <v>47</v>
      </c>
      <c r="Z189" s="224"/>
      <c r="AA189" s="225"/>
      <c r="AB189" s="550"/>
      <c r="AC189" s="550"/>
      <c r="AD189" s="550"/>
      <c r="AE189" s="456"/>
      <c r="AF189" s="444"/>
      <c r="AG189" s="444"/>
      <c r="AH189" s="444"/>
      <c r="AI189" s="456"/>
      <c r="AJ189" s="444"/>
      <c r="AK189" s="444"/>
      <c r="AL189" s="444"/>
      <c r="AM189" s="456"/>
      <c r="AN189" s="444"/>
      <c r="AO189" s="444"/>
      <c r="AP189" s="444"/>
      <c r="AQ189" s="449"/>
      <c r="AR189" s="450"/>
      <c r="AS189" s="450"/>
      <c r="AT189" s="451"/>
      <c r="AU189" s="444"/>
      <c r="AV189" s="444"/>
      <c r="AW189" s="444"/>
      <c r="AX189" s="445"/>
      <c r="AY189">
        <f t="shared" si="8"/>
        <v>0</v>
      </c>
      <c r="AZ189" s="10"/>
      <c r="BA189" s="10"/>
      <c r="BB189" s="10"/>
      <c r="BC189" s="10"/>
    </row>
    <row r="190" spans="1:60" ht="23.25" hidden="1" customHeight="1" x14ac:dyDescent="0.15">
      <c r="A190" s="581"/>
      <c r="B190" s="365"/>
      <c r="C190" s="512"/>
      <c r="D190" s="512"/>
      <c r="E190" s="512"/>
      <c r="F190" s="366"/>
      <c r="G190" s="387"/>
      <c r="H190" s="231"/>
      <c r="I190" s="231"/>
      <c r="J190" s="231"/>
      <c r="K190" s="231"/>
      <c r="L190" s="231"/>
      <c r="M190" s="231"/>
      <c r="N190" s="231"/>
      <c r="O190" s="388"/>
      <c r="P190" s="565"/>
      <c r="Q190" s="565"/>
      <c r="R190" s="565"/>
      <c r="S190" s="565"/>
      <c r="T190" s="565"/>
      <c r="U190" s="565"/>
      <c r="V190" s="565"/>
      <c r="W190" s="565"/>
      <c r="X190" s="566"/>
      <c r="Y190" s="549" t="s">
        <v>13</v>
      </c>
      <c r="Z190" s="224"/>
      <c r="AA190" s="225"/>
      <c r="AB190" s="567" t="s">
        <v>14</v>
      </c>
      <c r="AC190" s="567"/>
      <c r="AD190" s="567"/>
      <c r="AE190" s="481"/>
      <c r="AF190" s="482"/>
      <c r="AG190" s="482"/>
      <c r="AH190" s="482"/>
      <c r="AI190" s="481"/>
      <c r="AJ190" s="482"/>
      <c r="AK190" s="482"/>
      <c r="AL190" s="482"/>
      <c r="AM190" s="481"/>
      <c r="AN190" s="482"/>
      <c r="AO190" s="482"/>
      <c r="AP190" s="482"/>
      <c r="AQ190" s="449"/>
      <c r="AR190" s="450"/>
      <c r="AS190" s="450"/>
      <c r="AT190" s="451"/>
      <c r="AU190" s="444"/>
      <c r="AV190" s="444"/>
      <c r="AW190" s="444"/>
      <c r="AX190" s="445"/>
      <c r="AY190">
        <f t="shared" si="8"/>
        <v>0</v>
      </c>
      <c r="AZ190" s="10"/>
      <c r="BA190" s="10"/>
      <c r="BB190" s="10"/>
      <c r="BC190" s="10"/>
      <c r="BD190" s="10"/>
      <c r="BE190" s="10"/>
      <c r="BF190" s="10"/>
      <c r="BG190" s="10"/>
      <c r="BH190" s="10"/>
    </row>
    <row r="191" spans="1:60" ht="18.75" hidden="1" customHeight="1" x14ac:dyDescent="0.15">
      <c r="A191" s="581"/>
      <c r="B191" s="363" t="s">
        <v>134</v>
      </c>
      <c r="C191" s="511"/>
      <c r="D191" s="511"/>
      <c r="E191" s="511"/>
      <c r="F191" s="364"/>
      <c r="G191" s="516" t="s">
        <v>52</v>
      </c>
      <c r="H191" s="419"/>
      <c r="I191" s="419"/>
      <c r="J191" s="419"/>
      <c r="K191" s="419"/>
      <c r="L191" s="419"/>
      <c r="M191" s="419"/>
      <c r="N191" s="419"/>
      <c r="O191" s="420"/>
      <c r="P191" s="418" t="s">
        <v>54</v>
      </c>
      <c r="Q191" s="419"/>
      <c r="R191" s="419"/>
      <c r="S191" s="419"/>
      <c r="T191" s="419"/>
      <c r="U191" s="419"/>
      <c r="V191" s="419"/>
      <c r="W191" s="419"/>
      <c r="X191" s="420"/>
      <c r="Y191" s="518"/>
      <c r="Z191" s="519"/>
      <c r="AA191" s="520"/>
      <c r="AB191" s="521" t="s">
        <v>11</v>
      </c>
      <c r="AC191" s="522"/>
      <c r="AD191" s="523"/>
      <c r="AE191" s="121" t="s">
        <v>411</v>
      </c>
      <c r="AF191" s="121"/>
      <c r="AG191" s="121"/>
      <c r="AH191" s="121"/>
      <c r="AI191" s="121" t="s">
        <v>563</v>
      </c>
      <c r="AJ191" s="121"/>
      <c r="AK191" s="121"/>
      <c r="AL191" s="121"/>
      <c r="AM191" s="121" t="s">
        <v>379</v>
      </c>
      <c r="AN191" s="121"/>
      <c r="AO191" s="121"/>
      <c r="AP191" s="121"/>
      <c r="AQ191" s="410" t="s">
        <v>170</v>
      </c>
      <c r="AR191" s="406"/>
      <c r="AS191" s="406"/>
      <c r="AT191" s="407"/>
      <c r="AU191" s="568" t="s">
        <v>124</v>
      </c>
      <c r="AV191" s="568"/>
      <c r="AW191" s="568"/>
      <c r="AX191" s="569"/>
      <c r="AY191">
        <f>COUNTA($G$193)</f>
        <v>0</v>
      </c>
      <c r="AZ191" s="10"/>
      <c r="BA191" s="10"/>
      <c r="BB191" s="10"/>
      <c r="BC191" s="10"/>
    </row>
    <row r="192" spans="1:60" ht="18.75" hidden="1" customHeight="1" x14ac:dyDescent="0.15">
      <c r="A192" s="581"/>
      <c r="B192" s="365"/>
      <c r="C192" s="512"/>
      <c r="D192" s="512"/>
      <c r="E192" s="512"/>
      <c r="F192" s="366"/>
      <c r="G192" s="517"/>
      <c r="H192" s="422"/>
      <c r="I192" s="422"/>
      <c r="J192" s="422"/>
      <c r="K192" s="422"/>
      <c r="L192" s="422"/>
      <c r="M192" s="422"/>
      <c r="N192" s="422"/>
      <c r="O192" s="423"/>
      <c r="P192" s="421"/>
      <c r="Q192" s="422"/>
      <c r="R192" s="422"/>
      <c r="S192" s="422"/>
      <c r="T192" s="422"/>
      <c r="U192" s="422"/>
      <c r="V192" s="422"/>
      <c r="W192" s="422"/>
      <c r="X192" s="423"/>
      <c r="Y192" s="518"/>
      <c r="Z192" s="519"/>
      <c r="AA192" s="520"/>
      <c r="AB192" s="524"/>
      <c r="AC192" s="525"/>
      <c r="AD192" s="526"/>
      <c r="AE192" s="121"/>
      <c r="AF192" s="121"/>
      <c r="AG192" s="121"/>
      <c r="AH192" s="121"/>
      <c r="AI192" s="121"/>
      <c r="AJ192" s="121"/>
      <c r="AK192" s="121"/>
      <c r="AL192" s="121"/>
      <c r="AM192" s="121"/>
      <c r="AN192" s="121"/>
      <c r="AO192" s="121"/>
      <c r="AP192" s="121"/>
      <c r="AQ192" s="570"/>
      <c r="AR192" s="508"/>
      <c r="AS192" s="408" t="s">
        <v>171</v>
      </c>
      <c r="AT192" s="409"/>
      <c r="AU192" s="508"/>
      <c r="AV192" s="508"/>
      <c r="AW192" s="422" t="s">
        <v>162</v>
      </c>
      <c r="AX192" s="571"/>
      <c r="AY192">
        <f>$AY$191</f>
        <v>0</v>
      </c>
      <c r="AZ192" s="10"/>
      <c r="BA192" s="10"/>
      <c r="BB192" s="10"/>
      <c r="BC192" s="10"/>
      <c r="BD192" s="10"/>
      <c r="BE192" s="10"/>
      <c r="BF192" s="10"/>
      <c r="BG192" s="10"/>
      <c r="BH192" s="10"/>
    </row>
    <row r="193" spans="1:60" ht="23.25" hidden="1" customHeight="1" x14ac:dyDescent="0.15">
      <c r="A193" s="581"/>
      <c r="B193" s="365"/>
      <c r="C193" s="512"/>
      <c r="D193" s="512"/>
      <c r="E193" s="512"/>
      <c r="F193" s="366"/>
      <c r="G193" s="385"/>
      <c r="H193" s="246"/>
      <c r="I193" s="246"/>
      <c r="J193" s="246"/>
      <c r="K193" s="246"/>
      <c r="L193" s="246"/>
      <c r="M193" s="246"/>
      <c r="N193" s="246"/>
      <c r="O193" s="386"/>
      <c r="P193" s="246"/>
      <c r="Q193" s="555"/>
      <c r="R193" s="555"/>
      <c r="S193" s="555"/>
      <c r="T193" s="555"/>
      <c r="U193" s="555"/>
      <c r="V193" s="555"/>
      <c r="W193" s="555"/>
      <c r="X193" s="556"/>
      <c r="Y193" s="561" t="s">
        <v>53</v>
      </c>
      <c r="Z193" s="562"/>
      <c r="AA193" s="563"/>
      <c r="AB193" s="564"/>
      <c r="AC193" s="564"/>
      <c r="AD193" s="564"/>
      <c r="AE193" s="456"/>
      <c r="AF193" s="444"/>
      <c r="AG193" s="444"/>
      <c r="AH193" s="444"/>
      <c r="AI193" s="456"/>
      <c r="AJ193" s="444"/>
      <c r="AK193" s="444"/>
      <c r="AL193" s="444"/>
      <c r="AM193" s="456"/>
      <c r="AN193" s="444"/>
      <c r="AO193" s="444"/>
      <c r="AP193" s="444"/>
      <c r="AQ193" s="449"/>
      <c r="AR193" s="450"/>
      <c r="AS193" s="450"/>
      <c r="AT193" s="451"/>
      <c r="AU193" s="444"/>
      <c r="AV193" s="444"/>
      <c r="AW193" s="444"/>
      <c r="AX193" s="445"/>
      <c r="AY193">
        <f>$AY$191</f>
        <v>0</v>
      </c>
    </row>
    <row r="194" spans="1:60" ht="23.25" hidden="1" customHeight="1" x14ac:dyDescent="0.15">
      <c r="A194" s="581"/>
      <c r="B194" s="365"/>
      <c r="C194" s="512"/>
      <c r="D194" s="512"/>
      <c r="E194" s="512"/>
      <c r="F194" s="366"/>
      <c r="G194" s="551"/>
      <c r="H194" s="249"/>
      <c r="I194" s="249"/>
      <c r="J194" s="249"/>
      <c r="K194" s="249"/>
      <c r="L194" s="249"/>
      <c r="M194" s="249"/>
      <c r="N194" s="249"/>
      <c r="O194" s="427"/>
      <c r="P194" s="557"/>
      <c r="Q194" s="557"/>
      <c r="R194" s="557"/>
      <c r="S194" s="557"/>
      <c r="T194" s="557"/>
      <c r="U194" s="557"/>
      <c r="V194" s="557"/>
      <c r="W194" s="557"/>
      <c r="X194" s="558"/>
      <c r="Y194" s="549" t="s">
        <v>47</v>
      </c>
      <c r="Z194" s="224"/>
      <c r="AA194" s="225"/>
      <c r="AB194" s="550"/>
      <c r="AC194" s="550"/>
      <c r="AD194" s="550"/>
      <c r="AE194" s="456"/>
      <c r="AF194" s="444"/>
      <c r="AG194" s="444"/>
      <c r="AH194" s="444"/>
      <c r="AI194" s="456"/>
      <c r="AJ194" s="444"/>
      <c r="AK194" s="444"/>
      <c r="AL194" s="444"/>
      <c r="AM194" s="456"/>
      <c r="AN194" s="444"/>
      <c r="AO194" s="444"/>
      <c r="AP194" s="444"/>
      <c r="AQ194" s="449"/>
      <c r="AR194" s="450"/>
      <c r="AS194" s="450"/>
      <c r="AT194" s="451"/>
      <c r="AU194" s="444"/>
      <c r="AV194" s="444"/>
      <c r="AW194" s="444"/>
      <c r="AX194" s="445"/>
      <c r="AY194">
        <f>$AY$191</f>
        <v>0</v>
      </c>
      <c r="AZ194" s="10"/>
      <c r="BA194" s="10"/>
      <c r="BB194" s="10"/>
      <c r="BC194" s="10"/>
    </row>
    <row r="195" spans="1:60" ht="23.25" hidden="1" customHeight="1" x14ac:dyDescent="0.15">
      <c r="A195" s="581"/>
      <c r="B195" s="367"/>
      <c r="C195" s="572"/>
      <c r="D195" s="572"/>
      <c r="E195" s="572"/>
      <c r="F195" s="368"/>
      <c r="G195" s="387"/>
      <c r="H195" s="231"/>
      <c r="I195" s="231"/>
      <c r="J195" s="231"/>
      <c r="K195" s="231"/>
      <c r="L195" s="231"/>
      <c r="M195" s="231"/>
      <c r="N195" s="231"/>
      <c r="O195" s="388"/>
      <c r="P195" s="565"/>
      <c r="Q195" s="565"/>
      <c r="R195" s="565"/>
      <c r="S195" s="565"/>
      <c r="T195" s="565"/>
      <c r="U195" s="565"/>
      <c r="V195" s="565"/>
      <c r="W195" s="565"/>
      <c r="X195" s="566"/>
      <c r="Y195" s="549" t="s">
        <v>13</v>
      </c>
      <c r="Z195" s="224"/>
      <c r="AA195" s="225"/>
      <c r="AB195" s="567" t="s">
        <v>14</v>
      </c>
      <c r="AC195" s="567"/>
      <c r="AD195" s="567"/>
      <c r="AE195" s="481"/>
      <c r="AF195" s="482"/>
      <c r="AG195" s="482"/>
      <c r="AH195" s="482"/>
      <c r="AI195" s="481"/>
      <c r="AJ195" s="482"/>
      <c r="AK195" s="482"/>
      <c r="AL195" s="482"/>
      <c r="AM195" s="481"/>
      <c r="AN195" s="482"/>
      <c r="AO195" s="482"/>
      <c r="AP195" s="482"/>
      <c r="AQ195" s="449"/>
      <c r="AR195" s="450"/>
      <c r="AS195" s="450"/>
      <c r="AT195" s="451"/>
      <c r="AU195" s="444"/>
      <c r="AV195" s="444"/>
      <c r="AW195" s="444"/>
      <c r="AX195" s="445"/>
      <c r="AY195">
        <f>$AY$191</f>
        <v>0</v>
      </c>
      <c r="AZ195" s="10"/>
      <c r="BA195" s="10"/>
      <c r="BB195" s="10"/>
      <c r="BC195" s="10"/>
      <c r="BD195" s="10"/>
      <c r="BE195" s="10"/>
      <c r="BF195" s="10"/>
      <c r="BG195" s="10"/>
      <c r="BH195" s="10"/>
    </row>
    <row r="196" spans="1:60" ht="18.75" hidden="1" customHeight="1" x14ac:dyDescent="0.15">
      <c r="A196" s="581"/>
      <c r="B196" s="363" t="s">
        <v>134</v>
      </c>
      <c r="C196" s="511"/>
      <c r="D196" s="511"/>
      <c r="E196" s="511"/>
      <c r="F196" s="364"/>
      <c r="G196" s="516" t="s">
        <v>52</v>
      </c>
      <c r="H196" s="419"/>
      <c r="I196" s="419"/>
      <c r="J196" s="419"/>
      <c r="K196" s="419"/>
      <c r="L196" s="419"/>
      <c r="M196" s="419"/>
      <c r="N196" s="419"/>
      <c r="O196" s="420"/>
      <c r="P196" s="418" t="s">
        <v>54</v>
      </c>
      <c r="Q196" s="419"/>
      <c r="R196" s="419"/>
      <c r="S196" s="419"/>
      <c r="T196" s="419"/>
      <c r="U196" s="419"/>
      <c r="V196" s="419"/>
      <c r="W196" s="419"/>
      <c r="X196" s="420"/>
      <c r="Y196" s="518"/>
      <c r="Z196" s="519"/>
      <c r="AA196" s="520"/>
      <c r="AB196" s="521" t="s">
        <v>11</v>
      </c>
      <c r="AC196" s="522"/>
      <c r="AD196" s="523"/>
      <c r="AE196" s="121" t="s">
        <v>411</v>
      </c>
      <c r="AF196" s="121"/>
      <c r="AG196" s="121"/>
      <c r="AH196" s="121"/>
      <c r="AI196" s="121" t="s">
        <v>563</v>
      </c>
      <c r="AJ196" s="121"/>
      <c r="AK196" s="121"/>
      <c r="AL196" s="121"/>
      <c r="AM196" s="121" t="s">
        <v>379</v>
      </c>
      <c r="AN196" s="121"/>
      <c r="AO196" s="121"/>
      <c r="AP196" s="121"/>
      <c r="AQ196" s="410" t="s">
        <v>170</v>
      </c>
      <c r="AR196" s="406"/>
      <c r="AS196" s="406"/>
      <c r="AT196" s="407"/>
      <c r="AU196" s="568" t="s">
        <v>124</v>
      </c>
      <c r="AV196" s="568"/>
      <c r="AW196" s="568"/>
      <c r="AX196" s="569"/>
      <c r="AY196">
        <f>COUNTA($G$198)</f>
        <v>0</v>
      </c>
      <c r="AZ196" s="10"/>
      <c r="BA196" s="10"/>
      <c r="BB196" s="10"/>
      <c r="BC196" s="10"/>
    </row>
    <row r="197" spans="1:60" ht="18.75" hidden="1" customHeight="1" x14ac:dyDescent="0.15">
      <c r="A197" s="581"/>
      <c r="B197" s="365"/>
      <c r="C197" s="512"/>
      <c r="D197" s="512"/>
      <c r="E197" s="512"/>
      <c r="F197" s="366"/>
      <c r="G197" s="517"/>
      <c r="H197" s="422"/>
      <c r="I197" s="422"/>
      <c r="J197" s="422"/>
      <c r="K197" s="422"/>
      <c r="L197" s="422"/>
      <c r="M197" s="422"/>
      <c r="N197" s="422"/>
      <c r="O197" s="423"/>
      <c r="P197" s="421"/>
      <c r="Q197" s="422"/>
      <c r="R197" s="422"/>
      <c r="S197" s="422"/>
      <c r="T197" s="422"/>
      <c r="U197" s="422"/>
      <c r="V197" s="422"/>
      <c r="W197" s="422"/>
      <c r="X197" s="423"/>
      <c r="Y197" s="518"/>
      <c r="Z197" s="519"/>
      <c r="AA197" s="520"/>
      <c r="AB197" s="524"/>
      <c r="AC197" s="525"/>
      <c r="AD197" s="526"/>
      <c r="AE197" s="121"/>
      <c r="AF197" s="121"/>
      <c r="AG197" s="121"/>
      <c r="AH197" s="121"/>
      <c r="AI197" s="121"/>
      <c r="AJ197" s="121"/>
      <c r="AK197" s="121"/>
      <c r="AL197" s="121"/>
      <c r="AM197" s="121"/>
      <c r="AN197" s="121"/>
      <c r="AO197" s="121"/>
      <c r="AP197" s="121"/>
      <c r="AQ197" s="570"/>
      <c r="AR197" s="508"/>
      <c r="AS197" s="408" t="s">
        <v>171</v>
      </c>
      <c r="AT197" s="409"/>
      <c r="AU197" s="508"/>
      <c r="AV197" s="508"/>
      <c r="AW197" s="422" t="s">
        <v>162</v>
      </c>
      <c r="AX197" s="571"/>
      <c r="AY197">
        <f>$AY$196</f>
        <v>0</v>
      </c>
      <c r="AZ197" s="10"/>
      <c r="BA197" s="10"/>
      <c r="BB197" s="10"/>
      <c r="BC197" s="10"/>
      <c r="BD197" s="10"/>
      <c r="BE197" s="10"/>
      <c r="BF197" s="10"/>
      <c r="BG197" s="10"/>
      <c r="BH197" s="10"/>
    </row>
    <row r="198" spans="1:60" ht="23.25" hidden="1" customHeight="1" x14ac:dyDescent="0.15">
      <c r="A198" s="581"/>
      <c r="B198" s="365"/>
      <c r="C198" s="512"/>
      <c r="D198" s="512"/>
      <c r="E198" s="512"/>
      <c r="F198" s="366"/>
      <c r="G198" s="385"/>
      <c r="H198" s="246"/>
      <c r="I198" s="246"/>
      <c r="J198" s="246"/>
      <c r="K198" s="246"/>
      <c r="L198" s="246"/>
      <c r="M198" s="246"/>
      <c r="N198" s="246"/>
      <c r="O198" s="386"/>
      <c r="P198" s="246"/>
      <c r="Q198" s="555"/>
      <c r="R198" s="555"/>
      <c r="S198" s="555"/>
      <c r="T198" s="555"/>
      <c r="U198" s="555"/>
      <c r="V198" s="555"/>
      <c r="W198" s="555"/>
      <c r="X198" s="556"/>
      <c r="Y198" s="561" t="s">
        <v>53</v>
      </c>
      <c r="Z198" s="562"/>
      <c r="AA198" s="563"/>
      <c r="AB198" s="564"/>
      <c r="AC198" s="564"/>
      <c r="AD198" s="564"/>
      <c r="AE198" s="456"/>
      <c r="AF198" s="444"/>
      <c r="AG198" s="444"/>
      <c r="AH198" s="444"/>
      <c r="AI198" s="456"/>
      <c r="AJ198" s="444"/>
      <c r="AK198" s="444"/>
      <c r="AL198" s="444"/>
      <c r="AM198" s="456"/>
      <c r="AN198" s="444"/>
      <c r="AO198" s="444"/>
      <c r="AP198" s="444"/>
      <c r="AQ198" s="449"/>
      <c r="AR198" s="450"/>
      <c r="AS198" s="450"/>
      <c r="AT198" s="451"/>
      <c r="AU198" s="444"/>
      <c r="AV198" s="444"/>
      <c r="AW198" s="444"/>
      <c r="AX198" s="445"/>
      <c r="AY198">
        <f t="shared" ref="AY198:AY200" si="9">$AY$196</f>
        <v>0</v>
      </c>
    </row>
    <row r="199" spans="1:60" ht="23.25" hidden="1" customHeight="1" x14ac:dyDescent="0.15">
      <c r="A199" s="581"/>
      <c r="B199" s="365"/>
      <c r="C199" s="512"/>
      <c r="D199" s="512"/>
      <c r="E199" s="512"/>
      <c r="F199" s="366"/>
      <c r="G199" s="551"/>
      <c r="H199" s="249"/>
      <c r="I199" s="249"/>
      <c r="J199" s="249"/>
      <c r="K199" s="249"/>
      <c r="L199" s="249"/>
      <c r="M199" s="249"/>
      <c r="N199" s="249"/>
      <c r="O199" s="427"/>
      <c r="P199" s="557"/>
      <c r="Q199" s="557"/>
      <c r="R199" s="557"/>
      <c r="S199" s="557"/>
      <c r="T199" s="557"/>
      <c r="U199" s="557"/>
      <c r="V199" s="557"/>
      <c r="W199" s="557"/>
      <c r="X199" s="558"/>
      <c r="Y199" s="549" t="s">
        <v>47</v>
      </c>
      <c r="Z199" s="224"/>
      <c r="AA199" s="225"/>
      <c r="AB199" s="550"/>
      <c r="AC199" s="550"/>
      <c r="AD199" s="550"/>
      <c r="AE199" s="456"/>
      <c r="AF199" s="444"/>
      <c r="AG199" s="444"/>
      <c r="AH199" s="444"/>
      <c r="AI199" s="456"/>
      <c r="AJ199" s="444"/>
      <c r="AK199" s="444"/>
      <c r="AL199" s="444"/>
      <c r="AM199" s="456"/>
      <c r="AN199" s="444"/>
      <c r="AO199" s="444"/>
      <c r="AP199" s="444"/>
      <c r="AQ199" s="449"/>
      <c r="AR199" s="450"/>
      <c r="AS199" s="450"/>
      <c r="AT199" s="451"/>
      <c r="AU199" s="444"/>
      <c r="AV199" s="444"/>
      <c r="AW199" s="444"/>
      <c r="AX199" s="445"/>
      <c r="AY199">
        <f t="shared" si="9"/>
        <v>0</v>
      </c>
      <c r="AZ199" s="10"/>
      <c r="BA199" s="10"/>
      <c r="BB199" s="10"/>
      <c r="BC199" s="10"/>
    </row>
    <row r="200" spans="1:60" ht="23.25" hidden="1" customHeight="1" thickBot="1" x14ac:dyDescent="0.2">
      <c r="A200" s="582"/>
      <c r="B200" s="513"/>
      <c r="C200" s="514"/>
      <c r="D200" s="514"/>
      <c r="E200" s="514"/>
      <c r="F200" s="515"/>
      <c r="G200" s="552"/>
      <c r="H200" s="553"/>
      <c r="I200" s="553"/>
      <c r="J200" s="553"/>
      <c r="K200" s="553"/>
      <c r="L200" s="553"/>
      <c r="M200" s="553"/>
      <c r="N200" s="553"/>
      <c r="O200" s="554"/>
      <c r="P200" s="559"/>
      <c r="Q200" s="559"/>
      <c r="R200" s="559"/>
      <c r="S200" s="559"/>
      <c r="T200" s="559"/>
      <c r="U200" s="559"/>
      <c r="V200" s="559"/>
      <c r="W200" s="559"/>
      <c r="X200" s="560"/>
      <c r="Y200" s="486" t="s">
        <v>13</v>
      </c>
      <c r="Z200" s="487"/>
      <c r="AA200" s="488"/>
      <c r="AB200" s="489" t="s">
        <v>14</v>
      </c>
      <c r="AC200" s="489"/>
      <c r="AD200" s="489"/>
      <c r="AE200" s="490"/>
      <c r="AF200" s="491"/>
      <c r="AG200" s="491"/>
      <c r="AH200" s="491"/>
      <c r="AI200" s="490"/>
      <c r="AJ200" s="491"/>
      <c r="AK200" s="491"/>
      <c r="AL200" s="491"/>
      <c r="AM200" s="490"/>
      <c r="AN200" s="491"/>
      <c r="AO200" s="491"/>
      <c r="AP200" s="491"/>
      <c r="AQ200" s="527"/>
      <c r="AR200" s="528"/>
      <c r="AS200" s="528"/>
      <c r="AT200" s="529"/>
      <c r="AU200" s="491"/>
      <c r="AV200" s="491"/>
      <c r="AW200" s="491"/>
      <c r="AX200" s="530"/>
      <c r="AY200">
        <f t="shared" si="9"/>
        <v>0</v>
      </c>
      <c r="AZ200" s="10"/>
      <c r="BA200" s="10"/>
      <c r="BB200" s="10"/>
      <c r="BC200" s="10"/>
      <c r="BD200" s="10"/>
      <c r="BE200" s="10"/>
      <c r="BF200" s="10"/>
      <c r="BG200" s="10"/>
      <c r="BH200" s="10"/>
    </row>
    <row r="201" spans="1:60" ht="18.75" hidden="1" customHeight="1" x14ac:dyDescent="0.15">
      <c r="A201" s="531" t="s">
        <v>232</v>
      </c>
      <c r="B201" s="532"/>
      <c r="C201" s="532"/>
      <c r="D201" s="532"/>
      <c r="E201" s="532"/>
      <c r="F201" s="533"/>
      <c r="G201" s="534"/>
      <c r="H201" s="536" t="s">
        <v>135</v>
      </c>
      <c r="I201" s="536"/>
      <c r="J201" s="536"/>
      <c r="K201" s="536"/>
      <c r="L201" s="536"/>
      <c r="M201" s="536"/>
      <c r="N201" s="536"/>
      <c r="O201" s="537"/>
      <c r="P201" s="539" t="s">
        <v>51</v>
      </c>
      <c r="Q201" s="536"/>
      <c r="R201" s="536"/>
      <c r="S201" s="536"/>
      <c r="T201" s="536"/>
      <c r="U201" s="536"/>
      <c r="V201" s="537"/>
      <c r="W201" s="541" t="s">
        <v>228</v>
      </c>
      <c r="X201" s="542"/>
      <c r="Y201" s="545"/>
      <c r="Z201" s="545"/>
      <c r="AA201" s="546"/>
      <c r="AB201" s="539" t="s">
        <v>11</v>
      </c>
      <c r="AC201" s="536"/>
      <c r="AD201" s="537"/>
      <c r="AE201" s="121" t="s">
        <v>411</v>
      </c>
      <c r="AF201" s="121"/>
      <c r="AG201" s="121"/>
      <c r="AH201" s="121"/>
      <c r="AI201" s="121" t="s">
        <v>563</v>
      </c>
      <c r="AJ201" s="121"/>
      <c r="AK201" s="121"/>
      <c r="AL201" s="121"/>
      <c r="AM201" s="121" t="s">
        <v>379</v>
      </c>
      <c r="AN201" s="121"/>
      <c r="AO201" s="121"/>
      <c r="AP201" s="121"/>
      <c r="AQ201" s="410" t="s">
        <v>170</v>
      </c>
      <c r="AR201" s="406"/>
      <c r="AS201" s="406"/>
      <c r="AT201" s="407"/>
      <c r="AU201" s="506" t="s">
        <v>124</v>
      </c>
      <c r="AV201" s="506"/>
      <c r="AW201" s="506"/>
      <c r="AX201" s="507"/>
      <c r="AY201">
        <f>COUNTA($H$203)</f>
        <v>0</v>
      </c>
    </row>
    <row r="202" spans="1:60" ht="18.75" hidden="1" customHeight="1" x14ac:dyDescent="0.15">
      <c r="A202" s="401"/>
      <c r="B202" s="402"/>
      <c r="C202" s="402"/>
      <c r="D202" s="402"/>
      <c r="E202" s="402"/>
      <c r="F202" s="403"/>
      <c r="G202" s="535"/>
      <c r="H202" s="509"/>
      <c r="I202" s="509"/>
      <c r="J202" s="509"/>
      <c r="K202" s="509"/>
      <c r="L202" s="509"/>
      <c r="M202" s="509"/>
      <c r="N202" s="509"/>
      <c r="O202" s="538"/>
      <c r="P202" s="540"/>
      <c r="Q202" s="509"/>
      <c r="R202" s="509"/>
      <c r="S202" s="509"/>
      <c r="T202" s="509"/>
      <c r="U202" s="509"/>
      <c r="V202" s="538"/>
      <c r="W202" s="543"/>
      <c r="X202" s="544"/>
      <c r="Y202" s="547"/>
      <c r="Z202" s="547"/>
      <c r="AA202" s="548"/>
      <c r="AB202" s="540"/>
      <c r="AC202" s="509"/>
      <c r="AD202" s="538"/>
      <c r="AE202" s="121"/>
      <c r="AF202" s="121"/>
      <c r="AG202" s="121"/>
      <c r="AH202" s="121"/>
      <c r="AI202" s="121"/>
      <c r="AJ202" s="121"/>
      <c r="AK202" s="121"/>
      <c r="AL202" s="121"/>
      <c r="AM202" s="121"/>
      <c r="AN202" s="121"/>
      <c r="AO202" s="121"/>
      <c r="AP202" s="121"/>
      <c r="AQ202" s="462"/>
      <c r="AR202" s="463"/>
      <c r="AS202" s="408" t="s">
        <v>171</v>
      </c>
      <c r="AT202" s="409"/>
      <c r="AU202" s="508"/>
      <c r="AV202" s="508"/>
      <c r="AW202" s="509" t="s">
        <v>162</v>
      </c>
      <c r="AX202" s="510"/>
      <c r="AY202">
        <f t="shared" ref="AY202:AY208" si="10">$AY$201</f>
        <v>0</v>
      </c>
    </row>
    <row r="203" spans="1:60" ht="23.25" hidden="1" customHeight="1" x14ac:dyDescent="0.15">
      <c r="A203" s="401"/>
      <c r="B203" s="402"/>
      <c r="C203" s="402"/>
      <c r="D203" s="402"/>
      <c r="E203" s="402"/>
      <c r="F203" s="403"/>
      <c r="G203" s="492" t="s">
        <v>172</v>
      </c>
      <c r="H203" s="494"/>
      <c r="I203" s="495"/>
      <c r="J203" s="495"/>
      <c r="K203" s="495"/>
      <c r="L203" s="495"/>
      <c r="M203" s="495"/>
      <c r="N203" s="495"/>
      <c r="O203" s="496"/>
      <c r="P203" s="494"/>
      <c r="Q203" s="495"/>
      <c r="R203" s="495"/>
      <c r="S203" s="495"/>
      <c r="T203" s="495"/>
      <c r="U203" s="495"/>
      <c r="V203" s="496"/>
      <c r="W203" s="500"/>
      <c r="X203" s="501"/>
      <c r="Y203" s="476" t="s">
        <v>12</v>
      </c>
      <c r="Z203" s="476"/>
      <c r="AA203" s="477"/>
      <c r="AB203" s="485" t="s">
        <v>245</v>
      </c>
      <c r="AC203" s="485"/>
      <c r="AD203" s="485"/>
      <c r="AE203" s="456"/>
      <c r="AF203" s="444"/>
      <c r="AG203" s="444"/>
      <c r="AH203" s="444"/>
      <c r="AI203" s="456"/>
      <c r="AJ203" s="444"/>
      <c r="AK203" s="444"/>
      <c r="AL203" s="444"/>
      <c r="AM203" s="456"/>
      <c r="AN203" s="444"/>
      <c r="AO203" s="444"/>
      <c r="AP203" s="444"/>
      <c r="AQ203" s="456"/>
      <c r="AR203" s="444"/>
      <c r="AS203" s="444"/>
      <c r="AT203" s="457"/>
      <c r="AU203" s="444"/>
      <c r="AV203" s="444"/>
      <c r="AW203" s="444"/>
      <c r="AX203" s="445"/>
      <c r="AY203">
        <f t="shared" si="10"/>
        <v>0</v>
      </c>
    </row>
    <row r="204" spans="1:60" ht="23.25" hidden="1" customHeight="1" x14ac:dyDescent="0.15">
      <c r="A204" s="401"/>
      <c r="B204" s="402"/>
      <c r="C204" s="402"/>
      <c r="D204" s="402"/>
      <c r="E204" s="402"/>
      <c r="F204" s="403"/>
      <c r="G204" s="466"/>
      <c r="H204" s="497"/>
      <c r="I204" s="498"/>
      <c r="J204" s="498"/>
      <c r="K204" s="498"/>
      <c r="L204" s="498"/>
      <c r="M204" s="498"/>
      <c r="N204" s="498"/>
      <c r="O204" s="499"/>
      <c r="P204" s="497"/>
      <c r="Q204" s="498"/>
      <c r="R204" s="498"/>
      <c r="S204" s="498"/>
      <c r="T204" s="498"/>
      <c r="U204" s="498"/>
      <c r="V204" s="499"/>
      <c r="W204" s="502"/>
      <c r="X204" s="503"/>
      <c r="Y204" s="478" t="s">
        <v>47</v>
      </c>
      <c r="Z204" s="478"/>
      <c r="AA204" s="479"/>
      <c r="AB204" s="484" t="s">
        <v>245</v>
      </c>
      <c r="AC204" s="484"/>
      <c r="AD204" s="484"/>
      <c r="AE204" s="456"/>
      <c r="AF204" s="444"/>
      <c r="AG204" s="444"/>
      <c r="AH204" s="444"/>
      <c r="AI204" s="456"/>
      <c r="AJ204" s="444"/>
      <c r="AK204" s="444"/>
      <c r="AL204" s="444"/>
      <c r="AM204" s="456"/>
      <c r="AN204" s="444"/>
      <c r="AO204" s="444"/>
      <c r="AP204" s="444"/>
      <c r="AQ204" s="456"/>
      <c r="AR204" s="444"/>
      <c r="AS204" s="444"/>
      <c r="AT204" s="457"/>
      <c r="AU204" s="444"/>
      <c r="AV204" s="444"/>
      <c r="AW204" s="444"/>
      <c r="AX204" s="445"/>
      <c r="AY204">
        <f t="shared" si="10"/>
        <v>0</v>
      </c>
    </row>
    <row r="205" spans="1:60" ht="23.25" hidden="1" customHeight="1" x14ac:dyDescent="0.15">
      <c r="A205" s="401"/>
      <c r="B205" s="402"/>
      <c r="C205" s="402"/>
      <c r="D205" s="402"/>
      <c r="E205" s="402"/>
      <c r="F205" s="403"/>
      <c r="G205" s="493"/>
      <c r="H205" s="497"/>
      <c r="I205" s="498"/>
      <c r="J205" s="498"/>
      <c r="K205" s="498"/>
      <c r="L205" s="498"/>
      <c r="M205" s="498"/>
      <c r="N205" s="498"/>
      <c r="O205" s="499"/>
      <c r="P205" s="497"/>
      <c r="Q205" s="498"/>
      <c r="R205" s="498"/>
      <c r="S205" s="498"/>
      <c r="T205" s="498"/>
      <c r="U205" s="498"/>
      <c r="V205" s="499"/>
      <c r="W205" s="504"/>
      <c r="X205" s="505"/>
      <c r="Y205" s="478" t="s">
        <v>13</v>
      </c>
      <c r="Z205" s="478"/>
      <c r="AA205" s="479"/>
      <c r="AB205" s="480" t="s">
        <v>246</v>
      </c>
      <c r="AC205" s="480"/>
      <c r="AD205" s="480"/>
      <c r="AE205" s="481"/>
      <c r="AF205" s="482"/>
      <c r="AG205" s="482"/>
      <c r="AH205" s="482"/>
      <c r="AI205" s="481"/>
      <c r="AJ205" s="482"/>
      <c r="AK205" s="482"/>
      <c r="AL205" s="482"/>
      <c r="AM205" s="481"/>
      <c r="AN205" s="482"/>
      <c r="AO205" s="482"/>
      <c r="AP205" s="482"/>
      <c r="AQ205" s="456"/>
      <c r="AR205" s="444"/>
      <c r="AS205" s="444"/>
      <c r="AT205" s="457"/>
      <c r="AU205" s="444"/>
      <c r="AV205" s="444"/>
      <c r="AW205" s="444"/>
      <c r="AX205" s="445"/>
      <c r="AY205">
        <f t="shared" si="10"/>
        <v>0</v>
      </c>
    </row>
    <row r="206" spans="1:60" ht="23.25" hidden="1" customHeight="1" x14ac:dyDescent="0.15">
      <c r="A206" s="401" t="s">
        <v>235</v>
      </c>
      <c r="B206" s="402"/>
      <c r="C206" s="402"/>
      <c r="D206" s="402"/>
      <c r="E206" s="402"/>
      <c r="F206" s="403"/>
      <c r="G206" s="466" t="s">
        <v>173</v>
      </c>
      <c r="H206" s="467"/>
      <c r="I206" s="467"/>
      <c r="J206" s="467"/>
      <c r="K206" s="467"/>
      <c r="L206" s="467"/>
      <c r="M206" s="467"/>
      <c r="N206" s="467"/>
      <c r="O206" s="467"/>
      <c r="P206" s="467"/>
      <c r="Q206" s="467"/>
      <c r="R206" s="467"/>
      <c r="S206" s="467"/>
      <c r="T206" s="467"/>
      <c r="U206" s="467"/>
      <c r="V206" s="467"/>
      <c r="W206" s="470" t="s">
        <v>244</v>
      </c>
      <c r="X206" s="471"/>
      <c r="Y206" s="476" t="s">
        <v>12</v>
      </c>
      <c r="Z206" s="476"/>
      <c r="AA206" s="477"/>
      <c r="AB206" s="485" t="s">
        <v>245</v>
      </c>
      <c r="AC206" s="485"/>
      <c r="AD206" s="485"/>
      <c r="AE206" s="456"/>
      <c r="AF206" s="444"/>
      <c r="AG206" s="444"/>
      <c r="AH206" s="444"/>
      <c r="AI206" s="456"/>
      <c r="AJ206" s="444"/>
      <c r="AK206" s="444"/>
      <c r="AL206" s="444"/>
      <c r="AM206" s="456"/>
      <c r="AN206" s="444"/>
      <c r="AO206" s="444"/>
      <c r="AP206" s="444"/>
      <c r="AQ206" s="456"/>
      <c r="AR206" s="444"/>
      <c r="AS206" s="444"/>
      <c r="AT206" s="457"/>
      <c r="AU206" s="444"/>
      <c r="AV206" s="444"/>
      <c r="AW206" s="444"/>
      <c r="AX206" s="445"/>
      <c r="AY206">
        <f t="shared" si="10"/>
        <v>0</v>
      </c>
    </row>
    <row r="207" spans="1:60" ht="23.25" hidden="1" customHeight="1" x14ac:dyDescent="0.15">
      <c r="A207" s="401"/>
      <c r="B207" s="402"/>
      <c r="C207" s="402"/>
      <c r="D207" s="402"/>
      <c r="E207" s="402"/>
      <c r="F207" s="403"/>
      <c r="G207" s="466"/>
      <c r="H207" s="468"/>
      <c r="I207" s="468"/>
      <c r="J207" s="468"/>
      <c r="K207" s="468"/>
      <c r="L207" s="468"/>
      <c r="M207" s="468"/>
      <c r="N207" s="468"/>
      <c r="O207" s="468"/>
      <c r="P207" s="468"/>
      <c r="Q207" s="468"/>
      <c r="R207" s="468"/>
      <c r="S207" s="468"/>
      <c r="T207" s="468"/>
      <c r="U207" s="468"/>
      <c r="V207" s="468"/>
      <c r="W207" s="472"/>
      <c r="X207" s="473"/>
      <c r="Y207" s="478" t="s">
        <v>47</v>
      </c>
      <c r="Z207" s="478"/>
      <c r="AA207" s="479"/>
      <c r="AB207" s="484" t="s">
        <v>245</v>
      </c>
      <c r="AC207" s="484"/>
      <c r="AD207" s="484"/>
      <c r="AE207" s="456"/>
      <c r="AF207" s="444"/>
      <c r="AG207" s="444"/>
      <c r="AH207" s="444"/>
      <c r="AI207" s="456"/>
      <c r="AJ207" s="444"/>
      <c r="AK207" s="444"/>
      <c r="AL207" s="444"/>
      <c r="AM207" s="456"/>
      <c r="AN207" s="444"/>
      <c r="AO207" s="444"/>
      <c r="AP207" s="444"/>
      <c r="AQ207" s="456"/>
      <c r="AR207" s="444"/>
      <c r="AS207" s="444"/>
      <c r="AT207" s="457"/>
      <c r="AU207" s="444"/>
      <c r="AV207" s="444"/>
      <c r="AW207" s="444"/>
      <c r="AX207" s="445"/>
      <c r="AY207">
        <f t="shared" si="10"/>
        <v>0</v>
      </c>
    </row>
    <row r="208" spans="1:60" ht="23.25" hidden="1" customHeight="1" x14ac:dyDescent="0.15">
      <c r="A208" s="465"/>
      <c r="B208" s="433"/>
      <c r="C208" s="433"/>
      <c r="D208" s="433"/>
      <c r="E208" s="433"/>
      <c r="F208" s="434"/>
      <c r="G208" s="466"/>
      <c r="H208" s="469"/>
      <c r="I208" s="469"/>
      <c r="J208" s="469"/>
      <c r="K208" s="469"/>
      <c r="L208" s="469"/>
      <c r="M208" s="469"/>
      <c r="N208" s="469"/>
      <c r="O208" s="469"/>
      <c r="P208" s="469"/>
      <c r="Q208" s="469"/>
      <c r="R208" s="469"/>
      <c r="S208" s="469"/>
      <c r="T208" s="469"/>
      <c r="U208" s="469"/>
      <c r="V208" s="469"/>
      <c r="W208" s="474"/>
      <c r="X208" s="475"/>
      <c r="Y208" s="478" t="s">
        <v>13</v>
      </c>
      <c r="Z208" s="478"/>
      <c r="AA208" s="479"/>
      <c r="AB208" s="480" t="s">
        <v>246</v>
      </c>
      <c r="AC208" s="480"/>
      <c r="AD208" s="480"/>
      <c r="AE208" s="481"/>
      <c r="AF208" s="482"/>
      <c r="AG208" s="482"/>
      <c r="AH208" s="482"/>
      <c r="AI208" s="481"/>
      <c r="AJ208" s="482"/>
      <c r="AK208" s="482"/>
      <c r="AL208" s="482"/>
      <c r="AM208" s="481"/>
      <c r="AN208" s="482"/>
      <c r="AO208" s="482"/>
      <c r="AP208" s="483"/>
      <c r="AQ208" s="456"/>
      <c r="AR208" s="444"/>
      <c r="AS208" s="444"/>
      <c r="AT208" s="457"/>
      <c r="AU208" s="444"/>
      <c r="AV208" s="444"/>
      <c r="AW208" s="444"/>
      <c r="AX208" s="445"/>
      <c r="AY208">
        <f t="shared" si="10"/>
        <v>0</v>
      </c>
    </row>
    <row r="209" spans="1:51" ht="18.75" hidden="1" customHeight="1" x14ac:dyDescent="0.15">
      <c r="A209" s="398" t="s">
        <v>232</v>
      </c>
      <c r="B209" s="399"/>
      <c r="C209" s="399"/>
      <c r="D209" s="399"/>
      <c r="E209" s="399"/>
      <c r="F209" s="400"/>
      <c r="G209" s="404"/>
      <c r="H209" s="406" t="s">
        <v>135</v>
      </c>
      <c r="I209" s="406"/>
      <c r="J209" s="406"/>
      <c r="K209" s="406"/>
      <c r="L209" s="406"/>
      <c r="M209" s="406"/>
      <c r="N209" s="406"/>
      <c r="O209" s="407"/>
      <c r="P209" s="410" t="s">
        <v>51</v>
      </c>
      <c r="Q209" s="406"/>
      <c r="R209" s="406"/>
      <c r="S209" s="406"/>
      <c r="T209" s="406"/>
      <c r="U209" s="406"/>
      <c r="V209" s="406"/>
      <c r="W209" s="406"/>
      <c r="X209" s="407"/>
      <c r="Y209" s="412"/>
      <c r="Z209" s="413"/>
      <c r="AA209" s="414"/>
      <c r="AB209" s="418" t="s">
        <v>11</v>
      </c>
      <c r="AC209" s="419"/>
      <c r="AD209" s="420"/>
      <c r="AE209" s="120" t="s">
        <v>411</v>
      </c>
      <c r="AF209" s="120"/>
      <c r="AG209" s="120"/>
      <c r="AH209" s="120"/>
      <c r="AI209" s="121" t="s">
        <v>563</v>
      </c>
      <c r="AJ209" s="121"/>
      <c r="AK209" s="121"/>
      <c r="AL209" s="121"/>
      <c r="AM209" s="121" t="s">
        <v>379</v>
      </c>
      <c r="AN209" s="121"/>
      <c r="AO209" s="121"/>
      <c r="AP209" s="121"/>
      <c r="AQ209" s="410" t="s">
        <v>170</v>
      </c>
      <c r="AR209" s="406"/>
      <c r="AS209" s="406"/>
      <c r="AT209" s="407"/>
      <c r="AU209" s="459" t="s">
        <v>124</v>
      </c>
      <c r="AV209" s="460"/>
      <c r="AW209" s="460"/>
      <c r="AX209" s="461"/>
      <c r="AY209">
        <f>COUNTA($H$211)</f>
        <v>0</v>
      </c>
    </row>
    <row r="210" spans="1:51" ht="18.75" hidden="1" customHeight="1" x14ac:dyDescent="0.15">
      <c r="A210" s="401"/>
      <c r="B210" s="402"/>
      <c r="C210" s="402"/>
      <c r="D210" s="402"/>
      <c r="E210" s="402"/>
      <c r="F210" s="403"/>
      <c r="G210" s="405"/>
      <c r="H210" s="408"/>
      <c r="I210" s="408"/>
      <c r="J210" s="408"/>
      <c r="K210" s="408"/>
      <c r="L210" s="408"/>
      <c r="M210" s="408"/>
      <c r="N210" s="408"/>
      <c r="O210" s="409"/>
      <c r="P210" s="411"/>
      <c r="Q210" s="408"/>
      <c r="R210" s="408"/>
      <c r="S210" s="408"/>
      <c r="T210" s="408"/>
      <c r="U210" s="408"/>
      <c r="V210" s="408"/>
      <c r="W210" s="408"/>
      <c r="X210" s="409"/>
      <c r="Y210" s="415"/>
      <c r="Z210" s="416"/>
      <c r="AA210" s="417"/>
      <c r="AB210" s="421"/>
      <c r="AC210" s="422"/>
      <c r="AD210" s="423"/>
      <c r="AE210" s="120"/>
      <c r="AF210" s="120"/>
      <c r="AG210" s="120"/>
      <c r="AH210" s="120"/>
      <c r="AI210" s="121"/>
      <c r="AJ210" s="121"/>
      <c r="AK210" s="121"/>
      <c r="AL210" s="121"/>
      <c r="AM210" s="121"/>
      <c r="AN210" s="121"/>
      <c r="AO210" s="121"/>
      <c r="AP210" s="121"/>
      <c r="AQ210" s="462"/>
      <c r="AR210" s="463"/>
      <c r="AS210" s="408" t="s">
        <v>171</v>
      </c>
      <c r="AT210" s="409"/>
      <c r="AU210" s="462"/>
      <c r="AV210" s="463"/>
      <c r="AW210" s="408" t="s">
        <v>162</v>
      </c>
      <c r="AX210" s="464"/>
      <c r="AY210">
        <f>$AY$209</f>
        <v>0</v>
      </c>
    </row>
    <row r="211" spans="1:51" ht="23.25" hidden="1" customHeight="1" x14ac:dyDescent="0.15">
      <c r="A211" s="401"/>
      <c r="B211" s="402"/>
      <c r="C211" s="402"/>
      <c r="D211" s="402"/>
      <c r="E211" s="402"/>
      <c r="F211" s="403"/>
      <c r="G211" s="424" t="s">
        <v>172</v>
      </c>
      <c r="H211" s="246"/>
      <c r="I211" s="246"/>
      <c r="J211" s="246"/>
      <c r="K211" s="246"/>
      <c r="L211" s="246"/>
      <c r="M211" s="246"/>
      <c r="N211" s="246"/>
      <c r="O211" s="386"/>
      <c r="P211" s="246"/>
      <c r="Q211" s="246"/>
      <c r="R211" s="246"/>
      <c r="S211" s="246"/>
      <c r="T211" s="246"/>
      <c r="U211" s="246"/>
      <c r="V211" s="246"/>
      <c r="W211" s="246"/>
      <c r="X211" s="386"/>
      <c r="Y211" s="428" t="s">
        <v>12</v>
      </c>
      <c r="Z211" s="429"/>
      <c r="AA211" s="430"/>
      <c r="AB211" s="458"/>
      <c r="AC211" s="458"/>
      <c r="AD211" s="458"/>
      <c r="AE211" s="449"/>
      <c r="AF211" s="450"/>
      <c r="AG211" s="450"/>
      <c r="AH211" s="450"/>
      <c r="AI211" s="449"/>
      <c r="AJ211" s="450"/>
      <c r="AK211" s="450"/>
      <c r="AL211" s="450"/>
      <c r="AM211" s="449"/>
      <c r="AN211" s="450"/>
      <c r="AO211" s="450"/>
      <c r="AP211" s="450"/>
      <c r="AQ211" s="449"/>
      <c r="AR211" s="450"/>
      <c r="AS211" s="450"/>
      <c r="AT211" s="451"/>
      <c r="AU211" s="444"/>
      <c r="AV211" s="444"/>
      <c r="AW211" s="444"/>
      <c r="AX211" s="445"/>
      <c r="AY211">
        <f>$AY$209</f>
        <v>0</v>
      </c>
    </row>
    <row r="212" spans="1:51" ht="23.25" hidden="1" customHeight="1" x14ac:dyDescent="0.15">
      <c r="A212" s="401"/>
      <c r="B212" s="402"/>
      <c r="C212" s="402"/>
      <c r="D212" s="402"/>
      <c r="E212" s="402"/>
      <c r="F212" s="403"/>
      <c r="G212" s="425"/>
      <c r="H212" s="249"/>
      <c r="I212" s="249"/>
      <c r="J212" s="249"/>
      <c r="K212" s="249"/>
      <c r="L212" s="249"/>
      <c r="M212" s="249"/>
      <c r="N212" s="249"/>
      <c r="O212" s="427"/>
      <c r="P212" s="249"/>
      <c r="Q212" s="249"/>
      <c r="R212" s="249"/>
      <c r="S212" s="249"/>
      <c r="T212" s="249"/>
      <c r="U212" s="249"/>
      <c r="V212" s="249"/>
      <c r="W212" s="249"/>
      <c r="X212" s="427"/>
      <c r="Y212" s="452" t="s">
        <v>47</v>
      </c>
      <c r="Z212" s="453"/>
      <c r="AA212" s="454"/>
      <c r="AB212" s="455"/>
      <c r="AC212" s="455"/>
      <c r="AD212" s="455"/>
      <c r="AE212" s="449"/>
      <c r="AF212" s="450"/>
      <c r="AG212" s="450"/>
      <c r="AH212" s="450"/>
      <c r="AI212" s="449"/>
      <c r="AJ212" s="450"/>
      <c r="AK212" s="450"/>
      <c r="AL212" s="450"/>
      <c r="AM212" s="449"/>
      <c r="AN212" s="450"/>
      <c r="AO212" s="450"/>
      <c r="AP212" s="450"/>
      <c r="AQ212" s="449"/>
      <c r="AR212" s="450"/>
      <c r="AS212" s="450"/>
      <c r="AT212" s="451"/>
      <c r="AU212" s="444"/>
      <c r="AV212" s="444"/>
      <c r="AW212" s="444"/>
      <c r="AX212" s="445"/>
      <c r="AY212">
        <f>$AY$209</f>
        <v>0</v>
      </c>
    </row>
    <row r="213" spans="1:51" ht="23.25" hidden="1" customHeight="1" x14ac:dyDescent="0.15">
      <c r="A213" s="401"/>
      <c r="B213" s="402"/>
      <c r="C213" s="402"/>
      <c r="D213" s="402"/>
      <c r="E213" s="402"/>
      <c r="F213" s="403"/>
      <c r="G213" s="426"/>
      <c r="H213" s="231"/>
      <c r="I213" s="231"/>
      <c r="J213" s="231"/>
      <c r="K213" s="231"/>
      <c r="L213" s="231"/>
      <c r="M213" s="231"/>
      <c r="N213" s="231"/>
      <c r="O213" s="388"/>
      <c r="P213" s="249"/>
      <c r="Q213" s="249"/>
      <c r="R213" s="249"/>
      <c r="S213" s="249"/>
      <c r="T213" s="249"/>
      <c r="U213" s="249"/>
      <c r="V213" s="249"/>
      <c r="W213" s="249"/>
      <c r="X213" s="427"/>
      <c r="Y213" s="410" t="s">
        <v>13</v>
      </c>
      <c r="Z213" s="406"/>
      <c r="AA213" s="407"/>
      <c r="AB213" s="446" t="s">
        <v>14</v>
      </c>
      <c r="AC213" s="446"/>
      <c r="AD213" s="446"/>
      <c r="AE213" s="447"/>
      <c r="AF213" s="448"/>
      <c r="AG213" s="448"/>
      <c r="AH213" s="448"/>
      <c r="AI213" s="447"/>
      <c r="AJ213" s="448"/>
      <c r="AK213" s="448"/>
      <c r="AL213" s="448"/>
      <c r="AM213" s="447"/>
      <c r="AN213" s="448"/>
      <c r="AO213" s="448"/>
      <c r="AP213" s="448"/>
      <c r="AQ213" s="449"/>
      <c r="AR213" s="450"/>
      <c r="AS213" s="450"/>
      <c r="AT213" s="451"/>
      <c r="AU213" s="444"/>
      <c r="AV213" s="444"/>
      <c r="AW213" s="444"/>
      <c r="AX213" s="445"/>
      <c r="AY213">
        <f>$AY$209</f>
        <v>0</v>
      </c>
    </row>
    <row r="214" spans="1:51" ht="69.75" hidden="1" customHeight="1" x14ac:dyDescent="0.15">
      <c r="A214" s="431" t="s">
        <v>258</v>
      </c>
      <c r="B214" s="432"/>
      <c r="C214" s="432"/>
      <c r="D214" s="432"/>
      <c r="E214" s="433" t="s">
        <v>220</v>
      </c>
      <c r="F214" s="434"/>
      <c r="G214" s="82" t="s">
        <v>173</v>
      </c>
      <c r="H214" s="435"/>
      <c r="I214" s="374"/>
      <c r="J214" s="374"/>
      <c r="K214" s="374"/>
      <c r="L214" s="374"/>
      <c r="M214" s="374"/>
      <c r="N214" s="374"/>
      <c r="O214" s="436"/>
      <c r="P214" s="104"/>
      <c r="Q214" s="104"/>
      <c r="R214" s="104"/>
      <c r="S214" s="104"/>
      <c r="T214" s="104"/>
      <c r="U214" s="104"/>
      <c r="V214" s="104"/>
      <c r="W214" s="104"/>
      <c r="X214" s="104"/>
      <c r="Y214" s="437"/>
      <c r="Z214" s="437"/>
      <c r="AA214" s="437"/>
      <c r="AB214" s="437"/>
      <c r="AC214" s="437"/>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8"/>
      <c r="AY214">
        <f>$AY$209</f>
        <v>0</v>
      </c>
    </row>
    <row r="215" spans="1:51" ht="18.75" hidden="1" customHeight="1" thickBot="1" x14ac:dyDescent="0.2">
      <c r="A215" s="439" t="s">
        <v>571</v>
      </c>
      <c r="B215" s="440"/>
      <c r="C215" s="440"/>
      <c r="D215" s="440"/>
      <c r="E215" s="440"/>
      <c r="F215" s="440"/>
      <c r="G215" s="440"/>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1" t="s">
        <v>227</v>
      </c>
      <c r="AP215" s="442"/>
      <c r="AQ215" s="442"/>
      <c r="AR215" s="81"/>
      <c r="AS215" s="441"/>
      <c r="AT215" s="442"/>
      <c r="AU215" s="442"/>
      <c r="AV215" s="442"/>
      <c r="AW215" s="442"/>
      <c r="AX215" s="443"/>
      <c r="AY215">
        <f>COUNTIF($AR$215,"☑")</f>
        <v>0</v>
      </c>
    </row>
    <row r="216" spans="1:51" ht="45" customHeight="1" x14ac:dyDescent="0.15">
      <c r="A216" s="376" t="s">
        <v>278</v>
      </c>
      <c r="B216" s="377"/>
      <c r="C216" s="379" t="s">
        <v>174</v>
      </c>
      <c r="D216" s="377"/>
      <c r="E216" s="380" t="s">
        <v>190</v>
      </c>
      <c r="F216" s="381"/>
      <c r="G216" s="382" t="s">
        <v>611</v>
      </c>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c r="AS216" s="383"/>
      <c r="AT216" s="383"/>
      <c r="AU216" s="383"/>
      <c r="AV216" s="383"/>
      <c r="AW216" s="383"/>
      <c r="AX216" s="384"/>
    </row>
    <row r="217" spans="1:51" ht="32.25" customHeight="1" x14ac:dyDescent="0.15">
      <c r="A217" s="378"/>
      <c r="B217" s="362"/>
      <c r="C217" s="361"/>
      <c r="D217" s="362"/>
      <c r="E217" s="363" t="s">
        <v>189</v>
      </c>
      <c r="F217" s="364"/>
      <c r="G217" s="385" t="s">
        <v>612</v>
      </c>
      <c r="H217" s="246"/>
      <c r="I217" s="246"/>
      <c r="J217" s="246"/>
      <c r="K217" s="246"/>
      <c r="L217" s="246"/>
      <c r="M217" s="246"/>
      <c r="N217" s="246"/>
      <c r="O217" s="246"/>
      <c r="P217" s="246"/>
      <c r="Q217" s="246"/>
      <c r="R217" s="246"/>
      <c r="S217" s="246"/>
      <c r="T217" s="246"/>
      <c r="U217" s="246"/>
      <c r="V217" s="386"/>
      <c r="W217" s="389" t="s">
        <v>581</v>
      </c>
      <c r="X217" s="390"/>
      <c r="Y217" s="390"/>
      <c r="Z217" s="390"/>
      <c r="AA217" s="391"/>
      <c r="AB217" s="392" t="s">
        <v>613</v>
      </c>
      <c r="AC217" s="393"/>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4"/>
    </row>
    <row r="218" spans="1:51" ht="21" customHeight="1" x14ac:dyDescent="0.15">
      <c r="A218" s="378"/>
      <c r="B218" s="362"/>
      <c r="C218" s="361"/>
      <c r="D218" s="362"/>
      <c r="E218" s="367"/>
      <c r="F218" s="368"/>
      <c r="G218" s="387"/>
      <c r="H218" s="231"/>
      <c r="I218" s="231"/>
      <c r="J218" s="231"/>
      <c r="K218" s="231"/>
      <c r="L218" s="231"/>
      <c r="M218" s="231"/>
      <c r="N218" s="231"/>
      <c r="O218" s="231"/>
      <c r="P218" s="231"/>
      <c r="Q218" s="231"/>
      <c r="R218" s="231"/>
      <c r="S218" s="231"/>
      <c r="T218" s="231"/>
      <c r="U218" s="231"/>
      <c r="V218" s="388"/>
      <c r="W218" s="395" t="s">
        <v>582</v>
      </c>
      <c r="X218" s="396"/>
      <c r="Y218" s="396"/>
      <c r="Z218" s="396"/>
      <c r="AA218" s="397"/>
      <c r="AB218" s="392" t="s">
        <v>609</v>
      </c>
      <c r="AC218" s="393"/>
      <c r="AD218" s="393"/>
      <c r="AE218" s="393"/>
      <c r="AF218" s="393"/>
      <c r="AG218" s="393"/>
      <c r="AH218" s="393"/>
      <c r="AI218" s="393"/>
      <c r="AJ218" s="393"/>
      <c r="AK218" s="393"/>
      <c r="AL218" s="393"/>
      <c r="AM218" s="393"/>
      <c r="AN218" s="393"/>
      <c r="AO218" s="393"/>
      <c r="AP218" s="393"/>
      <c r="AQ218" s="393"/>
      <c r="AR218" s="393"/>
      <c r="AS218" s="393"/>
      <c r="AT218" s="393"/>
      <c r="AU218" s="393"/>
      <c r="AV218" s="393"/>
      <c r="AW218" s="393"/>
      <c r="AX218" s="394"/>
    </row>
    <row r="219" spans="1:51" ht="34.5" customHeight="1" x14ac:dyDescent="0.15">
      <c r="A219" s="378"/>
      <c r="B219" s="362"/>
      <c r="C219" s="359" t="s">
        <v>589</v>
      </c>
      <c r="D219" s="360"/>
      <c r="E219" s="363" t="s">
        <v>274</v>
      </c>
      <c r="F219" s="364"/>
      <c r="G219" s="369" t="s">
        <v>177</v>
      </c>
      <c r="H219" s="370"/>
      <c r="I219" s="370"/>
      <c r="J219" s="371" t="s">
        <v>614</v>
      </c>
      <c r="K219" s="372"/>
      <c r="L219" s="372"/>
      <c r="M219" s="372"/>
      <c r="N219" s="372"/>
      <c r="O219" s="372"/>
      <c r="P219" s="372"/>
      <c r="Q219" s="372"/>
      <c r="R219" s="372"/>
      <c r="S219" s="372"/>
      <c r="T219" s="373"/>
      <c r="U219" s="374" t="s">
        <v>614</v>
      </c>
      <c r="V219" s="374"/>
      <c r="W219" s="374"/>
      <c r="X219" s="374"/>
      <c r="Y219" s="374"/>
      <c r="Z219" s="374"/>
      <c r="AA219" s="374"/>
      <c r="AB219" s="374"/>
      <c r="AC219" s="374"/>
      <c r="AD219" s="374"/>
      <c r="AE219" s="374"/>
      <c r="AF219" s="374"/>
      <c r="AG219" s="374"/>
      <c r="AH219" s="374"/>
      <c r="AI219" s="374"/>
      <c r="AJ219" s="374"/>
      <c r="AK219" s="374"/>
      <c r="AL219" s="374"/>
      <c r="AM219" s="374"/>
      <c r="AN219" s="374"/>
      <c r="AO219" s="374"/>
      <c r="AP219" s="374"/>
      <c r="AQ219" s="374"/>
      <c r="AR219" s="374"/>
      <c r="AS219" s="374"/>
      <c r="AT219" s="374"/>
      <c r="AU219" s="374"/>
      <c r="AV219" s="374"/>
      <c r="AW219" s="374"/>
      <c r="AX219" s="375"/>
      <c r="AY219" s="70"/>
    </row>
    <row r="220" spans="1:51" ht="34.5" customHeight="1" x14ac:dyDescent="0.15">
      <c r="A220" s="378"/>
      <c r="B220" s="362"/>
      <c r="C220" s="361"/>
      <c r="D220" s="362"/>
      <c r="E220" s="365"/>
      <c r="F220" s="366"/>
      <c r="G220" s="369" t="s">
        <v>590</v>
      </c>
      <c r="H220" s="370"/>
      <c r="I220" s="370"/>
      <c r="J220" s="370"/>
      <c r="K220" s="370"/>
      <c r="L220" s="370"/>
      <c r="M220" s="370"/>
      <c r="N220" s="370"/>
      <c r="O220" s="370"/>
      <c r="P220" s="370"/>
      <c r="Q220" s="370"/>
      <c r="R220" s="370"/>
      <c r="S220" s="370"/>
      <c r="T220" s="370"/>
      <c r="U220" s="374" t="s">
        <v>614</v>
      </c>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5"/>
      <c r="AY220" s="70"/>
    </row>
    <row r="221" spans="1:51" ht="34.5" customHeight="1" thickBot="1" x14ac:dyDescent="0.2">
      <c r="A221" s="378"/>
      <c r="B221" s="362"/>
      <c r="C221" s="361"/>
      <c r="D221" s="362"/>
      <c r="E221" s="367"/>
      <c r="F221" s="368"/>
      <c r="G221" s="369" t="s">
        <v>582</v>
      </c>
      <c r="H221" s="370"/>
      <c r="I221" s="370"/>
      <c r="J221" s="370"/>
      <c r="K221" s="370"/>
      <c r="L221" s="370"/>
      <c r="M221" s="370"/>
      <c r="N221" s="370"/>
      <c r="O221" s="370"/>
      <c r="P221" s="370"/>
      <c r="Q221" s="370"/>
      <c r="R221" s="370"/>
      <c r="S221" s="370"/>
      <c r="T221" s="370"/>
      <c r="U221" s="374" t="s">
        <v>614</v>
      </c>
      <c r="V221" s="374"/>
      <c r="W221" s="374"/>
      <c r="X221" s="374"/>
      <c r="Y221" s="374"/>
      <c r="Z221" s="374"/>
      <c r="AA221" s="374"/>
      <c r="AB221" s="374"/>
      <c r="AC221" s="374"/>
      <c r="AD221" s="374"/>
      <c r="AE221" s="374"/>
      <c r="AF221" s="374"/>
      <c r="AG221" s="374"/>
      <c r="AH221" s="374"/>
      <c r="AI221" s="374"/>
      <c r="AJ221" s="374"/>
      <c r="AK221" s="374"/>
      <c r="AL221" s="374"/>
      <c r="AM221" s="374"/>
      <c r="AN221" s="374"/>
      <c r="AO221" s="374"/>
      <c r="AP221" s="374"/>
      <c r="AQ221" s="374"/>
      <c r="AR221" s="374"/>
      <c r="AS221" s="374"/>
      <c r="AT221" s="374"/>
      <c r="AU221" s="374"/>
      <c r="AV221" s="374"/>
      <c r="AW221" s="374"/>
      <c r="AX221" s="375"/>
      <c r="AY221" s="70"/>
    </row>
    <row r="222" spans="1:51" ht="27" customHeight="1" x14ac:dyDescent="0.15">
      <c r="A222" s="323" t="s">
        <v>43</v>
      </c>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c r="AA222" s="324"/>
      <c r="AB222" s="324"/>
      <c r="AC222" s="324"/>
      <c r="AD222" s="324"/>
      <c r="AE222" s="324"/>
      <c r="AF222" s="324"/>
      <c r="AG222" s="324"/>
      <c r="AH222" s="324"/>
      <c r="AI222" s="324"/>
      <c r="AJ222" s="324"/>
      <c r="AK222" s="324"/>
      <c r="AL222" s="324"/>
      <c r="AM222" s="324"/>
      <c r="AN222" s="324"/>
      <c r="AO222" s="324"/>
      <c r="AP222" s="324"/>
      <c r="AQ222" s="324"/>
      <c r="AR222" s="324"/>
      <c r="AS222" s="324"/>
      <c r="AT222" s="324"/>
      <c r="AU222" s="324"/>
      <c r="AV222" s="324"/>
      <c r="AW222" s="324"/>
      <c r="AX222" s="325"/>
    </row>
    <row r="223" spans="1:51" ht="27" customHeight="1" x14ac:dyDescent="0.15">
      <c r="A223" s="5"/>
      <c r="B223" s="6"/>
      <c r="C223" s="326" t="s">
        <v>29</v>
      </c>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8"/>
      <c r="AD223" s="327" t="s">
        <v>32</v>
      </c>
      <c r="AE223" s="327"/>
      <c r="AF223" s="327"/>
      <c r="AG223" s="329" t="s">
        <v>28</v>
      </c>
      <c r="AH223" s="327"/>
      <c r="AI223" s="327"/>
      <c r="AJ223" s="327"/>
      <c r="AK223" s="327"/>
      <c r="AL223" s="327"/>
      <c r="AM223" s="327"/>
      <c r="AN223" s="327"/>
      <c r="AO223" s="327"/>
      <c r="AP223" s="327"/>
      <c r="AQ223" s="327"/>
      <c r="AR223" s="327"/>
      <c r="AS223" s="327"/>
      <c r="AT223" s="327"/>
      <c r="AU223" s="327"/>
      <c r="AV223" s="327"/>
      <c r="AW223" s="327"/>
      <c r="AX223" s="330"/>
    </row>
    <row r="224" spans="1:51" ht="50.1" customHeight="1" x14ac:dyDescent="0.15">
      <c r="A224" s="331" t="s">
        <v>129</v>
      </c>
      <c r="B224" s="332"/>
      <c r="C224" s="337" t="s">
        <v>130</v>
      </c>
      <c r="D224" s="338"/>
      <c r="E224" s="338"/>
      <c r="F224" s="338"/>
      <c r="G224" s="338"/>
      <c r="H224" s="338"/>
      <c r="I224" s="338"/>
      <c r="J224" s="338"/>
      <c r="K224" s="338"/>
      <c r="L224" s="338"/>
      <c r="M224" s="338"/>
      <c r="N224" s="338"/>
      <c r="O224" s="338"/>
      <c r="P224" s="338"/>
      <c r="Q224" s="338"/>
      <c r="R224" s="338"/>
      <c r="S224" s="338"/>
      <c r="T224" s="338"/>
      <c r="U224" s="338"/>
      <c r="V224" s="338"/>
      <c r="W224" s="338"/>
      <c r="X224" s="338"/>
      <c r="Y224" s="338"/>
      <c r="Z224" s="338"/>
      <c r="AA224" s="338"/>
      <c r="AB224" s="338"/>
      <c r="AC224" s="339"/>
      <c r="AD224" s="340" t="s">
        <v>602</v>
      </c>
      <c r="AE224" s="341"/>
      <c r="AF224" s="341"/>
      <c r="AG224" s="342" t="s">
        <v>624</v>
      </c>
      <c r="AH224" s="343"/>
      <c r="AI224" s="343"/>
      <c r="AJ224" s="343"/>
      <c r="AK224" s="343"/>
      <c r="AL224" s="343"/>
      <c r="AM224" s="343"/>
      <c r="AN224" s="343"/>
      <c r="AO224" s="343"/>
      <c r="AP224" s="343"/>
      <c r="AQ224" s="343"/>
      <c r="AR224" s="343"/>
      <c r="AS224" s="343"/>
      <c r="AT224" s="343"/>
      <c r="AU224" s="343"/>
      <c r="AV224" s="343"/>
      <c r="AW224" s="343"/>
      <c r="AX224" s="344"/>
    </row>
    <row r="225" spans="1:50" ht="50.1" customHeight="1" x14ac:dyDescent="0.15">
      <c r="A225" s="333"/>
      <c r="B225" s="334"/>
      <c r="C225" s="345" t="s">
        <v>33</v>
      </c>
      <c r="D225" s="346"/>
      <c r="E225" s="346"/>
      <c r="F225" s="346"/>
      <c r="G225" s="346"/>
      <c r="H225" s="346"/>
      <c r="I225" s="346"/>
      <c r="J225" s="346"/>
      <c r="K225" s="346"/>
      <c r="L225" s="346"/>
      <c r="M225" s="346"/>
      <c r="N225" s="346"/>
      <c r="O225" s="346"/>
      <c r="P225" s="346"/>
      <c r="Q225" s="346"/>
      <c r="R225" s="346"/>
      <c r="S225" s="346"/>
      <c r="T225" s="346"/>
      <c r="U225" s="346"/>
      <c r="V225" s="346"/>
      <c r="W225" s="346"/>
      <c r="X225" s="346"/>
      <c r="Y225" s="346"/>
      <c r="Z225" s="346"/>
      <c r="AA225" s="346"/>
      <c r="AB225" s="346"/>
      <c r="AC225" s="227"/>
      <c r="AD225" s="228" t="s">
        <v>602</v>
      </c>
      <c r="AE225" s="229"/>
      <c r="AF225" s="229"/>
      <c r="AG225" s="278" t="s">
        <v>625</v>
      </c>
      <c r="AH225" s="279"/>
      <c r="AI225" s="279"/>
      <c r="AJ225" s="279"/>
      <c r="AK225" s="279"/>
      <c r="AL225" s="279"/>
      <c r="AM225" s="279"/>
      <c r="AN225" s="279"/>
      <c r="AO225" s="279"/>
      <c r="AP225" s="279"/>
      <c r="AQ225" s="279"/>
      <c r="AR225" s="279"/>
      <c r="AS225" s="279"/>
      <c r="AT225" s="279"/>
      <c r="AU225" s="279"/>
      <c r="AV225" s="279"/>
      <c r="AW225" s="279"/>
      <c r="AX225" s="280"/>
    </row>
    <row r="226" spans="1:50" ht="39.950000000000003" customHeight="1" x14ac:dyDescent="0.15">
      <c r="A226" s="335"/>
      <c r="B226" s="336"/>
      <c r="C226" s="308" t="s">
        <v>131</v>
      </c>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10"/>
      <c r="AD226" s="290" t="s">
        <v>602</v>
      </c>
      <c r="AE226" s="291"/>
      <c r="AF226" s="291"/>
      <c r="AG226" s="248" t="s">
        <v>626</v>
      </c>
      <c r="AH226" s="249"/>
      <c r="AI226" s="249"/>
      <c r="AJ226" s="249"/>
      <c r="AK226" s="249"/>
      <c r="AL226" s="249"/>
      <c r="AM226" s="249"/>
      <c r="AN226" s="249"/>
      <c r="AO226" s="249"/>
      <c r="AP226" s="249"/>
      <c r="AQ226" s="249"/>
      <c r="AR226" s="249"/>
      <c r="AS226" s="249"/>
      <c r="AT226" s="249"/>
      <c r="AU226" s="249"/>
      <c r="AV226" s="249"/>
      <c r="AW226" s="249"/>
      <c r="AX226" s="250"/>
    </row>
    <row r="227" spans="1:50" ht="27" customHeight="1" x14ac:dyDescent="0.15">
      <c r="A227" s="258" t="s">
        <v>35</v>
      </c>
      <c r="B227" s="311"/>
      <c r="C227" s="313" t="s">
        <v>37</v>
      </c>
      <c r="D227" s="241"/>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5"/>
      <c r="AD227" s="242" t="s">
        <v>602</v>
      </c>
      <c r="AE227" s="243"/>
      <c r="AF227" s="243"/>
      <c r="AG227" s="245" t="s">
        <v>623</v>
      </c>
      <c r="AH227" s="246"/>
      <c r="AI227" s="246"/>
      <c r="AJ227" s="246"/>
      <c r="AK227" s="246"/>
      <c r="AL227" s="246"/>
      <c r="AM227" s="246"/>
      <c r="AN227" s="246"/>
      <c r="AO227" s="246"/>
      <c r="AP227" s="246"/>
      <c r="AQ227" s="246"/>
      <c r="AR227" s="246"/>
      <c r="AS227" s="246"/>
      <c r="AT227" s="246"/>
      <c r="AU227" s="246"/>
      <c r="AV227" s="246"/>
      <c r="AW227" s="246"/>
      <c r="AX227" s="247"/>
    </row>
    <row r="228" spans="1:50" ht="35.25" customHeight="1" x14ac:dyDescent="0.15">
      <c r="A228" s="260"/>
      <c r="B228" s="312"/>
      <c r="C228" s="316"/>
      <c r="D228" s="317"/>
      <c r="E228" s="320" t="s">
        <v>256</v>
      </c>
      <c r="F228" s="321"/>
      <c r="G228" s="321"/>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2"/>
      <c r="AD228" s="228" t="s">
        <v>615</v>
      </c>
      <c r="AE228" s="229"/>
      <c r="AF228" s="300"/>
      <c r="AG228" s="248"/>
      <c r="AH228" s="249"/>
      <c r="AI228" s="249"/>
      <c r="AJ228" s="249"/>
      <c r="AK228" s="249"/>
      <c r="AL228" s="249"/>
      <c r="AM228" s="249"/>
      <c r="AN228" s="249"/>
      <c r="AO228" s="249"/>
      <c r="AP228" s="249"/>
      <c r="AQ228" s="249"/>
      <c r="AR228" s="249"/>
      <c r="AS228" s="249"/>
      <c r="AT228" s="249"/>
      <c r="AU228" s="249"/>
      <c r="AV228" s="249"/>
      <c r="AW228" s="249"/>
      <c r="AX228" s="250"/>
    </row>
    <row r="229" spans="1:50" ht="26.25" customHeight="1" x14ac:dyDescent="0.15">
      <c r="A229" s="260"/>
      <c r="B229" s="312"/>
      <c r="C229" s="318"/>
      <c r="D229" s="319"/>
      <c r="E229" s="301" t="s">
        <v>211</v>
      </c>
      <c r="F229" s="302"/>
      <c r="G229" s="302"/>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3"/>
      <c r="AD229" s="304" t="s">
        <v>616</v>
      </c>
      <c r="AE229" s="305"/>
      <c r="AF229" s="305"/>
      <c r="AG229" s="248"/>
      <c r="AH229" s="249"/>
      <c r="AI229" s="249"/>
      <c r="AJ229" s="249"/>
      <c r="AK229" s="249"/>
      <c r="AL229" s="249"/>
      <c r="AM229" s="249"/>
      <c r="AN229" s="249"/>
      <c r="AO229" s="249"/>
      <c r="AP229" s="249"/>
      <c r="AQ229" s="249"/>
      <c r="AR229" s="249"/>
      <c r="AS229" s="249"/>
      <c r="AT229" s="249"/>
      <c r="AU229" s="249"/>
      <c r="AV229" s="249"/>
      <c r="AW229" s="249"/>
      <c r="AX229" s="250"/>
    </row>
    <row r="230" spans="1:50" ht="26.25" customHeight="1" x14ac:dyDescent="0.15">
      <c r="A230" s="260"/>
      <c r="B230" s="261"/>
      <c r="C230" s="306" t="s">
        <v>38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267" t="s">
        <v>617</v>
      </c>
      <c r="AE230" s="268"/>
      <c r="AF230" s="268"/>
      <c r="AG230" s="270" t="s">
        <v>609</v>
      </c>
      <c r="AH230" s="271"/>
      <c r="AI230" s="271"/>
      <c r="AJ230" s="271"/>
      <c r="AK230" s="271"/>
      <c r="AL230" s="271"/>
      <c r="AM230" s="271"/>
      <c r="AN230" s="271"/>
      <c r="AO230" s="271"/>
      <c r="AP230" s="271"/>
      <c r="AQ230" s="271"/>
      <c r="AR230" s="271"/>
      <c r="AS230" s="271"/>
      <c r="AT230" s="271"/>
      <c r="AU230" s="271"/>
      <c r="AV230" s="271"/>
      <c r="AW230" s="271"/>
      <c r="AX230" s="272"/>
    </row>
    <row r="231" spans="1:50" ht="26.25" customHeight="1" x14ac:dyDescent="0.15">
      <c r="A231" s="260"/>
      <c r="B231" s="261"/>
      <c r="C231" s="226" t="s">
        <v>132</v>
      </c>
      <c r="D231" s="227"/>
      <c r="E231" s="227"/>
      <c r="F231" s="227"/>
      <c r="G231" s="227"/>
      <c r="H231" s="227"/>
      <c r="I231" s="227"/>
      <c r="J231" s="227"/>
      <c r="K231" s="227"/>
      <c r="L231" s="227"/>
      <c r="M231" s="227"/>
      <c r="N231" s="227"/>
      <c r="O231" s="227"/>
      <c r="P231" s="227"/>
      <c r="Q231" s="227"/>
      <c r="R231" s="227"/>
      <c r="S231" s="227"/>
      <c r="T231" s="227"/>
      <c r="U231" s="227"/>
      <c r="V231" s="227"/>
      <c r="W231" s="227"/>
      <c r="X231" s="227"/>
      <c r="Y231" s="227"/>
      <c r="Z231" s="227"/>
      <c r="AA231" s="227"/>
      <c r="AB231" s="227"/>
      <c r="AC231" s="227"/>
      <c r="AD231" s="228" t="s">
        <v>602</v>
      </c>
      <c r="AE231" s="229"/>
      <c r="AF231" s="229"/>
      <c r="AG231" s="278" t="s">
        <v>618</v>
      </c>
      <c r="AH231" s="279"/>
      <c r="AI231" s="279"/>
      <c r="AJ231" s="279"/>
      <c r="AK231" s="279"/>
      <c r="AL231" s="279"/>
      <c r="AM231" s="279"/>
      <c r="AN231" s="279"/>
      <c r="AO231" s="279"/>
      <c r="AP231" s="279"/>
      <c r="AQ231" s="279"/>
      <c r="AR231" s="279"/>
      <c r="AS231" s="279"/>
      <c r="AT231" s="279"/>
      <c r="AU231" s="279"/>
      <c r="AV231" s="279"/>
      <c r="AW231" s="279"/>
      <c r="AX231" s="280"/>
    </row>
    <row r="232" spans="1:50" ht="26.25" customHeight="1" x14ac:dyDescent="0.15">
      <c r="A232" s="260"/>
      <c r="B232" s="261"/>
      <c r="C232" s="226" t="s">
        <v>34</v>
      </c>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c r="AA232" s="227"/>
      <c r="AB232" s="227"/>
      <c r="AC232" s="227"/>
      <c r="AD232" s="228" t="s">
        <v>617</v>
      </c>
      <c r="AE232" s="229"/>
      <c r="AF232" s="229"/>
      <c r="AG232" s="278" t="s">
        <v>609</v>
      </c>
      <c r="AH232" s="279"/>
      <c r="AI232" s="279"/>
      <c r="AJ232" s="279"/>
      <c r="AK232" s="279"/>
      <c r="AL232" s="279"/>
      <c r="AM232" s="279"/>
      <c r="AN232" s="279"/>
      <c r="AO232" s="279"/>
      <c r="AP232" s="279"/>
      <c r="AQ232" s="279"/>
      <c r="AR232" s="279"/>
      <c r="AS232" s="279"/>
      <c r="AT232" s="279"/>
      <c r="AU232" s="279"/>
      <c r="AV232" s="279"/>
      <c r="AW232" s="279"/>
      <c r="AX232" s="280"/>
    </row>
    <row r="233" spans="1:50" ht="39.950000000000003" customHeight="1" x14ac:dyDescent="0.15">
      <c r="A233" s="260"/>
      <c r="B233" s="261"/>
      <c r="C233" s="226" t="s">
        <v>39</v>
      </c>
      <c r="D233" s="227"/>
      <c r="E233" s="227"/>
      <c r="F233" s="227"/>
      <c r="G233" s="227"/>
      <c r="H233" s="227"/>
      <c r="I233" s="227"/>
      <c r="J233" s="227"/>
      <c r="K233" s="227"/>
      <c r="L233" s="227"/>
      <c r="M233" s="227"/>
      <c r="N233" s="227"/>
      <c r="O233" s="227"/>
      <c r="P233" s="227"/>
      <c r="Q233" s="227"/>
      <c r="R233" s="227"/>
      <c r="S233" s="227"/>
      <c r="T233" s="227"/>
      <c r="U233" s="227"/>
      <c r="V233" s="227"/>
      <c r="W233" s="227"/>
      <c r="X233" s="227"/>
      <c r="Y233" s="227"/>
      <c r="Z233" s="227"/>
      <c r="AA233" s="227"/>
      <c r="AB233" s="227"/>
      <c r="AC233" s="289"/>
      <c r="AD233" s="228" t="s">
        <v>602</v>
      </c>
      <c r="AE233" s="229"/>
      <c r="AF233" s="229"/>
      <c r="AG233" s="278" t="s">
        <v>619</v>
      </c>
      <c r="AH233" s="279"/>
      <c r="AI233" s="279"/>
      <c r="AJ233" s="279"/>
      <c r="AK233" s="279"/>
      <c r="AL233" s="279"/>
      <c r="AM233" s="279"/>
      <c r="AN233" s="279"/>
      <c r="AO233" s="279"/>
      <c r="AP233" s="279"/>
      <c r="AQ233" s="279"/>
      <c r="AR233" s="279"/>
      <c r="AS233" s="279"/>
      <c r="AT233" s="279"/>
      <c r="AU233" s="279"/>
      <c r="AV233" s="279"/>
      <c r="AW233" s="279"/>
      <c r="AX233" s="280"/>
    </row>
    <row r="234" spans="1:50" ht="26.25" customHeight="1" x14ac:dyDescent="0.15">
      <c r="A234" s="260"/>
      <c r="B234" s="261"/>
      <c r="C234" s="226" t="s">
        <v>229</v>
      </c>
      <c r="D234" s="227"/>
      <c r="E234" s="227"/>
      <c r="F234" s="227"/>
      <c r="G234" s="227"/>
      <c r="H234" s="227"/>
      <c r="I234" s="227"/>
      <c r="J234" s="227"/>
      <c r="K234" s="227"/>
      <c r="L234" s="227"/>
      <c r="M234" s="227"/>
      <c r="N234" s="227"/>
      <c r="O234" s="227"/>
      <c r="P234" s="227"/>
      <c r="Q234" s="227"/>
      <c r="R234" s="227"/>
      <c r="S234" s="227"/>
      <c r="T234" s="227"/>
      <c r="U234" s="227"/>
      <c r="V234" s="227"/>
      <c r="W234" s="227"/>
      <c r="X234" s="227"/>
      <c r="Y234" s="227"/>
      <c r="Z234" s="227"/>
      <c r="AA234" s="227"/>
      <c r="AB234" s="227"/>
      <c r="AC234" s="289"/>
      <c r="AD234" s="290" t="s">
        <v>617</v>
      </c>
      <c r="AE234" s="291"/>
      <c r="AF234" s="291"/>
      <c r="AG234" s="292" t="s">
        <v>609</v>
      </c>
      <c r="AH234" s="293"/>
      <c r="AI234" s="293"/>
      <c r="AJ234" s="293"/>
      <c r="AK234" s="293"/>
      <c r="AL234" s="293"/>
      <c r="AM234" s="293"/>
      <c r="AN234" s="293"/>
      <c r="AO234" s="293"/>
      <c r="AP234" s="293"/>
      <c r="AQ234" s="293"/>
      <c r="AR234" s="293"/>
      <c r="AS234" s="293"/>
      <c r="AT234" s="293"/>
      <c r="AU234" s="293"/>
      <c r="AV234" s="293"/>
      <c r="AW234" s="293"/>
      <c r="AX234" s="294"/>
    </row>
    <row r="235" spans="1:50" ht="39.950000000000003" customHeight="1" x14ac:dyDescent="0.15">
      <c r="A235" s="260"/>
      <c r="B235" s="261"/>
      <c r="C235" s="347" t="s">
        <v>230</v>
      </c>
      <c r="D235" s="348"/>
      <c r="E235" s="348"/>
      <c r="F235" s="348"/>
      <c r="G235" s="348"/>
      <c r="H235" s="348"/>
      <c r="I235" s="348"/>
      <c r="J235" s="348"/>
      <c r="K235" s="348"/>
      <c r="L235" s="348"/>
      <c r="M235" s="348"/>
      <c r="N235" s="348"/>
      <c r="O235" s="348"/>
      <c r="P235" s="348"/>
      <c r="Q235" s="348"/>
      <c r="R235" s="348"/>
      <c r="S235" s="348"/>
      <c r="T235" s="348"/>
      <c r="U235" s="348"/>
      <c r="V235" s="348"/>
      <c r="W235" s="348"/>
      <c r="X235" s="348"/>
      <c r="Y235" s="348"/>
      <c r="Z235" s="348"/>
      <c r="AA235" s="348"/>
      <c r="AB235" s="348"/>
      <c r="AC235" s="349"/>
      <c r="AD235" s="228" t="s">
        <v>602</v>
      </c>
      <c r="AE235" s="229"/>
      <c r="AF235" s="300"/>
      <c r="AG235" s="278" t="s">
        <v>620</v>
      </c>
      <c r="AH235" s="279"/>
      <c r="AI235" s="279"/>
      <c r="AJ235" s="279"/>
      <c r="AK235" s="279"/>
      <c r="AL235" s="279"/>
      <c r="AM235" s="279"/>
      <c r="AN235" s="279"/>
      <c r="AO235" s="279"/>
      <c r="AP235" s="279"/>
      <c r="AQ235" s="279"/>
      <c r="AR235" s="279"/>
      <c r="AS235" s="279"/>
      <c r="AT235" s="279"/>
      <c r="AU235" s="279"/>
      <c r="AV235" s="279"/>
      <c r="AW235" s="279"/>
      <c r="AX235" s="280"/>
    </row>
    <row r="236" spans="1:50" ht="39.950000000000003" customHeight="1" x14ac:dyDescent="0.15">
      <c r="A236" s="262"/>
      <c r="B236" s="263"/>
      <c r="C236" s="350" t="s">
        <v>217</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602</v>
      </c>
      <c r="AE236" s="354"/>
      <c r="AF236" s="355"/>
      <c r="AG236" s="356" t="s">
        <v>621</v>
      </c>
      <c r="AH236" s="357"/>
      <c r="AI236" s="357"/>
      <c r="AJ236" s="357"/>
      <c r="AK236" s="357"/>
      <c r="AL236" s="357"/>
      <c r="AM236" s="357"/>
      <c r="AN236" s="357"/>
      <c r="AO236" s="357"/>
      <c r="AP236" s="357"/>
      <c r="AQ236" s="357"/>
      <c r="AR236" s="357"/>
      <c r="AS236" s="357"/>
      <c r="AT236" s="357"/>
      <c r="AU236" s="357"/>
      <c r="AV236" s="357"/>
      <c r="AW236" s="357"/>
      <c r="AX236" s="358"/>
    </row>
    <row r="237" spans="1:50" ht="39.950000000000003" customHeight="1" x14ac:dyDescent="0.15">
      <c r="A237" s="258" t="s">
        <v>36</v>
      </c>
      <c r="B237" s="259"/>
      <c r="C237" s="264" t="s">
        <v>218</v>
      </c>
      <c r="D237" s="265"/>
      <c r="E237" s="265"/>
      <c r="F237" s="265"/>
      <c r="G237" s="265"/>
      <c r="H237" s="265"/>
      <c r="I237" s="265"/>
      <c r="J237" s="265"/>
      <c r="K237" s="265"/>
      <c r="L237" s="265"/>
      <c r="M237" s="265"/>
      <c r="N237" s="265"/>
      <c r="O237" s="265"/>
      <c r="P237" s="265"/>
      <c r="Q237" s="265"/>
      <c r="R237" s="265"/>
      <c r="S237" s="265"/>
      <c r="T237" s="265"/>
      <c r="U237" s="265"/>
      <c r="V237" s="265"/>
      <c r="W237" s="265"/>
      <c r="X237" s="265"/>
      <c r="Y237" s="265"/>
      <c r="Z237" s="265"/>
      <c r="AA237" s="265"/>
      <c r="AB237" s="265"/>
      <c r="AC237" s="266"/>
      <c r="AD237" s="267" t="s">
        <v>602</v>
      </c>
      <c r="AE237" s="268"/>
      <c r="AF237" s="269"/>
      <c r="AG237" s="270" t="s">
        <v>622</v>
      </c>
      <c r="AH237" s="271"/>
      <c r="AI237" s="271"/>
      <c r="AJ237" s="271"/>
      <c r="AK237" s="271"/>
      <c r="AL237" s="271"/>
      <c r="AM237" s="271"/>
      <c r="AN237" s="271"/>
      <c r="AO237" s="271"/>
      <c r="AP237" s="271"/>
      <c r="AQ237" s="271"/>
      <c r="AR237" s="271"/>
      <c r="AS237" s="271"/>
      <c r="AT237" s="271"/>
      <c r="AU237" s="271"/>
      <c r="AV237" s="271"/>
      <c r="AW237" s="271"/>
      <c r="AX237" s="272"/>
    </row>
    <row r="238" spans="1:50" ht="35.25" customHeight="1" x14ac:dyDescent="0.15">
      <c r="A238" s="260"/>
      <c r="B238" s="261"/>
      <c r="C238" s="273" t="s">
        <v>41</v>
      </c>
      <c r="D238" s="274"/>
      <c r="E238" s="274"/>
      <c r="F238" s="274"/>
      <c r="G238" s="274"/>
      <c r="H238" s="274"/>
      <c r="I238" s="274"/>
      <c r="J238" s="274"/>
      <c r="K238" s="274"/>
      <c r="L238" s="274"/>
      <c r="M238" s="274"/>
      <c r="N238" s="274"/>
      <c r="O238" s="274"/>
      <c r="P238" s="274"/>
      <c r="Q238" s="274"/>
      <c r="R238" s="274"/>
      <c r="S238" s="274"/>
      <c r="T238" s="274"/>
      <c r="U238" s="274"/>
      <c r="V238" s="274"/>
      <c r="W238" s="274"/>
      <c r="X238" s="274"/>
      <c r="Y238" s="274"/>
      <c r="Z238" s="274"/>
      <c r="AA238" s="274"/>
      <c r="AB238" s="274"/>
      <c r="AC238" s="275"/>
      <c r="AD238" s="276" t="s">
        <v>617</v>
      </c>
      <c r="AE238" s="277"/>
      <c r="AF238" s="277"/>
      <c r="AG238" s="278" t="s">
        <v>609</v>
      </c>
      <c r="AH238" s="279"/>
      <c r="AI238" s="279"/>
      <c r="AJ238" s="279"/>
      <c r="AK238" s="279"/>
      <c r="AL238" s="279"/>
      <c r="AM238" s="279"/>
      <c r="AN238" s="279"/>
      <c r="AO238" s="279"/>
      <c r="AP238" s="279"/>
      <c r="AQ238" s="279"/>
      <c r="AR238" s="279"/>
      <c r="AS238" s="279"/>
      <c r="AT238" s="279"/>
      <c r="AU238" s="279"/>
      <c r="AV238" s="279"/>
      <c r="AW238" s="279"/>
      <c r="AX238" s="280"/>
    </row>
    <row r="239" spans="1:50" ht="39.950000000000003" customHeight="1" x14ac:dyDescent="0.15">
      <c r="A239" s="260"/>
      <c r="B239" s="261"/>
      <c r="C239" s="226" t="s">
        <v>175</v>
      </c>
      <c r="D239" s="227"/>
      <c r="E239" s="227"/>
      <c r="F239" s="227"/>
      <c r="G239" s="227"/>
      <c r="H239" s="227"/>
      <c r="I239" s="227"/>
      <c r="J239" s="227"/>
      <c r="K239" s="227"/>
      <c r="L239" s="227"/>
      <c r="M239" s="227"/>
      <c r="N239" s="227"/>
      <c r="O239" s="227"/>
      <c r="P239" s="227"/>
      <c r="Q239" s="227"/>
      <c r="R239" s="227"/>
      <c r="S239" s="227"/>
      <c r="T239" s="227"/>
      <c r="U239" s="227"/>
      <c r="V239" s="227"/>
      <c r="W239" s="227"/>
      <c r="X239" s="227"/>
      <c r="Y239" s="227"/>
      <c r="Z239" s="227"/>
      <c r="AA239" s="227"/>
      <c r="AB239" s="227"/>
      <c r="AC239" s="227"/>
      <c r="AD239" s="228" t="s">
        <v>602</v>
      </c>
      <c r="AE239" s="229"/>
      <c r="AF239" s="229"/>
      <c r="AG239" s="278" t="s">
        <v>622</v>
      </c>
      <c r="AH239" s="279"/>
      <c r="AI239" s="279"/>
      <c r="AJ239" s="279"/>
      <c r="AK239" s="279"/>
      <c r="AL239" s="279"/>
      <c r="AM239" s="279"/>
      <c r="AN239" s="279"/>
      <c r="AO239" s="279"/>
      <c r="AP239" s="279"/>
      <c r="AQ239" s="279"/>
      <c r="AR239" s="279"/>
      <c r="AS239" s="279"/>
      <c r="AT239" s="279"/>
      <c r="AU239" s="279"/>
      <c r="AV239" s="279"/>
      <c r="AW239" s="279"/>
      <c r="AX239" s="280"/>
    </row>
    <row r="240" spans="1:50" ht="27" customHeight="1" x14ac:dyDescent="0.15">
      <c r="A240" s="262"/>
      <c r="B240" s="263"/>
      <c r="C240" s="226" t="s">
        <v>40</v>
      </c>
      <c r="D240" s="227"/>
      <c r="E240" s="227"/>
      <c r="F240" s="227"/>
      <c r="G240" s="227"/>
      <c r="H240" s="227"/>
      <c r="I240" s="227"/>
      <c r="J240" s="227"/>
      <c r="K240" s="227"/>
      <c r="L240" s="227"/>
      <c r="M240" s="227"/>
      <c r="N240" s="227"/>
      <c r="O240" s="227"/>
      <c r="P240" s="227"/>
      <c r="Q240" s="227"/>
      <c r="R240" s="227"/>
      <c r="S240" s="227"/>
      <c r="T240" s="227"/>
      <c r="U240" s="227"/>
      <c r="V240" s="227"/>
      <c r="W240" s="227"/>
      <c r="X240" s="227"/>
      <c r="Y240" s="227"/>
      <c r="Z240" s="227"/>
      <c r="AA240" s="227"/>
      <c r="AB240" s="227"/>
      <c r="AC240" s="227"/>
      <c r="AD240" s="228" t="s">
        <v>617</v>
      </c>
      <c r="AE240" s="229"/>
      <c r="AF240" s="229"/>
      <c r="AG240" s="230" t="s">
        <v>609</v>
      </c>
      <c r="AH240" s="231"/>
      <c r="AI240" s="231"/>
      <c r="AJ240" s="231"/>
      <c r="AK240" s="231"/>
      <c r="AL240" s="231"/>
      <c r="AM240" s="231"/>
      <c r="AN240" s="231"/>
      <c r="AO240" s="231"/>
      <c r="AP240" s="231"/>
      <c r="AQ240" s="231"/>
      <c r="AR240" s="231"/>
      <c r="AS240" s="231"/>
      <c r="AT240" s="231"/>
      <c r="AU240" s="231"/>
      <c r="AV240" s="231"/>
      <c r="AW240" s="231"/>
      <c r="AX240" s="232"/>
    </row>
    <row r="241" spans="1:52" ht="41.25" customHeight="1" x14ac:dyDescent="0.15">
      <c r="A241" s="233" t="s">
        <v>50</v>
      </c>
      <c r="B241" s="234"/>
      <c r="C241" s="239" t="s">
        <v>133</v>
      </c>
      <c r="D241" s="240"/>
      <c r="E241" s="240"/>
      <c r="F241" s="240"/>
      <c r="G241" s="240"/>
      <c r="H241" s="240"/>
      <c r="I241" s="240"/>
      <c r="J241" s="240"/>
      <c r="K241" s="240"/>
      <c r="L241" s="240"/>
      <c r="M241" s="240"/>
      <c r="N241" s="240"/>
      <c r="O241" s="240"/>
      <c r="P241" s="240"/>
      <c r="Q241" s="240"/>
      <c r="R241" s="240"/>
      <c r="S241" s="240"/>
      <c r="T241" s="240"/>
      <c r="U241" s="240"/>
      <c r="V241" s="240"/>
      <c r="W241" s="240"/>
      <c r="X241" s="240"/>
      <c r="Y241" s="240"/>
      <c r="Z241" s="240"/>
      <c r="AA241" s="240"/>
      <c r="AB241" s="240"/>
      <c r="AC241" s="241"/>
      <c r="AD241" s="242" t="s">
        <v>617</v>
      </c>
      <c r="AE241" s="243"/>
      <c r="AF241" s="244"/>
      <c r="AG241" s="245" t="s">
        <v>614</v>
      </c>
      <c r="AH241" s="246"/>
      <c r="AI241" s="246"/>
      <c r="AJ241" s="246"/>
      <c r="AK241" s="246"/>
      <c r="AL241" s="246"/>
      <c r="AM241" s="246"/>
      <c r="AN241" s="246"/>
      <c r="AO241" s="246"/>
      <c r="AP241" s="246"/>
      <c r="AQ241" s="246"/>
      <c r="AR241" s="246"/>
      <c r="AS241" s="246"/>
      <c r="AT241" s="246"/>
      <c r="AU241" s="246"/>
      <c r="AV241" s="246"/>
      <c r="AW241" s="246"/>
      <c r="AX241" s="247"/>
    </row>
    <row r="242" spans="1:52" ht="19.7" customHeight="1" x14ac:dyDescent="0.15">
      <c r="A242" s="235"/>
      <c r="B242" s="236"/>
      <c r="C242" s="251" t="s">
        <v>0</v>
      </c>
      <c r="D242" s="252"/>
      <c r="E242" s="252"/>
      <c r="F242" s="252"/>
      <c r="G242" s="252"/>
      <c r="H242" s="252"/>
      <c r="I242" s="252"/>
      <c r="J242" s="252"/>
      <c r="K242" s="252"/>
      <c r="L242" s="252"/>
      <c r="M242" s="252"/>
      <c r="N242" s="252"/>
      <c r="O242" s="253" t="s">
        <v>23</v>
      </c>
      <c r="P242" s="254"/>
      <c r="Q242" s="254"/>
      <c r="R242" s="254"/>
      <c r="S242" s="254"/>
      <c r="T242" s="254"/>
      <c r="U242" s="254"/>
      <c r="V242" s="254"/>
      <c r="W242" s="254"/>
      <c r="X242" s="254"/>
      <c r="Y242" s="254"/>
      <c r="Z242" s="254"/>
      <c r="AA242" s="254"/>
      <c r="AB242" s="254"/>
      <c r="AC242" s="254"/>
      <c r="AD242" s="254"/>
      <c r="AE242" s="254"/>
      <c r="AF242" s="255"/>
      <c r="AG242" s="248"/>
      <c r="AH242" s="249"/>
      <c r="AI242" s="249"/>
      <c r="AJ242" s="249"/>
      <c r="AK242" s="249"/>
      <c r="AL242" s="249"/>
      <c r="AM242" s="249"/>
      <c r="AN242" s="249"/>
      <c r="AO242" s="249"/>
      <c r="AP242" s="249"/>
      <c r="AQ242" s="249"/>
      <c r="AR242" s="249"/>
      <c r="AS242" s="249"/>
      <c r="AT242" s="249"/>
      <c r="AU242" s="249"/>
      <c r="AV242" s="249"/>
      <c r="AW242" s="249"/>
      <c r="AX242" s="250"/>
    </row>
    <row r="243" spans="1:52" ht="24.75" customHeight="1" thickBot="1" x14ac:dyDescent="0.2">
      <c r="A243" s="235"/>
      <c r="B243" s="236"/>
      <c r="C243" s="256"/>
      <c r="D243" s="257"/>
      <c r="E243" s="204"/>
      <c r="F243" s="204"/>
      <c r="G243" s="204"/>
      <c r="H243" s="205"/>
      <c r="I243" s="205"/>
      <c r="J243" s="295"/>
      <c r="K243" s="295"/>
      <c r="L243" s="295"/>
      <c r="M243" s="205"/>
      <c r="N243" s="296"/>
      <c r="O243" s="297"/>
      <c r="P243" s="298"/>
      <c r="Q243" s="298"/>
      <c r="R243" s="298"/>
      <c r="S243" s="298"/>
      <c r="T243" s="298"/>
      <c r="U243" s="298"/>
      <c r="V243" s="298"/>
      <c r="W243" s="298"/>
      <c r="X243" s="298"/>
      <c r="Y243" s="298"/>
      <c r="Z243" s="298"/>
      <c r="AA243" s="298"/>
      <c r="AB243" s="298"/>
      <c r="AC243" s="298"/>
      <c r="AD243" s="298"/>
      <c r="AE243" s="298"/>
      <c r="AF243" s="299"/>
      <c r="AG243" s="248"/>
      <c r="AH243" s="249"/>
      <c r="AI243" s="249"/>
      <c r="AJ243" s="249"/>
      <c r="AK243" s="249"/>
      <c r="AL243" s="249"/>
      <c r="AM243" s="249"/>
      <c r="AN243" s="249"/>
      <c r="AO243" s="249"/>
      <c r="AP243" s="249"/>
      <c r="AQ243" s="249"/>
      <c r="AR243" s="249"/>
      <c r="AS243" s="249"/>
      <c r="AT243" s="249"/>
      <c r="AU243" s="249"/>
      <c r="AV243" s="249"/>
      <c r="AW243" s="249"/>
      <c r="AX243" s="250"/>
    </row>
    <row r="244" spans="1:52" ht="24.75" hidden="1" customHeight="1" x14ac:dyDescent="0.15">
      <c r="A244" s="235"/>
      <c r="B244" s="236"/>
      <c r="C244" s="212"/>
      <c r="D244" s="213"/>
      <c r="E244" s="204"/>
      <c r="F244" s="204"/>
      <c r="G244" s="204"/>
      <c r="H244" s="205"/>
      <c r="I244" s="205"/>
      <c r="J244" s="206"/>
      <c r="K244" s="206"/>
      <c r="L244" s="206"/>
      <c r="M244" s="207"/>
      <c r="N244" s="208"/>
      <c r="O244" s="209"/>
      <c r="P244" s="210"/>
      <c r="Q244" s="210"/>
      <c r="R244" s="210"/>
      <c r="S244" s="210"/>
      <c r="T244" s="210"/>
      <c r="U244" s="210"/>
      <c r="V244" s="210"/>
      <c r="W244" s="210"/>
      <c r="X244" s="210"/>
      <c r="Y244" s="210"/>
      <c r="Z244" s="210"/>
      <c r="AA244" s="210"/>
      <c r="AB244" s="210"/>
      <c r="AC244" s="210"/>
      <c r="AD244" s="210"/>
      <c r="AE244" s="210"/>
      <c r="AF244" s="211"/>
      <c r="AG244" s="248"/>
      <c r="AH244" s="249"/>
      <c r="AI244" s="249"/>
      <c r="AJ244" s="249"/>
      <c r="AK244" s="249"/>
      <c r="AL244" s="249"/>
      <c r="AM244" s="249"/>
      <c r="AN244" s="249"/>
      <c r="AO244" s="249"/>
      <c r="AP244" s="249"/>
      <c r="AQ244" s="249"/>
      <c r="AR244" s="249"/>
      <c r="AS244" s="249"/>
      <c r="AT244" s="249"/>
      <c r="AU244" s="249"/>
      <c r="AV244" s="249"/>
      <c r="AW244" s="249"/>
      <c r="AX244" s="250"/>
    </row>
    <row r="245" spans="1:52" ht="24.75" hidden="1" customHeight="1" x14ac:dyDescent="0.15">
      <c r="A245" s="235"/>
      <c r="B245" s="236"/>
      <c r="C245" s="212"/>
      <c r="D245" s="213"/>
      <c r="E245" s="204"/>
      <c r="F245" s="204"/>
      <c r="G245" s="204"/>
      <c r="H245" s="205"/>
      <c r="I245" s="205"/>
      <c r="J245" s="206"/>
      <c r="K245" s="206"/>
      <c r="L245" s="206"/>
      <c r="M245" s="207"/>
      <c r="N245" s="208"/>
      <c r="O245" s="209"/>
      <c r="P245" s="210"/>
      <c r="Q245" s="210"/>
      <c r="R245" s="210"/>
      <c r="S245" s="210"/>
      <c r="T245" s="210"/>
      <c r="U245" s="210"/>
      <c r="V245" s="210"/>
      <c r="W245" s="210"/>
      <c r="X245" s="210"/>
      <c r="Y245" s="210"/>
      <c r="Z245" s="210"/>
      <c r="AA245" s="210"/>
      <c r="AB245" s="210"/>
      <c r="AC245" s="210"/>
      <c r="AD245" s="210"/>
      <c r="AE245" s="210"/>
      <c r="AF245" s="211"/>
      <c r="AG245" s="248"/>
      <c r="AH245" s="249"/>
      <c r="AI245" s="249"/>
      <c r="AJ245" s="249"/>
      <c r="AK245" s="249"/>
      <c r="AL245" s="249"/>
      <c r="AM245" s="249"/>
      <c r="AN245" s="249"/>
      <c r="AO245" s="249"/>
      <c r="AP245" s="249"/>
      <c r="AQ245" s="249"/>
      <c r="AR245" s="249"/>
      <c r="AS245" s="249"/>
      <c r="AT245" s="249"/>
      <c r="AU245" s="249"/>
      <c r="AV245" s="249"/>
      <c r="AW245" s="249"/>
      <c r="AX245" s="250"/>
    </row>
    <row r="246" spans="1:52" ht="24.75" hidden="1" customHeight="1" x14ac:dyDescent="0.15">
      <c r="A246" s="235"/>
      <c r="B246" s="236"/>
      <c r="C246" s="212"/>
      <c r="D246" s="213"/>
      <c r="E246" s="204"/>
      <c r="F246" s="204"/>
      <c r="G246" s="204"/>
      <c r="H246" s="205"/>
      <c r="I246" s="205"/>
      <c r="J246" s="206"/>
      <c r="K246" s="206"/>
      <c r="L246" s="206"/>
      <c r="M246" s="207"/>
      <c r="N246" s="208"/>
      <c r="O246" s="209"/>
      <c r="P246" s="210"/>
      <c r="Q246" s="210"/>
      <c r="R246" s="210"/>
      <c r="S246" s="210"/>
      <c r="T246" s="210"/>
      <c r="U246" s="210"/>
      <c r="V246" s="210"/>
      <c r="W246" s="210"/>
      <c r="X246" s="210"/>
      <c r="Y246" s="210"/>
      <c r="Z246" s="210"/>
      <c r="AA246" s="210"/>
      <c r="AB246" s="210"/>
      <c r="AC246" s="210"/>
      <c r="AD246" s="210"/>
      <c r="AE246" s="210"/>
      <c r="AF246" s="211"/>
      <c r="AG246" s="248"/>
      <c r="AH246" s="249"/>
      <c r="AI246" s="249"/>
      <c r="AJ246" s="249"/>
      <c r="AK246" s="249"/>
      <c r="AL246" s="249"/>
      <c r="AM246" s="249"/>
      <c r="AN246" s="249"/>
      <c r="AO246" s="249"/>
      <c r="AP246" s="249"/>
      <c r="AQ246" s="249"/>
      <c r="AR246" s="249"/>
      <c r="AS246" s="249"/>
      <c r="AT246" s="249"/>
      <c r="AU246" s="249"/>
      <c r="AV246" s="249"/>
      <c r="AW246" s="249"/>
      <c r="AX246" s="250"/>
    </row>
    <row r="247" spans="1:52" ht="24.75" hidden="1" customHeight="1" thickBot="1" x14ac:dyDescent="0.2">
      <c r="A247" s="237"/>
      <c r="B247" s="238"/>
      <c r="C247" s="281"/>
      <c r="D247" s="282"/>
      <c r="E247" s="204"/>
      <c r="F247" s="204"/>
      <c r="G247" s="204"/>
      <c r="H247" s="205"/>
      <c r="I247" s="205"/>
      <c r="J247" s="283"/>
      <c r="K247" s="283"/>
      <c r="L247" s="283"/>
      <c r="M247" s="284"/>
      <c r="N247" s="285"/>
      <c r="O247" s="286"/>
      <c r="P247" s="287"/>
      <c r="Q247" s="287"/>
      <c r="R247" s="287"/>
      <c r="S247" s="287"/>
      <c r="T247" s="287"/>
      <c r="U247" s="287"/>
      <c r="V247" s="287"/>
      <c r="W247" s="287"/>
      <c r="X247" s="287"/>
      <c r="Y247" s="287"/>
      <c r="Z247" s="287"/>
      <c r="AA247" s="287"/>
      <c r="AB247" s="287"/>
      <c r="AC247" s="287"/>
      <c r="AD247" s="287"/>
      <c r="AE247" s="287"/>
      <c r="AF247" s="288"/>
      <c r="AG247" s="230"/>
      <c r="AH247" s="231"/>
      <c r="AI247" s="231"/>
      <c r="AJ247" s="231"/>
      <c r="AK247" s="231"/>
      <c r="AL247" s="231"/>
      <c r="AM247" s="231"/>
      <c r="AN247" s="231"/>
      <c r="AO247" s="231"/>
      <c r="AP247" s="231"/>
      <c r="AQ247" s="231"/>
      <c r="AR247" s="231"/>
      <c r="AS247" s="231"/>
      <c r="AT247" s="231"/>
      <c r="AU247" s="231"/>
      <c r="AV247" s="231"/>
      <c r="AW247" s="231"/>
      <c r="AX247" s="232"/>
    </row>
    <row r="248" spans="1:52" ht="24.75" customHeight="1" x14ac:dyDescent="0.15">
      <c r="A248" s="214" t="s">
        <v>31</v>
      </c>
      <c r="B248" s="215"/>
      <c r="C248" s="215"/>
      <c r="D248" s="215"/>
      <c r="E248" s="215"/>
      <c r="F248" s="215"/>
      <c r="G248" s="215"/>
      <c r="H248" s="215"/>
      <c r="I248" s="215"/>
      <c r="J248" s="215"/>
      <c r="K248" s="215"/>
      <c r="L248" s="215"/>
      <c r="M248" s="215"/>
      <c r="N248" s="215"/>
      <c r="O248" s="215"/>
      <c r="P248" s="215"/>
      <c r="Q248" s="215"/>
      <c r="R248" s="215"/>
      <c r="S248" s="215"/>
      <c r="T248" s="215"/>
      <c r="U248" s="215"/>
      <c r="V248" s="215"/>
      <c r="W248" s="215"/>
      <c r="X248" s="215"/>
      <c r="Y248" s="215"/>
      <c r="Z248" s="215"/>
      <c r="AA248" s="215"/>
      <c r="AB248" s="215"/>
      <c r="AC248" s="215"/>
      <c r="AD248" s="215"/>
      <c r="AE248" s="215"/>
      <c r="AF248" s="215"/>
      <c r="AG248" s="215"/>
      <c r="AH248" s="215"/>
      <c r="AI248" s="215"/>
      <c r="AJ248" s="215"/>
      <c r="AK248" s="215"/>
      <c r="AL248" s="215"/>
      <c r="AM248" s="215"/>
      <c r="AN248" s="215"/>
      <c r="AO248" s="215"/>
      <c r="AP248" s="215"/>
      <c r="AQ248" s="215"/>
      <c r="AR248" s="215"/>
      <c r="AS248" s="215"/>
      <c r="AT248" s="215"/>
      <c r="AU248" s="215"/>
      <c r="AV248" s="215"/>
      <c r="AW248" s="215"/>
      <c r="AX248" s="216"/>
    </row>
    <row r="249" spans="1:52" ht="67.5" customHeight="1" thickBot="1" x14ac:dyDescent="0.2">
      <c r="A249" s="217" t="s">
        <v>627</v>
      </c>
      <c r="B249" s="218"/>
      <c r="C249" s="218"/>
      <c r="D249" s="218"/>
      <c r="E249" s="218"/>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9"/>
    </row>
    <row r="250" spans="1:52" ht="24.75" customHeight="1" x14ac:dyDescent="0.15">
      <c r="A250" s="220" t="s">
        <v>233</v>
      </c>
      <c r="B250" s="221"/>
      <c r="C250" s="221"/>
      <c r="D250" s="221"/>
      <c r="E250" s="221"/>
      <c r="F250" s="221"/>
      <c r="G250" s="221"/>
      <c r="H250" s="221"/>
      <c r="I250" s="221"/>
      <c r="J250" s="221"/>
      <c r="K250" s="221"/>
      <c r="L250" s="221"/>
      <c r="M250" s="221"/>
      <c r="N250" s="221"/>
      <c r="O250" s="221"/>
      <c r="P250" s="221"/>
      <c r="Q250" s="221"/>
      <c r="R250" s="221"/>
      <c r="S250" s="221"/>
      <c r="T250" s="221"/>
      <c r="U250" s="221"/>
      <c r="V250" s="221"/>
      <c r="W250" s="221"/>
      <c r="X250" s="221"/>
      <c r="Y250" s="221"/>
      <c r="Z250" s="221"/>
      <c r="AA250" s="221"/>
      <c r="AB250" s="221"/>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2"/>
      <c r="AZ250" s="10"/>
    </row>
    <row r="251" spans="1:52" ht="24.75" customHeight="1" x14ac:dyDescent="0.15">
      <c r="A251" s="223" t="s">
        <v>272</v>
      </c>
      <c r="B251" s="224"/>
      <c r="C251" s="224"/>
      <c r="D251" s="225"/>
      <c r="E251" s="200" t="s">
        <v>628</v>
      </c>
      <c r="F251" s="201"/>
      <c r="G251" s="201"/>
      <c r="H251" s="201"/>
      <c r="I251" s="201"/>
      <c r="J251" s="201"/>
      <c r="K251" s="201"/>
      <c r="L251" s="201"/>
      <c r="M251" s="201"/>
      <c r="N251" s="201"/>
      <c r="O251" s="201"/>
      <c r="P251" s="202"/>
      <c r="Q251" s="200"/>
      <c r="R251" s="201"/>
      <c r="S251" s="201"/>
      <c r="T251" s="201"/>
      <c r="U251" s="201"/>
      <c r="V251" s="201"/>
      <c r="W251" s="201"/>
      <c r="X251" s="201"/>
      <c r="Y251" s="201"/>
      <c r="Z251" s="201"/>
      <c r="AA251" s="201"/>
      <c r="AB251" s="202"/>
      <c r="AC251" s="200"/>
      <c r="AD251" s="201"/>
      <c r="AE251" s="201"/>
      <c r="AF251" s="201"/>
      <c r="AG251" s="201"/>
      <c r="AH251" s="201"/>
      <c r="AI251" s="201"/>
      <c r="AJ251" s="201"/>
      <c r="AK251" s="201"/>
      <c r="AL251" s="201"/>
      <c r="AM251" s="201"/>
      <c r="AN251" s="202"/>
      <c r="AO251" s="200"/>
      <c r="AP251" s="201"/>
      <c r="AQ251" s="201"/>
      <c r="AR251" s="201"/>
      <c r="AS251" s="201"/>
      <c r="AT251" s="201"/>
      <c r="AU251" s="201"/>
      <c r="AV251" s="201"/>
      <c r="AW251" s="201"/>
      <c r="AX251" s="203"/>
      <c r="AY251" s="74"/>
    </row>
    <row r="252" spans="1:52" ht="24.75" customHeight="1" x14ac:dyDescent="0.15">
      <c r="A252" s="120" t="s">
        <v>271</v>
      </c>
      <c r="B252" s="120"/>
      <c r="C252" s="120"/>
      <c r="D252" s="120"/>
      <c r="E252" s="200" t="s">
        <v>629</v>
      </c>
      <c r="F252" s="201"/>
      <c r="G252" s="201"/>
      <c r="H252" s="201"/>
      <c r="I252" s="201"/>
      <c r="J252" s="201"/>
      <c r="K252" s="201"/>
      <c r="L252" s="201"/>
      <c r="M252" s="201"/>
      <c r="N252" s="201"/>
      <c r="O252" s="201"/>
      <c r="P252" s="202"/>
      <c r="Q252" s="200"/>
      <c r="R252" s="201"/>
      <c r="S252" s="201"/>
      <c r="T252" s="201"/>
      <c r="U252" s="201"/>
      <c r="V252" s="201"/>
      <c r="W252" s="201"/>
      <c r="X252" s="201"/>
      <c r="Y252" s="201"/>
      <c r="Z252" s="201"/>
      <c r="AA252" s="201"/>
      <c r="AB252" s="202"/>
      <c r="AC252" s="200"/>
      <c r="AD252" s="201"/>
      <c r="AE252" s="201"/>
      <c r="AF252" s="201"/>
      <c r="AG252" s="201"/>
      <c r="AH252" s="201"/>
      <c r="AI252" s="201"/>
      <c r="AJ252" s="201"/>
      <c r="AK252" s="201"/>
      <c r="AL252" s="201"/>
      <c r="AM252" s="201"/>
      <c r="AN252" s="202"/>
      <c r="AO252" s="200"/>
      <c r="AP252" s="201"/>
      <c r="AQ252" s="201"/>
      <c r="AR252" s="201"/>
      <c r="AS252" s="201"/>
      <c r="AT252" s="201"/>
      <c r="AU252" s="201"/>
      <c r="AV252" s="201"/>
      <c r="AW252" s="201"/>
      <c r="AX252" s="203"/>
    </row>
    <row r="253" spans="1:52" ht="24.75" customHeight="1" x14ac:dyDescent="0.15">
      <c r="A253" s="120" t="s">
        <v>270</v>
      </c>
      <c r="B253" s="120"/>
      <c r="C253" s="120"/>
      <c r="D253" s="120"/>
      <c r="E253" s="200" t="s">
        <v>630</v>
      </c>
      <c r="F253" s="201"/>
      <c r="G253" s="201"/>
      <c r="H253" s="201"/>
      <c r="I253" s="201"/>
      <c r="J253" s="201"/>
      <c r="K253" s="201"/>
      <c r="L253" s="201"/>
      <c r="M253" s="201"/>
      <c r="N253" s="201"/>
      <c r="O253" s="201"/>
      <c r="P253" s="202"/>
      <c r="Q253" s="200"/>
      <c r="R253" s="201"/>
      <c r="S253" s="201"/>
      <c r="T253" s="201"/>
      <c r="U253" s="201"/>
      <c r="V253" s="201"/>
      <c r="W253" s="201"/>
      <c r="X253" s="201"/>
      <c r="Y253" s="201"/>
      <c r="Z253" s="201"/>
      <c r="AA253" s="201"/>
      <c r="AB253" s="202"/>
      <c r="AC253" s="200"/>
      <c r="AD253" s="201"/>
      <c r="AE253" s="201"/>
      <c r="AF253" s="201"/>
      <c r="AG253" s="201"/>
      <c r="AH253" s="201"/>
      <c r="AI253" s="201"/>
      <c r="AJ253" s="201"/>
      <c r="AK253" s="201"/>
      <c r="AL253" s="201"/>
      <c r="AM253" s="201"/>
      <c r="AN253" s="202"/>
      <c r="AO253" s="200"/>
      <c r="AP253" s="201"/>
      <c r="AQ253" s="201"/>
      <c r="AR253" s="201"/>
      <c r="AS253" s="201"/>
      <c r="AT253" s="201"/>
      <c r="AU253" s="201"/>
      <c r="AV253" s="201"/>
      <c r="AW253" s="201"/>
      <c r="AX253" s="203"/>
    </row>
    <row r="254" spans="1:52" ht="24.75" customHeight="1" x14ac:dyDescent="0.15">
      <c r="A254" s="120" t="s">
        <v>269</v>
      </c>
      <c r="B254" s="120"/>
      <c r="C254" s="120"/>
      <c r="D254" s="120"/>
      <c r="E254" s="200" t="s">
        <v>631</v>
      </c>
      <c r="F254" s="201"/>
      <c r="G254" s="201"/>
      <c r="H254" s="201"/>
      <c r="I254" s="201"/>
      <c r="J254" s="201"/>
      <c r="K254" s="201"/>
      <c r="L254" s="201"/>
      <c r="M254" s="201"/>
      <c r="N254" s="201"/>
      <c r="O254" s="201"/>
      <c r="P254" s="202"/>
      <c r="Q254" s="200"/>
      <c r="R254" s="201"/>
      <c r="S254" s="201"/>
      <c r="T254" s="201"/>
      <c r="U254" s="201"/>
      <c r="V254" s="201"/>
      <c r="W254" s="201"/>
      <c r="X254" s="201"/>
      <c r="Y254" s="201"/>
      <c r="Z254" s="201"/>
      <c r="AA254" s="201"/>
      <c r="AB254" s="202"/>
      <c r="AC254" s="200"/>
      <c r="AD254" s="201"/>
      <c r="AE254" s="201"/>
      <c r="AF254" s="201"/>
      <c r="AG254" s="201"/>
      <c r="AH254" s="201"/>
      <c r="AI254" s="201"/>
      <c r="AJ254" s="201"/>
      <c r="AK254" s="201"/>
      <c r="AL254" s="201"/>
      <c r="AM254" s="201"/>
      <c r="AN254" s="202"/>
      <c r="AO254" s="200"/>
      <c r="AP254" s="201"/>
      <c r="AQ254" s="201"/>
      <c r="AR254" s="201"/>
      <c r="AS254" s="201"/>
      <c r="AT254" s="201"/>
      <c r="AU254" s="201"/>
      <c r="AV254" s="201"/>
      <c r="AW254" s="201"/>
      <c r="AX254" s="203"/>
    </row>
    <row r="255" spans="1:52" ht="24.75" customHeight="1" x14ac:dyDescent="0.15">
      <c r="A255" s="120" t="s">
        <v>268</v>
      </c>
      <c r="B255" s="120"/>
      <c r="C255" s="120"/>
      <c r="D255" s="120"/>
      <c r="E255" s="200" t="s">
        <v>632</v>
      </c>
      <c r="F255" s="201"/>
      <c r="G255" s="201"/>
      <c r="H255" s="201"/>
      <c r="I255" s="201"/>
      <c r="J255" s="201"/>
      <c r="K255" s="201"/>
      <c r="L255" s="201"/>
      <c r="M255" s="201"/>
      <c r="N255" s="201"/>
      <c r="O255" s="201"/>
      <c r="P255" s="202"/>
      <c r="Q255" s="200"/>
      <c r="R255" s="201"/>
      <c r="S255" s="201"/>
      <c r="T255" s="201"/>
      <c r="U255" s="201"/>
      <c r="V255" s="201"/>
      <c r="W255" s="201"/>
      <c r="X255" s="201"/>
      <c r="Y255" s="201"/>
      <c r="Z255" s="201"/>
      <c r="AA255" s="201"/>
      <c r="AB255" s="202"/>
      <c r="AC255" s="200"/>
      <c r="AD255" s="201"/>
      <c r="AE255" s="201"/>
      <c r="AF255" s="201"/>
      <c r="AG255" s="201"/>
      <c r="AH255" s="201"/>
      <c r="AI255" s="201"/>
      <c r="AJ255" s="201"/>
      <c r="AK255" s="201"/>
      <c r="AL255" s="201"/>
      <c r="AM255" s="201"/>
      <c r="AN255" s="202"/>
      <c r="AO255" s="200"/>
      <c r="AP255" s="201"/>
      <c r="AQ255" s="201"/>
      <c r="AR255" s="201"/>
      <c r="AS255" s="201"/>
      <c r="AT255" s="201"/>
      <c r="AU255" s="201"/>
      <c r="AV255" s="201"/>
      <c r="AW255" s="201"/>
      <c r="AX255" s="203"/>
    </row>
    <row r="256" spans="1:52" ht="24.75" customHeight="1" x14ac:dyDescent="0.15">
      <c r="A256" s="120" t="s">
        <v>267</v>
      </c>
      <c r="B256" s="120"/>
      <c r="C256" s="120"/>
      <c r="D256" s="120"/>
      <c r="E256" s="200" t="s">
        <v>633</v>
      </c>
      <c r="F256" s="201"/>
      <c r="G256" s="201"/>
      <c r="H256" s="201"/>
      <c r="I256" s="201"/>
      <c r="J256" s="201"/>
      <c r="K256" s="201"/>
      <c r="L256" s="201"/>
      <c r="M256" s="201"/>
      <c r="N256" s="201"/>
      <c r="O256" s="201"/>
      <c r="P256" s="202"/>
      <c r="Q256" s="200"/>
      <c r="R256" s="201"/>
      <c r="S256" s="201"/>
      <c r="T256" s="201"/>
      <c r="U256" s="201"/>
      <c r="V256" s="201"/>
      <c r="W256" s="201"/>
      <c r="X256" s="201"/>
      <c r="Y256" s="201"/>
      <c r="Z256" s="201"/>
      <c r="AA256" s="201"/>
      <c r="AB256" s="202"/>
      <c r="AC256" s="200"/>
      <c r="AD256" s="201"/>
      <c r="AE256" s="201"/>
      <c r="AF256" s="201"/>
      <c r="AG256" s="201"/>
      <c r="AH256" s="201"/>
      <c r="AI256" s="201"/>
      <c r="AJ256" s="201"/>
      <c r="AK256" s="201"/>
      <c r="AL256" s="201"/>
      <c r="AM256" s="201"/>
      <c r="AN256" s="202"/>
      <c r="AO256" s="200"/>
      <c r="AP256" s="201"/>
      <c r="AQ256" s="201"/>
      <c r="AR256" s="201"/>
      <c r="AS256" s="201"/>
      <c r="AT256" s="201"/>
      <c r="AU256" s="201"/>
      <c r="AV256" s="201"/>
      <c r="AW256" s="201"/>
      <c r="AX256" s="203"/>
    </row>
    <row r="257" spans="1:50" ht="24.75" customHeight="1" x14ac:dyDescent="0.15">
      <c r="A257" s="120" t="s">
        <v>266</v>
      </c>
      <c r="B257" s="120"/>
      <c r="C257" s="120"/>
      <c r="D257" s="120"/>
      <c r="E257" s="200" t="s">
        <v>634</v>
      </c>
      <c r="F257" s="201"/>
      <c r="G257" s="201"/>
      <c r="H257" s="201"/>
      <c r="I257" s="201"/>
      <c r="J257" s="201"/>
      <c r="K257" s="201"/>
      <c r="L257" s="201"/>
      <c r="M257" s="201"/>
      <c r="N257" s="201"/>
      <c r="O257" s="201"/>
      <c r="P257" s="202"/>
      <c r="Q257" s="200"/>
      <c r="R257" s="201"/>
      <c r="S257" s="201"/>
      <c r="T257" s="201"/>
      <c r="U257" s="201"/>
      <c r="V257" s="201"/>
      <c r="W257" s="201"/>
      <c r="X257" s="201"/>
      <c r="Y257" s="201"/>
      <c r="Z257" s="201"/>
      <c r="AA257" s="201"/>
      <c r="AB257" s="202"/>
      <c r="AC257" s="200"/>
      <c r="AD257" s="201"/>
      <c r="AE257" s="201"/>
      <c r="AF257" s="201"/>
      <c r="AG257" s="201"/>
      <c r="AH257" s="201"/>
      <c r="AI257" s="201"/>
      <c r="AJ257" s="201"/>
      <c r="AK257" s="201"/>
      <c r="AL257" s="201"/>
      <c r="AM257" s="201"/>
      <c r="AN257" s="202"/>
      <c r="AO257" s="200"/>
      <c r="AP257" s="201"/>
      <c r="AQ257" s="201"/>
      <c r="AR257" s="201"/>
      <c r="AS257" s="201"/>
      <c r="AT257" s="201"/>
      <c r="AU257" s="201"/>
      <c r="AV257" s="201"/>
      <c r="AW257" s="201"/>
      <c r="AX257" s="203"/>
    </row>
    <row r="258" spans="1:50" ht="24.75" customHeight="1" x14ac:dyDescent="0.15">
      <c r="A258" s="120" t="s">
        <v>265</v>
      </c>
      <c r="B258" s="120"/>
      <c r="C258" s="120"/>
      <c r="D258" s="120"/>
      <c r="E258" s="200" t="s">
        <v>635</v>
      </c>
      <c r="F258" s="201"/>
      <c r="G258" s="201"/>
      <c r="H258" s="201"/>
      <c r="I258" s="201"/>
      <c r="J258" s="201"/>
      <c r="K258" s="201"/>
      <c r="L258" s="201"/>
      <c r="M258" s="201"/>
      <c r="N258" s="201"/>
      <c r="O258" s="201"/>
      <c r="P258" s="202"/>
      <c r="Q258" s="200"/>
      <c r="R258" s="201"/>
      <c r="S258" s="201"/>
      <c r="T258" s="201"/>
      <c r="U258" s="201"/>
      <c r="V258" s="201"/>
      <c r="W258" s="201"/>
      <c r="X258" s="201"/>
      <c r="Y258" s="201"/>
      <c r="Z258" s="201"/>
      <c r="AA258" s="201"/>
      <c r="AB258" s="202"/>
      <c r="AC258" s="200"/>
      <c r="AD258" s="201"/>
      <c r="AE258" s="201"/>
      <c r="AF258" s="201"/>
      <c r="AG258" s="201"/>
      <c r="AH258" s="201"/>
      <c r="AI258" s="201"/>
      <c r="AJ258" s="201"/>
      <c r="AK258" s="201"/>
      <c r="AL258" s="201"/>
      <c r="AM258" s="201"/>
      <c r="AN258" s="202"/>
      <c r="AO258" s="200"/>
      <c r="AP258" s="201"/>
      <c r="AQ258" s="201"/>
      <c r="AR258" s="201"/>
      <c r="AS258" s="201"/>
      <c r="AT258" s="201"/>
      <c r="AU258" s="201"/>
      <c r="AV258" s="201"/>
      <c r="AW258" s="201"/>
      <c r="AX258" s="203"/>
    </row>
    <row r="259" spans="1:50" ht="24.75" customHeight="1" x14ac:dyDescent="0.15">
      <c r="A259" s="120" t="s">
        <v>411</v>
      </c>
      <c r="B259" s="120"/>
      <c r="C259" s="120"/>
      <c r="D259" s="120"/>
      <c r="E259" s="199" t="s">
        <v>604</v>
      </c>
      <c r="F259" s="180"/>
      <c r="G259" s="180"/>
      <c r="H259" s="77" t="str">
        <f>IF(E259="","","-")</f>
        <v>-</v>
      </c>
      <c r="I259" s="180"/>
      <c r="J259" s="180"/>
      <c r="K259" s="77" t="str">
        <f>IF(I259="","","-")</f>
        <v/>
      </c>
      <c r="L259" s="182">
        <v>128</v>
      </c>
      <c r="M259" s="182"/>
      <c r="N259" s="77" t="str">
        <f>IF(O259="","","-")</f>
        <v>-</v>
      </c>
      <c r="O259" s="197">
        <v>0</v>
      </c>
      <c r="P259" s="198"/>
      <c r="Q259" s="199"/>
      <c r="R259" s="180"/>
      <c r="S259" s="180"/>
      <c r="T259" s="77" t="str">
        <f>IF(Q259="","","-")</f>
        <v/>
      </c>
      <c r="U259" s="180"/>
      <c r="V259" s="180"/>
      <c r="W259" s="77" t="str">
        <f>IF(U259="","","-")</f>
        <v/>
      </c>
      <c r="X259" s="182"/>
      <c r="Y259" s="182"/>
      <c r="Z259" s="77" t="str">
        <f>IF(AA259="","","-")</f>
        <v/>
      </c>
      <c r="AA259" s="197"/>
      <c r="AB259" s="198"/>
      <c r="AC259" s="199"/>
      <c r="AD259" s="180"/>
      <c r="AE259" s="180"/>
      <c r="AF259" s="77" t="str">
        <f>IF(AC259="","","-")</f>
        <v/>
      </c>
      <c r="AG259" s="180"/>
      <c r="AH259" s="180"/>
      <c r="AI259" s="77" t="str">
        <f>IF(AG259="","","-")</f>
        <v/>
      </c>
      <c r="AJ259" s="182"/>
      <c r="AK259" s="182"/>
      <c r="AL259" s="77" t="str">
        <f>IF(AM259="","","-")</f>
        <v/>
      </c>
      <c r="AM259" s="197"/>
      <c r="AN259" s="198"/>
      <c r="AO259" s="199"/>
      <c r="AP259" s="180"/>
      <c r="AQ259" s="77" t="str">
        <f>IF(AO259="","","-")</f>
        <v/>
      </c>
      <c r="AR259" s="180"/>
      <c r="AS259" s="180"/>
      <c r="AT259" s="77" t="str">
        <f>IF(AR259="","","-")</f>
        <v/>
      </c>
      <c r="AU259" s="182"/>
      <c r="AV259" s="182"/>
      <c r="AW259" s="77" t="str">
        <f>IF(AX259="","","-")</f>
        <v/>
      </c>
      <c r="AX259" s="80"/>
    </row>
    <row r="260" spans="1:50" ht="24.75" customHeight="1" x14ac:dyDescent="0.15">
      <c r="A260" s="120" t="s">
        <v>587</v>
      </c>
      <c r="B260" s="120"/>
      <c r="C260" s="120"/>
      <c r="D260" s="120"/>
      <c r="E260" s="199" t="s">
        <v>604</v>
      </c>
      <c r="F260" s="180"/>
      <c r="G260" s="180"/>
      <c r="H260" s="77"/>
      <c r="I260" s="180"/>
      <c r="J260" s="180"/>
      <c r="K260" s="77"/>
      <c r="L260" s="182">
        <v>138</v>
      </c>
      <c r="M260" s="182"/>
      <c r="N260" s="77" t="str">
        <f>IF(O260="","","-")</f>
        <v>-</v>
      </c>
      <c r="O260" s="197">
        <v>0</v>
      </c>
      <c r="P260" s="198"/>
      <c r="Q260" s="199"/>
      <c r="R260" s="180"/>
      <c r="S260" s="180"/>
      <c r="T260" s="77" t="str">
        <f>IF(Q260="","","-")</f>
        <v/>
      </c>
      <c r="U260" s="180"/>
      <c r="V260" s="180"/>
      <c r="W260" s="77" t="str">
        <f>IF(U260="","","-")</f>
        <v/>
      </c>
      <c r="X260" s="182"/>
      <c r="Y260" s="182"/>
      <c r="Z260" s="77" t="str">
        <f>IF(AA260="","","-")</f>
        <v/>
      </c>
      <c r="AA260" s="197"/>
      <c r="AB260" s="198"/>
      <c r="AC260" s="199"/>
      <c r="AD260" s="180"/>
      <c r="AE260" s="180"/>
      <c r="AF260" s="77" t="str">
        <f>IF(AC260="","","-")</f>
        <v/>
      </c>
      <c r="AG260" s="180"/>
      <c r="AH260" s="180"/>
      <c r="AI260" s="77" t="str">
        <f>IF(AG260="","","-")</f>
        <v/>
      </c>
      <c r="AJ260" s="182"/>
      <c r="AK260" s="182"/>
      <c r="AL260" s="77" t="str">
        <f>IF(AM260="","","-")</f>
        <v/>
      </c>
      <c r="AM260" s="197"/>
      <c r="AN260" s="198"/>
      <c r="AO260" s="199"/>
      <c r="AP260" s="180"/>
      <c r="AQ260" s="77" t="str">
        <f>IF(AO260="","","-")</f>
        <v/>
      </c>
      <c r="AR260" s="180"/>
      <c r="AS260" s="180"/>
      <c r="AT260" s="77" t="str">
        <f>IF(AR260="","","-")</f>
        <v/>
      </c>
      <c r="AU260" s="182"/>
      <c r="AV260" s="182"/>
      <c r="AW260" s="77" t="str">
        <f>IF(AX260="","","-")</f>
        <v/>
      </c>
      <c r="AX260" s="80"/>
    </row>
    <row r="261" spans="1:50" ht="24.75" customHeight="1" x14ac:dyDescent="0.15">
      <c r="A261" s="120" t="s">
        <v>379</v>
      </c>
      <c r="B261" s="120"/>
      <c r="C261" s="120"/>
      <c r="D261" s="120"/>
      <c r="E261" s="195">
        <v>2021</v>
      </c>
      <c r="F261" s="181"/>
      <c r="G261" s="180" t="s">
        <v>606</v>
      </c>
      <c r="H261" s="180"/>
      <c r="I261" s="180"/>
      <c r="J261" s="181">
        <v>20</v>
      </c>
      <c r="K261" s="181"/>
      <c r="L261" s="182">
        <v>168</v>
      </c>
      <c r="M261" s="182"/>
      <c r="N261" s="182"/>
      <c r="O261" s="181"/>
      <c r="P261" s="181"/>
      <c r="Q261" s="195"/>
      <c r="R261" s="181"/>
      <c r="S261" s="180"/>
      <c r="T261" s="180"/>
      <c r="U261" s="180"/>
      <c r="V261" s="181"/>
      <c r="W261" s="181"/>
      <c r="X261" s="182"/>
      <c r="Y261" s="182"/>
      <c r="Z261" s="182"/>
      <c r="AA261" s="181"/>
      <c r="AB261" s="196"/>
      <c r="AC261" s="195"/>
      <c r="AD261" s="181"/>
      <c r="AE261" s="180"/>
      <c r="AF261" s="180"/>
      <c r="AG261" s="180"/>
      <c r="AH261" s="181"/>
      <c r="AI261" s="181"/>
      <c r="AJ261" s="182"/>
      <c r="AK261" s="182"/>
      <c r="AL261" s="182"/>
      <c r="AM261" s="181"/>
      <c r="AN261" s="196"/>
      <c r="AO261" s="195"/>
      <c r="AP261" s="181"/>
      <c r="AQ261" s="180"/>
      <c r="AR261" s="180"/>
      <c r="AS261" s="180"/>
      <c r="AT261" s="181"/>
      <c r="AU261" s="181"/>
      <c r="AV261" s="182"/>
      <c r="AW261" s="182"/>
      <c r="AX261" s="80"/>
    </row>
    <row r="262" spans="1:50" ht="28.35" customHeight="1" x14ac:dyDescent="0.15">
      <c r="A262" s="183" t="s">
        <v>259</v>
      </c>
      <c r="B262" s="184"/>
      <c r="C262" s="184"/>
      <c r="D262" s="184"/>
      <c r="E262" s="184"/>
      <c r="F262" s="185"/>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3"/>
      <c r="B263" s="184"/>
      <c r="C263" s="184"/>
      <c r="D263" s="184"/>
      <c r="E263" s="184"/>
      <c r="F263" s="18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3"/>
      <c r="B264" s="184"/>
      <c r="C264" s="184"/>
      <c r="D264" s="184"/>
      <c r="E264" s="184"/>
      <c r="F264" s="18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3"/>
      <c r="B265" s="184"/>
      <c r="C265" s="184"/>
      <c r="D265" s="184"/>
      <c r="E265" s="184"/>
      <c r="F265" s="18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3"/>
      <c r="B266" s="184"/>
      <c r="C266" s="184"/>
      <c r="D266" s="184"/>
      <c r="E266" s="184"/>
      <c r="F266" s="18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3"/>
      <c r="B267" s="184"/>
      <c r="C267" s="184"/>
      <c r="D267" s="184"/>
      <c r="E267" s="184"/>
      <c r="F267" s="18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3"/>
      <c r="B268" s="184"/>
      <c r="C268" s="184"/>
      <c r="D268" s="184"/>
      <c r="E268" s="184"/>
      <c r="F268" s="18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3"/>
      <c r="B269" s="184"/>
      <c r="C269" s="184"/>
      <c r="D269" s="184"/>
      <c r="E269" s="184"/>
      <c r="F269" s="18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3"/>
      <c r="B270" s="184"/>
      <c r="C270" s="184"/>
      <c r="D270" s="184"/>
      <c r="E270" s="184"/>
      <c r="F270" s="18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3"/>
      <c r="B271" s="184"/>
      <c r="C271" s="184"/>
      <c r="D271" s="184"/>
      <c r="E271" s="184"/>
      <c r="F271" s="18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3"/>
      <c r="B272" s="184"/>
      <c r="C272" s="184"/>
      <c r="D272" s="184"/>
      <c r="E272" s="184"/>
      <c r="F272" s="18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3"/>
      <c r="B273" s="184"/>
      <c r="C273" s="184"/>
      <c r="D273" s="184"/>
      <c r="E273" s="184"/>
      <c r="F273" s="18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3"/>
      <c r="B274" s="184"/>
      <c r="C274" s="184"/>
      <c r="D274" s="184"/>
      <c r="E274" s="184"/>
      <c r="F274" s="18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3"/>
      <c r="B275" s="184"/>
      <c r="C275" s="184"/>
      <c r="D275" s="184"/>
      <c r="E275" s="184"/>
      <c r="F275" s="18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3"/>
      <c r="B276" s="184"/>
      <c r="C276" s="184"/>
      <c r="D276" s="184"/>
      <c r="E276" s="184"/>
      <c r="F276" s="18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83"/>
      <c r="B277" s="184"/>
      <c r="C277" s="184"/>
      <c r="D277" s="184"/>
      <c r="E277" s="184"/>
      <c r="F277" s="18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83"/>
      <c r="B278" s="184"/>
      <c r="C278" s="184"/>
      <c r="D278" s="184"/>
      <c r="E278" s="184"/>
      <c r="F278" s="18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83"/>
      <c r="B279" s="184"/>
      <c r="C279" s="184"/>
      <c r="D279" s="184"/>
      <c r="E279" s="184"/>
      <c r="F279" s="18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83"/>
      <c r="B280" s="184"/>
      <c r="C280" s="184"/>
      <c r="D280" s="184"/>
      <c r="E280" s="184"/>
      <c r="F280" s="18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83"/>
      <c r="B281" s="184"/>
      <c r="C281" s="184"/>
      <c r="D281" s="184"/>
      <c r="E281" s="184"/>
      <c r="F281" s="18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83"/>
      <c r="B282" s="184"/>
      <c r="C282" s="184"/>
      <c r="D282" s="184"/>
      <c r="E282" s="184"/>
      <c r="F282" s="18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83"/>
      <c r="B283" s="184"/>
      <c r="C283" s="184"/>
      <c r="D283" s="184"/>
      <c r="E283" s="184"/>
      <c r="F283" s="18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83"/>
      <c r="B284" s="184"/>
      <c r="C284" s="184"/>
      <c r="D284" s="184"/>
      <c r="E284" s="184"/>
      <c r="F284" s="18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83"/>
      <c r="B285" s="184"/>
      <c r="C285" s="184"/>
      <c r="D285" s="184"/>
      <c r="E285" s="184"/>
      <c r="F285" s="18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3"/>
      <c r="B286" s="184"/>
      <c r="C286" s="184"/>
      <c r="D286" s="184"/>
      <c r="E286" s="184"/>
      <c r="F286" s="18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3"/>
      <c r="B287" s="184"/>
      <c r="C287" s="184"/>
      <c r="D287" s="184"/>
      <c r="E287" s="184"/>
      <c r="F287" s="18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3"/>
      <c r="B288" s="184"/>
      <c r="C288" s="184"/>
      <c r="D288" s="184"/>
      <c r="E288" s="184"/>
      <c r="F288" s="18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3"/>
      <c r="B289" s="184"/>
      <c r="C289" s="184"/>
      <c r="D289" s="184"/>
      <c r="E289" s="184"/>
      <c r="F289" s="18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3"/>
      <c r="B290" s="184"/>
      <c r="C290" s="184"/>
      <c r="D290" s="184"/>
      <c r="E290" s="184"/>
      <c r="F290" s="18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3"/>
      <c r="B291" s="184"/>
      <c r="C291" s="184"/>
      <c r="D291" s="184"/>
      <c r="E291" s="184"/>
      <c r="F291" s="18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3"/>
      <c r="B292" s="184"/>
      <c r="C292" s="184"/>
      <c r="D292" s="184"/>
      <c r="E292" s="184"/>
      <c r="F292" s="18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3"/>
      <c r="B293" s="184"/>
      <c r="C293" s="184"/>
      <c r="D293" s="184"/>
      <c r="E293" s="184"/>
      <c r="F293" s="18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3"/>
      <c r="B294" s="184"/>
      <c r="C294" s="184"/>
      <c r="D294" s="184"/>
      <c r="E294" s="184"/>
      <c r="F294" s="18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3"/>
      <c r="B295" s="184"/>
      <c r="C295" s="184"/>
      <c r="D295" s="184"/>
      <c r="E295" s="184"/>
      <c r="F295" s="18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3"/>
      <c r="B296" s="184"/>
      <c r="C296" s="184"/>
      <c r="D296" s="184"/>
      <c r="E296" s="184"/>
      <c r="F296" s="18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3"/>
      <c r="B297" s="184"/>
      <c r="C297" s="184"/>
      <c r="D297" s="184"/>
      <c r="E297" s="184"/>
      <c r="F297" s="18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3"/>
      <c r="B298" s="184"/>
      <c r="C298" s="184"/>
      <c r="D298" s="184"/>
      <c r="E298" s="184"/>
      <c r="F298" s="18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3"/>
      <c r="B299" s="184"/>
      <c r="C299" s="184"/>
      <c r="D299" s="184"/>
      <c r="E299" s="184"/>
      <c r="F299" s="18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thickBot="1" x14ac:dyDescent="0.2">
      <c r="A300" s="186"/>
      <c r="B300" s="187"/>
      <c r="C300" s="187"/>
      <c r="D300" s="187"/>
      <c r="E300" s="187"/>
      <c r="F300" s="188"/>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9" t="s">
        <v>261</v>
      </c>
      <c r="B301" s="190"/>
      <c r="C301" s="190"/>
      <c r="D301" s="190"/>
      <c r="E301" s="190"/>
      <c r="F301" s="191"/>
      <c r="G301" s="168" t="s">
        <v>704</v>
      </c>
      <c r="H301" s="169"/>
      <c r="I301" s="169"/>
      <c r="J301" s="169"/>
      <c r="K301" s="169"/>
      <c r="L301" s="169"/>
      <c r="M301" s="169"/>
      <c r="N301" s="169"/>
      <c r="O301" s="169"/>
      <c r="P301" s="169"/>
      <c r="Q301" s="169"/>
      <c r="R301" s="169"/>
      <c r="S301" s="169"/>
      <c r="T301" s="169"/>
      <c r="U301" s="169"/>
      <c r="V301" s="169"/>
      <c r="W301" s="169"/>
      <c r="X301" s="169"/>
      <c r="Y301" s="169"/>
      <c r="Z301" s="169"/>
      <c r="AA301" s="169"/>
      <c r="AB301" s="170"/>
      <c r="AC301" s="168" t="s">
        <v>705</v>
      </c>
      <c r="AD301" s="169"/>
      <c r="AE301" s="169"/>
      <c r="AF301" s="169"/>
      <c r="AG301" s="169"/>
      <c r="AH301" s="169"/>
      <c r="AI301" s="169"/>
      <c r="AJ301" s="169"/>
      <c r="AK301" s="169"/>
      <c r="AL301" s="169"/>
      <c r="AM301" s="169"/>
      <c r="AN301" s="169"/>
      <c r="AO301" s="169"/>
      <c r="AP301" s="169"/>
      <c r="AQ301" s="169"/>
      <c r="AR301" s="169"/>
      <c r="AS301" s="169"/>
      <c r="AT301" s="169"/>
      <c r="AU301" s="169"/>
      <c r="AV301" s="169"/>
      <c r="AW301" s="169"/>
      <c r="AX301" s="171"/>
    </row>
    <row r="302" spans="1:50" ht="24.75" customHeight="1" x14ac:dyDescent="0.15">
      <c r="A302" s="192"/>
      <c r="B302" s="193"/>
      <c r="C302" s="193"/>
      <c r="D302" s="193"/>
      <c r="E302" s="193"/>
      <c r="F302" s="194"/>
      <c r="G302" s="172" t="s">
        <v>15</v>
      </c>
      <c r="H302" s="173"/>
      <c r="I302" s="173"/>
      <c r="J302" s="173"/>
      <c r="K302" s="173"/>
      <c r="L302" s="174" t="s">
        <v>16</v>
      </c>
      <c r="M302" s="173"/>
      <c r="N302" s="173"/>
      <c r="O302" s="173"/>
      <c r="P302" s="173"/>
      <c r="Q302" s="173"/>
      <c r="R302" s="173"/>
      <c r="S302" s="173"/>
      <c r="T302" s="173"/>
      <c r="U302" s="173"/>
      <c r="V302" s="173"/>
      <c r="W302" s="173"/>
      <c r="X302" s="175"/>
      <c r="Y302" s="176" t="s">
        <v>17</v>
      </c>
      <c r="Z302" s="177"/>
      <c r="AA302" s="177"/>
      <c r="AB302" s="178"/>
      <c r="AC302" s="172" t="s">
        <v>15</v>
      </c>
      <c r="AD302" s="173"/>
      <c r="AE302" s="173"/>
      <c r="AF302" s="173"/>
      <c r="AG302" s="173"/>
      <c r="AH302" s="174" t="s">
        <v>16</v>
      </c>
      <c r="AI302" s="173"/>
      <c r="AJ302" s="173"/>
      <c r="AK302" s="173"/>
      <c r="AL302" s="173"/>
      <c r="AM302" s="173"/>
      <c r="AN302" s="173"/>
      <c r="AO302" s="173"/>
      <c r="AP302" s="173"/>
      <c r="AQ302" s="173"/>
      <c r="AR302" s="173"/>
      <c r="AS302" s="173"/>
      <c r="AT302" s="175"/>
      <c r="AU302" s="176" t="s">
        <v>17</v>
      </c>
      <c r="AV302" s="177"/>
      <c r="AW302" s="177"/>
      <c r="AX302" s="179"/>
    </row>
    <row r="303" spans="1:50" ht="39.950000000000003" customHeight="1" x14ac:dyDescent="0.15">
      <c r="A303" s="192"/>
      <c r="B303" s="193"/>
      <c r="C303" s="193"/>
      <c r="D303" s="193"/>
      <c r="E303" s="193"/>
      <c r="F303" s="194"/>
      <c r="G303" s="158" t="s">
        <v>636</v>
      </c>
      <c r="H303" s="159"/>
      <c r="I303" s="159"/>
      <c r="J303" s="159"/>
      <c r="K303" s="160"/>
      <c r="L303" s="161" t="s">
        <v>638</v>
      </c>
      <c r="M303" s="162"/>
      <c r="N303" s="162"/>
      <c r="O303" s="162"/>
      <c r="P303" s="162"/>
      <c r="Q303" s="162"/>
      <c r="R303" s="162"/>
      <c r="S303" s="162"/>
      <c r="T303" s="162"/>
      <c r="U303" s="162"/>
      <c r="V303" s="162"/>
      <c r="W303" s="162"/>
      <c r="X303" s="163"/>
      <c r="Y303" s="164">
        <v>85194</v>
      </c>
      <c r="Z303" s="165"/>
      <c r="AA303" s="165"/>
      <c r="AB303" s="166"/>
      <c r="AC303" s="158" t="s">
        <v>637</v>
      </c>
      <c r="AD303" s="159"/>
      <c r="AE303" s="159"/>
      <c r="AF303" s="159"/>
      <c r="AG303" s="160"/>
      <c r="AH303" s="161" t="s">
        <v>640</v>
      </c>
      <c r="AI303" s="162"/>
      <c r="AJ303" s="162"/>
      <c r="AK303" s="162"/>
      <c r="AL303" s="162"/>
      <c r="AM303" s="162"/>
      <c r="AN303" s="162"/>
      <c r="AO303" s="162"/>
      <c r="AP303" s="162"/>
      <c r="AQ303" s="162"/>
      <c r="AR303" s="162"/>
      <c r="AS303" s="162"/>
      <c r="AT303" s="163"/>
      <c r="AU303" s="164">
        <v>42.1</v>
      </c>
      <c r="AV303" s="165"/>
      <c r="AW303" s="165"/>
      <c r="AX303" s="167"/>
    </row>
    <row r="304" spans="1:50" ht="39.950000000000003" customHeight="1" x14ac:dyDescent="0.15">
      <c r="A304" s="192"/>
      <c r="B304" s="193"/>
      <c r="C304" s="193"/>
      <c r="D304" s="193"/>
      <c r="E304" s="193"/>
      <c r="F304" s="194"/>
      <c r="G304" s="148" t="s">
        <v>637</v>
      </c>
      <c r="H304" s="149"/>
      <c r="I304" s="149"/>
      <c r="J304" s="149"/>
      <c r="K304" s="150"/>
      <c r="L304" s="151" t="s">
        <v>639</v>
      </c>
      <c r="M304" s="152"/>
      <c r="N304" s="152"/>
      <c r="O304" s="152"/>
      <c r="P304" s="152"/>
      <c r="Q304" s="152"/>
      <c r="R304" s="152"/>
      <c r="S304" s="152"/>
      <c r="T304" s="152"/>
      <c r="U304" s="152"/>
      <c r="V304" s="152"/>
      <c r="W304" s="152"/>
      <c r="X304" s="153"/>
      <c r="Y304" s="154">
        <v>649.55999999999995</v>
      </c>
      <c r="Z304" s="155"/>
      <c r="AA304" s="155"/>
      <c r="AB304" s="156"/>
      <c r="AC304" s="148"/>
      <c r="AD304" s="149"/>
      <c r="AE304" s="149"/>
      <c r="AF304" s="149"/>
      <c r="AG304" s="150"/>
      <c r="AH304" s="151"/>
      <c r="AI304" s="152"/>
      <c r="AJ304" s="152"/>
      <c r="AK304" s="152"/>
      <c r="AL304" s="152"/>
      <c r="AM304" s="152"/>
      <c r="AN304" s="152"/>
      <c r="AO304" s="152"/>
      <c r="AP304" s="152"/>
      <c r="AQ304" s="152"/>
      <c r="AR304" s="152"/>
      <c r="AS304" s="152"/>
      <c r="AT304" s="153"/>
      <c r="AU304" s="154"/>
      <c r="AV304" s="155"/>
      <c r="AW304" s="155"/>
      <c r="AX304" s="157"/>
    </row>
    <row r="305" spans="1:51" ht="24.75" hidden="1" customHeight="1" x14ac:dyDescent="0.15">
      <c r="A305" s="192"/>
      <c r="B305" s="193"/>
      <c r="C305" s="193"/>
      <c r="D305" s="193"/>
      <c r="E305" s="193"/>
      <c r="F305" s="194"/>
      <c r="G305" s="148"/>
      <c r="H305" s="149"/>
      <c r="I305" s="149"/>
      <c r="J305" s="149"/>
      <c r="K305" s="150"/>
      <c r="L305" s="151"/>
      <c r="M305" s="152"/>
      <c r="N305" s="152"/>
      <c r="O305" s="152"/>
      <c r="P305" s="152"/>
      <c r="Q305" s="152"/>
      <c r="R305" s="152"/>
      <c r="S305" s="152"/>
      <c r="T305" s="152"/>
      <c r="U305" s="152"/>
      <c r="V305" s="152"/>
      <c r="W305" s="152"/>
      <c r="X305" s="153"/>
      <c r="Y305" s="154"/>
      <c r="Z305" s="155"/>
      <c r="AA305" s="155"/>
      <c r="AB305" s="156"/>
      <c r="AC305" s="148"/>
      <c r="AD305" s="149"/>
      <c r="AE305" s="149"/>
      <c r="AF305" s="149"/>
      <c r="AG305" s="150"/>
      <c r="AH305" s="151"/>
      <c r="AI305" s="152"/>
      <c r="AJ305" s="152"/>
      <c r="AK305" s="152"/>
      <c r="AL305" s="152"/>
      <c r="AM305" s="152"/>
      <c r="AN305" s="152"/>
      <c r="AO305" s="152"/>
      <c r="AP305" s="152"/>
      <c r="AQ305" s="152"/>
      <c r="AR305" s="152"/>
      <c r="AS305" s="152"/>
      <c r="AT305" s="153"/>
      <c r="AU305" s="154"/>
      <c r="AV305" s="155"/>
      <c r="AW305" s="155"/>
      <c r="AX305" s="157"/>
    </row>
    <row r="306" spans="1:51" ht="24.75" hidden="1" customHeight="1" x14ac:dyDescent="0.15">
      <c r="A306" s="192"/>
      <c r="B306" s="193"/>
      <c r="C306" s="193"/>
      <c r="D306" s="193"/>
      <c r="E306" s="193"/>
      <c r="F306" s="194"/>
      <c r="G306" s="148"/>
      <c r="H306" s="149"/>
      <c r="I306" s="149"/>
      <c r="J306" s="149"/>
      <c r="K306" s="150"/>
      <c r="L306" s="151"/>
      <c r="M306" s="152"/>
      <c r="N306" s="152"/>
      <c r="O306" s="152"/>
      <c r="P306" s="152"/>
      <c r="Q306" s="152"/>
      <c r="R306" s="152"/>
      <c r="S306" s="152"/>
      <c r="T306" s="152"/>
      <c r="U306" s="152"/>
      <c r="V306" s="152"/>
      <c r="W306" s="152"/>
      <c r="X306" s="153"/>
      <c r="Y306" s="154"/>
      <c r="Z306" s="155"/>
      <c r="AA306" s="155"/>
      <c r="AB306" s="156"/>
      <c r="AC306" s="148"/>
      <c r="AD306" s="149"/>
      <c r="AE306" s="149"/>
      <c r="AF306" s="149"/>
      <c r="AG306" s="150"/>
      <c r="AH306" s="151"/>
      <c r="AI306" s="152"/>
      <c r="AJ306" s="152"/>
      <c r="AK306" s="152"/>
      <c r="AL306" s="152"/>
      <c r="AM306" s="152"/>
      <c r="AN306" s="152"/>
      <c r="AO306" s="152"/>
      <c r="AP306" s="152"/>
      <c r="AQ306" s="152"/>
      <c r="AR306" s="152"/>
      <c r="AS306" s="152"/>
      <c r="AT306" s="153"/>
      <c r="AU306" s="154"/>
      <c r="AV306" s="155"/>
      <c r="AW306" s="155"/>
      <c r="AX306" s="157"/>
    </row>
    <row r="307" spans="1:51" ht="24.75" hidden="1" customHeight="1" x14ac:dyDescent="0.15">
      <c r="A307" s="192"/>
      <c r="B307" s="193"/>
      <c r="C307" s="193"/>
      <c r="D307" s="193"/>
      <c r="E307" s="193"/>
      <c r="F307" s="194"/>
      <c r="G307" s="148"/>
      <c r="H307" s="149"/>
      <c r="I307" s="149"/>
      <c r="J307" s="149"/>
      <c r="K307" s="150"/>
      <c r="L307" s="151"/>
      <c r="M307" s="152"/>
      <c r="N307" s="152"/>
      <c r="O307" s="152"/>
      <c r="P307" s="152"/>
      <c r="Q307" s="152"/>
      <c r="R307" s="152"/>
      <c r="S307" s="152"/>
      <c r="T307" s="152"/>
      <c r="U307" s="152"/>
      <c r="V307" s="152"/>
      <c r="W307" s="152"/>
      <c r="X307" s="153"/>
      <c r="Y307" s="154"/>
      <c r="Z307" s="155"/>
      <c r="AA307" s="155"/>
      <c r="AB307" s="156"/>
      <c r="AC307" s="148"/>
      <c r="AD307" s="149"/>
      <c r="AE307" s="149"/>
      <c r="AF307" s="149"/>
      <c r="AG307" s="150"/>
      <c r="AH307" s="151"/>
      <c r="AI307" s="152"/>
      <c r="AJ307" s="152"/>
      <c r="AK307" s="152"/>
      <c r="AL307" s="152"/>
      <c r="AM307" s="152"/>
      <c r="AN307" s="152"/>
      <c r="AO307" s="152"/>
      <c r="AP307" s="152"/>
      <c r="AQ307" s="152"/>
      <c r="AR307" s="152"/>
      <c r="AS307" s="152"/>
      <c r="AT307" s="153"/>
      <c r="AU307" s="154"/>
      <c r="AV307" s="155"/>
      <c r="AW307" s="155"/>
      <c r="AX307" s="157"/>
    </row>
    <row r="308" spans="1:51" ht="24.75" hidden="1" customHeight="1" x14ac:dyDescent="0.15">
      <c r="A308" s="192"/>
      <c r="B308" s="193"/>
      <c r="C308" s="193"/>
      <c r="D308" s="193"/>
      <c r="E308" s="193"/>
      <c r="F308" s="194"/>
      <c r="G308" s="148"/>
      <c r="H308" s="149"/>
      <c r="I308" s="149"/>
      <c r="J308" s="149"/>
      <c r="K308" s="150"/>
      <c r="L308" s="151"/>
      <c r="M308" s="152"/>
      <c r="N308" s="152"/>
      <c r="O308" s="152"/>
      <c r="P308" s="152"/>
      <c r="Q308" s="152"/>
      <c r="R308" s="152"/>
      <c r="S308" s="152"/>
      <c r="T308" s="152"/>
      <c r="U308" s="152"/>
      <c r="V308" s="152"/>
      <c r="W308" s="152"/>
      <c r="X308" s="153"/>
      <c r="Y308" s="154"/>
      <c r="Z308" s="155"/>
      <c r="AA308" s="155"/>
      <c r="AB308" s="156"/>
      <c r="AC308" s="148"/>
      <c r="AD308" s="149"/>
      <c r="AE308" s="149"/>
      <c r="AF308" s="149"/>
      <c r="AG308" s="150"/>
      <c r="AH308" s="151"/>
      <c r="AI308" s="152"/>
      <c r="AJ308" s="152"/>
      <c r="AK308" s="152"/>
      <c r="AL308" s="152"/>
      <c r="AM308" s="152"/>
      <c r="AN308" s="152"/>
      <c r="AO308" s="152"/>
      <c r="AP308" s="152"/>
      <c r="AQ308" s="152"/>
      <c r="AR308" s="152"/>
      <c r="AS308" s="152"/>
      <c r="AT308" s="153"/>
      <c r="AU308" s="154"/>
      <c r="AV308" s="155"/>
      <c r="AW308" s="155"/>
      <c r="AX308" s="157"/>
    </row>
    <row r="309" spans="1:51" ht="24.75" hidden="1" customHeight="1" x14ac:dyDescent="0.15">
      <c r="A309" s="192"/>
      <c r="B309" s="193"/>
      <c r="C309" s="193"/>
      <c r="D309" s="193"/>
      <c r="E309" s="193"/>
      <c r="F309" s="194"/>
      <c r="G309" s="148"/>
      <c r="H309" s="149"/>
      <c r="I309" s="149"/>
      <c r="J309" s="149"/>
      <c r="K309" s="150"/>
      <c r="L309" s="151"/>
      <c r="M309" s="152"/>
      <c r="N309" s="152"/>
      <c r="O309" s="152"/>
      <c r="P309" s="152"/>
      <c r="Q309" s="152"/>
      <c r="R309" s="152"/>
      <c r="S309" s="152"/>
      <c r="T309" s="152"/>
      <c r="U309" s="152"/>
      <c r="V309" s="152"/>
      <c r="W309" s="152"/>
      <c r="X309" s="153"/>
      <c r="Y309" s="154"/>
      <c r="Z309" s="155"/>
      <c r="AA309" s="155"/>
      <c r="AB309" s="156"/>
      <c r="AC309" s="148"/>
      <c r="AD309" s="149"/>
      <c r="AE309" s="149"/>
      <c r="AF309" s="149"/>
      <c r="AG309" s="150"/>
      <c r="AH309" s="151"/>
      <c r="AI309" s="152"/>
      <c r="AJ309" s="152"/>
      <c r="AK309" s="152"/>
      <c r="AL309" s="152"/>
      <c r="AM309" s="152"/>
      <c r="AN309" s="152"/>
      <c r="AO309" s="152"/>
      <c r="AP309" s="152"/>
      <c r="AQ309" s="152"/>
      <c r="AR309" s="152"/>
      <c r="AS309" s="152"/>
      <c r="AT309" s="153"/>
      <c r="AU309" s="154"/>
      <c r="AV309" s="155"/>
      <c r="AW309" s="155"/>
      <c r="AX309" s="157"/>
    </row>
    <row r="310" spans="1:51" ht="24.75" hidden="1" customHeight="1" x14ac:dyDescent="0.15">
      <c r="A310" s="192"/>
      <c r="B310" s="193"/>
      <c r="C310" s="193"/>
      <c r="D310" s="193"/>
      <c r="E310" s="193"/>
      <c r="F310" s="194"/>
      <c r="G310" s="148"/>
      <c r="H310" s="149"/>
      <c r="I310" s="149"/>
      <c r="J310" s="149"/>
      <c r="K310" s="150"/>
      <c r="L310" s="151"/>
      <c r="M310" s="152"/>
      <c r="N310" s="152"/>
      <c r="O310" s="152"/>
      <c r="P310" s="152"/>
      <c r="Q310" s="152"/>
      <c r="R310" s="152"/>
      <c r="S310" s="152"/>
      <c r="T310" s="152"/>
      <c r="U310" s="152"/>
      <c r="V310" s="152"/>
      <c r="W310" s="152"/>
      <c r="X310" s="153"/>
      <c r="Y310" s="154"/>
      <c r="Z310" s="155"/>
      <c r="AA310" s="155"/>
      <c r="AB310" s="156"/>
      <c r="AC310" s="148"/>
      <c r="AD310" s="149"/>
      <c r="AE310" s="149"/>
      <c r="AF310" s="149"/>
      <c r="AG310" s="150"/>
      <c r="AH310" s="151"/>
      <c r="AI310" s="152"/>
      <c r="AJ310" s="152"/>
      <c r="AK310" s="152"/>
      <c r="AL310" s="152"/>
      <c r="AM310" s="152"/>
      <c r="AN310" s="152"/>
      <c r="AO310" s="152"/>
      <c r="AP310" s="152"/>
      <c r="AQ310" s="152"/>
      <c r="AR310" s="152"/>
      <c r="AS310" s="152"/>
      <c r="AT310" s="153"/>
      <c r="AU310" s="154"/>
      <c r="AV310" s="155"/>
      <c r="AW310" s="155"/>
      <c r="AX310" s="157"/>
    </row>
    <row r="311" spans="1:51" ht="24.75" hidden="1" customHeight="1" x14ac:dyDescent="0.15">
      <c r="A311" s="192"/>
      <c r="B311" s="193"/>
      <c r="C311" s="193"/>
      <c r="D311" s="193"/>
      <c r="E311" s="193"/>
      <c r="F311" s="194"/>
      <c r="G311" s="148"/>
      <c r="H311" s="149"/>
      <c r="I311" s="149"/>
      <c r="J311" s="149"/>
      <c r="K311" s="150"/>
      <c r="L311" s="151"/>
      <c r="M311" s="152"/>
      <c r="N311" s="152"/>
      <c r="O311" s="152"/>
      <c r="P311" s="152"/>
      <c r="Q311" s="152"/>
      <c r="R311" s="152"/>
      <c r="S311" s="152"/>
      <c r="T311" s="152"/>
      <c r="U311" s="152"/>
      <c r="V311" s="152"/>
      <c r="W311" s="152"/>
      <c r="X311" s="153"/>
      <c r="Y311" s="154"/>
      <c r="Z311" s="155"/>
      <c r="AA311" s="155"/>
      <c r="AB311" s="156"/>
      <c r="AC311" s="148"/>
      <c r="AD311" s="149"/>
      <c r="AE311" s="149"/>
      <c r="AF311" s="149"/>
      <c r="AG311" s="150"/>
      <c r="AH311" s="151"/>
      <c r="AI311" s="152"/>
      <c r="AJ311" s="152"/>
      <c r="AK311" s="152"/>
      <c r="AL311" s="152"/>
      <c r="AM311" s="152"/>
      <c r="AN311" s="152"/>
      <c r="AO311" s="152"/>
      <c r="AP311" s="152"/>
      <c r="AQ311" s="152"/>
      <c r="AR311" s="152"/>
      <c r="AS311" s="152"/>
      <c r="AT311" s="153"/>
      <c r="AU311" s="154"/>
      <c r="AV311" s="155"/>
      <c r="AW311" s="155"/>
      <c r="AX311" s="157"/>
    </row>
    <row r="312" spans="1:51" ht="24.75" hidden="1" customHeight="1" x14ac:dyDescent="0.15">
      <c r="A312" s="192"/>
      <c r="B312" s="193"/>
      <c r="C312" s="193"/>
      <c r="D312" s="193"/>
      <c r="E312" s="193"/>
      <c r="F312" s="194"/>
      <c r="G312" s="148"/>
      <c r="H312" s="149"/>
      <c r="I312" s="149"/>
      <c r="J312" s="149"/>
      <c r="K312" s="150"/>
      <c r="L312" s="151"/>
      <c r="M312" s="152"/>
      <c r="N312" s="152"/>
      <c r="O312" s="152"/>
      <c r="P312" s="152"/>
      <c r="Q312" s="152"/>
      <c r="R312" s="152"/>
      <c r="S312" s="152"/>
      <c r="T312" s="152"/>
      <c r="U312" s="152"/>
      <c r="V312" s="152"/>
      <c r="W312" s="152"/>
      <c r="X312" s="153"/>
      <c r="Y312" s="154"/>
      <c r="Z312" s="155"/>
      <c r="AA312" s="155"/>
      <c r="AB312" s="156"/>
      <c r="AC312" s="148"/>
      <c r="AD312" s="149"/>
      <c r="AE312" s="149"/>
      <c r="AF312" s="149"/>
      <c r="AG312" s="150"/>
      <c r="AH312" s="151"/>
      <c r="AI312" s="152"/>
      <c r="AJ312" s="152"/>
      <c r="AK312" s="152"/>
      <c r="AL312" s="152"/>
      <c r="AM312" s="152"/>
      <c r="AN312" s="152"/>
      <c r="AO312" s="152"/>
      <c r="AP312" s="152"/>
      <c r="AQ312" s="152"/>
      <c r="AR312" s="152"/>
      <c r="AS312" s="152"/>
      <c r="AT312" s="153"/>
      <c r="AU312" s="154"/>
      <c r="AV312" s="155"/>
      <c r="AW312" s="155"/>
      <c r="AX312" s="157"/>
    </row>
    <row r="313" spans="1:51" ht="24.75" customHeight="1" thickBot="1" x14ac:dyDescent="0.2">
      <c r="A313" s="192"/>
      <c r="B313" s="193"/>
      <c r="C313" s="193"/>
      <c r="D313" s="193"/>
      <c r="E313" s="193"/>
      <c r="F313" s="194"/>
      <c r="G313" s="139" t="s">
        <v>18</v>
      </c>
      <c r="H313" s="140"/>
      <c r="I313" s="140"/>
      <c r="J313" s="140"/>
      <c r="K313" s="140"/>
      <c r="L313" s="141"/>
      <c r="M313" s="142"/>
      <c r="N313" s="142"/>
      <c r="O313" s="142"/>
      <c r="P313" s="142"/>
      <c r="Q313" s="142"/>
      <c r="R313" s="142"/>
      <c r="S313" s="142"/>
      <c r="T313" s="142"/>
      <c r="U313" s="142"/>
      <c r="V313" s="142"/>
      <c r="W313" s="142"/>
      <c r="X313" s="143"/>
      <c r="Y313" s="144">
        <f>SUM(Y303:AB312)</f>
        <v>85843.56</v>
      </c>
      <c r="Z313" s="145"/>
      <c r="AA313" s="145"/>
      <c r="AB313" s="146"/>
      <c r="AC313" s="139" t="s">
        <v>18</v>
      </c>
      <c r="AD313" s="140"/>
      <c r="AE313" s="140"/>
      <c r="AF313" s="140"/>
      <c r="AG313" s="140"/>
      <c r="AH313" s="141"/>
      <c r="AI313" s="142"/>
      <c r="AJ313" s="142"/>
      <c r="AK313" s="142"/>
      <c r="AL313" s="142"/>
      <c r="AM313" s="142"/>
      <c r="AN313" s="142"/>
      <c r="AO313" s="142"/>
      <c r="AP313" s="142"/>
      <c r="AQ313" s="142"/>
      <c r="AR313" s="142"/>
      <c r="AS313" s="142"/>
      <c r="AT313" s="143"/>
      <c r="AU313" s="144">
        <f>SUM(AU303:AX312)</f>
        <v>42.1</v>
      </c>
      <c r="AV313" s="145"/>
      <c r="AW313" s="145"/>
      <c r="AX313" s="147"/>
    </row>
    <row r="314" spans="1:51" ht="24.75" customHeight="1" x14ac:dyDescent="0.15">
      <c r="A314" s="192"/>
      <c r="B314" s="193"/>
      <c r="C314" s="193"/>
      <c r="D314" s="193"/>
      <c r="E314" s="193"/>
      <c r="F314" s="194"/>
      <c r="G314" s="168" t="s">
        <v>706</v>
      </c>
      <c r="H314" s="169"/>
      <c r="I314" s="169"/>
      <c r="J314" s="169"/>
      <c r="K314" s="169"/>
      <c r="L314" s="169"/>
      <c r="M314" s="169"/>
      <c r="N314" s="169"/>
      <c r="O314" s="169"/>
      <c r="P314" s="169"/>
      <c r="Q314" s="169"/>
      <c r="R314" s="169"/>
      <c r="S314" s="169"/>
      <c r="T314" s="169"/>
      <c r="U314" s="169"/>
      <c r="V314" s="169"/>
      <c r="W314" s="169"/>
      <c r="X314" s="169"/>
      <c r="Y314" s="169"/>
      <c r="Z314" s="169"/>
      <c r="AA314" s="169"/>
      <c r="AB314" s="170"/>
      <c r="AC314" s="168" t="s">
        <v>213</v>
      </c>
      <c r="AD314" s="169"/>
      <c r="AE314" s="169"/>
      <c r="AF314" s="169"/>
      <c r="AG314" s="169"/>
      <c r="AH314" s="169"/>
      <c r="AI314" s="169"/>
      <c r="AJ314" s="169"/>
      <c r="AK314" s="169"/>
      <c r="AL314" s="169"/>
      <c r="AM314" s="169"/>
      <c r="AN314" s="169"/>
      <c r="AO314" s="169"/>
      <c r="AP314" s="169"/>
      <c r="AQ314" s="169"/>
      <c r="AR314" s="169"/>
      <c r="AS314" s="169"/>
      <c r="AT314" s="169"/>
      <c r="AU314" s="169"/>
      <c r="AV314" s="169"/>
      <c r="AW314" s="169"/>
      <c r="AX314" s="171"/>
      <c r="AY314">
        <f>COUNTA($G$316,$AC$316)</f>
        <v>1</v>
      </c>
    </row>
    <row r="315" spans="1:51" ht="24.75" customHeight="1" x14ac:dyDescent="0.15">
      <c r="A315" s="192"/>
      <c r="B315" s="193"/>
      <c r="C315" s="193"/>
      <c r="D315" s="193"/>
      <c r="E315" s="193"/>
      <c r="F315" s="194"/>
      <c r="G315" s="172" t="s">
        <v>15</v>
      </c>
      <c r="H315" s="173"/>
      <c r="I315" s="173"/>
      <c r="J315" s="173"/>
      <c r="K315" s="173"/>
      <c r="L315" s="174" t="s">
        <v>16</v>
      </c>
      <c r="M315" s="173"/>
      <c r="N315" s="173"/>
      <c r="O315" s="173"/>
      <c r="P315" s="173"/>
      <c r="Q315" s="173"/>
      <c r="R315" s="173"/>
      <c r="S315" s="173"/>
      <c r="T315" s="173"/>
      <c r="U315" s="173"/>
      <c r="V315" s="173"/>
      <c r="W315" s="173"/>
      <c r="X315" s="175"/>
      <c r="Y315" s="176" t="s">
        <v>17</v>
      </c>
      <c r="Z315" s="177"/>
      <c r="AA315" s="177"/>
      <c r="AB315" s="178"/>
      <c r="AC315" s="172" t="s">
        <v>15</v>
      </c>
      <c r="AD315" s="173"/>
      <c r="AE315" s="173"/>
      <c r="AF315" s="173"/>
      <c r="AG315" s="173"/>
      <c r="AH315" s="174" t="s">
        <v>16</v>
      </c>
      <c r="AI315" s="173"/>
      <c r="AJ315" s="173"/>
      <c r="AK315" s="173"/>
      <c r="AL315" s="173"/>
      <c r="AM315" s="173"/>
      <c r="AN315" s="173"/>
      <c r="AO315" s="173"/>
      <c r="AP315" s="173"/>
      <c r="AQ315" s="173"/>
      <c r="AR315" s="173"/>
      <c r="AS315" s="173"/>
      <c r="AT315" s="175"/>
      <c r="AU315" s="176" t="s">
        <v>17</v>
      </c>
      <c r="AV315" s="177"/>
      <c r="AW315" s="177"/>
      <c r="AX315" s="179"/>
      <c r="AY315">
        <f t="shared" ref="AY315:AY326" si="11">$AY$314</f>
        <v>1</v>
      </c>
    </row>
    <row r="316" spans="1:51" ht="39.950000000000003" customHeight="1" x14ac:dyDescent="0.15">
      <c r="A316" s="192"/>
      <c r="B316" s="193"/>
      <c r="C316" s="193"/>
      <c r="D316" s="193"/>
      <c r="E316" s="193"/>
      <c r="F316" s="194"/>
      <c r="G316" s="158" t="s">
        <v>637</v>
      </c>
      <c r="H316" s="159"/>
      <c r="I316" s="159"/>
      <c r="J316" s="159"/>
      <c r="K316" s="160"/>
      <c r="L316" s="161" t="s">
        <v>641</v>
      </c>
      <c r="M316" s="162"/>
      <c r="N316" s="162"/>
      <c r="O316" s="162"/>
      <c r="P316" s="162"/>
      <c r="Q316" s="162"/>
      <c r="R316" s="162"/>
      <c r="S316" s="162"/>
      <c r="T316" s="162"/>
      <c r="U316" s="162"/>
      <c r="V316" s="162"/>
      <c r="W316" s="162"/>
      <c r="X316" s="163"/>
      <c r="Y316" s="164">
        <v>8.3000000000000007</v>
      </c>
      <c r="Z316" s="165"/>
      <c r="AA316" s="165"/>
      <c r="AB316" s="166"/>
      <c r="AC316" s="158"/>
      <c r="AD316" s="159"/>
      <c r="AE316" s="159"/>
      <c r="AF316" s="159"/>
      <c r="AG316" s="160"/>
      <c r="AH316" s="161"/>
      <c r="AI316" s="162"/>
      <c r="AJ316" s="162"/>
      <c r="AK316" s="162"/>
      <c r="AL316" s="162"/>
      <c r="AM316" s="162"/>
      <c r="AN316" s="162"/>
      <c r="AO316" s="162"/>
      <c r="AP316" s="162"/>
      <c r="AQ316" s="162"/>
      <c r="AR316" s="162"/>
      <c r="AS316" s="162"/>
      <c r="AT316" s="163"/>
      <c r="AU316" s="164"/>
      <c r="AV316" s="165"/>
      <c r="AW316" s="165"/>
      <c r="AX316" s="167"/>
      <c r="AY316">
        <f t="shared" si="11"/>
        <v>1</v>
      </c>
    </row>
    <row r="317" spans="1:51" ht="24.75" hidden="1" customHeight="1" x14ac:dyDescent="0.15">
      <c r="A317" s="192"/>
      <c r="B317" s="193"/>
      <c r="C317" s="193"/>
      <c r="D317" s="193"/>
      <c r="E317" s="193"/>
      <c r="F317" s="194"/>
      <c r="G317" s="148"/>
      <c r="H317" s="149"/>
      <c r="I317" s="149"/>
      <c r="J317" s="149"/>
      <c r="K317" s="150"/>
      <c r="L317" s="151"/>
      <c r="M317" s="152"/>
      <c r="N317" s="152"/>
      <c r="O317" s="152"/>
      <c r="P317" s="152"/>
      <c r="Q317" s="152"/>
      <c r="R317" s="152"/>
      <c r="S317" s="152"/>
      <c r="T317" s="152"/>
      <c r="U317" s="152"/>
      <c r="V317" s="152"/>
      <c r="W317" s="152"/>
      <c r="X317" s="153"/>
      <c r="Y317" s="154"/>
      <c r="Z317" s="155"/>
      <c r="AA317" s="155"/>
      <c r="AB317" s="156"/>
      <c r="AC317" s="148"/>
      <c r="AD317" s="149"/>
      <c r="AE317" s="149"/>
      <c r="AF317" s="149"/>
      <c r="AG317" s="150"/>
      <c r="AH317" s="151"/>
      <c r="AI317" s="152"/>
      <c r="AJ317" s="152"/>
      <c r="AK317" s="152"/>
      <c r="AL317" s="152"/>
      <c r="AM317" s="152"/>
      <c r="AN317" s="152"/>
      <c r="AO317" s="152"/>
      <c r="AP317" s="152"/>
      <c r="AQ317" s="152"/>
      <c r="AR317" s="152"/>
      <c r="AS317" s="152"/>
      <c r="AT317" s="153"/>
      <c r="AU317" s="154"/>
      <c r="AV317" s="155"/>
      <c r="AW317" s="155"/>
      <c r="AX317" s="157"/>
      <c r="AY317">
        <f t="shared" si="11"/>
        <v>1</v>
      </c>
    </row>
    <row r="318" spans="1:51" ht="24.75" hidden="1" customHeight="1" x14ac:dyDescent="0.15">
      <c r="A318" s="192"/>
      <c r="B318" s="193"/>
      <c r="C318" s="193"/>
      <c r="D318" s="193"/>
      <c r="E318" s="193"/>
      <c r="F318" s="194"/>
      <c r="G318" s="148"/>
      <c r="H318" s="149"/>
      <c r="I318" s="149"/>
      <c r="J318" s="149"/>
      <c r="K318" s="150"/>
      <c r="L318" s="151"/>
      <c r="M318" s="152"/>
      <c r="N318" s="152"/>
      <c r="O318" s="152"/>
      <c r="P318" s="152"/>
      <c r="Q318" s="152"/>
      <c r="R318" s="152"/>
      <c r="S318" s="152"/>
      <c r="T318" s="152"/>
      <c r="U318" s="152"/>
      <c r="V318" s="152"/>
      <c r="W318" s="152"/>
      <c r="X318" s="153"/>
      <c r="Y318" s="154"/>
      <c r="Z318" s="155"/>
      <c r="AA318" s="155"/>
      <c r="AB318" s="156"/>
      <c r="AC318" s="148"/>
      <c r="AD318" s="149"/>
      <c r="AE318" s="149"/>
      <c r="AF318" s="149"/>
      <c r="AG318" s="150"/>
      <c r="AH318" s="151"/>
      <c r="AI318" s="152"/>
      <c r="AJ318" s="152"/>
      <c r="AK318" s="152"/>
      <c r="AL318" s="152"/>
      <c r="AM318" s="152"/>
      <c r="AN318" s="152"/>
      <c r="AO318" s="152"/>
      <c r="AP318" s="152"/>
      <c r="AQ318" s="152"/>
      <c r="AR318" s="152"/>
      <c r="AS318" s="152"/>
      <c r="AT318" s="153"/>
      <c r="AU318" s="154"/>
      <c r="AV318" s="155"/>
      <c r="AW318" s="155"/>
      <c r="AX318" s="157"/>
      <c r="AY318">
        <f t="shared" si="11"/>
        <v>1</v>
      </c>
    </row>
    <row r="319" spans="1:51" ht="24.75" hidden="1" customHeight="1" x14ac:dyDescent="0.15">
      <c r="A319" s="192"/>
      <c r="B319" s="193"/>
      <c r="C319" s="193"/>
      <c r="D319" s="193"/>
      <c r="E319" s="193"/>
      <c r="F319" s="194"/>
      <c r="G319" s="148"/>
      <c r="H319" s="149"/>
      <c r="I319" s="149"/>
      <c r="J319" s="149"/>
      <c r="K319" s="150"/>
      <c r="L319" s="151"/>
      <c r="M319" s="152"/>
      <c r="N319" s="152"/>
      <c r="O319" s="152"/>
      <c r="P319" s="152"/>
      <c r="Q319" s="152"/>
      <c r="R319" s="152"/>
      <c r="S319" s="152"/>
      <c r="T319" s="152"/>
      <c r="U319" s="152"/>
      <c r="V319" s="152"/>
      <c r="W319" s="152"/>
      <c r="X319" s="153"/>
      <c r="Y319" s="154"/>
      <c r="Z319" s="155"/>
      <c r="AA319" s="155"/>
      <c r="AB319" s="156"/>
      <c r="AC319" s="148"/>
      <c r="AD319" s="149"/>
      <c r="AE319" s="149"/>
      <c r="AF319" s="149"/>
      <c r="AG319" s="150"/>
      <c r="AH319" s="151"/>
      <c r="AI319" s="152"/>
      <c r="AJ319" s="152"/>
      <c r="AK319" s="152"/>
      <c r="AL319" s="152"/>
      <c r="AM319" s="152"/>
      <c r="AN319" s="152"/>
      <c r="AO319" s="152"/>
      <c r="AP319" s="152"/>
      <c r="AQ319" s="152"/>
      <c r="AR319" s="152"/>
      <c r="AS319" s="152"/>
      <c r="AT319" s="153"/>
      <c r="AU319" s="154"/>
      <c r="AV319" s="155"/>
      <c r="AW319" s="155"/>
      <c r="AX319" s="157"/>
      <c r="AY319">
        <f t="shared" si="11"/>
        <v>1</v>
      </c>
    </row>
    <row r="320" spans="1:51" ht="24.75" hidden="1" customHeight="1" x14ac:dyDescent="0.15">
      <c r="A320" s="192"/>
      <c r="B320" s="193"/>
      <c r="C320" s="193"/>
      <c r="D320" s="193"/>
      <c r="E320" s="193"/>
      <c r="F320" s="194"/>
      <c r="G320" s="148"/>
      <c r="H320" s="149"/>
      <c r="I320" s="149"/>
      <c r="J320" s="149"/>
      <c r="K320" s="150"/>
      <c r="L320" s="151"/>
      <c r="M320" s="152"/>
      <c r="N320" s="152"/>
      <c r="O320" s="152"/>
      <c r="P320" s="152"/>
      <c r="Q320" s="152"/>
      <c r="R320" s="152"/>
      <c r="S320" s="152"/>
      <c r="T320" s="152"/>
      <c r="U320" s="152"/>
      <c r="V320" s="152"/>
      <c r="W320" s="152"/>
      <c r="X320" s="153"/>
      <c r="Y320" s="154"/>
      <c r="Z320" s="155"/>
      <c r="AA320" s="155"/>
      <c r="AB320" s="156"/>
      <c r="AC320" s="148"/>
      <c r="AD320" s="149"/>
      <c r="AE320" s="149"/>
      <c r="AF320" s="149"/>
      <c r="AG320" s="150"/>
      <c r="AH320" s="151"/>
      <c r="AI320" s="152"/>
      <c r="AJ320" s="152"/>
      <c r="AK320" s="152"/>
      <c r="AL320" s="152"/>
      <c r="AM320" s="152"/>
      <c r="AN320" s="152"/>
      <c r="AO320" s="152"/>
      <c r="AP320" s="152"/>
      <c r="AQ320" s="152"/>
      <c r="AR320" s="152"/>
      <c r="AS320" s="152"/>
      <c r="AT320" s="153"/>
      <c r="AU320" s="154"/>
      <c r="AV320" s="155"/>
      <c r="AW320" s="155"/>
      <c r="AX320" s="157"/>
      <c r="AY320">
        <f t="shared" si="11"/>
        <v>1</v>
      </c>
    </row>
    <row r="321" spans="1:51" ht="24.75" hidden="1" customHeight="1" x14ac:dyDescent="0.15">
      <c r="A321" s="192"/>
      <c r="B321" s="193"/>
      <c r="C321" s="193"/>
      <c r="D321" s="193"/>
      <c r="E321" s="193"/>
      <c r="F321" s="194"/>
      <c r="G321" s="148"/>
      <c r="H321" s="149"/>
      <c r="I321" s="149"/>
      <c r="J321" s="149"/>
      <c r="K321" s="150"/>
      <c r="L321" s="151"/>
      <c r="M321" s="152"/>
      <c r="N321" s="152"/>
      <c r="O321" s="152"/>
      <c r="P321" s="152"/>
      <c r="Q321" s="152"/>
      <c r="R321" s="152"/>
      <c r="S321" s="152"/>
      <c r="T321" s="152"/>
      <c r="U321" s="152"/>
      <c r="V321" s="152"/>
      <c r="W321" s="152"/>
      <c r="X321" s="153"/>
      <c r="Y321" s="154"/>
      <c r="Z321" s="155"/>
      <c r="AA321" s="155"/>
      <c r="AB321" s="156"/>
      <c r="AC321" s="148"/>
      <c r="AD321" s="149"/>
      <c r="AE321" s="149"/>
      <c r="AF321" s="149"/>
      <c r="AG321" s="150"/>
      <c r="AH321" s="151"/>
      <c r="AI321" s="152"/>
      <c r="AJ321" s="152"/>
      <c r="AK321" s="152"/>
      <c r="AL321" s="152"/>
      <c r="AM321" s="152"/>
      <c r="AN321" s="152"/>
      <c r="AO321" s="152"/>
      <c r="AP321" s="152"/>
      <c r="AQ321" s="152"/>
      <c r="AR321" s="152"/>
      <c r="AS321" s="152"/>
      <c r="AT321" s="153"/>
      <c r="AU321" s="154"/>
      <c r="AV321" s="155"/>
      <c r="AW321" s="155"/>
      <c r="AX321" s="157"/>
      <c r="AY321">
        <f t="shared" si="11"/>
        <v>1</v>
      </c>
    </row>
    <row r="322" spans="1:51" ht="24.75" hidden="1" customHeight="1" x14ac:dyDescent="0.15">
      <c r="A322" s="192"/>
      <c r="B322" s="193"/>
      <c r="C322" s="193"/>
      <c r="D322" s="193"/>
      <c r="E322" s="193"/>
      <c r="F322" s="194"/>
      <c r="G322" s="148"/>
      <c r="H322" s="149"/>
      <c r="I322" s="149"/>
      <c r="J322" s="149"/>
      <c r="K322" s="150"/>
      <c r="L322" s="151"/>
      <c r="M322" s="152"/>
      <c r="N322" s="152"/>
      <c r="O322" s="152"/>
      <c r="P322" s="152"/>
      <c r="Q322" s="152"/>
      <c r="R322" s="152"/>
      <c r="S322" s="152"/>
      <c r="T322" s="152"/>
      <c r="U322" s="152"/>
      <c r="V322" s="152"/>
      <c r="W322" s="152"/>
      <c r="X322" s="153"/>
      <c r="Y322" s="154"/>
      <c r="Z322" s="155"/>
      <c r="AA322" s="155"/>
      <c r="AB322" s="156"/>
      <c r="AC322" s="148"/>
      <c r="AD322" s="149"/>
      <c r="AE322" s="149"/>
      <c r="AF322" s="149"/>
      <c r="AG322" s="150"/>
      <c r="AH322" s="151"/>
      <c r="AI322" s="152"/>
      <c r="AJ322" s="152"/>
      <c r="AK322" s="152"/>
      <c r="AL322" s="152"/>
      <c r="AM322" s="152"/>
      <c r="AN322" s="152"/>
      <c r="AO322" s="152"/>
      <c r="AP322" s="152"/>
      <c r="AQ322" s="152"/>
      <c r="AR322" s="152"/>
      <c r="AS322" s="152"/>
      <c r="AT322" s="153"/>
      <c r="AU322" s="154"/>
      <c r="AV322" s="155"/>
      <c r="AW322" s="155"/>
      <c r="AX322" s="157"/>
      <c r="AY322">
        <f t="shared" si="11"/>
        <v>1</v>
      </c>
    </row>
    <row r="323" spans="1:51" ht="24.75" hidden="1" customHeight="1" x14ac:dyDescent="0.15">
      <c r="A323" s="192"/>
      <c r="B323" s="193"/>
      <c r="C323" s="193"/>
      <c r="D323" s="193"/>
      <c r="E323" s="193"/>
      <c r="F323" s="194"/>
      <c r="G323" s="148"/>
      <c r="H323" s="149"/>
      <c r="I323" s="149"/>
      <c r="J323" s="149"/>
      <c r="K323" s="150"/>
      <c r="L323" s="151"/>
      <c r="M323" s="152"/>
      <c r="N323" s="152"/>
      <c r="O323" s="152"/>
      <c r="P323" s="152"/>
      <c r="Q323" s="152"/>
      <c r="R323" s="152"/>
      <c r="S323" s="152"/>
      <c r="T323" s="152"/>
      <c r="U323" s="152"/>
      <c r="V323" s="152"/>
      <c r="W323" s="152"/>
      <c r="X323" s="153"/>
      <c r="Y323" s="154"/>
      <c r="Z323" s="155"/>
      <c r="AA323" s="155"/>
      <c r="AB323" s="156"/>
      <c r="AC323" s="148"/>
      <c r="AD323" s="149"/>
      <c r="AE323" s="149"/>
      <c r="AF323" s="149"/>
      <c r="AG323" s="150"/>
      <c r="AH323" s="151"/>
      <c r="AI323" s="152"/>
      <c r="AJ323" s="152"/>
      <c r="AK323" s="152"/>
      <c r="AL323" s="152"/>
      <c r="AM323" s="152"/>
      <c r="AN323" s="152"/>
      <c r="AO323" s="152"/>
      <c r="AP323" s="152"/>
      <c r="AQ323" s="152"/>
      <c r="AR323" s="152"/>
      <c r="AS323" s="152"/>
      <c r="AT323" s="153"/>
      <c r="AU323" s="154"/>
      <c r="AV323" s="155"/>
      <c r="AW323" s="155"/>
      <c r="AX323" s="157"/>
      <c r="AY323">
        <f t="shared" si="11"/>
        <v>1</v>
      </c>
    </row>
    <row r="324" spans="1:51" ht="24.75" hidden="1" customHeight="1" x14ac:dyDescent="0.15">
      <c r="A324" s="192"/>
      <c r="B324" s="193"/>
      <c r="C324" s="193"/>
      <c r="D324" s="193"/>
      <c r="E324" s="193"/>
      <c r="F324" s="194"/>
      <c r="G324" s="148"/>
      <c r="H324" s="149"/>
      <c r="I324" s="149"/>
      <c r="J324" s="149"/>
      <c r="K324" s="150"/>
      <c r="L324" s="151"/>
      <c r="M324" s="152"/>
      <c r="N324" s="152"/>
      <c r="O324" s="152"/>
      <c r="P324" s="152"/>
      <c r="Q324" s="152"/>
      <c r="R324" s="152"/>
      <c r="S324" s="152"/>
      <c r="T324" s="152"/>
      <c r="U324" s="152"/>
      <c r="V324" s="152"/>
      <c r="W324" s="152"/>
      <c r="X324" s="153"/>
      <c r="Y324" s="154"/>
      <c r="Z324" s="155"/>
      <c r="AA324" s="155"/>
      <c r="AB324" s="156"/>
      <c r="AC324" s="148"/>
      <c r="AD324" s="149"/>
      <c r="AE324" s="149"/>
      <c r="AF324" s="149"/>
      <c r="AG324" s="150"/>
      <c r="AH324" s="151"/>
      <c r="AI324" s="152"/>
      <c r="AJ324" s="152"/>
      <c r="AK324" s="152"/>
      <c r="AL324" s="152"/>
      <c r="AM324" s="152"/>
      <c r="AN324" s="152"/>
      <c r="AO324" s="152"/>
      <c r="AP324" s="152"/>
      <c r="AQ324" s="152"/>
      <c r="AR324" s="152"/>
      <c r="AS324" s="152"/>
      <c r="AT324" s="153"/>
      <c r="AU324" s="154"/>
      <c r="AV324" s="155"/>
      <c r="AW324" s="155"/>
      <c r="AX324" s="157"/>
      <c r="AY324">
        <f t="shared" si="11"/>
        <v>1</v>
      </c>
    </row>
    <row r="325" spans="1:51" ht="24.75" hidden="1" customHeight="1" x14ac:dyDescent="0.15">
      <c r="A325" s="192"/>
      <c r="B325" s="193"/>
      <c r="C325" s="193"/>
      <c r="D325" s="193"/>
      <c r="E325" s="193"/>
      <c r="F325" s="194"/>
      <c r="G325" s="148"/>
      <c r="H325" s="149"/>
      <c r="I325" s="149"/>
      <c r="J325" s="149"/>
      <c r="K325" s="150"/>
      <c r="L325" s="151"/>
      <c r="M325" s="152"/>
      <c r="N325" s="152"/>
      <c r="O325" s="152"/>
      <c r="P325" s="152"/>
      <c r="Q325" s="152"/>
      <c r="R325" s="152"/>
      <c r="S325" s="152"/>
      <c r="T325" s="152"/>
      <c r="U325" s="152"/>
      <c r="V325" s="152"/>
      <c r="W325" s="152"/>
      <c r="X325" s="153"/>
      <c r="Y325" s="154"/>
      <c r="Z325" s="155"/>
      <c r="AA325" s="155"/>
      <c r="AB325" s="156"/>
      <c r="AC325" s="148"/>
      <c r="AD325" s="149"/>
      <c r="AE325" s="149"/>
      <c r="AF325" s="149"/>
      <c r="AG325" s="150"/>
      <c r="AH325" s="151"/>
      <c r="AI325" s="152"/>
      <c r="AJ325" s="152"/>
      <c r="AK325" s="152"/>
      <c r="AL325" s="152"/>
      <c r="AM325" s="152"/>
      <c r="AN325" s="152"/>
      <c r="AO325" s="152"/>
      <c r="AP325" s="152"/>
      <c r="AQ325" s="152"/>
      <c r="AR325" s="152"/>
      <c r="AS325" s="152"/>
      <c r="AT325" s="153"/>
      <c r="AU325" s="154"/>
      <c r="AV325" s="155"/>
      <c r="AW325" s="155"/>
      <c r="AX325" s="157"/>
      <c r="AY325">
        <f t="shared" si="11"/>
        <v>1</v>
      </c>
    </row>
    <row r="326" spans="1:51" ht="24.75" customHeight="1" x14ac:dyDescent="0.15">
      <c r="A326" s="192"/>
      <c r="B326" s="193"/>
      <c r="C326" s="193"/>
      <c r="D326" s="193"/>
      <c r="E326" s="193"/>
      <c r="F326" s="194"/>
      <c r="G326" s="139" t="s">
        <v>18</v>
      </c>
      <c r="H326" s="140"/>
      <c r="I326" s="140"/>
      <c r="J326" s="140"/>
      <c r="K326" s="140"/>
      <c r="L326" s="141"/>
      <c r="M326" s="142"/>
      <c r="N326" s="142"/>
      <c r="O326" s="142"/>
      <c r="P326" s="142"/>
      <c r="Q326" s="142"/>
      <c r="R326" s="142"/>
      <c r="S326" s="142"/>
      <c r="T326" s="142"/>
      <c r="U326" s="142"/>
      <c r="V326" s="142"/>
      <c r="W326" s="142"/>
      <c r="X326" s="143"/>
      <c r="Y326" s="144">
        <f>SUM(Y316:AB325)</f>
        <v>8.3000000000000007</v>
      </c>
      <c r="Z326" s="145"/>
      <c r="AA326" s="145"/>
      <c r="AB326" s="146"/>
      <c r="AC326" s="139" t="s">
        <v>18</v>
      </c>
      <c r="AD326" s="140"/>
      <c r="AE326" s="140"/>
      <c r="AF326" s="140"/>
      <c r="AG326" s="140"/>
      <c r="AH326" s="141"/>
      <c r="AI326" s="142"/>
      <c r="AJ326" s="142"/>
      <c r="AK326" s="142"/>
      <c r="AL326" s="142"/>
      <c r="AM326" s="142"/>
      <c r="AN326" s="142"/>
      <c r="AO326" s="142"/>
      <c r="AP326" s="142"/>
      <c r="AQ326" s="142"/>
      <c r="AR326" s="142"/>
      <c r="AS326" s="142"/>
      <c r="AT326" s="143"/>
      <c r="AU326" s="144">
        <f>SUM(AU316:AX325)</f>
        <v>0</v>
      </c>
      <c r="AV326" s="145"/>
      <c r="AW326" s="145"/>
      <c r="AX326" s="147"/>
      <c r="AY326">
        <f t="shared" si="11"/>
        <v>1</v>
      </c>
    </row>
    <row r="327" spans="1:51" ht="24.75" hidden="1" customHeight="1" x14ac:dyDescent="0.15">
      <c r="A327" s="192"/>
      <c r="B327" s="193"/>
      <c r="C327" s="193"/>
      <c r="D327" s="193"/>
      <c r="E327" s="193"/>
      <c r="F327" s="194"/>
      <c r="G327" s="168" t="s">
        <v>214</v>
      </c>
      <c r="H327" s="169"/>
      <c r="I327" s="169"/>
      <c r="J327" s="169"/>
      <c r="K327" s="169"/>
      <c r="L327" s="169"/>
      <c r="M327" s="169"/>
      <c r="N327" s="169"/>
      <c r="O327" s="169"/>
      <c r="P327" s="169"/>
      <c r="Q327" s="169"/>
      <c r="R327" s="169"/>
      <c r="S327" s="169"/>
      <c r="T327" s="169"/>
      <c r="U327" s="169"/>
      <c r="V327" s="169"/>
      <c r="W327" s="169"/>
      <c r="X327" s="169"/>
      <c r="Y327" s="169"/>
      <c r="Z327" s="169"/>
      <c r="AA327" s="169"/>
      <c r="AB327" s="170"/>
      <c r="AC327" s="168" t="s">
        <v>215</v>
      </c>
      <c r="AD327" s="169"/>
      <c r="AE327" s="169"/>
      <c r="AF327" s="169"/>
      <c r="AG327" s="169"/>
      <c r="AH327" s="169"/>
      <c r="AI327" s="169"/>
      <c r="AJ327" s="169"/>
      <c r="AK327" s="169"/>
      <c r="AL327" s="169"/>
      <c r="AM327" s="169"/>
      <c r="AN327" s="169"/>
      <c r="AO327" s="169"/>
      <c r="AP327" s="169"/>
      <c r="AQ327" s="169"/>
      <c r="AR327" s="169"/>
      <c r="AS327" s="169"/>
      <c r="AT327" s="169"/>
      <c r="AU327" s="169"/>
      <c r="AV327" s="169"/>
      <c r="AW327" s="169"/>
      <c r="AX327" s="171"/>
      <c r="AY327">
        <f>COUNTA($G$329,$AC$329)</f>
        <v>0</v>
      </c>
    </row>
    <row r="328" spans="1:51" ht="24.75" hidden="1" customHeight="1" x14ac:dyDescent="0.15">
      <c r="A328" s="192"/>
      <c r="B328" s="193"/>
      <c r="C328" s="193"/>
      <c r="D328" s="193"/>
      <c r="E328" s="193"/>
      <c r="F328" s="194"/>
      <c r="G328" s="172" t="s">
        <v>15</v>
      </c>
      <c r="H328" s="173"/>
      <c r="I328" s="173"/>
      <c r="J328" s="173"/>
      <c r="K328" s="173"/>
      <c r="L328" s="174" t="s">
        <v>16</v>
      </c>
      <c r="M328" s="173"/>
      <c r="N328" s="173"/>
      <c r="O328" s="173"/>
      <c r="P328" s="173"/>
      <c r="Q328" s="173"/>
      <c r="R328" s="173"/>
      <c r="S328" s="173"/>
      <c r="T328" s="173"/>
      <c r="U328" s="173"/>
      <c r="V328" s="173"/>
      <c r="W328" s="173"/>
      <c r="X328" s="175"/>
      <c r="Y328" s="176" t="s">
        <v>17</v>
      </c>
      <c r="Z328" s="177"/>
      <c r="AA328" s="177"/>
      <c r="AB328" s="178"/>
      <c r="AC328" s="172" t="s">
        <v>15</v>
      </c>
      <c r="AD328" s="173"/>
      <c r="AE328" s="173"/>
      <c r="AF328" s="173"/>
      <c r="AG328" s="173"/>
      <c r="AH328" s="174" t="s">
        <v>16</v>
      </c>
      <c r="AI328" s="173"/>
      <c r="AJ328" s="173"/>
      <c r="AK328" s="173"/>
      <c r="AL328" s="173"/>
      <c r="AM328" s="173"/>
      <c r="AN328" s="173"/>
      <c r="AO328" s="173"/>
      <c r="AP328" s="173"/>
      <c r="AQ328" s="173"/>
      <c r="AR328" s="173"/>
      <c r="AS328" s="173"/>
      <c r="AT328" s="175"/>
      <c r="AU328" s="176" t="s">
        <v>17</v>
      </c>
      <c r="AV328" s="177"/>
      <c r="AW328" s="177"/>
      <c r="AX328" s="179"/>
      <c r="AY328">
        <f t="shared" ref="AY328:AY339" si="12">$AY$327</f>
        <v>0</v>
      </c>
    </row>
    <row r="329" spans="1:51" ht="24.75" hidden="1" customHeight="1" x14ac:dyDescent="0.15">
      <c r="A329" s="192"/>
      <c r="B329" s="193"/>
      <c r="C329" s="193"/>
      <c r="D329" s="193"/>
      <c r="E329" s="193"/>
      <c r="F329" s="194"/>
      <c r="G329" s="158"/>
      <c r="H329" s="159"/>
      <c r="I329" s="159"/>
      <c r="J329" s="159"/>
      <c r="K329" s="160"/>
      <c r="L329" s="161"/>
      <c r="M329" s="162"/>
      <c r="N329" s="162"/>
      <c r="O329" s="162"/>
      <c r="P329" s="162"/>
      <c r="Q329" s="162"/>
      <c r="R329" s="162"/>
      <c r="S329" s="162"/>
      <c r="T329" s="162"/>
      <c r="U329" s="162"/>
      <c r="V329" s="162"/>
      <c r="W329" s="162"/>
      <c r="X329" s="163"/>
      <c r="Y329" s="164"/>
      <c r="Z329" s="165"/>
      <c r="AA329" s="165"/>
      <c r="AB329" s="166"/>
      <c r="AC329" s="158"/>
      <c r="AD329" s="159"/>
      <c r="AE329" s="159"/>
      <c r="AF329" s="159"/>
      <c r="AG329" s="160"/>
      <c r="AH329" s="161"/>
      <c r="AI329" s="162"/>
      <c r="AJ329" s="162"/>
      <c r="AK329" s="162"/>
      <c r="AL329" s="162"/>
      <c r="AM329" s="162"/>
      <c r="AN329" s="162"/>
      <c r="AO329" s="162"/>
      <c r="AP329" s="162"/>
      <c r="AQ329" s="162"/>
      <c r="AR329" s="162"/>
      <c r="AS329" s="162"/>
      <c r="AT329" s="163"/>
      <c r="AU329" s="164"/>
      <c r="AV329" s="165"/>
      <c r="AW329" s="165"/>
      <c r="AX329" s="167"/>
      <c r="AY329">
        <f t="shared" si="12"/>
        <v>0</v>
      </c>
    </row>
    <row r="330" spans="1:51" ht="24.75" hidden="1" customHeight="1" x14ac:dyDescent="0.15">
      <c r="A330" s="192"/>
      <c r="B330" s="193"/>
      <c r="C330" s="193"/>
      <c r="D330" s="193"/>
      <c r="E330" s="193"/>
      <c r="F330" s="194"/>
      <c r="G330" s="148"/>
      <c r="H330" s="149"/>
      <c r="I330" s="149"/>
      <c r="J330" s="149"/>
      <c r="K330" s="150"/>
      <c r="L330" s="151"/>
      <c r="M330" s="152"/>
      <c r="N330" s="152"/>
      <c r="O330" s="152"/>
      <c r="P330" s="152"/>
      <c r="Q330" s="152"/>
      <c r="R330" s="152"/>
      <c r="S330" s="152"/>
      <c r="T330" s="152"/>
      <c r="U330" s="152"/>
      <c r="V330" s="152"/>
      <c r="W330" s="152"/>
      <c r="X330" s="153"/>
      <c r="Y330" s="154"/>
      <c r="Z330" s="155"/>
      <c r="AA330" s="155"/>
      <c r="AB330" s="156"/>
      <c r="AC330" s="148"/>
      <c r="AD330" s="149"/>
      <c r="AE330" s="149"/>
      <c r="AF330" s="149"/>
      <c r="AG330" s="150"/>
      <c r="AH330" s="151"/>
      <c r="AI330" s="152"/>
      <c r="AJ330" s="152"/>
      <c r="AK330" s="152"/>
      <c r="AL330" s="152"/>
      <c r="AM330" s="152"/>
      <c r="AN330" s="152"/>
      <c r="AO330" s="152"/>
      <c r="AP330" s="152"/>
      <c r="AQ330" s="152"/>
      <c r="AR330" s="152"/>
      <c r="AS330" s="152"/>
      <c r="AT330" s="153"/>
      <c r="AU330" s="154"/>
      <c r="AV330" s="155"/>
      <c r="AW330" s="155"/>
      <c r="AX330" s="157"/>
      <c r="AY330">
        <f t="shared" si="12"/>
        <v>0</v>
      </c>
    </row>
    <row r="331" spans="1:51" ht="24.75" hidden="1" customHeight="1" x14ac:dyDescent="0.15">
      <c r="A331" s="192"/>
      <c r="B331" s="193"/>
      <c r="C331" s="193"/>
      <c r="D331" s="193"/>
      <c r="E331" s="193"/>
      <c r="F331" s="194"/>
      <c r="G331" s="148"/>
      <c r="H331" s="149"/>
      <c r="I331" s="149"/>
      <c r="J331" s="149"/>
      <c r="K331" s="150"/>
      <c r="L331" s="151"/>
      <c r="M331" s="152"/>
      <c r="N331" s="152"/>
      <c r="O331" s="152"/>
      <c r="P331" s="152"/>
      <c r="Q331" s="152"/>
      <c r="R331" s="152"/>
      <c r="S331" s="152"/>
      <c r="T331" s="152"/>
      <c r="U331" s="152"/>
      <c r="V331" s="152"/>
      <c r="W331" s="152"/>
      <c r="X331" s="153"/>
      <c r="Y331" s="154"/>
      <c r="Z331" s="155"/>
      <c r="AA331" s="155"/>
      <c r="AB331" s="156"/>
      <c r="AC331" s="148"/>
      <c r="AD331" s="149"/>
      <c r="AE331" s="149"/>
      <c r="AF331" s="149"/>
      <c r="AG331" s="150"/>
      <c r="AH331" s="151"/>
      <c r="AI331" s="152"/>
      <c r="AJ331" s="152"/>
      <c r="AK331" s="152"/>
      <c r="AL331" s="152"/>
      <c r="AM331" s="152"/>
      <c r="AN331" s="152"/>
      <c r="AO331" s="152"/>
      <c r="AP331" s="152"/>
      <c r="AQ331" s="152"/>
      <c r="AR331" s="152"/>
      <c r="AS331" s="152"/>
      <c r="AT331" s="153"/>
      <c r="AU331" s="154"/>
      <c r="AV331" s="155"/>
      <c r="AW331" s="155"/>
      <c r="AX331" s="157"/>
      <c r="AY331">
        <f t="shared" si="12"/>
        <v>0</v>
      </c>
    </row>
    <row r="332" spans="1:51" ht="24.75" hidden="1" customHeight="1" x14ac:dyDescent="0.15">
      <c r="A332" s="192"/>
      <c r="B332" s="193"/>
      <c r="C332" s="193"/>
      <c r="D332" s="193"/>
      <c r="E332" s="193"/>
      <c r="F332" s="194"/>
      <c r="G332" s="148"/>
      <c r="H332" s="149"/>
      <c r="I332" s="149"/>
      <c r="J332" s="149"/>
      <c r="K332" s="150"/>
      <c r="L332" s="151"/>
      <c r="M332" s="152"/>
      <c r="N332" s="152"/>
      <c r="O332" s="152"/>
      <c r="P332" s="152"/>
      <c r="Q332" s="152"/>
      <c r="R332" s="152"/>
      <c r="S332" s="152"/>
      <c r="T332" s="152"/>
      <c r="U332" s="152"/>
      <c r="V332" s="152"/>
      <c r="W332" s="152"/>
      <c r="X332" s="153"/>
      <c r="Y332" s="154"/>
      <c r="Z332" s="155"/>
      <c r="AA332" s="155"/>
      <c r="AB332" s="156"/>
      <c r="AC332" s="148"/>
      <c r="AD332" s="149"/>
      <c r="AE332" s="149"/>
      <c r="AF332" s="149"/>
      <c r="AG332" s="150"/>
      <c r="AH332" s="151"/>
      <c r="AI332" s="152"/>
      <c r="AJ332" s="152"/>
      <c r="AK332" s="152"/>
      <c r="AL332" s="152"/>
      <c r="AM332" s="152"/>
      <c r="AN332" s="152"/>
      <c r="AO332" s="152"/>
      <c r="AP332" s="152"/>
      <c r="AQ332" s="152"/>
      <c r="AR332" s="152"/>
      <c r="AS332" s="152"/>
      <c r="AT332" s="153"/>
      <c r="AU332" s="154"/>
      <c r="AV332" s="155"/>
      <c r="AW332" s="155"/>
      <c r="AX332" s="157"/>
      <c r="AY332">
        <f t="shared" si="12"/>
        <v>0</v>
      </c>
    </row>
    <row r="333" spans="1:51" ht="24.75" hidden="1" customHeight="1" x14ac:dyDescent="0.15">
      <c r="A333" s="192"/>
      <c r="B333" s="193"/>
      <c r="C333" s="193"/>
      <c r="D333" s="193"/>
      <c r="E333" s="193"/>
      <c r="F333" s="194"/>
      <c r="G333" s="148"/>
      <c r="H333" s="149"/>
      <c r="I333" s="149"/>
      <c r="J333" s="149"/>
      <c r="K333" s="150"/>
      <c r="L333" s="151"/>
      <c r="M333" s="152"/>
      <c r="N333" s="152"/>
      <c r="O333" s="152"/>
      <c r="P333" s="152"/>
      <c r="Q333" s="152"/>
      <c r="R333" s="152"/>
      <c r="S333" s="152"/>
      <c r="T333" s="152"/>
      <c r="U333" s="152"/>
      <c r="V333" s="152"/>
      <c r="W333" s="152"/>
      <c r="X333" s="153"/>
      <c r="Y333" s="154"/>
      <c r="Z333" s="155"/>
      <c r="AA333" s="155"/>
      <c r="AB333" s="156"/>
      <c r="AC333" s="148"/>
      <c r="AD333" s="149"/>
      <c r="AE333" s="149"/>
      <c r="AF333" s="149"/>
      <c r="AG333" s="150"/>
      <c r="AH333" s="151"/>
      <c r="AI333" s="152"/>
      <c r="AJ333" s="152"/>
      <c r="AK333" s="152"/>
      <c r="AL333" s="152"/>
      <c r="AM333" s="152"/>
      <c r="AN333" s="152"/>
      <c r="AO333" s="152"/>
      <c r="AP333" s="152"/>
      <c r="AQ333" s="152"/>
      <c r="AR333" s="152"/>
      <c r="AS333" s="152"/>
      <c r="AT333" s="153"/>
      <c r="AU333" s="154"/>
      <c r="AV333" s="155"/>
      <c r="AW333" s="155"/>
      <c r="AX333" s="157"/>
      <c r="AY333">
        <f t="shared" si="12"/>
        <v>0</v>
      </c>
    </row>
    <row r="334" spans="1:51" ht="24.75" hidden="1" customHeight="1" x14ac:dyDescent="0.15">
      <c r="A334" s="192"/>
      <c r="B334" s="193"/>
      <c r="C334" s="193"/>
      <c r="D334" s="193"/>
      <c r="E334" s="193"/>
      <c r="F334" s="194"/>
      <c r="G334" s="148"/>
      <c r="H334" s="149"/>
      <c r="I334" s="149"/>
      <c r="J334" s="149"/>
      <c r="K334" s="150"/>
      <c r="L334" s="151"/>
      <c r="M334" s="152"/>
      <c r="N334" s="152"/>
      <c r="O334" s="152"/>
      <c r="P334" s="152"/>
      <c r="Q334" s="152"/>
      <c r="R334" s="152"/>
      <c r="S334" s="152"/>
      <c r="T334" s="152"/>
      <c r="U334" s="152"/>
      <c r="V334" s="152"/>
      <c r="W334" s="152"/>
      <c r="X334" s="153"/>
      <c r="Y334" s="154"/>
      <c r="Z334" s="155"/>
      <c r="AA334" s="155"/>
      <c r="AB334" s="156"/>
      <c r="AC334" s="148"/>
      <c r="AD334" s="149"/>
      <c r="AE334" s="149"/>
      <c r="AF334" s="149"/>
      <c r="AG334" s="150"/>
      <c r="AH334" s="151"/>
      <c r="AI334" s="152"/>
      <c r="AJ334" s="152"/>
      <c r="AK334" s="152"/>
      <c r="AL334" s="152"/>
      <c r="AM334" s="152"/>
      <c r="AN334" s="152"/>
      <c r="AO334" s="152"/>
      <c r="AP334" s="152"/>
      <c r="AQ334" s="152"/>
      <c r="AR334" s="152"/>
      <c r="AS334" s="152"/>
      <c r="AT334" s="153"/>
      <c r="AU334" s="154"/>
      <c r="AV334" s="155"/>
      <c r="AW334" s="155"/>
      <c r="AX334" s="157"/>
      <c r="AY334">
        <f t="shared" si="12"/>
        <v>0</v>
      </c>
    </row>
    <row r="335" spans="1:51" ht="24.75" hidden="1" customHeight="1" x14ac:dyDescent="0.15">
      <c r="A335" s="192"/>
      <c r="B335" s="193"/>
      <c r="C335" s="193"/>
      <c r="D335" s="193"/>
      <c r="E335" s="193"/>
      <c r="F335" s="194"/>
      <c r="G335" s="148"/>
      <c r="H335" s="149"/>
      <c r="I335" s="149"/>
      <c r="J335" s="149"/>
      <c r="K335" s="150"/>
      <c r="L335" s="151"/>
      <c r="M335" s="152"/>
      <c r="N335" s="152"/>
      <c r="O335" s="152"/>
      <c r="P335" s="152"/>
      <c r="Q335" s="152"/>
      <c r="R335" s="152"/>
      <c r="S335" s="152"/>
      <c r="T335" s="152"/>
      <c r="U335" s="152"/>
      <c r="V335" s="152"/>
      <c r="W335" s="152"/>
      <c r="X335" s="153"/>
      <c r="Y335" s="154"/>
      <c r="Z335" s="155"/>
      <c r="AA335" s="155"/>
      <c r="AB335" s="156"/>
      <c r="AC335" s="148"/>
      <c r="AD335" s="149"/>
      <c r="AE335" s="149"/>
      <c r="AF335" s="149"/>
      <c r="AG335" s="150"/>
      <c r="AH335" s="151"/>
      <c r="AI335" s="152"/>
      <c r="AJ335" s="152"/>
      <c r="AK335" s="152"/>
      <c r="AL335" s="152"/>
      <c r="AM335" s="152"/>
      <c r="AN335" s="152"/>
      <c r="AO335" s="152"/>
      <c r="AP335" s="152"/>
      <c r="AQ335" s="152"/>
      <c r="AR335" s="152"/>
      <c r="AS335" s="152"/>
      <c r="AT335" s="153"/>
      <c r="AU335" s="154"/>
      <c r="AV335" s="155"/>
      <c r="AW335" s="155"/>
      <c r="AX335" s="157"/>
      <c r="AY335">
        <f t="shared" si="12"/>
        <v>0</v>
      </c>
    </row>
    <row r="336" spans="1:51" ht="24.75" hidden="1" customHeight="1" x14ac:dyDescent="0.15">
      <c r="A336" s="192"/>
      <c r="B336" s="193"/>
      <c r="C336" s="193"/>
      <c r="D336" s="193"/>
      <c r="E336" s="193"/>
      <c r="F336" s="194"/>
      <c r="G336" s="148"/>
      <c r="H336" s="149"/>
      <c r="I336" s="149"/>
      <c r="J336" s="149"/>
      <c r="K336" s="150"/>
      <c r="L336" s="151"/>
      <c r="M336" s="152"/>
      <c r="N336" s="152"/>
      <c r="O336" s="152"/>
      <c r="P336" s="152"/>
      <c r="Q336" s="152"/>
      <c r="R336" s="152"/>
      <c r="S336" s="152"/>
      <c r="T336" s="152"/>
      <c r="U336" s="152"/>
      <c r="V336" s="152"/>
      <c r="W336" s="152"/>
      <c r="X336" s="153"/>
      <c r="Y336" s="154"/>
      <c r="Z336" s="155"/>
      <c r="AA336" s="155"/>
      <c r="AB336" s="156"/>
      <c r="AC336" s="148"/>
      <c r="AD336" s="149"/>
      <c r="AE336" s="149"/>
      <c r="AF336" s="149"/>
      <c r="AG336" s="150"/>
      <c r="AH336" s="151"/>
      <c r="AI336" s="152"/>
      <c r="AJ336" s="152"/>
      <c r="AK336" s="152"/>
      <c r="AL336" s="152"/>
      <c r="AM336" s="152"/>
      <c r="AN336" s="152"/>
      <c r="AO336" s="152"/>
      <c r="AP336" s="152"/>
      <c r="AQ336" s="152"/>
      <c r="AR336" s="152"/>
      <c r="AS336" s="152"/>
      <c r="AT336" s="153"/>
      <c r="AU336" s="154"/>
      <c r="AV336" s="155"/>
      <c r="AW336" s="155"/>
      <c r="AX336" s="157"/>
      <c r="AY336">
        <f t="shared" si="12"/>
        <v>0</v>
      </c>
    </row>
    <row r="337" spans="1:51" ht="24.75" hidden="1" customHeight="1" x14ac:dyDescent="0.15">
      <c r="A337" s="192"/>
      <c r="B337" s="193"/>
      <c r="C337" s="193"/>
      <c r="D337" s="193"/>
      <c r="E337" s="193"/>
      <c r="F337" s="194"/>
      <c r="G337" s="148"/>
      <c r="H337" s="149"/>
      <c r="I337" s="149"/>
      <c r="J337" s="149"/>
      <c r="K337" s="150"/>
      <c r="L337" s="151"/>
      <c r="M337" s="152"/>
      <c r="N337" s="152"/>
      <c r="O337" s="152"/>
      <c r="P337" s="152"/>
      <c r="Q337" s="152"/>
      <c r="R337" s="152"/>
      <c r="S337" s="152"/>
      <c r="T337" s="152"/>
      <c r="U337" s="152"/>
      <c r="V337" s="152"/>
      <c r="W337" s="152"/>
      <c r="X337" s="153"/>
      <c r="Y337" s="154"/>
      <c r="Z337" s="155"/>
      <c r="AA337" s="155"/>
      <c r="AB337" s="156"/>
      <c r="AC337" s="148"/>
      <c r="AD337" s="149"/>
      <c r="AE337" s="149"/>
      <c r="AF337" s="149"/>
      <c r="AG337" s="150"/>
      <c r="AH337" s="151"/>
      <c r="AI337" s="152"/>
      <c r="AJ337" s="152"/>
      <c r="AK337" s="152"/>
      <c r="AL337" s="152"/>
      <c r="AM337" s="152"/>
      <c r="AN337" s="152"/>
      <c r="AO337" s="152"/>
      <c r="AP337" s="152"/>
      <c r="AQ337" s="152"/>
      <c r="AR337" s="152"/>
      <c r="AS337" s="152"/>
      <c r="AT337" s="153"/>
      <c r="AU337" s="154"/>
      <c r="AV337" s="155"/>
      <c r="AW337" s="155"/>
      <c r="AX337" s="157"/>
      <c r="AY337">
        <f t="shared" si="12"/>
        <v>0</v>
      </c>
    </row>
    <row r="338" spans="1:51" ht="24.75" hidden="1" customHeight="1" x14ac:dyDescent="0.15">
      <c r="A338" s="192"/>
      <c r="B338" s="193"/>
      <c r="C338" s="193"/>
      <c r="D338" s="193"/>
      <c r="E338" s="193"/>
      <c r="F338" s="194"/>
      <c r="G338" s="148"/>
      <c r="H338" s="149"/>
      <c r="I338" s="149"/>
      <c r="J338" s="149"/>
      <c r="K338" s="150"/>
      <c r="L338" s="151"/>
      <c r="M338" s="152"/>
      <c r="N338" s="152"/>
      <c r="O338" s="152"/>
      <c r="P338" s="152"/>
      <c r="Q338" s="152"/>
      <c r="R338" s="152"/>
      <c r="S338" s="152"/>
      <c r="T338" s="152"/>
      <c r="U338" s="152"/>
      <c r="V338" s="152"/>
      <c r="W338" s="152"/>
      <c r="X338" s="153"/>
      <c r="Y338" s="154"/>
      <c r="Z338" s="155"/>
      <c r="AA338" s="155"/>
      <c r="AB338" s="156"/>
      <c r="AC338" s="148"/>
      <c r="AD338" s="149"/>
      <c r="AE338" s="149"/>
      <c r="AF338" s="149"/>
      <c r="AG338" s="150"/>
      <c r="AH338" s="151"/>
      <c r="AI338" s="152"/>
      <c r="AJ338" s="152"/>
      <c r="AK338" s="152"/>
      <c r="AL338" s="152"/>
      <c r="AM338" s="152"/>
      <c r="AN338" s="152"/>
      <c r="AO338" s="152"/>
      <c r="AP338" s="152"/>
      <c r="AQ338" s="152"/>
      <c r="AR338" s="152"/>
      <c r="AS338" s="152"/>
      <c r="AT338" s="153"/>
      <c r="AU338" s="154"/>
      <c r="AV338" s="155"/>
      <c r="AW338" s="155"/>
      <c r="AX338" s="157"/>
      <c r="AY338">
        <f t="shared" si="12"/>
        <v>0</v>
      </c>
    </row>
    <row r="339" spans="1:51" ht="24.75" hidden="1" customHeight="1" thickBot="1" x14ac:dyDescent="0.2">
      <c r="A339" s="192"/>
      <c r="B339" s="193"/>
      <c r="C339" s="193"/>
      <c r="D339" s="193"/>
      <c r="E339" s="193"/>
      <c r="F339" s="194"/>
      <c r="G339" s="139" t="s">
        <v>18</v>
      </c>
      <c r="H339" s="140"/>
      <c r="I339" s="140"/>
      <c r="J339" s="140"/>
      <c r="K339" s="140"/>
      <c r="L339" s="141"/>
      <c r="M339" s="142"/>
      <c r="N339" s="142"/>
      <c r="O339" s="142"/>
      <c r="P339" s="142"/>
      <c r="Q339" s="142"/>
      <c r="R339" s="142"/>
      <c r="S339" s="142"/>
      <c r="T339" s="142"/>
      <c r="U339" s="142"/>
      <c r="V339" s="142"/>
      <c r="W339" s="142"/>
      <c r="X339" s="143"/>
      <c r="Y339" s="144">
        <f>SUM(Y329:AB338)</f>
        <v>0</v>
      </c>
      <c r="Z339" s="145"/>
      <c r="AA339" s="145"/>
      <c r="AB339" s="146"/>
      <c r="AC339" s="139" t="s">
        <v>18</v>
      </c>
      <c r="AD339" s="140"/>
      <c r="AE339" s="140"/>
      <c r="AF339" s="140"/>
      <c r="AG339" s="140"/>
      <c r="AH339" s="141"/>
      <c r="AI339" s="142"/>
      <c r="AJ339" s="142"/>
      <c r="AK339" s="142"/>
      <c r="AL339" s="142"/>
      <c r="AM339" s="142"/>
      <c r="AN339" s="142"/>
      <c r="AO339" s="142"/>
      <c r="AP339" s="142"/>
      <c r="AQ339" s="142"/>
      <c r="AR339" s="142"/>
      <c r="AS339" s="142"/>
      <c r="AT339" s="143"/>
      <c r="AU339" s="144">
        <f>SUM(AU329:AX338)</f>
        <v>0</v>
      </c>
      <c r="AV339" s="145"/>
      <c r="AW339" s="145"/>
      <c r="AX339" s="147"/>
      <c r="AY339">
        <f t="shared" si="12"/>
        <v>0</v>
      </c>
    </row>
    <row r="340" spans="1:51" ht="24.75" hidden="1" customHeight="1" x14ac:dyDescent="0.15">
      <c r="A340" s="192"/>
      <c r="B340" s="193"/>
      <c r="C340" s="193"/>
      <c r="D340" s="193"/>
      <c r="E340" s="193"/>
      <c r="F340" s="194"/>
      <c r="G340" s="168" t="s">
        <v>191</v>
      </c>
      <c r="H340" s="169"/>
      <c r="I340" s="169"/>
      <c r="J340" s="169"/>
      <c r="K340" s="169"/>
      <c r="L340" s="169"/>
      <c r="M340" s="169"/>
      <c r="N340" s="169"/>
      <c r="O340" s="169"/>
      <c r="P340" s="169"/>
      <c r="Q340" s="169"/>
      <c r="R340" s="169"/>
      <c r="S340" s="169"/>
      <c r="T340" s="169"/>
      <c r="U340" s="169"/>
      <c r="V340" s="169"/>
      <c r="W340" s="169"/>
      <c r="X340" s="169"/>
      <c r="Y340" s="169"/>
      <c r="Z340" s="169"/>
      <c r="AA340" s="169"/>
      <c r="AB340" s="170"/>
      <c r="AC340" s="168" t="s">
        <v>163</v>
      </c>
      <c r="AD340" s="169"/>
      <c r="AE340" s="169"/>
      <c r="AF340" s="169"/>
      <c r="AG340" s="169"/>
      <c r="AH340" s="169"/>
      <c r="AI340" s="169"/>
      <c r="AJ340" s="169"/>
      <c r="AK340" s="169"/>
      <c r="AL340" s="169"/>
      <c r="AM340" s="169"/>
      <c r="AN340" s="169"/>
      <c r="AO340" s="169"/>
      <c r="AP340" s="169"/>
      <c r="AQ340" s="169"/>
      <c r="AR340" s="169"/>
      <c r="AS340" s="169"/>
      <c r="AT340" s="169"/>
      <c r="AU340" s="169"/>
      <c r="AV340" s="169"/>
      <c r="AW340" s="169"/>
      <c r="AX340" s="171"/>
      <c r="AY340">
        <f>COUNTA($G$342,$AC$342)</f>
        <v>0</v>
      </c>
    </row>
    <row r="341" spans="1:51" ht="24.75" hidden="1" customHeight="1" x14ac:dyDescent="0.15">
      <c r="A341" s="192"/>
      <c r="B341" s="193"/>
      <c r="C341" s="193"/>
      <c r="D341" s="193"/>
      <c r="E341" s="193"/>
      <c r="F341" s="194"/>
      <c r="G341" s="172" t="s">
        <v>15</v>
      </c>
      <c r="H341" s="173"/>
      <c r="I341" s="173"/>
      <c r="J341" s="173"/>
      <c r="K341" s="173"/>
      <c r="L341" s="174" t="s">
        <v>16</v>
      </c>
      <c r="M341" s="173"/>
      <c r="N341" s="173"/>
      <c r="O341" s="173"/>
      <c r="P341" s="173"/>
      <c r="Q341" s="173"/>
      <c r="R341" s="173"/>
      <c r="S341" s="173"/>
      <c r="T341" s="173"/>
      <c r="U341" s="173"/>
      <c r="V341" s="173"/>
      <c r="W341" s="173"/>
      <c r="X341" s="175"/>
      <c r="Y341" s="176" t="s">
        <v>17</v>
      </c>
      <c r="Z341" s="177"/>
      <c r="AA341" s="177"/>
      <c r="AB341" s="178"/>
      <c r="AC341" s="172" t="s">
        <v>15</v>
      </c>
      <c r="AD341" s="173"/>
      <c r="AE341" s="173"/>
      <c r="AF341" s="173"/>
      <c r="AG341" s="173"/>
      <c r="AH341" s="174" t="s">
        <v>16</v>
      </c>
      <c r="AI341" s="173"/>
      <c r="AJ341" s="173"/>
      <c r="AK341" s="173"/>
      <c r="AL341" s="173"/>
      <c r="AM341" s="173"/>
      <c r="AN341" s="173"/>
      <c r="AO341" s="173"/>
      <c r="AP341" s="173"/>
      <c r="AQ341" s="173"/>
      <c r="AR341" s="173"/>
      <c r="AS341" s="173"/>
      <c r="AT341" s="175"/>
      <c r="AU341" s="176" t="s">
        <v>17</v>
      </c>
      <c r="AV341" s="177"/>
      <c r="AW341" s="177"/>
      <c r="AX341" s="179"/>
      <c r="AY341">
        <f>$AY$340</f>
        <v>0</v>
      </c>
    </row>
    <row r="342" spans="1:51" s="16" customFormat="1" ht="24.75" hidden="1" customHeight="1" x14ac:dyDescent="0.15">
      <c r="A342" s="192"/>
      <c r="B342" s="193"/>
      <c r="C342" s="193"/>
      <c r="D342" s="193"/>
      <c r="E342" s="193"/>
      <c r="F342" s="194"/>
      <c r="G342" s="158"/>
      <c r="H342" s="159"/>
      <c r="I342" s="159"/>
      <c r="J342" s="159"/>
      <c r="K342" s="160"/>
      <c r="L342" s="161"/>
      <c r="M342" s="162"/>
      <c r="N342" s="162"/>
      <c r="O342" s="162"/>
      <c r="P342" s="162"/>
      <c r="Q342" s="162"/>
      <c r="R342" s="162"/>
      <c r="S342" s="162"/>
      <c r="T342" s="162"/>
      <c r="U342" s="162"/>
      <c r="V342" s="162"/>
      <c r="W342" s="162"/>
      <c r="X342" s="163"/>
      <c r="Y342" s="164"/>
      <c r="Z342" s="165"/>
      <c r="AA342" s="165"/>
      <c r="AB342" s="166"/>
      <c r="AC342" s="158"/>
      <c r="AD342" s="159"/>
      <c r="AE342" s="159"/>
      <c r="AF342" s="159"/>
      <c r="AG342" s="160"/>
      <c r="AH342" s="161"/>
      <c r="AI342" s="162"/>
      <c r="AJ342" s="162"/>
      <c r="AK342" s="162"/>
      <c r="AL342" s="162"/>
      <c r="AM342" s="162"/>
      <c r="AN342" s="162"/>
      <c r="AO342" s="162"/>
      <c r="AP342" s="162"/>
      <c r="AQ342" s="162"/>
      <c r="AR342" s="162"/>
      <c r="AS342" s="162"/>
      <c r="AT342" s="163"/>
      <c r="AU342" s="164"/>
      <c r="AV342" s="165"/>
      <c r="AW342" s="165"/>
      <c r="AX342" s="167"/>
      <c r="AY342">
        <f t="shared" ref="AY342:AY352" si="13">$AY$340</f>
        <v>0</v>
      </c>
    </row>
    <row r="343" spans="1:51" ht="24.75" hidden="1" customHeight="1" x14ac:dyDescent="0.15">
      <c r="A343" s="192"/>
      <c r="B343" s="193"/>
      <c r="C343" s="193"/>
      <c r="D343" s="193"/>
      <c r="E343" s="193"/>
      <c r="F343" s="194"/>
      <c r="G343" s="148"/>
      <c r="H343" s="149"/>
      <c r="I343" s="149"/>
      <c r="J343" s="149"/>
      <c r="K343" s="150"/>
      <c r="L343" s="151"/>
      <c r="M343" s="152"/>
      <c r="N343" s="152"/>
      <c r="O343" s="152"/>
      <c r="P343" s="152"/>
      <c r="Q343" s="152"/>
      <c r="R343" s="152"/>
      <c r="S343" s="152"/>
      <c r="T343" s="152"/>
      <c r="U343" s="152"/>
      <c r="V343" s="152"/>
      <c r="W343" s="152"/>
      <c r="X343" s="153"/>
      <c r="Y343" s="154"/>
      <c r="Z343" s="155"/>
      <c r="AA343" s="155"/>
      <c r="AB343" s="156"/>
      <c r="AC343" s="148"/>
      <c r="AD343" s="149"/>
      <c r="AE343" s="149"/>
      <c r="AF343" s="149"/>
      <c r="AG343" s="150"/>
      <c r="AH343" s="151"/>
      <c r="AI343" s="152"/>
      <c r="AJ343" s="152"/>
      <c r="AK343" s="152"/>
      <c r="AL343" s="152"/>
      <c r="AM343" s="152"/>
      <c r="AN343" s="152"/>
      <c r="AO343" s="152"/>
      <c r="AP343" s="152"/>
      <c r="AQ343" s="152"/>
      <c r="AR343" s="152"/>
      <c r="AS343" s="152"/>
      <c r="AT343" s="153"/>
      <c r="AU343" s="154"/>
      <c r="AV343" s="155"/>
      <c r="AW343" s="155"/>
      <c r="AX343" s="157"/>
      <c r="AY343">
        <f t="shared" si="13"/>
        <v>0</v>
      </c>
    </row>
    <row r="344" spans="1:51" ht="24.75" hidden="1" customHeight="1" x14ac:dyDescent="0.15">
      <c r="A344" s="192"/>
      <c r="B344" s="193"/>
      <c r="C344" s="193"/>
      <c r="D344" s="193"/>
      <c r="E344" s="193"/>
      <c r="F344" s="194"/>
      <c r="G344" s="148"/>
      <c r="H344" s="149"/>
      <c r="I344" s="149"/>
      <c r="J344" s="149"/>
      <c r="K344" s="150"/>
      <c r="L344" s="151"/>
      <c r="M344" s="152"/>
      <c r="N344" s="152"/>
      <c r="O344" s="152"/>
      <c r="P344" s="152"/>
      <c r="Q344" s="152"/>
      <c r="R344" s="152"/>
      <c r="S344" s="152"/>
      <c r="T344" s="152"/>
      <c r="U344" s="152"/>
      <c r="V344" s="152"/>
      <c r="W344" s="152"/>
      <c r="X344" s="153"/>
      <c r="Y344" s="154"/>
      <c r="Z344" s="155"/>
      <c r="AA344" s="155"/>
      <c r="AB344" s="156"/>
      <c r="AC344" s="148"/>
      <c r="AD344" s="149"/>
      <c r="AE344" s="149"/>
      <c r="AF344" s="149"/>
      <c r="AG344" s="150"/>
      <c r="AH344" s="151"/>
      <c r="AI344" s="152"/>
      <c r="AJ344" s="152"/>
      <c r="AK344" s="152"/>
      <c r="AL344" s="152"/>
      <c r="AM344" s="152"/>
      <c r="AN344" s="152"/>
      <c r="AO344" s="152"/>
      <c r="AP344" s="152"/>
      <c r="AQ344" s="152"/>
      <c r="AR344" s="152"/>
      <c r="AS344" s="152"/>
      <c r="AT344" s="153"/>
      <c r="AU344" s="154"/>
      <c r="AV344" s="155"/>
      <c r="AW344" s="155"/>
      <c r="AX344" s="157"/>
      <c r="AY344">
        <f t="shared" si="13"/>
        <v>0</v>
      </c>
    </row>
    <row r="345" spans="1:51" ht="24.75" hidden="1" customHeight="1" x14ac:dyDescent="0.15">
      <c r="A345" s="192"/>
      <c r="B345" s="193"/>
      <c r="C345" s="193"/>
      <c r="D345" s="193"/>
      <c r="E345" s="193"/>
      <c r="F345" s="194"/>
      <c r="G345" s="148"/>
      <c r="H345" s="149"/>
      <c r="I345" s="149"/>
      <c r="J345" s="149"/>
      <c r="K345" s="150"/>
      <c r="L345" s="151"/>
      <c r="M345" s="152"/>
      <c r="N345" s="152"/>
      <c r="O345" s="152"/>
      <c r="P345" s="152"/>
      <c r="Q345" s="152"/>
      <c r="R345" s="152"/>
      <c r="S345" s="152"/>
      <c r="T345" s="152"/>
      <c r="U345" s="152"/>
      <c r="V345" s="152"/>
      <c r="W345" s="152"/>
      <c r="X345" s="153"/>
      <c r="Y345" s="154"/>
      <c r="Z345" s="155"/>
      <c r="AA345" s="155"/>
      <c r="AB345" s="156"/>
      <c r="AC345" s="148"/>
      <c r="AD345" s="149"/>
      <c r="AE345" s="149"/>
      <c r="AF345" s="149"/>
      <c r="AG345" s="150"/>
      <c r="AH345" s="151"/>
      <c r="AI345" s="152"/>
      <c r="AJ345" s="152"/>
      <c r="AK345" s="152"/>
      <c r="AL345" s="152"/>
      <c r="AM345" s="152"/>
      <c r="AN345" s="152"/>
      <c r="AO345" s="152"/>
      <c r="AP345" s="152"/>
      <c r="AQ345" s="152"/>
      <c r="AR345" s="152"/>
      <c r="AS345" s="152"/>
      <c r="AT345" s="153"/>
      <c r="AU345" s="154"/>
      <c r="AV345" s="155"/>
      <c r="AW345" s="155"/>
      <c r="AX345" s="157"/>
      <c r="AY345">
        <f t="shared" si="13"/>
        <v>0</v>
      </c>
    </row>
    <row r="346" spans="1:51" ht="24.75" hidden="1" customHeight="1" x14ac:dyDescent="0.15">
      <c r="A346" s="192"/>
      <c r="B346" s="193"/>
      <c r="C346" s="193"/>
      <c r="D346" s="193"/>
      <c r="E346" s="193"/>
      <c r="F346" s="194"/>
      <c r="G346" s="148"/>
      <c r="H346" s="149"/>
      <c r="I346" s="149"/>
      <c r="J346" s="149"/>
      <c r="K346" s="150"/>
      <c r="L346" s="151"/>
      <c r="M346" s="152"/>
      <c r="N346" s="152"/>
      <c r="O346" s="152"/>
      <c r="P346" s="152"/>
      <c r="Q346" s="152"/>
      <c r="R346" s="152"/>
      <c r="S346" s="152"/>
      <c r="T346" s="152"/>
      <c r="U346" s="152"/>
      <c r="V346" s="152"/>
      <c r="W346" s="152"/>
      <c r="X346" s="153"/>
      <c r="Y346" s="154"/>
      <c r="Z346" s="155"/>
      <c r="AA346" s="155"/>
      <c r="AB346" s="156"/>
      <c r="AC346" s="148"/>
      <c r="AD346" s="149"/>
      <c r="AE346" s="149"/>
      <c r="AF346" s="149"/>
      <c r="AG346" s="150"/>
      <c r="AH346" s="151"/>
      <c r="AI346" s="152"/>
      <c r="AJ346" s="152"/>
      <c r="AK346" s="152"/>
      <c r="AL346" s="152"/>
      <c r="AM346" s="152"/>
      <c r="AN346" s="152"/>
      <c r="AO346" s="152"/>
      <c r="AP346" s="152"/>
      <c r="AQ346" s="152"/>
      <c r="AR346" s="152"/>
      <c r="AS346" s="152"/>
      <c r="AT346" s="153"/>
      <c r="AU346" s="154"/>
      <c r="AV346" s="155"/>
      <c r="AW346" s="155"/>
      <c r="AX346" s="157"/>
      <c r="AY346">
        <f t="shared" si="13"/>
        <v>0</v>
      </c>
    </row>
    <row r="347" spans="1:51" ht="24.75" hidden="1" customHeight="1" x14ac:dyDescent="0.15">
      <c r="A347" s="192"/>
      <c r="B347" s="193"/>
      <c r="C347" s="193"/>
      <c r="D347" s="193"/>
      <c r="E347" s="193"/>
      <c r="F347" s="194"/>
      <c r="G347" s="148"/>
      <c r="H347" s="149"/>
      <c r="I347" s="149"/>
      <c r="J347" s="149"/>
      <c r="K347" s="150"/>
      <c r="L347" s="151"/>
      <c r="M347" s="152"/>
      <c r="N347" s="152"/>
      <c r="O347" s="152"/>
      <c r="P347" s="152"/>
      <c r="Q347" s="152"/>
      <c r="R347" s="152"/>
      <c r="S347" s="152"/>
      <c r="T347" s="152"/>
      <c r="U347" s="152"/>
      <c r="V347" s="152"/>
      <c r="W347" s="152"/>
      <c r="X347" s="153"/>
      <c r="Y347" s="154"/>
      <c r="Z347" s="155"/>
      <c r="AA347" s="155"/>
      <c r="AB347" s="156"/>
      <c r="AC347" s="148"/>
      <c r="AD347" s="149"/>
      <c r="AE347" s="149"/>
      <c r="AF347" s="149"/>
      <c r="AG347" s="150"/>
      <c r="AH347" s="151"/>
      <c r="AI347" s="152"/>
      <c r="AJ347" s="152"/>
      <c r="AK347" s="152"/>
      <c r="AL347" s="152"/>
      <c r="AM347" s="152"/>
      <c r="AN347" s="152"/>
      <c r="AO347" s="152"/>
      <c r="AP347" s="152"/>
      <c r="AQ347" s="152"/>
      <c r="AR347" s="152"/>
      <c r="AS347" s="152"/>
      <c r="AT347" s="153"/>
      <c r="AU347" s="154"/>
      <c r="AV347" s="155"/>
      <c r="AW347" s="155"/>
      <c r="AX347" s="157"/>
      <c r="AY347">
        <f t="shared" si="13"/>
        <v>0</v>
      </c>
    </row>
    <row r="348" spans="1:51" ht="24.75" hidden="1" customHeight="1" x14ac:dyDescent="0.15">
      <c r="A348" s="192"/>
      <c r="B348" s="193"/>
      <c r="C348" s="193"/>
      <c r="D348" s="193"/>
      <c r="E348" s="193"/>
      <c r="F348" s="194"/>
      <c r="G348" s="148"/>
      <c r="H348" s="149"/>
      <c r="I348" s="149"/>
      <c r="J348" s="149"/>
      <c r="K348" s="150"/>
      <c r="L348" s="151"/>
      <c r="M348" s="152"/>
      <c r="N348" s="152"/>
      <c r="O348" s="152"/>
      <c r="P348" s="152"/>
      <c r="Q348" s="152"/>
      <c r="R348" s="152"/>
      <c r="S348" s="152"/>
      <c r="T348" s="152"/>
      <c r="U348" s="152"/>
      <c r="V348" s="152"/>
      <c r="W348" s="152"/>
      <c r="X348" s="153"/>
      <c r="Y348" s="154"/>
      <c r="Z348" s="155"/>
      <c r="AA348" s="155"/>
      <c r="AB348" s="156"/>
      <c r="AC348" s="148"/>
      <c r="AD348" s="149"/>
      <c r="AE348" s="149"/>
      <c r="AF348" s="149"/>
      <c r="AG348" s="150"/>
      <c r="AH348" s="151"/>
      <c r="AI348" s="152"/>
      <c r="AJ348" s="152"/>
      <c r="AK348" s="152"/>
      <c r="AL348" s="152"/>
      <c r="AM348" s="152"/>
      <c r="AN348" s="152"/>
      <c r="AO348" s="152"/>
      <c r="AP348" s="152"/>
      <c r="AQ348" s="152"/>
      <c r="AR348" s="152"/>
      <c r="AS348" s="152"/>
      <c r="AT348" s="153"/>
      <c r="AU348" s="154"/>
      <c r="AV348" s="155"/>
      <c r="AW348" s="155"/>
      <c r="AX348" s="157"/>
      <c r="AY348">
        <f t="shared" si="13"/>
        <v>0</v>
      </c>
    </row>
    <row r="349" spans="1:51" ht="24.75" hidden="1" customHeight="1" x14ac:dyDescent="0.15">
      <c r="A349" s="192"/>
      <c r="B349" s="193"/>
      <c r="C349" s="193"/>
      <c r="D349" s="193"/>
      <c r="E349" s="193"/>
      <c r="F349" s="194"/>
      <c r="G349" s="148"/>
      <c r="H349" s="149"/>
      <c r="I349" s="149"/>
      <c r="J349" s="149"/>
      <c r="K349" s="150"/>
      <c r="L349" s="151"/>
      <c r="M349" s="152"/>
      <c r="N349" s="152"/>
      <c r="O349" s="152"/>
      <c r="P349" s="152"/>
      <c r="Q349" s="152"/>
      <c r="R349" s="152"/>
      <c r="S349" s="152"/>
      <c r="T349" s="152"/>
      <c r="U349" s="152"/>
      <c r="V349" s="152"/>
      <c r="W349" s="152"/>
      <c r="X349" s="153"/>
      <c r="Y349" s="154"/>
      <c r="Z349" s="155"/>
      <c r="AA349" s="155"/>
      <c r="AB349" s="156"/>
      <c r="AC349" s="148"/>
      <c r="AD349" s="149"/>
      <c r="AE349" s="149"/>
      <c r="AF349" s="149"/>
      <c r="AG349" s="150"/>
      <c r="AH349" s="151"/>
      <c r="AI349" s="152"/>
      <c r="AJ349" s="152"/>
      <c r="AK349" s="152"/>
      <c r="AL349" s="152"/>
      <c r="AM349" s="152"/>
      <c r="AN349" s="152"/>
      <c r="AO349" s="152"/>
      <c r="AP349" s="152"/>
      <c r="AQ349" s="152"/>
      <c r="AR349" s="152"/>
      <c r="AS349" s="152"/>
      <c r="AT349" s="153"/>
      <c r="AU349" s="154"/>
      <c r="AV349" s="155"/>
      <c r="AW349" s="155"/>
      <c r="AX349" s="157"/>
      <c r="AY349">
        <f t="shared" si="13"/>
        <v>0</v>
      </c>
    </row>
    <row r="350" spans="1:51" ht="24.75" hidden="1" customHeight="1" x14ac:dyDescent="0.15">
      <c r="A350" s="192"/>
      <c r="B350" s="193"/>
      <c r="C350" s="193"/>
      <c r="D350" s="193"/>
      <c r="E350" s="193"/>
      <c r="F350" s="194"/>
      <c r="G350" s="148"/>
      <c r="H350" s="149"/>
      <c r="I350" s="149"/>
      <c r="J350" s="149"/>
      <c r="K350" s="150"/>
      <c r="L350" s="151"/>
      <c r="M350" s="152"/>
      <c r="N350" s="152"/>
      <c r="O350" s="152"/>
      <c r="P350" s="152"/>
      <c r="Q350" s="152"/>
      <c r="R350" s="152"/>
      <c r="S350" s="152"/>
      <c r="T350" s="152"/>
      <c r="U350" s="152"/>
      <c r="V350" s="152"/>
      <c r="W350" s="152"/>
      <c r="X350" s="153"/>
      <c r="Y350" s="154"/>
      <c r="Z350" s="155"/>
      <c r="AA350" s="155"/>
      <c r="AB350" s="156"/>
      <c r="AC350" s="148"/>
      <c r="AD350" s="149"/>
      <c r="AE350" s="149"/>
      <c r="AF350" s="149"/>
      <c r="AG350" s="150"/>
      <c r="AH350" s="151"/>
      <c r="AI350" s="152"/>
      <c r="AJ350" s="152"/>
      <c r="AK350" s="152"/>
      <c r="AL350" s="152"/>
      <c r="AM350" s="152"/>
      <c r="AN350" s="152"/>
      <c r="AO350" s="152"/>
      <c r="AP350" s="152"/>
      <c r="AQ350" s="152"/>
      <c r="AR350" s="152"/>
      <c r="AS350" s="152"/>
      <c r="AT350" s="153"/>
      <c r="AU350" s="154"/>
      <c r="AV350" s="155"/>
      <c r="AW350" s="155"/>
      <c r="AX350" s="157"/>
      <c r="AY350">
        <f t="shared" si="13"/>
        <v>0</v>
      </c>
    </row>
    <row r="351" spans="1:51" ht="24.75" hidden="1" customHeight="1" x14ac:dyDescent="0.15">
      <c r="A351" s="192"/>
      <c r="B351" s="193"/>
      <c r="C351" s="193"/>
      <c r="D351" s="193"/>
      <c r="E351" s="193"/>
      <c r="F351" s="194"/>
      <c r="G351" s="148"/>
      <c r="H351" s="149"/>
      <c r="I351" s="149"/>
      <c r="J351" s="149"/>
      <c r="K351" s="150"/>
      <c r="L351" s="151"/>
      <c r="M351" s="152"/>
      <c r="N351" s="152"/>
      <c r="O351" s="152"/>
      <c r="P351" s="152"/>
      <c r="Q351" s="152"/>
      <c r="R351" s="152"/>
      <c r="S351" s="152"/>
      <c r="T351" s="152"/>
      <c r="U351" s="152"/>
      <c r="V351" s="152"/>
      <c r="W351" s="152"/>
      <c r="X351" s="153"/>
      <c r="Y351" s="154"/>
      <c r="Z351" s="155"/>
      <c r="AA351" s="155"/>
      <c r="AB351" s="156"/>
      <c r="AC351" s="148"/>
      <c r="AD351" s="149"/>
      <c r="AE351" s="149"/>
      <c r="AF351" s="149"/>
      <c r="AG351" s="150"/>
      <c r="AH351" s="151"/>
      <c r="AI351" s="152"/>
      <c r="AJ351" s="152"/>
      <c r="AK351" s="152"/>
      <c r="AL351" s="152"/>
      <c r="AM351" s="152"/>
      <c r="AN351" s="152"/>
      <c r="AO351" s="152"/>
      <c r="AP351" s="152"/>
      <c r="AQ351" s="152"/>
      <c r="AR351" s="152"/>
      <c r="AS351" s="152"/>
      <c r="AT351" s="153"/>
      <c r="AU351" s="154"/>
      <c r="AV351" s="155"/>
      <c r="AW351" s="155"/>
      <c r="AX351" s="157"/>
      <c r="AY351">
        <f t="shared" si="13"/>
        <v>0</v>
      </c>
    </row>
    <row r="352" spans="1:51" ht="24.75" hidden="1" customHeight="1" x14ac:dyDescent="0.15">
      <c r="A352" s="192"/>
      <c r="B352" s="193"/>
      <c r="C352" s="193"/>
      <c r="D352" s="193"/>
      <c r="E352" s="193"/>
      <c r="F352" s="194"/>
      <c r="G352" s="139" t="s">
        <v>18</v>
      </c>
      <c r="H352" s="140"/>
      <c r="I352" s="140"/>
      <c r="J352" s="140"/>
      <c r="K352" s="140"/>
      <c r="L352" s="141"/>
      <c r="M352" s="142"/>
      <c r="N352" s="142"/>
      <c r="O352" s="142"/>
      <c r="P352" s="142"/>
      <c r="Q352" s="142"/>
      <c r="R352" s="142"/>
      <c r="S352" s="142"/>
      <c r="T352" s="142"/>
      <c r="U352" s="142"/>
      <c r="V352" s="142"/>
      <c r="W352" s="142"/>
      <c r="X352" s="143"/>
      <c r="Y352" s="144">
        <f>SUM(Y342:AB351)</f>
        <v>0</v>
      </c>
      <c r="Z352" s="145"/>
      <c r="AA352" s="145"/>
      <c r="AB352" s="146"/>
      <c r="AC352" s="139" t="s">
        <v>18</v>
      </c>
      <c r="AD352" s="140"/>
      <c r="AE352" s="140"/>
      <c r="AF352" s="140"/>
      <c r="AG352" s="140"/>
      <c r="AH352" s="141"/>
      <c r="AI352" s="142"/>
      <c r="AJ352" s="142"/>
      <c r="AK352" s="142"/>
      <c r="AL352" s="142"/>
      <c r="AM352" s="142"/>
      <c r="AN352" s="142"/>
      <c r="AO352" s="142"/>
      <c r="AP352" s="142"/>
      <c r="AQ352" s="142"/>
      <c r="AR352" s="142"/>
      <c r="AS352" s="142"/>
      <c r="AT352" s="143"/>
      <c r="AU352" s="144">
        <f>SUM(AU342:AX351)</f>
        <v>0</v>
      </c>
      <c r="AV352" s="145"/>
      <c r="AW352" s="145"/>
      <c r="AX352" s="147"/>
      <c r="AY352">
        <f t="shared" si="13"/>
        <v>0</v>
      </c>
    </row>
    <row r="353" spans="1:51" ht="24.75" hidden="1" customHeight="1" thickBot="1" x14ac:dyDescent="0.2">
      <c r="A353" s="134" t="s">
        <v>572</v>
      </c>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t="s">
        <v>227</v>
      </c>
      <c r="AM353" s="138"/>
      <c r="AN353" s="138"/>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225</v>
      </c>
      <c r="AD358" s="105"/>
      <c r="AE358" s="105"/>
      <c r="AF358" s="105"/>
      <c r="AG358" s="105"/>
      <c r="AH358" s="122" t="s">
        <v>243</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15" t="s">
        <v>642</v>
      </c>
      <c r="D359" s="115"/>
      <c r="E359" s="115"/>
      <c r="F359" s="115"/>
      <c r="G359" s="115"/>
      <c r="H359" s="115"/>
      <c r="I359" s="115"/>
      <c r="J359" s="98" t="s">
        <v>609</v>
      </c>
      <c r="K359" s="99"/>
      <c r="L359" s="99"/>
      <c r="M359" s="99"/>
      <c r="N359" s="99"/>
      <c r="O359" s="99"/>
      <c r="P359" s="109" t="s">
        <v>652</v>
      </c>
      <c r="Q359" s="100"/>
      <c r="R359" s="100"/>
      <c r="S359" s="100"/>
      <c r="T359" s="100"/>
      <c r="U359" s="100"/>
      <c r="V359" s="100"/>
      <c r="W359" s="100"/>
      <c r="X359" s="100"/>
      <c r="Y359" s="101">
        <v>85843.56</v>
      </c>
      <c r="Z359" s="102"/>
      <c r="AA359" s="102"/>
      <c r="AB359" s="103"/>
      <c r="AC359" s="84" t="s">
        <v>254</v>
      </c>
      <c r="AD359" s="85"/>
      <c r="AE359" s="85"/>
      <c r="AF359" s="85"/>
      <c r="AG359" s="85"/>
      <c r="AH359" s="117" t="s">
        <v>279</v>
      </c>
      <c r="AI359" s="118"/>
      <c r="AJ359" s="118"/>
      <c r="AK359" s="118"/>
      <c r="AL359" s="88">
        <v>100</v>
      </c>
      <c r="AM359" s="89"/>
      <c r="AN359" s="89"/>
      <c r="AO359" s="90"/>
      <c r="AP359" s="91" t="s">
        <v>658</v>
      </c>
      <c r="AQ359" s="91"/>
      <c r="AR359" s="91"/>
      <c r="AS359" s="91"/>
      <c r="AT359" s="91"/>
      <c r="AU359" s="91"/>
      <c r="AV359" s="91"/>
      <c r="AW359" s="91"/>
      <c r="AX359" s="91"/>
    </row>
    <row r="360" spans="1:51" ht="30" customHeight="1" x14ac:dyDescent="0.15">
      <c r="A360" s="95">
        <v>2</v>
      </c>
      <c r="B360" s="95">
        <v>1</v>
      </c>
      <c r="C360" s="116" t="s">
        <v>643</v>
      </c>
      <c r="D360" s="115"/>
      <c r="E360" s="115"/>
      <c r="F360" s="115"/>
      <c r="G360" s="115"/>
      <c r="H360" s="115"/>
      <c r="I360" s="115"/>
      <c r="J360" s="98" t="s">
        <v>609</v>
      </c>
      <c r="K360" s="99"/>
      <c r="L360" s="99"/>
      <c r="M360" s="99"/>
      <c r="N360" s="99"/>
      <c r="O360" s="99"/>
      <c r="P360" s="109" t="s">
        <v>652</v>
      </c>
      <c r="Q360" s="100"/>
      <c r="R360" s="100"/>
      <c r="S360" s="100"/>
      <c r="T360" s="100"/>
      <c r="U360" s="100"/>
      <c r="V360" s="100"/>
      <c r="W360" s="100"/>
      <c r="X360" s="100"/>
      <c r="Y360" s="101">
        <v>70191.06</v>
      </c>
      <c r="Z360" s="102"/>
      <c r="AA360" s="102"/>
      <c r="AB360" s="103"/>
      <c r="AC360" s="84" t="s">
        <v>254</v>
      </c>
      <c r="AD360" s="85"/>
      <c r="AE360" s="85"/>
      <c r="AF360" s="85"/>
      <c r="AG360" s="85"/>
      <c r="AH360" s="117" t="s">
        <v>279</v>
      </c>
      <c r="AI360" s="118"/>
      <c r="AJ360" s="118"/>
      <c r="AK360" s="118"/>
      <c r="AL360" s="88">
        <v>100</v>
      </c>
      <c r="AM360" s="89"/>
      <c r="AN360" s="89"/>
      <c r="AO360" s="90"/>
      <c r="AP360" s="91" t="s">
        <v>658</v>
      </c>
      <c r="AQ360" s="91"/>
      <c r="AR360" s="91"/>
      <c r="AS360" s="91"/>
      <c r="AT360" s="91"/>
      <c r="AU360" s="91"/>
      <c r="AV360" s="91"/>
      <c r="AW360" s="91"/>
      <c r="AX360" s="91"/>
      <c r="AY360">
        <f>COUNTA($C$360)</f>
        <v>1</v>
      </c>
    </row>
    <row r="361" spans="1:51" ht="30" customHeight="1" x14ac:dyDescent="0.15">
      <c r="A361" s="95">
        <v>3</v>
      </c>
      <c r="B361" s="95">
        <v>1</v>
      </c>
      <c r="C361" s="116" t="s">
        <v>644</v>
      </c>
      <c r="D361" s="115"/>
      <c r="E361" s="115"/>
      <c r="F361" s="115"/>
      <c r="G361" s="115"/>
      <c r="H361" s="115"/>
      <c r="I361" s="115"/>
      <c r="J361" s="98" t="s">
        <v>609</v>
      </c>
      <c r="K361" s="99"/>
      <c r="L361" s="99"/>
      <c r="M361" s="99"/>
      <c r="N361" s="99"/>
      <c r="O361" s="99"/>
      <c r="P361" s="109" t="s">
        <v>652</v>
      </c>
      <c r="Q361" s="100"/>
      <c r="R361" s="100"/>
      <c r="S361" s="100"/>
      <c r="T361" s="100"/>
      <c r="U361" s="100"/>
      <c r="V361" s="100"/>
      <c r="W361" s="100"/>
      <c r="X361" s="100"/>
      <c r="Y361" s="101">
        <v>50489.1</v>
      </c>
      <c r="Z361" s="102"/>
      <c r="AA361" s="102"/>
      <c r="AB361" s="103"/>
      <c r="AC361" s="84" t="s">
        <v>254</v>
      </c>
      <c r="AD361" s="85"/>
      <c r="AE361" s="85"/>
      <c r="AF361" s="85"/>
      <c r="AG361" s="85"/>
      <c r="AH361" s="117" t="s">
        <v>279</v>
      </c>
      <c r="AI361" s="118"/>
      <c r="AJ361" s="118"/>
      <c r="AK361" s="118"/>
      <c r="AL361" s="88">
        <v>100</v>
      </c>
      <c r="AM361" s="89"/>
      <c r="AN361" s="89"/>
      <c r="AO361" s="90"/>
      <c r="AP361" s="91" t="s">
        <v>658</v>
      </c>
      <c r="AQ361" s="91"/>
      <c r="AR361" s="91"/>
      <c r="AS361" s="91"/>
      <c r="AT361" s="91"/>
      <c r="AU361" s="91"/>
      <c r="AV361" s="91"/>
      <c r="AW361" s="91"/>
      <c r="AX361" s="91"/>
      <c r="AY361">
        <f>COUNTA($C$361)</f>
        <v>1</v>
      </c>
    </row>
    <row r="362" spans="1:51" ht="30" customHeight="1" x14ac:dyDescent="0.15">
      <c r="A362" s="95">
        <v>4</v>
      </c>
      <c r="B362" s="95">
        <v>1</v>
      </c>
      <c r="C362" s="116" t="s">
        <v>645</v>
      </c>
      <c r="D362" s="115"/>
      <c r="E362" s="115"/>
      <c r="F362" s="115"/>
      <c r="G362" s="115"/>
      <c r="H362" s="115"/>
      <c r="I362" s="115"/>
      <c r="J362" s="98" t="s">
        <v>609</v>
      </c>
      <c r="K362" s="99"/>
      <c r="L362" s="99"/>
      <c r="M362" s="99"/>
      <c r="N362" s="99"/>
      <c r="O362" s="99"/>
      <c r="P362" s="109" t="s">
        <v>652</v>
      </c>
      <c r="Q362" s="100"/>
      <c r="R362" s="100"/>
      <c r="S362" s="100"/>
      <c r="T362" s="100"/>
      <c r="U362" s="100"/>
      <c r="V362" s="100"/>
      <c r="W362" s="100"/>
      <c r="X362" s="100"/>
      <c r="Y362" s="101">
        <v>43544.3</v>
      </c>
      <c r="Z362" s="102"/>
      <c r="AA362" s="102"/>
      <c r="AB362" s="103"/>
      <c r="AC362" s="84" t="s">
        <v>254</v>
      </c>
      <c r="AD362" s="85"/>
      <c r="AE362" s="85"/>
      <c r="AF362" s="85"/>
      <c r="AG362" s="85"/>
      <c r="AH362" s="117" t="s">
        <v>279</v>
      </c>
      <c r="AI362" s="118"/>
      <c r="AJ362" s="118"/>
      <c r="AK362" s="118"/>
      <c r="AL362" s="88">
        <v>100</v>
      </c>
      <c r="AM362" s="89"/>
      <c r="AN362" s="89"/>
      <c r="AO362" s="90"/>
      <c r="AP362" s="91" t="s">
        <v>658</v>
      </c>
      <c r="AQ362" s="91"/>
      <c r="AR362" s="91"/>
      <c r="AS362" s="91"/>
      <c r="AT362" s="91"/>
      <c r="AU362" s="91"/>
      <c r="AV362" s="91"/>
      <c r="AW362" s="91"/>
      <c r="AX362" s="91"/>
      <c r="AY362">
        <f>COUNTA($C$362)</f>
        <v>1</v>
      </c>
    </row>
    <row r="363" spans="1:51" ht="30" customHeight="1" x14ac:dyDescent="0.15">
      <c r="A363" s="95">
        <v>5</v>
      </c>
      <c r="B363" s="95">
        <v>1</v>
      </c>
      <c r="C363" s="116" t="s">
        <v>646</v>
      </c>
      <c r="D363" s="115"/>
      <c r="E363" s="115"/>
      <c r="F363" s="115"/>
      <c r="G363" s="115"/>
      <c r="H363" s="115"/>
      <c r="I363" s="115"/>
      <c r="J363" s="98" t="s">
        <v>609</v>
      </c>
      <c r="K363" s="99"/>
      <c r="L363" s="99"/>
      <c r="M363" s="99"/>
      <c r="N363" s="99"/>
      <c r="O363" s="99"/>
      <c r="P363" s="109" t="s">
        <v>652</v>
      </c>
      <c r="Q363" s="100"/>
      <c r="R363" s="100"/>
      <c r="S363" s="100"/>
      <c r="T363" s="100"/>
      <c r="U363" s="100"/>
      <c r="V363" s="100"/>
      <c r="W363" s="100"/>
      <c r="X363" s="100"/>
      <c r="Y363" s="101">
        <v>32653.9</v>
      </c>
      <c r="Z363" s="102"/>
      <c r="AA363" s="102"/>
      <c r="AB363" s="103"/>
      <c r="AC363" s="84" t="s">
        <v>254</v>
      </c>
      <c r="AD363" s="85"/>
      <c r="AE363" s="85"/>
      <c r="AF363" s="85"/>
      <c r="AG363" s="85"/>
      <c r="AH363" s="117" t="s">
        <v>279</v>
      </c>
      <c r="AI363" s="118"/>
      <c r="AJ363" s="118"/>
      <c r="AK363" s="118"/>
      <c r="AL363" s="88">
        <v>100</v>
      </c>
      <c r="AM363" s="89"/>
      <c r="AN363" s="89"/>
      <c r="AO363" s="90"/>
      <c r="AP363" s="91" t="s">
        <v>658</v>
      </c>
      <c r="AQ363" s="91"/>
      <c r="AR363" s="91"/>
      <c r="AS363" s="91"/>
      <c r="AT363" s="91"/>
      <c r="AU363" s="91"/>
      <c r="AV363" s="91"/>
      <c r="AW363" s="91"/>
      <c r="AX363" s="91"/>
      <c r="AY363">
        <f>COUNTA($C$363)</f>
        <v>1</v>
      </c>
    </row>
    <row r="364" spans="1:51" ht="30" customHeight="1" x14ac:dyDescent="0.15">
      <c r="A364" s="95">
        <v>6</v>
      </c>
      <c r="B364" s="95">
        <v>1</v>
      </c>
      <c r="C364" s="116" t="s">
        <v>647</v>
      </c>
      <c r="D364" s="115"/>
      <c r="E364" s="115"/>
      <c r="F364" s="115"/>
      <c r="G364" s="115"/>
      <c r="H364" s="115"/>
      <c r="I364" s="115"/>
      <c r="J364" s="98">
        <v>3010001008757</v>
      </c>
      <c r="K364" s="99"/>
      <c r="L364" s="99"/>
      <c r="M364" s="99"/>
      <c r="N364" s="99"/>
      <c r="O364" s="99"/>
      <c r="P364" s="109" t="s">
        <v>653</v>
      </c>
      <c r="Q364" s="100"/>
      <c r="R364" s="100"/>
      <c r="S364" s="100"/>
      <c r="T364" s="100"/>
      <c r="U364" s="100"/>
      <c r="V364" s="100"/>
      <c r="W364" s="100"/>
      <c r="X364" s="100"/>
      <c r="Y364" s="101">
        <v>15854.25</v>
      </c>
      <c r="Z364" s="102"/>
      <c r="AA364" s="102"/>
      <c r="AB364" s="103"/>
      <c r="AC364" s="84" t="s">
        <v>254</v>
      </c>
      <c r="AD364" s="85"/>
      <c r="AE364" s="85"/>
      <c r="AF364" s="85"/>
      <c r="AG364" s="85"/>
      <c r="AH364" s="117" t="s">
        <v>279</v>
      </c>
      <c r="AI364" s="118"/>
      <c r="AJ364" s="118"/>
      <c r="AK364" s="118"/>
      <c r="AL364" s="88">
        <v>100</v>
      </c>
      <c r="AM364" s="89"/>
      <c r="AN364" s="89"/>
      <c r="AO364" s="90"/>
      <c r="AP364" s="91" t="s">
        <v>658</v>
      </c>
      <c r="AQ364" s="91"/>
      <c r="AR364" s="91"/>
      <c r="AS364" s="91"/>
      <c r="AT364" s="91"/>
      <c r="AU364" s="91"/>
      <c r="AV364" s="91"/>
      <c r="AW364" s="91"/>
      <c r="AX364" s="91"/>
      <c r="AY364">
        <f>COUNTA($C$364)</f>
        <v>1</v>
      </c>
    </row>
    <row r="365" spans="1:51" ht="30" customHeight="1" x14ac:dyDescent="0.15">
      <c r="A365" s="95">
        <v>7</v>
      </c>
      <c r="B365" s="95">
        <v>1</v>
      </c>
      <c r="C365" s="116" t="s">
        <v>648</v>
      </c>
      <c r="D365" s="115"/>
      <c r="E365" s="115"/>
      <c r="F365" s="115"/>
      <c r="G365" s="115"/>
      <c r="H365" s="115"/>
      <c r="I365" s="115"/>
      <c r="J365" s="98">
        <v>4010001175101</v>
      </c>
      <c r="K365" s="99"/>
      <c r="L365" s="99"/>
      <c r="M365" s="99"/>
      <c r="N365" s="99"/>
      <c r="O365" s="99"/>
      <c r="P365" s="109" t="s">
        <v>654</v>
      </c>
      <c r="Q365" s="100"/>
      <c r="R365" s="100"/>
      <c r="S365" s="100"/>
      <c r="T365" s="100"/>
      <c r="U365" s="100"/>
      <c r="V365" s="100"/>
      <c r="W365" s="100"/>
      <c r="X365" s="100"/>
      <c r="Y365" s="101">
        <v>9252.98</v>
      </c>
      <c r="Z365" s="102"/>
      <c r="AA365" s="102"/>
      <c r="AB365" s="103"/>
      <c r="AC365" s="84" t="s">
        <v>254</v>
      </c>
      <c r="AD365" s="85"/>
      <c r="AE365" s="85"/>
      <c r="AF365" s="85"/>
      <c r="AG365" s="85"/>
      <c r="AH365" s="117" t="s">
        <v>279</v>
      </c>
      <c r="AI365" s="118"/>
      <c r="AJ365" s="118"/>
      <c r="AK365" s="118"/>
      <c r="AL365" s="88">
        <v>100</v>
      </c>
      <c r="AM365" s="89"/>
      <c r="AN365" s="89"/>
      <c r="AO365" s="90"/>
      <c r="AP365" s="91" t="s">
        <v>658</v>
      </c>
      <c r="AQ365" s="91"/>
      <c r="AR365" s="91"/>
      <c r="AS365" s="91"/>
      <c r="AT365" s="91"/>
      <c r="AU365" s="91"/>
      <c r="AV365" s="91"/>
      <c r="AW365" s="91"/>
      <c r="AX365" s="91"/>
      <c r="AY365">
        <f>COUNTA($C$365)</f>
        <v>1</v>
      </c>
    </row>
    <row r="366" spans="1:51" ht="30" customHeight="1" x14ac:dyDescent="0.15">
      <c r="A366" s="95">
        <v>8</v>
      </c>
      <c r="B366" s="95">
        <v>1</v>
      </c>
      <c r="C366" s="115" t="s">
        <v>649</v>
      </c>
      <c r="D366" s="115"/>
      <c r="E366" s="115"/>
      <c r="F366" s="115"/>
      <c r="G366" s="115"/>
      <c r="H366" s="115"/>
      <c r="I366" s="115"/>
      <c r="J366" s="98">
        <v>9120001077430</v>
      </c>
      <c r="K366" s="99"/>
      <c r="L366" s="99"/>
      <c r="M366" s="99"/>
      <c r="N366" s="99"/>
      <c r="O366" s="99"/>
      <c r="P366" s="109" t="s">
        <v>655</v>
      </c>
      <c r="Q366" s="100"/>
      <c r="R366" s="100"/>
      <c r="S366" s="100"/>
      <c r="T366" s="100"/>
      <c r="U366" s="100"/>
      <c r="V366" s="100"/>
      <c r="W366" s="100"/>
      <c r="X366" s="100"/>
      <c r="Y366" s="101">
        <v>1927.69</v>
      </c>
      <c r="Z366" s="102"/>
      <c r="AA366" s="102"/>
      <c r="AB366" s="103"/>
      <c r="AC366" s="84" t="s">
        <v>254</v>
      </c>
      <c r="AD366" s="85"/>
      <c r="AE366" s="85"/>
      <c r="AF366" s="85"/>
      <c r="AG366" s="85"/>
      <c r="AH366" s="117" t="s">
        <v>279</v>
      </c>
      <c r="AI366" s="118"/>
      <c r="AJ366" s="118"/>
      <c r="AK366" s="118"/>
      <c r="AL366" s="88">
        <v>100</v>
      </c>
      <c r="AM366" s="89"/>
      <c r="AN366" s="89"/>
      <c r="AO366" s="90"/>
      <c r="AP366" s="91" t="s">
        <v>658</v>
      </c>
      <c r="AQ366" s="91"/>
      <c r="AR366" s="91"/>
      <c r="AS366" s="91"/>
      <c r="AT366" s="91"/>
      <c r="AU366" s="91"/>
      <c r="AV366" s="91"/>
      <c r="AW366" s="91"/>
      <c r="AX366" s="91"/>
      <c r="AY366">
        <f>COUNTA($C$366)</f>
        <v>1</v>
      </c>
    </row>
    <row r="367" spans="1:51" ht="30" customHeight="1" x14ac:dyDescent="0.15">
      <c r="A367" s="95">
        <v>9</v>
      </c>
      <c r="B367" s="95">
        <v>1</v>
      </c>
      <c r="C367" s="115" t="s">
        <v>650</v>
      </c>
      <c r="D367" s="115"/>
      <c r="E367" s="115"/>
      <c r="F367" s="115"/>
      <c r="G367" s="115"/>
      <c r="H367" s="115"/>
      <c r="I367" s="115"/>
      <c r="J367" s="98">
        <v>9010401023152</v>
      </c>
      <c r="K367" s="99"/>
      <c r="L367" s="99"/>
      <c r="M367" s="99"/>
      <c r="N367" s="99"/>
      <c r="O367" s="99"/>
      <c r="P367" s="109" t="s">
        <v>656</v>
      </c>
      <c r="Q367" s="100"/>
      <c r="R367" s="100"/>
      <c r="S367" s="100"/>
      <c r="T367" s="100"/>
      <c r="U367" s="100"/>
      <c r="V367" s="100"/>
      <c r="W367" s="100"/>
      <c r="X367" s="100"/>
      <c r="Y367" s="101">
        <v>1383.93</v>
      </c>
      <c r="Z367" s="102"/>
      <c r="AA367" s="102"/>
      <c r="AB367" s="103"/>
      <c r="AC367" s="84" t="s">
        <v>254</v>
      </c>
      <c r="AD367" s="85"/>
      <c r="AE367" s="85"/>
      <c r="AF367" s="85"/>
      <c r="AG367" s="85"/>
      <c r="AH367" s="117" t="s">
        <v>279</v>
      </c>
      <c r="AI367" s="118"/>
      <c r="AJ367" s="118"/>
      <c r="AK367" s="118"/>
      <c r="AL367" s="88">
        <v>100</v>
      </c>
      <c r="AM367" s="89"/>
      <c r="AN367" s="89"/>
      <c r="AO367" s="90"/>
      <c r="AP367" s="91" t="s">
        <v>658</v>
      </c>
      <c r="AQ367" s="91"/>
      <c r="AR367" s="91"/>
      <c r="AS367" s="91"/>
      <c r="AT367" s="91"/>
      <c r="AU367" s="91"/>
      <c r="AV367" s="91"/>
      <c r="AW367" s="91"/>
      <c r="AX367" s="91"/>
      <c r="AY367">
        <f>COUNTA($C$367)</f>
        <v>1</v>
      </c>
    </row>
    <row r="368" spans="1:51" ht="30" customHeight="1" x14ac:dyDescent="0.15">
      <c r="A368" s="95">
        <v>10</v>
      </c>
      <c r="B368" s="95">
        <v>1</v>
      </c>
      <c r="C368" s="115" t="s">
        <v>651</v>
      </c>
      <c r="D368" s="115"/>
      <c r="E368" s="115"/>
      <c r="F368" s="115"/>
      <c r="G368" s="115"/>
      <c r="H368" s="115"/>
      <c r="I368" s="115"/>
      <c r="J368" s="98">
        <v>6010401090625</v>
      </c>
      <c r="K368" s="99"/>
      <c r="L368" s="99"/>
      <c r="M368" s="99"/>
      <c r="N368" s="99"/>
      <c r="O368" s="99"/>
      <c r="P368" s="109" t="s">
        <v>657</v>
      </c>
      <c r="Q368" s="100"/>
      <c r="R368" s="100"/>
      <c r="S368" s="100"/>
      <c r="T368" s="100"/>
      <c r="U368" s="100"/>
      <c r="V368" s="100"/>
      <c r="W368" s="100"/>
      <c r="X368" s="100"/>
      <c r="Y368" s="101">
        <v>999.22</v>
      </c>
      <c r="Z368" s="102"/>
      <c r="AA368" s="102"/>
      <c r="AB368" s="103"/>
      <c r="AC368" s="84" t="s">
        <v>254</v>
      </c>
      <c r="AD368" s="85"/>
      <c r="AE368" s="85"/>
      <c r="AF368" s="85"/>
      <c r="AG368" s="85"/>
      <c r="AH368" s="117" t="s">
        <v>279</v>
      </c>
      <c r="AI368" s="118"/>
      <c r="AJ368" s="118"/>
      <c r="AK368" s="118"/>
      <c r="AL368" s="88">
        <v>100</v>
      </c>
      <c r="AM368" s="89"/>
      <c r="AN368" s="89"/>
      <c r="AO368" s="90"/>
      <c r="AP368" s="91" t="s">
        <v>658</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225</v>
      </c>
      <c r="AD391" s="105"/>
      <c r="AE391" s="105"/>
      <c r="AF391" s="105"/>
      <c r="AG391" s="105"/>
      <c r="AH391" s="122" t="s">
        <v>243</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43.5" customHeight="1" x14ac:dyDescent="0.15">
      <c r="A392" s="95">
        <v>1</v>
      </c>
      <c r="B392" s="95">
        <v>1</v>
      </c>
      <c r="C392" s="115" t="s">
        <v>659</v>
      </c>
      <c r="D392" s="115"/>
      <c r="E392" s="115"/>
      <c r="F392" s="115"/>
      <c r="G392" s="115"/>
      <c r="H392" s="115"/>
      <c r="I392" s="115"/>
      <c r="J392" s="98" t="s">
        <v>609</v>
      </c>
      <c r="K392" s="99"/>
      <c r="L392" s="99"/>
      <c r="M392" s="99"/>
      <c r="N392" s="99"/>
      <c r="O392" s="99"/>
      <c r="P392" s="100" t="s">
        <v>640</v>
      </c>
      <c r="Q392" s="100"/>
      <c r="R392" s="100"/>
      <c r="S392" s="100"/>
      <c r="T392" s="100"/>
      <c r="U392" s="100"/>
      <c r="V392" s="100"/>
      <c r="W392" s="100"/>
      <c r="X392" s="100"/>
      <c r="Y392" s="101">
        <v>42.1</v>
      </c>
      <c r="Z392" s="102"/>
      <c r="AA392" s="102"/>
      <c r="AB392" s="103"/>
      <c r="AC392" s="84" t="s">
        <v>254</v>
      </c>
      <c r="AD392" s="85"/>
      <c r="AE392" s="85"/>
      <c r="AF392" s="85"/>
      <c r="AG392" s="85"/>
      <c r="AH392" s="117" t="s">
        <v>609</v>
      </c>
      <c r="AI392" s="118"/>
      <c r="AJ392" s="118"/>
      <c r="AK392" s="118"/>
      <c r="AL392" s="88">
        <v>100</v>
      </c>
      <c r="AM392" s="89"/>
      <c r="AN392" s="89"/>
      <c r="AO392" s="90"/>
      <c r="AP392" s="131" t="s">
        <v>279</v>
      </c>
      <c r="AQ392" s="132"/>
      <c r="AR392" s="132"/>
      <c r="AS392" s="132"/>
      <c r="AT392" s="132"/>
      <c r="AU392" s="132"/>
      <c r="AV392" s="132"/>
      <c r="AW392" s="132"/>
      <c r="AX392" s="133"/>
      <c r="AY392">
        <f>$AY$389</f>
        <v>1</v>
      </c>
    </row>
    <row r="393" spans="1:51" ht="43.5" customHeight="1" x14ac:dyDescent="0.15">
      <c r="A393" s="95">
        <v>2</v>
      </c>
      <c r="B393" s="95">
        <v>1</v>
      </c>
      <c r="C393" s="116" t="s">
        <v>660</v>
      </c>
      <c r="D393" s="115"/>
      <c r="E393" s="115"/>
      <c r="F393" s="115"/>
      <c r="G393" s="115"/>
      <c r="H393" s="115"/>
      <c r="I393" s="115"/>
      <c r="J393" s="98" t="s">
        <v>609</v>
      </c>
      <c r="K393" s="99"/>
      <c r="L393" s="99"/>
      <c r="M393" s="99"/>
      <c r="N393" s="99"/>
      <c r="O393" s="99"/>
      <c r="P393" s="100" t="s">
        <v>640</v>
      </c>
      <c r="Q393" s="100"/>
      <c r="R393" s="100"/>
      <c r="S393" s="100"/>
      <c r="T393" s="100"/>
      <c r="U393" s="100"/>
      <c r="V393" s="100"/>
      <c r="W393" s="100"/>
      <c r="X393" s="100"/>
      <c r="Y393" s="101">
        <v>37.68</v>
      </c>
      <c r="Z393" s="102"/>
      <c r="AA393" s="102"/>
      <c r="AB393" s="103"/>
      <c r="AC393" s="84" t="s">
        <v>254</v>
      </c>
      <c r="AD393" s="85"/>
      <c r="AE393" s="85"/>
      <c r="AF393" s="85"/>
      <c r="AG393" s="85"/>
      <c r="AH393" s="117" t="s">
        <v>609</v>
      </c>
      <c r="AI393" s="118"/>
      <c r="AJ393" s="118"/>
      <c r="AK393" s="118"/>
      <c r="AL393" s="88">
        <v>100</v>
      </c>
      <c r="AM393" s="89"/>
      <c r="AN393" s="89"/>
      <c r="AO393" s="90"/>
      <c r="AP393" s="131" t="s">
        <v>279</v>
      </c>
      <c r="AQ393" s="132"/>
      <c r="AR393" s="132"/>
      <c r="AS393" s="132"/>
      <c r="AT393" s="132"/>
      <c r="AU393" s="132"/>
      <c r="AV393" s="132"/>
      <c r="AW393" s="132"/>
      <c r="AX393" s="133"/>
      <c r="AY393">
        <f>COUNTA($C$393)</f>
        <v>1</v>
      </c>
    </row>
    <row r="394" spans="1:51" ht="42.75" customHeight="1" x14ac:dyDescent="0.15">
      <c r="A394" s="95">
        <v>3</v>
      </c>
      <c r="B394" s="95">
        <v>1</v>
      </c>
      <c r="C394" s="116" t="s">
        <v>661</v>
      </c>
      <c r="D394" s="115"/>
      <c r="E394" s="115"/>
      <c r="F394" s="115"/>
      <c r="G394" s="115"/>
      <c r="H394" s="115"/>
      <c r="I394" s="115"/>
      <c r="J394" s="98" t="s">
        <v>609</v>
      </c>
      <c r="K394" s="99"/>
      <c r="L394" s="99"/>
      <c r="M394" s="99"/>
      <c r="N394" s="99"/>
      <c r="O394" s="99"/>
      <c r="P394" s="109" t="s">
        <v>666</v>
      </c>
      <c r="Q394" s="100"/>
      <c r="R394" s="100"/>
      <c r="S394" s="100"/>
      <c r="T394" s="100"/>
      <c r="U394" s="100"/>
      <c r="V394" s="100"/>
      <c r="W394" s="100"/>
      <c r="X394" s="100"/>
      <c r="Y394" s="101">
        <v>28.54</v>
      </c>
      <c r="Z394" s="102"/>
      <c r="AA394" s="102"/>
      <c r="AB394" s="103"/>
      <c r="AC394" s="84" t="s">
        <v>254</v>
      </c>
      <c r="AD394" s="85"/>
      <c r="AE394" s="85"/>
      <c r="AF394" s="85"/>
      <c r="AG394" s="85"/>
      <c r="AH394" s="86" t="s">
        <v>609</v>
      </c>
      <c r="AI394" s="87"/>
      <c r="AJ394" s="87"/>
      <c r="AK394" s="87"/>
      <c r="AL394" s="88">
        <v>100</v>
      </c>
      <c r="AM394" s="89"/>
      <c r="AN394" s="89"/>
      <c r="AO394" s="90"/>
      <c r="AP394" s="131" t="s">
        <v>279</v>
      </c>
      <c r="AQ394" s="132"/>
      <c r="AR394" s="132"/>
      <c r="AS394" s="132"/>
      <c r="AT394" s="132"/>
      <c r="AU394" s="132"/>
      <c r="AV394" s="132"/>
      <c r="AW394" s="132"/>
      <c r="AX394" s="133"/>
      <c r="AY394">
        <f>COUNTA($C$394)</f>
        <v>1</v>
      </c>
    </row>
    <row r="395" spans="1:51" ht="43.5" customHeight="1" x14ac:dyDescent="0.15">
      <c r="A395" s="95">
        <v>4</v>
      </c>
      <c r="B395" s="95">
        <v>1</v>
      </c>
      <c r="C395" s="116" t="s">
        <v>662</v>
      </c>
      <c r="D395" s="115"/>
      <c r="E395" s="115"/>
      <c r="F395" s="115"/>
      <c r="G395" s="115"/>
      <c r="H395" s="115"/>
      <c r="I395" s="115"/>
      <c r="J395" s="98" t="s">
        <v>609</v>
      </c>
      <c r="K395" s="99"/>
      <c r="L395" s="99"/>
      <c r="M395" s="99"/>
      <c r="N395" s="99"/>
      <c r="O395" s="99"/>
      <c r="P395" s="109" t="s">
        <v>667</v>
      </c>
      <c r="Q395" s="100"/>
      <c r="R395" s="100"/>
      <c r="S395" s="100"/>
      <c r="T395" s="100"/>
      <c r="U395" s="100"/>
      <c r="V395" s="100"/>
      <c r="W395" s="100"/>
      <c r="X395" s="100"/>
      <c r="Y395" s="101">
        <v>5.07</v>
      </c>
      <c r="Z395" s="102"/>
      <c r="AA395" s="102"/>
      <c r="AB395" s="103"/>
      <c r="AC395" s="84" t="s">
        <v>254</v>
      </c>
      <c r="AD395" s="85"/>
      <c r="AE395" s="85"/>
      <c r="AF395" s="85"/>
      <c r="AG395" s="85"/>
      <c r="AH395" s="86" t="s">
        <v>609</v>
      </c>
      <c r="AI395" s="87"/>
      <c r="AJ395" s="87"/>
      <c r="AK395" s="87"/>
      <c r="AL395" s="88">
        <v>100</v>
      </c>
      <c r="AM395" s="89"/>
      <c r="AN395" s="89"/>
      <c r="AO395" s="90"/>
      <c r="AP395" s="131" t="s">
        <v>279</v>
      </c>
      <c r="AQ395" s="132"/>
      <c r="AR395" s="132"/>
      <c r="AS395" s="132"/>
      <c r="AT395" s="132"/>
      <c r="AU395" s="132"/>
      <c r="AV395" s="132"/>
      <c r="AW395" s="132"/>
      <c r="AX395" s="133"/>
      <c r="AY395">
        <f>COUNTA($C$395)</f>
        <v>1</v>
      </c>
    </row>
    <row r="396" spans="1:51" ht="43.5" customHeight="1" x14ac:dyDescent="0.15">
      <c r="A396" s="95">
        <v>5</v>
      </c>
      <c r="B396" s="95">
        <v>1</v>
      </c>
      <c r="C396" s="115" t="s">
        <v>663</v>
      </c>
      <c r="D396" s="115"/>
      <c r="E396" s="115"/>
      <c r="F396" s="115"/>
      <c r="G396" s="115"/>
      <c r="H396" s="115"/>
      <c r="I396" s="115"/>
      <c r="J396" s="98" t="s">
        <v>609</v>
      </c>
      <c r="K396" s="99"/>
      <c r="L396" s="99"/>
      <c r="M396" s="99"/>
      <c r="N396" s="99"/>
      <c r="O396" s="99"/>
      <c r="P396" s="100" t="s">
        <v>640</v>
      </c>
      <c r="Q396" s="100"/>
      <c r="R396" s="100"/>
      <c r="S396" s="100"/>
      <c r="T396" s="100"/>
      <c r="U396" s="100"/>
      <c r="V396" s="100"/>
      <c r="W396" s="100"/>
      <c r="X396" s="100"/>
      <c r="Y396" s="101">
        <v>0.79</v>
      </c>
      <c r="Z396" s="102"/>
      <c r="AA396" s="102"/>
      <c r="AB396" s="103"/>
      <c r="AC396" s="84" t="s">
        <v>254</v>
      </c>
      <c r="AD396" s="85"/>
      <c r="AE396" s="85"/>
      <c r="AF396" s="85"/>
      <c r="AG396" s="85"/>
      <c r="AH396" s="86" t="s">
        <v>609</v>
      </c>
      <c r="AI396" s="87"/>
      <c r="AJ396" s="87"/>
      <c r="AK396" s="87"/>
      <c r="AL396" s="88">
        <v>100</v>
      </c>
      <c r="AM396" s="89"/>
      <c r="AN396" s="89"/>
      <c r="AO396" s="90"/>
      <c r="AP396" s="131" t="s">
        <v>279</v>
      </c>
      <c r="AQ396" s="132"/>
      <c r="AR396" s="132"/>
      <c r="AS396" s="132"/>
      <c r="AT396" s="132"/>
      <c r="AU396" s="132"/>
      <c r="AV396" s="132"/>
      <c r="AW396" s="132"/>
      <c r="AX396" s="133"/>
      <c r="AY396">
        <f>COUNTA($C$396)</f>
        <v>1</v>
      </c>
    </row>
    <row r="397" spans="1:51" ht="43.5" customHeight="1" x14ac:dyDescent="0.15">
      <c r="A397" s="95">
        <v>6</v>
      </c>
      <c r="B397" s="95">
        <v>1</v>
      </c>
      <c r="C397" s="115" t="s">
        <v>664</v>
      </c>
      <c r="D397" s="115"/>
      <c r="E397" s="115"/>
      <c r="F397" s="115"/>
      <c r="G397" s="115"/>
      <c r="H397" s="115"/>
      <c r="I397" s="115"/>
      <c r="J397" s="98" t="s">
        <v>609</v>
      </c>
      <c r="K397" s="99"/>
      <c r="L397" s="99"/>
      <c r="M397" s="99"/>
      <c r="N397" s="99"/>
      <c r="O397" s="99"/>
      <c r="P397" s="100" t="s">
        <v>668</v>
      </c>
      <c r="Q397" s="100"/>
      <c r="R397" s="100"/>
      <c r="S397" s="100"/>
      <c r="T397" s="100"/>
      <c r="U397" s="100"/>
      <c r="V397" s="100"/>
      <c r="W397" s="100"/>
      <c r="X397" s="100"/>
      <c r="Y397" s="101">
        <v>0.26</v>
      </c>
      <c r="Z397" s="102"/>
      <c r="AA397" s="102"/>
      <c r="AB397" s="103"/>
      <c r="AC397" s="84" t="s">
        <v>254</v>
      </c>
      <c r="AD397" s="85"/>
      <c r="AE397" s="85"/>
      <c r="AF397" s="85"/>
      <c r="AG397" s="85"/>
      <c r="AH397" s="86" t="s">
        <v>609</v>
      </c>
      <c r="AI397" s="87"/>
      <c r="AJ397" s="87"/>
      <c r="AK397" s="87"/>
      <c r="AL397" s="88">
        <v>100</v>
      </c>
      <c r="AM397" s="89"/>
      <c r="AN397" s="89"/>
      <c r="AO397" s="90"/>
      <c r="AP397" s="131" t="s">
        <v>279</v>
      </c>
      <c r="AQ397" s="132"/>
      <c r="AR397" s="132"/>
      <c r="AS397" s="132"/>
      <c r="AT397" s="132"/>
      <c r="AU397" s="132"/>
      <c r="AV397" s="132"/>
      <c r="AW397" s="132"/>
      <c r="AX397" s="133"/>
      <c r="AY397">
        <f>COUNTA($C$397)</f>
        <v>1</v>
      </c>
    </row>
    <row r="398" spans="1:51" ht="43.5" customHeight="1" x14ac:dyDescent="0.15">
      <c r="A398" s="95">
        <v>7</v>
      </c>
      <c r="B398" s="95">
        <v>1</v>
      </c>
      <c r="C398" s="115" t="s">
        <v>665</v>
      </c>
      <c r="D398" s="115"/>
      <c r="E398" s="115"/>
      <c r="F398" s="115"/>
      <c r="G398" s="115"/>
      <c r="H398" s="115"/>
      <c r="I398" s="115"/>
      <c r="J398" s="98" t="s">
        <v>609</v>
      </c>
      <c r="K398" s="99"/>
      <c r="L398" s="99"/>
      <c r="M398" s="99"/>
      <c r="N398" s="99"/>
      <c r="O398" s="99"/>
      <c r="P398" s="100" t="s">
        <v>668</v>
      </c>
      <c r="Q398" s="100"/>
      <c r="R398" s="100"/>
      <c r="S398" s="100"/>
      <c r="T398" s="100"/>
      <c r="U398" s="100"/>
      <c r="V398" s="100"/>
      <c r="W398" s="100"/>
      <c r="X398" s="100"/>
      <c r="Y398" s="101">
        <v>0.01</v>
      </c>
      <c r="Z398" s="102"/>
      <c r="AA398" s="102"/>
      <c r="AB398" s="103"/>
      <c r="AC398" s="84" t="s">
        <v>254</v>
      </c>
      <c r="AD398" s="85"/>
      <c r="AE398" s="85"/>
      <c r="AF398" s="85"/>
      <c r="AG398" s="85"/>
      <c r="AH398" s="86" t="s">
        <v>609</v>
      </c>
      <c r="AI398" s="87"/>
      <c r="AJ398" s="87"/>
      <c r="AK398" s="87"/>
      <c r="AL398" s="88">
        <v>100</v>
      </c>
      <c r="AM398" s="89"/>
      <c r="AN398" s="89"/>
      <c r="AO398" s="90"/>
      <c r="AP398" s="131" t="s">
        <v>279</v>
      </c>
      <c r="AQ398" s="132"/>
      <c r="AR398" s="132"/>
      <c r="AS398" s="132"/>
      <c r="AT398" s="132"/>
      <c r="AU398" s="132"/>
      <c r="AV398" s="132"/>
      <c r="AW398" s="132"/>
      <c r="AX398" s="133"/>
      <c r="AY398">
        <f>COUNTA($C$398)</f>
        <v>1</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225</v>
      </c>
      <c r="AD424" s="105"/>
      <c r="AE424" s="105"/>
      <c r="AF424" s="105"/>
      <c r="AG424" s="105"/>
      <c r="AH424" s="122" t="s">
        <v>243</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46.5" customHeight="1" x14ac:dyDescent="0.15">
      <c r="A425" s="95">
        <v>1</v>
      </c>
      <c r="B425" s="95">
        <v>1</v>
      </c>
      <c r="C425" s="115" t="s">
        <v>669</v>
      </c>
      <c r="D425" s="115"/>
      <c r="E425" s="115"/>
      <c r="F425" s="115"/>
      <c r="G425" s="115"/>
      <c r="H425" s="115"/>
      <c r="I425" s="115"/>
      <c r="J425" s="125">
        <v>4030001001049</v>
      </c>
      <c r="K425" s="126"/>
      <c r="L425" s="126"/>
      <c r="M425" s="126"/>
      <c r="N425" s="126"/>
      <c r="O425" s="127"/>
      <c r="P425" s="100" t="s">
        <v>671</v>
      </c>
      <c r="Q425" s="100"/>
      <c r="R425" s="100"/>
      <c r="S425" s="100"/>
      <c r="T425" s="100"/>
      <c r="U425" s="100"/>
      <c r="V425" s="100"/>
      <c r="W425" s="100"/>
      <c r="X425" s="100"/>
      <c r="Y425" s="101">
        <v>8.338044</v>
      </c>
      <c r="Z425" s="102"/>
      <c r="AA425" s="102"/>
      <c r="AB425" s="103"/>
      <c r="AC425" s="128" t="s">
        <v>247</v>
      </c>
      <c r="AD425" s="129"/>
      <c r="AE425" s="129"/>
      <c r="AF425" s="129"/>
      <c r="AG425" s="130"/>
      <c r="AH425" s="117">
        <v>1</v>
      </c>
      <c r="AI425" s="118"/>
      <c r="AJ425" s="118"/>
      <c r="AK425" s="118"/>
      <c r="AL425" s="88">
        <v>100</v>
      </c>
      <c r="AM425" s="89"/>
      <c r="AN425" s="89"/>
      <c r="AO425" s="90"/>
      <c r="AP425" s="91" t="s">
        <v>609</v>
      </c>
      <c r="AQ425" s="91"/>
      <c r="AR425" s="91"/>
      <c r="AS425" s="91"/>
      <c r="AT425" s="91"/>
      <c r="AU425" s="91"/>
      <c r="AV425" s="91"/>
      <c r="AW425" s="91"/>
      <c r="AX425" s="91"/>
      <c r="AY425">
        <f>$AY$422</f>
        <v>1</v>
      </c>
    </row>
    <row r="426" spans="1:51" ht="46.5" customHeight="1" x14ac:dyDescent="0.15">
      <c r="A426" s="95">
        <v>2</v>
      </c>
      <c r="B426" s="95">
        <v>1</v>
      </c>
      <c r="C426" s="115" t="s">
        <v>669</v>
      </c>
      <c r="D426" s="115"/>
      <c r="E426" s="115"/>
      <c r="F426" s="115"/>
      <c r="G426" s="115"/>
      <c r="H426" s="115"/>
      <c r="I426" s="115"/>
      <c r="J426" s="125">
        <v>4030001001049</v>
      </c>
      <c r="K426" s="126"/>
      <c r="L426" s="126"/>
      <c r="M426" s="126"/>
      <c r="N426" s="126"/>
      <c r="O426" s="127"/>
      <c r="P426" s="100" t="s">
        <v>672</v>
      </c>
      <c r="Q426" s="100"/>
      <c r="R426" s="100"/>
      <c r="S426" s="100"/>
      <c r="T426" s="100"/>
      <c r="U426" s="100"/>
      <c r="V426" s="100"/>
      <c r="W426" s="100"/>
      <c r="X426" s="100"/>
      <c r="Y426" s="101">
        <v>4.9500000000000002E-2</v>
      </c>
      <c r="Z426" s="102"/>
      <c r="AA426" s="102"/>
      <c r="AB426" s="103"/>
      <c r="AC426" s="128" t="s">
        <v>253</v>
      </c>
      <c r="AD426" s="129"/>
      <c r="AE426" s="129"/>
      <c r="AF426" s="129"/>
      <c r="AG426" s="130"/>
      <c r="AH426" s="117">
        <v>1</v>
      </c>
      <c r="AI426" s="118"/>
      <c r="AJ426" s="118"/>
      <c r="AK426" s="118"/>
      <c r="AL426" s="88">
        <v>100</v>
      </c>
      <c r="AM426" s="89"/>
      <c r="AN426" s="89"/>
      <c r="AO426" s="90"/>
      <c r="AP426" s="91" t="s">
        <v>609</v>
      </c>
      <c r="AQ426" s="91"/>
      <c r="AR426" s="91"/>
      <c r="AS426" s="91"/>
      <c r="AT426" s="91"/>
      <c r="AU426" s="91"/>
      <c r="AV426" s="91"/>
      <c r="AW426" s="91"/>
      <c r="AX426" s="91"/>
      <c r="AY426">
        <f>COUNTA($C$426)</f>
        <v>1</v>
      </c>
    </row>
    <row r="427" spans="1:51" ht="46.5" customHeight="1" x14ac:dyDescent="0.15">
      <c r="A427" s="95">
        <v>3</v>
      </c>
      <c r="B427" s="95">
        <v>1</v>
      </c>
      <c r="C427" s="116" t="s">
        <v>670</v>
      </c>
      <c r="D427" s="115"/>
      <c r="E427" s="115"/>
      <c r="F427" s="115"/>
      <c r="G427" s="115"/>
      <c r="H427" s="115"/>
      <c r="I427" s="115"/>
      <c r="J427" s="125" t="s">
        <v>609</v>
      </c>
      <c r="K427" s="126"/>
      <c r="L427" s="126"/>
      <c r="M427" s="126"/>
      <c r="N427" s="126"/>
      <c r="O427" s="127"/>
      <c r="P427" s="109" t="s">
        <v>673</v>
      </c>
      <c r="Q427" s="100"/>
      <c r="R427" s="100"/>
      <c r="S427" s="100"/>
      <c r="T427" s="100"/>
      <c r="U427" s="100"/>
      <c r="V427" s="100"/>
      <c r="W427" s="100"/>
      <c r="X427" s="100"/>
      <c r="Y427" s="101">
        <v>1.0725</v>
      </c>
      <c r="Z427" s="102"/>
      <c r="AA427" s="102"/>
      <c r="AB427" s="103"/>
      <c r="AC427" s="128" t="s">
        <v>254</v>
      </c>
      <c r="AD427" s="129"/>
      <c r="AE427" s="129"/>
      <c r="AF427" s="129"/>
      <c r="AG427" s="130"/>
      <c r="AH427" s="86" t="s">
        <v>609</v>
      </c>
      <c r="AI427" s="87"/>
      <c r="AJ427" s="87"/>
      <c r="AK427" s="87"/>
      <c r="AL427" s="88">
        <v>100</v>
      </c>
      <c r="AM427" s="89"/>
      <c r="AN427" s="89"/>
      <c r="AO427" s="90"/>
      <c r="AP427" s="91" t="s">
        <v>609</v>
      </c>
      <c r="AQ427" s="91"/>
      <c r="AR427" s="91"/>
      <c r="AS427" s="91"/>
      <c r="AT427" s="91"/>
      <c r="AU427" s="91"/>
      <c r="AV427" s="91"/>
      <c r="AW427" s="91"/>
      <c r="AX427" s="91"/>
      <c r="AY427">
        <f>COUNTA($C$427)</f>
        <v>1</v>
      </c>
    </row>
    <row r="428" spans="1:51" ht="30" hidden="1" customHeight="1" x14ac:dyDescent="0.15">
      <c r="A428" s="95">
        <v>4</v>
      </c>
      <c r="B428" s="95">
        <v>1</v>
      </c>
      <c r="C428" s="116"/>
      <c r="D428" s="115"/>
      <c r="E428" s="115"/>
      <c r="F428" s="115"/>
      <c r="G428" s="115"/>
      <c r="H428" s="115"/>
      <c r="I428" s="115"/>
      <c r="J428" s="98"/>
      <c r="K428" s="99"/>
      <c r="L428" s="99"/>
      <c r="M428" s="99"/>
      <c r="N428" s="99"/>
      <c r="O428" s="99"/>
      <c r="P428" s="109"/>
      <c r="Q428" s="100"/>
      <c r="R428" s="100"/>
      <c r="S428" s="100"/>
      <c r="T428" s="100"/>
      <c r="U428" s="100"/>
      <c r="V428" s="100"/>
      <c r="W428" s="100"/>
      <c r="X428" s="100"/>
      <c r="Y428" s="101"/>
      <c r="Z428" s="102"/>
      <c r="AA428" s="102"/>
      <c r="AB428" s="103"/>
      <c r="AC428" s="84"/>
      <c r="AD428" s="85"/>
      <c r="AE428" s="85"/>
      <c r="AF428" s="85"/>
      <c r="AG428" s="85"/>
      <c r="AH428" s="86"/>
      <c r="AI428" s="87"/>
      <c r="AJ428" s="87"/>
      <c r="AK428" s="87"/>
      <c r="AL428" s="88"/>
      <c r="AM428" s="89"/>
      <c r="AN428" s="89"/>
      <c r="AO428" s="90"/>
      <c r="AP428" s="91"/>
      <c r="AQ428" s="91"/>
      <c r="AR428" s="91"/>
      <c r="AS428" s="91"/>
      <c r="AT428" s="91"/>
      <c r="AU428" s="91"/>
      <c r="AV428" s="91"/>
      <c r="AW428" s="91"/>
      <c r="AX428" s="91"/>
      <c r="AY428">
        <f>COUNTA($C$428)</f>
        <v>0</v>
      </c>
    </row>
    <row r="429" spans="1:51" ht="30" hidden="1" customHeight="1" x14ac:dyDescent="0.15">
      <c r="A429" s="95">
        <v>5</v>
      </c>
      <c r="B429" s="95">
        <v>1</v>
      </c>
      <c r="C429" s="115"/>
      <c r="D429" s="115"/>
      <c r="E429" s="115"/>
      <c r="F429" s="115"/>
      <c r="G429" s="115"/>
      <c r="H429" s="115"/>
      <c r="I429" s="115"/>
      <c r="J429" s="98"/>
      <c r="K429" s="99"/>
      <c r="L429" s="99"/>
      <c r="M429" s="99"/>
      <c r="N429" s="99"/>
      <c r="O429" s="99"/>
      <c r="P429" s="100"/>
      <c r="Q429" s="100"/>
      <c r="R429" s="100"/>
      <c r="S429" s="100"/>
      <c r="T429" s="100"/>
      <c r="U429" s="100"/>
      <c r="V429" s="100"/>
      <c r="W429" s="100"/>
      <c r="X429" s="100"/>
      <c r="Y429" s="101"/>
      <c r="Z429" s="102"/>
      <c r="AA429" s="102"/>
      <c r="AB429" s="103"/>
      <c r="AC429" s="84"/>
      <c r="AD429" s="85"/>
      <c r="AE429" s="85"/>
      <c r="AF429" s="85"/>
      <c r="AG429" s="85"/>
      <c r="AH429" s="86"/>
      <c r="AI429" s="87"/>
      <c r="AJ429" s="87"/>
      <c r="AK429" s="87"/>
      <c r="AL429" s="88"/>
      <c r="AM429" s="89"/>
      <c r="AN429" s="89"/>
      <c r="AO429" s="90"/>
      <c r="AP429" s="91"/>
      <c r="AQ429" s="91"/>
      <c r="AR429" s="91"/>
      <c r="AS429" s="91"/>
      <c r="AT429" s="91"/>
      <c r="AU429" s="91"/>
      <c r="AV429" s="91"/>
      <c r="AW429" s="91"/>
      <c r="AX429" s="91"/>
      <c r="AY429">
        <f>COUNTA($C$429)</f>
        <v>0</v>
      </c>
    </row>
    <row r="430" spans="1:51" ht="30" hidden="1" customHeight="1" x14ac:dyDescent="0.15">
      <c r="A430" s="95">
        <v>6</v>
      </c>
      <c r="B430" s="95">
        <v>1</v>
      </c>
      <c r="C430" s="115"/>
      <c r="D430" s="115"/>
      <c r="E430" s="115"/>
      <c r="F430" s="115"/>
      <c r="G430" s="115"/>
      <c r="H430" s="115"/>
      <c r="I430" s="115"/>
      <c r="J430" s="98"/>
      <c r="K430" s="99"/>
      <c r="L430" s="99"/>
      <c r="M430" s="99"/>
      <c r="N430" s="99"/>
      <c r="O430" s="99"/>
      <c r="P430" s="100"/>
      <c r="Q430" s="100"/>
      <c r="R430" s="100"/>
      <c r="S430" s="100"/>
      <c r="T430" s="100"/>
      <c r="U430" s="100"/>
      <c r="V430" s="100"/>
      <c r="W430" s="100"/>
      <c r="X430" s="100"/>
      <c r="Y430" s="101"/>
      <c r="Z430" s="102"/>
      <c r="AA430" s="102"/>
      <c r="AB430" s="103"/>
      <c r="AC430" s="84"/>
      <c r="AD430" s="85"/>
      <c r="AE430" s="85"/>
      <c r="AF430" s="85"/>
      <c r="AG430" s="85"/>
      <c r="AH430" s="86"/>
      <c r="AI430" s="87"/>
      <c r="AJ430" s="87"/>
      <c r="AK430" s="87"/>
      <c r="AL430" s="88"/>
      <c r="AM430" s="89"/>
      <c r="AN430" s="89"/>
      <c r="AO430" s="90"/>
      <c r="AP430" s="91"/>
      <c r="AQ430" s="91"/>
      <c r="AR430" s="91"/>
      <c r="AS430" s="91"/>
      <c r="AT430" s="91"/>
      <c r="AU430" s="91"/>
      <c r="AV430" s="91"/>
      <c r="AW430" s="91"/>
      <c r="AX430" s="91"/>
      <c r="AY430">
        <f>COUNTA($C$430)</f>
        <v>0</v>
      </c>
    </row>
    <row r="431" spans="1:51" ht="30" hidden="1" customHeight="1" x14ac:dyDescent="0.15">
      <c r="A431" s="95">
        <v>7</v>
      </c>
      <c r="B431" s="95">
        <v>1</v>
      </c>
      <c r="C431" s="115"/>
      <c r="D431" s="115"/>
      <c r="E431" s="115"/>
      <c r="F431" s="115"/>
      <c r="G431" s="115"/>
      <c r="H431" s="115"/>
      <c r="I431" s="115"/>
      <c r="J431" s="98"/>
      <c r="K431" s="99"/>
      <c r="L431" s="99"/>
      <c r="M431" s="99"/>
      <c r="N431" s="99"/>
      <c r="O431" s="99"/>
      <c r="P431" s="100"/>
      <c r="Q431" s="100"/>
      <c r="R431" s="100"/>
      <c r="S431" s="100"/>
      <c r="T431" s="100"/>
      <c r="U431" s="100"/>
      <c r="V431" s="100"/>
      <c r="W431" s="100"/>
      <c r="X431" s="100"/>
      <c r="Y431" s="101"/>
      <c r="Z431" s="102"/>
      <c r="AA431" s="102"/>
      <c r="AB431" s="103"/>
      <c r="AC431" s="84"/>
      <c r="AD431" s="85"/>
      <c r="AE431" s="85"/>
      <c r="AF431" s="85"/>
      <c r="AG431" s="85"/>
      <c r="AH431" s="86"/>
      <c r="AI431" s="87"/>
      <c r="AJ431" s="87"/>
      <c r="AK431" s="87"/>
      <c r="AL431" s="88"/>
      <c r="AM431" s="89"/>
      <c r="AN431" s="89"/>
      <c r="AO431" s="90"/>
      <c r="AP431" s="91"/>
      <c r="AQ431" s="91"/>
      <c r="AR431" s="91"/>
      <c r="AS431" s="91"/>
      <c r="AT431" s="91"/>
      <c r="AU431" s="91"/>
      <c r="AV431" s="91"/>
      <c r="AW431" s="91"/>
      <c r="AX431" s="91"/>
      <c r="AY431">
        <f>COUNTA($C$431)</f>
        <v>0</v>
      </c>
    </row>
    <row r="432" spans="1:51" ht="30" hidden="1" customHeight="1" x14ac:dyDescent="0.15">
      <c r="A432" s="95">
        <v>8</v>
      </c>
      <c r="B432" s="95">
        <v>1</v>
      </c>
      <c r="C432" s="115"/>
      <c r="D432" s="115"/>
      <c r="E432" s="115"/>
      <c r="F432" s="115"/>
      <c r="G432" s="115"/>
      <c r="H432" s="115"/>
      <c r="I432" s="115"/>
      <c r="J432" s="98"/>
      <c r="K432" s="99"/>
      <c r="L432" s="99"/>
      <c r="M432" s="99"/>
      <c r="N432" s="99"/>
      <c r="O432" s="99"/>
      <c r="P432" s="100"/>
      <c r="Q432" s="100"/>
      <c r="R432" s="100"/>
      <c r="S432" s="100"/>
      <c r="T432" s="100"/>
      <c r="U432" s="100"/>
      <c r="V432" s="100"/>
      <c r="W432" s="100"/>
      <c r="X432" s="100"/>
      <c r="Y432" s="101"/>
      <c r="Z432" s="102"/>
      <c r="AA432" s="102"/>
      <c r="AB432" s="103"/>
      <c r="AC432" s="84"/>
      <c r="AD432" s="85"/>
      <c r="AE432" s="85"/>
      <c r="AF432" s="85"/>
      <c r="AG432" s="85"/>
      <c r="AH432" s="86"/>
      <c r="AI432" s="87"/>
      <c r="AJ432" s="87"/>
      <c r="AK432" s="87"/>
      <c r="AL432" s="88"/>
      <c r="AM432" s="89"/>
      <c r="AN432" s="89"/>
      <c r="AO432" s="90"/>
      <c r="AP432" s="91"/>
      <c r="AQ432" s="91"/>
      <c r="AR432" s="91"/>
      <c r="AS432" s="91"/>
      <c r="AT432" s="91"/>
      <c r="AU432" s="91"/>
      <c r="AV432" s="91"/>
      <c r="AW432" s="91"/>
      <c r="AX432" s="91"/>
      <c r="AY432">
        <f>COUNTA($C$432)</f>
        <v>0</v>
      </c>
    </row>
    <row r="433" spans="1:51" ht="30" hidden="1" customHeight="1" x14ac:dyDescent="0.15">
      <c r="A433" s="95">
        <v>9</v>
      </c>
      <c r="B433" s="95">
        <v>1</v>
      </c>
      <c r="C433" s="115"/>
      <c r="D433" s="115"/>
      <c r="E433" s="115"/>
      <c r="F433" s="115"/>
      <c r="G433" s="115"/>
      <c r="H433" s="115"/>
      <c r="I433" s="115"/>
      <c r="J433" s="98"/>
      <c r="K433" s="99"/>
      <c r="L433" s="99"/>
      <c r="M433" s="99"/>
      <c r="N433" s="99"/>
      <c r="O433" s="99"/>
      <c r="P433" s="100"/>
      <c r="Q433" s="100"/>
      <c r="R433" s="100"/>
      <c r="S433" s="100"/>
      <c r="T433" s="100"/>
      <c r="U433" s="100"/>
      <c r="V433" s="100"/>
      <c r="W433" s="100"/>
      <c r="X433" s="100"/>
      <c r="Y433" s="101"/>
      <c r="Z433" s="102"/>
      <c r="AA433" s="102"/>
      <c r="AB433" s="103"/>
      <c r="AC433" s="84"/>
      <c r="AD433" s="85"/>
      <c r="AE433" s="85"/>
      <c r="AF433" s="85"/>
      <c r="AG433" s="85"/>
      <c r="AH433" s="86"/>
      <c r="AI433" s="87"/>
      <c r="AJ433" s="87"/>
      <c r="AK433" s="87"/>
      <c r="AL433" s="88"/>
      <c r="AM433" s="89"/>
      <c r="AN433" s="89"/>
      <c r="AO433" s="90"/>
      <c r="AP433" s="91"/>
      <c r="AQ433" s="91"/>
      <c r="AR433" s="91"/>
      <c r="AS433" s="91"/>
      <c r="AT433" s="91"/>
      <c r="AU433" s="91"/>
      <c r="AV433" s="91"/>
      <c r="AW433" s="91"/>
      <c r="AX433" s="91"/>
      <c r="AY433">
        <f>COUNTA($C$433)</f>
        <v>0</v>
      </c>
    </row>
    <row r="434" spans="1:51" ht="30" hidden="1" customHeight="1" x14ac:dyDescent="0.15">
      <c r="A434" s="95">
        <v>10</v>
      </c>
      <c r="B434" s="95">
        <v>1</v>
      </c>
      <c r="C434" s="115"/>
      <c r="D434" s="115"/>
      <c r="E434" s="115"/>
      <c r="F434" s="115"/>
      <c r="G434" s="115"/>
      <c r="H434" s="115"/>
      <c r="I434" s="115"/>
      <c r="J434" s="98"/>
      <c r="K434" s="99"/>
      <c r="L434" s="99"/>
      <c r="M434" s="99"/>
      <c r="N434" s="99"/>
      <c r="O434" s="99"/>
      <c r="P434" s="100"/>
      <c r="Q434" s="100"/>
      <c r="R434" s="100"/>
      <c r="S434" s="100"/>
      <c r="T434" s="100"/>
      <c r="U434" s="100"/>
      <c r="V434" s="100"/>
      <c r="W434" s="100"/>
      <c r="X434" s="100"/>
      <c r="Y434" s="101"/>
      <c r="Z434" s="102"/>
      <c r="AA434" s="102"/>
      <c r="AB434" s="103"/>
      <c r="AC434" s="84"/>
      <c r="AD434" s="85"/>
      <c r="AE434" s="85"/>
      <c r="AF434" s="85"/>
      <c r="AG434" s="85"/>
      <c r="AH434" s="86"/>
      <c r="AI434" s="87"/>
      <c r="AJ434" s="87"/>
      <c r="AK434" s="87"/>
      <c r="AL434" s="88"/>
      <c r="AM434" s="89"/>
      <c r="AN434" s="89"/>
      <c r="AO434" s="90"/>
      <c r="AP434" s="91"/>
      <c r="AQ434" s="91"/>
      <c r="AR434" s="91"/>
      <c r="AS434" s="91"/>
      <c r="AT434" s="91"/>
      <c r="AU434" s="91"/>
      <c r="AV434" s="91"/>
      <c r="AW434" s="91"/>
      <c r="AX434" s="91"/>
      <c r="AY434">
        <f>COUNTA($C$434)</f>
        <v>0</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14.25"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225</v>
      </c>
      <c r="AD457" s="105"/>
      <c r="AE457" s="105"/>
      <c r="AF457" s="105"/>
      <c r="AG457" s="105"/>
      <c r="AH457" s="122" t="s">
        <v>243</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225</v>
      </c>
      <c r="AD490" s="105"/>
      <c r="AE490" s="105"/>
      <c r="AF490" s="105"/>
      <c r="AG490" s="105"/>
      <c r="AH490" s="122" t="s">
        <v>243</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225</v>
      </c>
      <c r="AD523" s="105"/>
      <c r="AE523" s="105"/>
      <c r="AF523" s="105"/>
      <c r="AG523" s="105"/>
      <c r="AH523" s="122" t="s">
        <v>243</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225</v>
      </c>
      <c r="AD556" s="105"/>
      <c r="AE556" s="105"/>
      <c r="AF556" s="105"/>
      <c r="AG556" s="105"/>
      <c r="AH556" s="122" t="s">
        <v>243</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225</v>
      </c>
      <c r="AD589" s="105"/>
      <c r="AE589" s="105"/>
      <c r="AF589" s="105"/>
      <c r="AG589" s="105"/>
      <c r="AH589" s="122" t="s">
        <v>243</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573</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227</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221</v>
      </c>
      <c r="AQ623" s="108"/>
      <c r="AR623" s="108"/>
      <c r="AS623" s="108"/>
      <c r="AT623" s="108"/>
      <c r="AU623" s="108"/>
      <c r="AV623" s="108"/>
      <c r="AW623" s="108"/>
      <c r="AX623" s="108"/>
    </row>
    <row r="624" spans="1:51" ht="30" customHeight="1" x14ac:dyDescent="0.15">
      <c r="A624" s="95">
        <v>1</v>
      </c>
      <c r="B624" s="95">
        <v>1</v>
      </c>
      <c r="C624" s="96"/>
      <c r="D624" s="96"/>
      <c r="E624" s="104" t="s">
        <v>614</v>
      </c>
      <c r="F624" s="97"/>
      <c r="G624" s="97"/>
      <c r="H624" s="97"/>
      <c r="I624" s="97"/>
      <c r="J624" s="98" t="s">
        <v>614</v>
      </c>
      <c r="K624" s="99"/>
      <c r="L624" s="99"/>
      <c r="M624" s="99"/>
      <c r="N624" s="99"/>
      <c r="O624" s="99"/>
      <c r="P624" s="109" t="s">
        <v>614</v>
      </c>
      <c r="Q624" s="100"/>
      <c r="R624" s="100"/>
      <c r="S624" s="100"/>
      <c r="T624" s="100"/>
      <c r="U624" s="100"/>
      <c r="V624" s="100"/>
      <c r="W624" s="100"/>
      <c r="X624" s="100"/>
      <c r="Y624" s="101" t="s">
        <v>614</v>
      </c>
      <c r="Z624" s="102"/>
      <c r="AA624" s="102"/>
      <c r="AB624" s="103"/>
      <c r="AC624" s="84"/>
      <c r="AD624" s="85"/>
      <c r="AE624" s="85"/>
      <c r="AF624" s="85"/>
      <c r="AG624" s="85"/>
      <c r="AH624" s="86" t="s">
        <v>614</v>
      </c>
      <c r="AI624" s="87"/>
      <c r="AJ624" s="87"/>
      <c r="AK624" s="87"/>
      <c r="AL624" s="88" t="s">
        <v>614</v>
      </c>
      <c r="AM624" s="89"/>
      <c r="AN624" s="89"/>
      <c r="AO624" s="90"/>
      <c r="AP624" s="91" t="s">
        <v>614</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795" priority="805">
      <formula>IF(RIGHT(TEXT(P15,"0.#"),1)=".",FALSE,TRUE)</formula>
    </cfRule>
    <cfRule type="expression" dxfId="794" priority="806">
      <formula>IF(RIGHT(TEXT(P15,"0.#"),1)=".",TRUE,FALSE)</formula>
    </cfRule>
  </conditionalFormatting>
  <conditionalFormatting sqref="P19:AQ19">
    <cfRule type="expression" dxfId="793" priority="803">
      <formula>IF(RIGHT(TEXT(P19,"0.#"),1)=".",FALSE,TRUE)</formula>
    </cfRule>
    <cfRule type="expression" dxfId="792" priority="804">
      <formula>IF(RIGHT(TEXT(P19,"0.#"),1)=".",TRUE,FALSE)</formula>
    </cfRule>
  </conditionalFormatting>
  <conditionalFormatting sqref="Y304">
    <cfRule type="expression" dxfId="791" priority="801">
      <formula>IF(RIGHT(TEXT(Y304,"0.#"),1)=".",FALSE,TRUE)</formula>
    </cfRule>
    <cfRule type="expression" dxfId="790" priority="802">
      <formula>IF(RIGHT(TEXT(Y304,"0.#"),1)=".",TRUE,FALSE)</formula>
    </cfRule>
  </conditionalFormatting>
  <conditionalFormatting sqref="Y313">
    <cfRule type="expression" dxfId="789" priority="799">
      <formula>IF(RIGHT(TEXT(Y313,"0.#"),1)=".",FALSE,TRUE)</formula>
    </cfRule>
    <cfRule type="expression" dxfId="788" priority="800">
      <formula>IF(RIGHT(TEXT(Y313,"0.#"),1)=".",TRUE,FALSE)</formula>
    </cfRule>
  </conditionalFormatting>
  <conditionalFormatting sqref="Y344:Y351 Y342 Y331:Y338 Y329 Y318:Y325 Y316">
    <cfRule type="expression" dxfId="787" priority="779">
      <formula>IF(RIGHT(TEXT(Y316,"0.#"),1)=".",FALSE,TRUE)</formula>
    </cfRule>
    <cfRule type="expression" dxfId="786" priority="780">
      <formula>IF(RIGHT(TEXT(Y316,"0.#"),1)=".",TRUE,FALSE)</formula>
    </cfRule>
  </conditionalFormatting>
  <conditionalFormatting sqref="P16:AQ18 P13:AQ14">
    <cfRule type="expression" dxfId="785" priority="797">
      <formula>IF(RIGHT(TEXT(P13,"0.#"),1)=".",FALSE,TRUE)</formula>
    </cfRule>
    <cfRule type="expression" dxfId="784" priority="798">
      <formula>IF(RIGHT(TEXT(P13,"0.#"),1)=".",TRUE,FALSE)</formula>
    </cfRule>
  </conditionalFormatting>
  <conditionalFormatting sqref="P20:AJ20">
    <cfRule type="expression" dxfId="783" priority="795">
      <formula>IF(RIGHT(TEXT(P20,"0.#"),1)=".",FALSE,TRUE)</formula>
    </cfRule>
    <cfRule type="expression" dxfId="782" priority="796">
      <formula>IF(RIGHT(TEXT(P20,"0.#"),1)=".",TRUE,FALSE)</formula>
    </cfRule>
  </conditionalFormatting>
  <conditionalFormatting sqref="AE33 AQ33">
    <cfRule type="expression" dxfId="781" priority="793">
      <formula>IF(RIGHT(TEXT(AE33,"0.#"),1)=".",FALSE,TRUE)</formula>
    </cfRule>
    <cfRule type="expression" dxfId="780" priority="794">
      <formula>IF(RIGHT(TEXT(AE33,"0.#"),1)=".",TRUE,FALSE)</formula>
    </cfRule>
  </conditionalFormatting>
  <conditionalFormatting sqref="Y305:Y312 Y303">
    <cfRule type="expression" dxfId="779" priority="791">
      <formula>IF(RIGHT(TEXT(Y303,"0.#"),1)=".",FALSE,TRUE)</formula>
    </cfRule>
    <cfRule type="expression" dxfId="778" priority="792">
      <formula>IF(RIGHT(TEXT(Y303,"0.#"),1)=".",TRUE,FALSE)</formula>
    </cfRule>
  </conditionalFormatting>
  <conditionalFormatting sqref="AU304">
    <cfRule type="expression" dxfId="777" priority="789">
      <formula>IF(RIGHT(TEXT(AU304,"0.#"),1)=".",FALSE,TRUE)</formula>
    </cfRule>
    <cfRule type="expression" dxfId="776" priority="790">
      <formula>IF(RIGHT(TEXT(AU304,"0.#"),1)=".",TRUE,FALSE)</formula>
    </cfRule>
  </conditionalFormatting>
  <conditionalFormatting sqref="AU313">
    <cfRule type="expression" dxfId="775" priority="787">
      <formula>IF(RIGHT(TEXT(AU313,"0.#"),1)=".",FALSE,TRUE)</formula>
    </cfRule>
    <cfRule type="expression" dxfId="774" priority="788">
      <formula>IF(RIGHT(TEXT(AU313,"0.#"),1)=".",TRUE,FALSE)</formula>
    </cfRule>
  </conditionalFormatting>
  <conditionalFormatting sqref="AU305:AU312 AU303">
    <cfRule type="expression" dxfId="773" priority="785">
      <formula>IF(RIGHT(TEXT(AU303,"0.#"),1)=".",FALSE,TRUE)</formula>
    </cfRule>
    <cfRule type="expression" dxfId="772" priority="786">
      <formula>IF(RIGHT(TEXT(AU303,"0.#"),1)=".",TRUE,FALSE)</formula>
    </cfRule>
  </conditionalFormatting>
  <conditionalFormatting sqref="Y343 Y330 Y317">
    <cfRule type="expression" dxfId="771" priority="783">
      <formula>IF(RIGHT(TEXT(Y317,"0.#"),1)=".",FALSE,TRUE)</formula>
    </cfRule>
    <cfRule type="expression" dxfId="770" priority="784">
      <formula>IF(RIGHT(TEXT(Y317,"0.#"),1)=".",TRUE,FALSE)</formula>
    </cfRule>
  </conditionalFormatting>
  <conditionalFormatting sqref="Y352 Y339 Y326">
    <cfRule type="expression" dxfId="769" priority="781">
      <formula>IF(RIGHT(TEXT(Y326,"0.#"),1)=".",FALSE,TRUE)</formula>
    </cfRule>
    <cfRule type="expression" dxfId="768" priority="782">
      <formula>IF(RIGHT(TEXT(Y326,"0.#"),1)=".",TRUE,FALSE)</formula>
    </cfRule>
  </conditionalFormatting>
  <conditionalFormatting sqref="AU343 AU330 AU317">
    <cfRule type="expression" dxfId="767" priority="777">
      <formula>IF(RIGHT(TEXT(AU317,"0.#"),1)=".",FALSE,TRUE)</formula>
    </cfRule>
    <cfRule type="expression" dxfId="766" priority="778">
      <formula>IF(RIGHT(TEXT(AU317,"0.#"),1)=".",TRUE,FALSE)</formula>
    </cfRule>
  </conditionalFormatting>
  <conditionalFormatting sqref="AU352 AU339 AU326">
    <cfRule type="expression" dxfId="765" priority="775">
      <formula>IF(RIGHT(TEXT(AU326,"0.#"),1)=".",FALSE,TRUE)</formula>
    </cfRule>
    <cfRule type="expression" dxfId="764" priority="776">
      <formula>IF(RIGHT(TEXT(AU326,"0.#"),1)=".",TRUE,FALSE)</formula>
    </cfRule>
  </conditionalFormatting>
  <conditionalFormatting sqref="AU344:AU351 AU342 AU331:AU338 AU329 AU318:AU325 AU316">
    <cfRule type="expression" dxfId="763" priority="773">
      <formula>IF(RIGHT(TEXT(AU316,"0.#"),1)=".",FALSE,TRUE)</formula>
    </cfRule>
    <cfRule type="expression" dxfId="762" priority="774">
      <formula>IF(RIGHT(TEXT(AU316,"0.#"),1)=".",TRUE,FALSE)</formula>
    </cfRule>
  </conditionalFormatting>
  <conditionalFormatting sqref="AI33">
    <cfRule type="expression" dxfId="761" priority="771">
      <formula>IF(RIGHT(TEXT(AI33,"0.#"),1)=".",FALSE,TRUE)</formula>
    </cfRule>
    <cfRule type="expression" dxfId="760" priority="772">
      <formula>IF(RIGHT(TEXT(AI33,"0.#"),1)=".",TRUE,FALSE)</formula>
    </cfRule>
  </conditionalFormatting>
  <conditionalFormatting sqref="AM33">
    <cfRule type="expression" dxfId="759" priority="769">
      <formula>IF(RIGHT(TEXT(AM33,"0.#"),1)=".",FALSE,TRUE)</formula>
    </cfRule>
    <cfRule type="expression" dxfId="758" priority="770">
      <formula>IF(RIGHT(TEXT(AM33,"0.#"),1)=".",TRUE,FALSE)</formula>
    </cfRule>
  </conditionalFormatting>
  <conditionalFormatting sqref="AE34">
    <cfRule type="expression" dxfId="757" priority="767">
      <formula>IF(RIGHT(TEXT(AE34,"0.#"),1)=".",FALSE,TRUE)</formula>
    </cfRule>
    <cfRule type="expression" dxfId="756" priority="768">
      <formula>IF(RIGHT(TEXT(AE34,"0.#"),1)=".",TRUE,FALSE)</formula>
    </cfRule>
  </conditionalFormatting>
  <conditionalFormatting sqref="AI34">
    <cfRule type="expression" dxfId="755" priority="765">
      <formula>IF(RIGHT(TEXT(AI34,"0.#"),1)=".",FALSE,TRUE)</formula>
    </cfRule>
    <cfRule type="expression" dxfId="754" priority="766">
      <formula>IF(RIGHT(TEXT(AI34,"0.#"),1)=".",TRUE,FALSE)</formula>
    </cfRule>
  </conditionalFormatting>
  <conditionalFormatting sqref="AM34">
    <cfRule type="expression" dxfId="753" priority="763">
      <formula>IF(RIGHT(TEXT(AM34,"0.#"),1)=".",FALSE,TRUE)</formula>
    </cfRule>
    <cfRule type="expression" dxfId="752" priority="764">
      <formula>IF(RIGHT(TEXT(AM34,"0.#"),1)=".",TRUE,FALSE)</formula>
    </cfRule>
  </conditionalFormatting>
  <conditionalFormatting sqref="AQ34">
    <cfRule type="expression" dxfId="751" priority="761">
      <formula>IF(RIGHT(TEXT(AQ34,"0.#"),1)=".",FALSE,TRUE)</formula>
    </cfRule>
    <cfRule type="expression" dxfId="750" priority="762">
      <formula>IF(RIGHT(TEXT(AQ34,"0.#"),1)=".",TRUE,FALSE)</formula>
    </cfRule>
  </conditionalFormatting>
  <conditionalFormatting sqref="AE211">
    <cfRule type="expression" dxfId="749" priority="759">
      <formula>IF(RIGHT(TEXT(AE211,"0.#"),1)=".",FALSE,TRUE)</formula>
    </cfRule>
    <cfRule type="expression" dxfId="748" priority="760">
      <formula>IF(RIGHT(TEXT(AE211,"0.#"),1)=".",TRUE,FALSE)</formula>
    </cfRule>
  </conditionalFormatting>
  <conditionalFormatting sqref="AE212">
    <cfRule type="expression" dxfId="747" priority="757">
      <formula>IF(RIGHT(TEXT(AE212,"0.#"),1)=".",FALSE,TRUE)</formula>
    </cfRule>
    <cfRule type="expression" dxfId="746" priority="758">
      <formula>IF(RIGHT(TEXT(AE212,"0.#"),1)=".",TRUE,FALSE)</formula>
    </cfRule>
  </conditionalFormatting>
  <conditionalFormatting sqref="AE213">
    <cfRule type="expression" dxfId="745" priority="755">
      <formula>IF(RIGHT(TEXT(AE213,"0.#"),1)=".",FALSE,TRUE)</formula>
    </cfRule>
    <cfRule type="expression" dxfId="744" priority="756">
      <formula>IF(RIGHT(TEXT(AE213,"0.#"),1)=".",TRUE,FALSE)</formula>
    </cfRule>
  </conditionalFormatting>
  <conditionalFormatting sqref="AI213">
    <cfRule type="expression" dxfId="743" priority="753">
      <formula>IF(RIGHT(TEXT(AI213,"0.#"),1)=".",FALSE,TRUE)</formula>
    </cfRule>
    <cfRule type="expression" dxfId="742" priority="754">
      <formula>IF(RIGHT(TEXT(AI213,"0.#"),1)=".",TRUE,FALSE)</formula>
    </cfRule>
  </conditionalFormatting>
  <conditionalFormatting sqref="AI212">
    <cfRule type="expression" dxfId="741" priority="751">
      <formula>IF(RIGHT(TEXT(AI212,"0.#"),1)=".",FALSE,TRUE)</formula>
    </cfRule>
    <cfRule type="expression" dxfId="740" priority="752">
      <formula>IF(RIGHT(TEXT(AI212,"0.#"),1)=".",TRUE,FALSE)</formula>
    </cfRule>
  </conditionalFormatting>
  <conditionalFormatting sqref="AI211">
    <cfRule type="expression" dxfId="739" priority="749">
      <formula>IF(RIGHT(TEXT(AI211,"0.#"),1)=".",FALSE,TRUE)</formula>
    </cfRule>
    <cfRule type="expression" dxfId="738" priority="750">
      <formula>IF(RIGHT(TEXT(AI211,"0.#"),1)=".",TRUE,FALSE)</formula>
    </cfRule>
  </conditionalFormatting>
  <conditionalFormatting sqref="AM211">
    <cfRule type="expression" dxfId="737" priority="747">
      <formula>IF(RIGHT(TEXT(AM211,"0.#"),1)=".",FALSE,TRUE)</formula>
    </cfRule>
    <cfRule type="expression" dxfId="736" priority="748">
      <formula>IF(RIGHT(TEXT(AM211,"0.#"),1)=".",TRUE,FALSE)</formula>
    </cfRule>
  </conditionalFormatting>
  <conditionalFormatting sqref="AM212">
    <cfRule type="expression" dxfId="735" priority="745">
      <formula>IF(RIGHT(TEXT(AM212,"0.#"),1)=".",FALSE,TRUE)</formula>
    </cfRule>
    <cfRule type="expression" dxfId="734" priority="746">
      <formula>IF(RIGHT(TEXT(AM212,"0.#"),1)=".",TRUE,FALSE)</formula>
    </cfRule>
  </conditionalFormatting>
  <conditionalFormatting sqref="AM213">
    <cfRule type="expression" dxfId="733" priority="743">
      <formula>IF(RIGHT(TEXT(AM213,"0.#"),1)=".",FALSE,TRUE)</formula>
    </cfRule>
    <cfRule type="expression" dxfId="732" priority="744">
      <formula>IF(RIGHT(TEXT(AM213,"0.#"),1)=".",TRUE,FALSE)</formula>
    </cfRule>
  </conditionalFormatting>
  <conditionalFormatting sqref="AL361:AO388">
    <cfRule type="expression" dxfId="731" priority="739">
      <formula>IF(AND(AL361&gt;=0, RIGHT(TEXT(AL361,"0.#"),1)&lt;&gt;"."),TRUE,FALSE)</formula>
    </cfRule>
    <cfRule type="expression" dxfId="730" priority="740">
      <formula>IF(AND(AL361&gt;=0, RIGHT(TEXT(AL361,"0.#"),1)="."),TRUE,FALSE)</formula>
    </cfRule>
    <cfRule type="expression" dxfId="729" priority="741">
      <formula>IF(AND(AL361&lt;0, RIGHT(TEXT(AL361,"0.#"),1)&lt;&gt;"."),TRUE,FALSE)</formula>
    </cfRule>
    <cfRule type="expression" dxfId="728" priority="742">
      <formula>IF(AND(AL361&lt;0, RIGHT(TEXT(AL361,"0.#"),1)="."),TRUE,FALSE)</formula>
    </cfRule>
  </conditionalFormatting>
  <conditionalFormatting sqref="AQ211:AQ213">
    <cfRule type="expression" dxfId="727" priority="737">
      <formula>IF(RIGHT(TEXT(AQ211,"0.#"),1)=".",FALSE,TRUE)</formula>
    </cfRule>
    <cfRule type="expression" dxfId="726" priority="738">
      <formula>IF(RIGHT(TEXT(AQ211,"0.#"),1)=".",TRUE,FALSE)</formula>
    </cfRule>
  </conditionalFormatting>
  <conditionalFormatting sqref="AU211:AU213">
    <cfRule type="expression" dxfId="725" priority="735">
      <formula>IF(RIGHT(TEXT(AU211,"0.#"),1)=".",FALSE,TRUE)</formula>
    </cfRule>
    <cfRule type="expression" dxfId="724" priority="736">
      <formula>IF(RIGHT(TEXT(AU211,"0.#"),1)=".",TRUE,FALSE)</formula>
    </cfRule>
  </conditionalFormatting>
  <conditionalFormatting sqref="Y361:Y388">
    <cfRule type="expression" dxfId="723" priority="733">
      <formula>IF(RIGHT(TEXT(Y361,"0.#"),1)=".",FALSE,TRUE)</formula>
    </cfRule>
    <cfRule type="expression" dxfId="722" priority="734">
      <formula>IF(RIGHT(TEXT(Y361,"0.#"),1)=".",TRUE,FALSE)</formula>
    </cfRule>
  </conditionalFormatting>
  <conditionalFormatting sqref="AL624:AO653">
    <cfRule type="expression" dxfId="721" priority="729">
      <formula>IF(AND(AL624&gt;=0, RIGHT(TEXT(AL624,"0.#"),1)&lt;&gt;"."),TRUE,FALSE)</formula>
    </cfRule>
    <cfRule type="expression" dxfId="720" priority="730">
      <formula>IF(AND(AL624&gt;=0, RIGHT(TEXT(AL624,"0.#"),1)="."),TRUE,FALSE)</formula>
    </cfRule>
    <cfRule type="expression" dxfId="719" priority="731">
      <formula>IF(AND(AL624&lt;0, RIGHT(TEXT(AL624,"0.#"),1)&lt;&gt;"."),TRUE,FALSE)</formula>
    </cfRule>
    <cfRule type="expression" dxfId="718" priority="732">
      <formula>IF(AND(AL624&lt;0, RIGHT(TEXT(AL624,"0.#"),1)="."),TRUE,FALSE)</formula>
    </cfRule>
  </conditionalFormatting>
  <conditionalFormatting sqref="Y624:Y653">
    <cfRule type="expression" dxfId="717" priority="727">
      <formula>IF(RIGHT(TEXT(Y624,"0.#"),1)=".",FALSE,TRUE)</formula>
    </cfRule>
    <cfRule type="expression" dxfId="716" priority="728">
      <formula>IF(RIGHT(TEXT(Y624,"0.#"),1)=".",TRUE,FALSE)</formula>
    </cfRule>
  </conditionalFormatting>
  <conditionalFormatting sqref="AL359:AO360">
    <cfRule type="expression" dxfId="715" priority="723">
      <formula>IF(AND(AL359&gt;=0, RIGHT(TEXT(AL359,"0.#"),1)&lt;&gt;"."),TRUE,FALSE)</formula>
    </cfRule>
    <cfRule type="expression" dxfId="714" priority="724">
      <formula>IF(AND(AL359&gt;=0, RIGHT(TEXT(AL359,"0.#"),1)="."),TRUE,FALSE)</formula>
    </cfRule>
    <cfRule type="expression" dxfId="713" priority="725">
      <formula>IF(AND(AL359&lt;0, RIGHT(TEXT(AL359,"0.#"),1)&lt;&gt;"."),TRUE,FALSE)</formula>
    </cfRule>
    <cfRule type="expression" dxfId="712" priority="726">
      <formula>IF(AND(AL359&lt;0, RIGHT(TEXT(AL359,"0.#"),1)="."),TRUE,FALSE)</formula>
    </cfRule>
  </conditionalFormatting>
  <conditionalFormatting sqref="Y359:Y360">
    <cfRule type="expression" dxfId="711" priority="721">
      <formula>IF(RIGHT(TEXT(Y359,"0.#"),1)=".",FALSE,TRUE)</formula>
    </cfRule>
    <cfRule type="expression" dxfId="710" priority="722">
      <formula>IF(RIGHT(TEXT(Y359,"0.#"),1)=".",TRUE,FALSE)</formula>
    </cfRule>
  </conditionalFormatting>
  <conditionalFormatting sqref="Y394:Y421">
    <cfRule type="expression" dxfId="709" priority="659">
      <formula>IF(RIGHT(TEXT(Y394,"0.#"),1)=".",FALSE,TRUE)</formula>
    </cfRule>
    <cfRule type="expression" dxfId="708" priority="660">
      <formula>IF(RIGHT(TEXT(Y394,"0.#"),1)=".",TRUE,FALSE)</formula>
    </cfRule>
  </conditionalFormatting>
  <conditionalFormatting sqref="Y392:Y393">
    <cfRule type="expression" dxfId="707" priority="653">
      <formula>IF(RIGHT(TEXT(Y392,"0.#"),1)=".",FALSE,TRUE)</formula>
    </cfRule>
    <cfRule type="expression" dxfId="706" priority="654">
      <formula>IF(RIGHT(TEXT(Y392,"0.#"),1)=".",TRUE,FALSE)</formula>
    </cfRule>
  </conditionalFormatting>
  <conditionalFormatting sqref="Y427:Y454">
    <cfRule type="expression" dxfId="705" priority="647">
      <formula>IF(RIGHT(TEXT(Y427,"0.#"),1)=".",FALSE,TRUE)</formula>
    </cfRule>
    <cfRule type="expression" dxfId="704" priority="648">
      <formula>IF(RIGHT(TEXT(Y427,"0.#"),1)=".",TRUE,FALSE)</formula>
    </cfRule>
  </conditionalFormatting>
  <conditionalFormatting sqref="Y425:Y426">
    <cfRule type="expression" dxfId="703" priority="641">
      <formula>IF(RIGHT(TEXT(Y425,"0.#"),1)=".",FALSE,TRUE)</formula>
    </cfRule>
    <cfRule type="expression" dxfId="702" priority="642">
      <formula>IF(RIGHT(TEXT(Y425,"0.#"),1)=".",TRUE,FALSE)</formula>
    </cfRule>
  </conditionalFormatting>
  <conditionalFormatting sqref="Y460:Y487">
    <cfRule type="expression" dxfId="701" priority="635">
      <formula>IF(RIGHT(TEXT(Y460,"0.#"),1)=".",FALSE,TRUE)</formula>
    </cfRule>
    <cfRule type="expression" dxfId="700" priority="636">
      <formula>IF(RIGHT(TEXT(Y460,"0.#"),1)=".",TRUE,FALSE)</formula>
    </cfRule>
  </conditionalFormatting>
  <conditionalFormatting sqref="Y458:Y459">
    <cfRule type="expression" dxfId="699" priority="629">
      <formula>IF(RIGHT(TEXT(Y458,"0.#"),1)=".",FALSE,TRUE)</formula>
    </cfRule>
    <cfRule type="expression" dxfId="698" priority="630">
      <formula>IF(RIGHT(TEXT(Y458,"0.#"),1)=".",TRUE,FALSE)</formula>
    </cfRule>
  </conditionalFormatting>
  <conditionalFormatting sqref="Y493:Y520">
    <cfRule type="expression" dxfId="697" priority="623">
      <formula>IF(RIGHT(TEXT(Y493,"0.#"),1)=".",FALSE,TRUE)</formula>
    </cfRule>
    <cfRule type="expression" dxfId="696" priority="624">
      <formula>IF(RIGHT(TEXT(Y493,"0.#"),1)=".",TRUE,FALSE)</formula>
    </cfRule>
  </conditionalFormatting>
  <conditionalFormatting sqref="Y491:Y492">
    <cfRule type="expression" dxfId="695" priority="617">
      <formula>IF(RIGHT(TEXT(Y491,"0.#"),1)=".",FALSE,TRUE)</formula>
    </cfRule>
    <cfRule type="expression" dxfId="694" priority="618">
      <formula>IF(RIGHT(TEXT(Y491,"0.#"),1)=".",TRUE,FALSE)</formula>
    </cfRule>
  </conditionalFormatting>
  <conditionalFormatting sqref="Y526:Y553">
    <cfRule type="expression" dxfId="693" priority="611">
      <formula>IF(RIGHT(TEXT(Y526,"0.#"),1)=".",FALSE,TRUE)</formula>
    </cfRule>
    <cfRule type="expression" dxfId="692" priority="612">
      <formula>IF(RIGHT(TEXT(Y526,"0.#"),1)=".",TRUE,FALSE)</formula>
    </cfRule>
  </conditionalFormatting>
  <conditionalFormatting sqref="P24">
    <cfRule type="expression" dxfId="691" priority="713">
      <formula>IF(RIGHT(TEXT(P24,"0.#"),1)=".",FALSE,TRUE)</formula>
    </cfRule>
    <cfRule type="expression" dxfId="690" priority="714">
      <formula>IF(RIGHT(TEXT(P24,"0.#"),1)=".",TRUE,FALSE)</formula>
    </cfRule>
  </conditionalFormatting>
  <conditionalFormatting sqref="P25:P28">
    <cfRule type="expression" dxfId="689" priority="711">
      <formula>IF(RIGHT(TEXT(P25,"0.#"),1)=".",FALSE,TRUE)</formula>
    </cfRule>
    <cfRule type="expression" dxfId="688" priority="712">
      <formula>IF(RIGHT(TEXT(P25,"0.#"),1)=".",TRUE,FALSE)</formula>
    </cfRule>
  </conditionalFormatting>
  <conditionalFormatting sqref="P29">
    <cfRule type="expression" dxfId="687" priority="709">
      <formula>IF(RIGHT(TEXT(P29,"0.#"),1)=".",FALSE,TRUE)</formula>
    </cfRule>
    <cfRule type="expression" dxfId="686" priority="710">
      <formula>IF(RIGHT(TEXT(P29,"0.#"),1)=".",TRUE,FALSE)</formula>
    </cfRule>
  </conditionalFormatting>
  <conditionalFormatting sqref="AE203">
    <cfRule type="expression" dxfId="685" priority="707">
      <formula>IF(RIGHT(TEXT(AE203,"0.#"),1)=".",FALSE,TRUE)</formula>
    </cfRule>
    <cfRule type="expression" dxfId="684" priority="708">
      <formula>IF(RIGHT(TEXT(AE203,"0.#"),1)=".",TRUE,FALSE)</formula>
    </cfRule>
  </conditionalFormatting>
  <conditionalFormatting sqref="AE204">
    <cfRule type="expression" dxfId="683" priority="705">
      <formula>IF(RIGHT(TEXT(AE204,"0.#"),1)=".",FALSE,TRUE)</formula>
    </cfRule>
    <cfRule type="expression" dxfId="682" priority="706">
      <formula>IF(RIGHT(TEXT(AE204,"0.#"),1)=".",TRUE,FALSE)</formula>
    </cfRule>
  </conditionalFormatting>
  <conditionalFormatting sqref="AE205">
    <cfRule type="expression" dxfId="681" priority="703">
      <formula>IF(RIGHT(TEXT(AE205,"0.#"),1)=".",FALSE,TRUE)</formula>
    </cfRule>
    <cfRule type="expression" dxfId="680" priority="704">
      <formula>IF(RIGHT(TEXT(AE205,"0.#"),1)=".",TRUE,FALSE)</formula>
    </cfRule>
  </conditionalFormatting>
  <conditionalFormatting sqref="AI205">
    <cfRule type="expression" dxfId="679" priority="701">
      <formula>IF(RIGHT(TEXT(AI205,"0.#"),1)=".",FALSE,TRUE)</formula>
    </cfRule>
    <cfRule type="expression" dxfId="678" priority="702">
      <formula>IF(RIGHT(TEXT(AI205,"0.#"),1)=".",TRUE,FALSE)</formula>
    </cfRule>
  </conditionalFormatting>
  <conditionalFormatting sqref="AI204">
    <cfRule type="expression" dxfId="677" priority="699">
      <formula>IF(RIGHT(TEXT(AI204,"0.#"),1)=".",FALSE,TRUE)</formula>
    </cfRule>
    <cfRule type="expression" dxfId="676" priority="700">
      <formula>IF(RIGHT(TEXT(AI204,"0.#"),1)=".",TRUE,FALSE)</formula>
    </cfRule>
  </conditionalFormatting>
  <conditionalFormatting sqref="AI203">
    <cfRule type="expression" dxfId="675" priority="697">
      <formula>IF(RIGHT(TEXT(AI203,"0.#"),1)=".",FALSE,TRUE)</formula>
    </cfRule>
    <cfRule type="expression" dxfId="674" priority="698">
      <formula>IF(RIGHT(TEXT(AI203,"0.#"),1)=".",TRUE,FALSE)</formula>
    </cfRule>
  </conditionalFormatting>
  <conditionalFormatting sqref="AM203">
    <cfRule type="expression" dxfId="673" priority="695">
      <formula>IF(RIGHT(TEXT(AM203,"0.#"),1)=".",FALSE,TRUE)</formula>
    </cfRule>
    <cfRule type="expression" dxfId="672" priority="696">
      <formula>IF(RIGHT(TEXT(AM203,"0.#"),1)=".",TRUE,FALSE)</formula>
    </cfRule>
  </conditionalFormatting>
  <conditionalFormatting sqref="AM204">
    <cfRule type="expression" dxfId="671" priority="693">
      <formula>IF(RIGHT(TEXT(AM204,"0.#"),1)=".",FALSE,TRUE)</formula>
    </cfRule>
    <cfRule type="expression" dxfId="670" priority="694">
      <formula>IF(RIGHT(TEXT(AM204,"0.#"),1)=".",TRUE,FALSE)</formula>
    </cfRule>
  </conditionalFormatting>
  <conditionalFormatting sqref="AM205">
    <cfRule type="expression" dxfId="669" priority="691">
      <formula>IF(RIGHT(TEXT(AM205,"0.#"),1)=".",FALSE,TRUE)</formula>
    </cfRule>
    <cfRule type="expression" dxfId="668" priority="692">
      <formula>IF(RIGHT(TEXT(AM205,"0.#"),1)=".",TRUE,FALSE)</formula>
    </cfRule>
  </conditionalFormatting>
  <conditionalFormatting sqref="AQ203:AQ205">
    <cfRule type="expression" dxfId="667" priority="689">
      <formula>IF(RIGHT(TEXT(AQ203,"0.#"),1)=".",FALSE,TRUE)</formula>
    </cfRule>
    <cfRule type="expression" dxfId="666" priority="690">
      <formula>IF(RIGHT(TEXT(AQ203,"0.#"),1)=".",TRUE,FALSE)</formula>
    </cfRule>
  </conditionalFormatting>
  <conditionalFormatting sqref="AU203:AU205">
    <cfRule type="expression" dxfId="665" priority="687">
      <formula>IF(RIGHT(TEXT(AU203,"0.#"),1)=".",FALSE,TRUE)</formula>
    </cfRule>
    <cfRule type="expression" dxfId="664" priority="688">
      <formula>IF(RIGHT(TEXT(AU203,"0.#"),1)=".",TRUE,FALSE)</formula>
    </cfRule>
  </conditionalFormatting>
  <conditionalFormatting sqref="AE206">
    <cfRule type="expression" dxfId="663" priority="685">
      <formula>IF(RIGHT(TEXT(AE206,"0.#"),1)=".",FALSE,TRUE)</formula>
    </cfRule>
    <cfRule type="expression" dxfId="662" priority="686">
      <formula>IF(RIGHT(TEXT(AE206,"0.#"),1)=".",TRUE,FALSE)</formula>
    </cfRule>
  </conditionalFormatting>
  <conditionalFormatting sqref="AE207">
    <cfRule type="expression" dxfId="661" priority="683">
      <formula>IF(RIGHT(TEXT(AE207,"0.#"),1)=".",FALSE,TRUE)</formula>
    </cfRule>
    <cfRule type="expression" dxfId="660" priority="684">
      <formula>IF(RIGHT(TEXT(AE207,"0.#"),1)=".",TRUE,FALSE)</formula>
    </cfRule>
  </conditionalFormatting>
  <conditionalFormatting sqref="AE208">
    <cfRule type="expression" dxfId="659" priority="681">
      <formula>IF(RIGHT(TEXT(AE208,"0.#"),1)=".",FALSE,TRUE)</formula>
    </cfRule>
    <cfRule type="expression" dxfId="658" priority="682">
      <formula>IF(RIGHT(TEXT(AE208,"0.#"),1)=".",TRUE,FALSE)</formula>
    </cfRule>
  </conditionalFormatting>
  <conditionalFormatting sqref="AI208">
    <cfRule type="expression" dxfId="657" priority="679">
      <formula>IF(RIGHT(TEXT(AI208,"0.#"),1)=".",FALSE,TRUE)</formula>
    </cfRule>
    <cfRule type="expression" dxfId="656" priority="680">
      <formula>IF(RIGHT(TEXT(AI208,"0.#"),1)=".",TRUE,FALSE)</formula>
    </cfRule>
  </conditionalFormatting>
  <conditionalFormatting sqref="AI207">
    <cfRule type="expression" dxfId="655" priority="677">
      <formula>IF(RIGHT(TEXT(AI207,"0.#"),1)=".",FALSE,TRUE)</formula>
    </cfRule>
    <cfRule type="expression" dxfId="654" priority="678">
      <formula>IF(RIGHT(TEXT(AI207,"0.#"),1)=".",TRUE,FALSE)</formula>
    </cfRule>
  </conditionalFormatting>
  <conditionalFormatting sqref="AI206">
    <cfRule type="expression" dxfId="653" priority="675">
      <formula>IF(RIGHT(TEXT(AI206,"0.#"),1)=".",FALSE,TRUE)</formula>
    </cfRule>
    <cfRule type="expression" dxfId="652" priority="676">
      <formula>IF(RIGHT(TEXT(AI206,"0.#"),1)=".",TRUE,FALSE)</formula>
    </cfRule>
  </conditionalFormatting>
  <conditionalFormatting sqref="AM206">
    <cfRule type="expression" dxfId="651" priority="673">
      <formula>IF(RIGHT(TEXT(AM206,"0.#"),1)=".",FALSE,TRUE)</formula>
    </cfRule>
    <cfRule type="expression" dxfId="650" priority="674">
      <formula>IF(RIGHT(TEXT(AM206,"0.#"),1)=".",TRUE,FALSE)</formula>
    </cfRule>
  </conditionalFormatting>
  <conditionalFormatting sqref="AM207">
    <cfRule type="expression" dxfId="649" priority="671">
      <formula>IF(RIGHT(TEXT(AM207,"0.#"),1)=".",FALSE,TRUE)</formula>
    </cfRule>
    <cfRule type="expression" dxfId="648" priority="672">
      <formula>IF(RIGHT(TEXT(AM207,"0.#"),1)=".",TRUE,FALSE)</formula>
    </cfRule>
  </conditionalFormatting>
  <conditionalFormatting sqref="AM208">
    <cfRule type="expression" dxfId="647" priority="669">
      <formula>IF(RIGHT(TEXT(AM208,"0.#"),1)=".",FALSE,TRUE)</formula>
    </cfRule>
    <cfRule type="expression" dxfId="646" priority="670">
      <formula>IF(RIGHT(TEXT(AM208,"0.#"),1)=".",TRUE,FALSE)</formula>
    </cfRule>
  </conditionalFormatting>
  <conditionalFormatting sqref="AQ206:AQ208">
    <cfRule type="expression" dxfId="645" priority="667">
      <formula>IF(RIGHT(TEXT(AQ206,"0.#"),1)=".",FALSE,TRUE)</formula>
    </cfRule>
    <cfRule type="expression" dxfId="644" priority="668">
      <formula>IF(RIGHT(TEXT(AQ206,"0.#"),1)=".",TRUE,FALSE)</formula>
    </cfRule>
  </conditionalFormatting>
  <conditionalFormatting sqref="AU206:AU208">
    <cfRule type="expression" dxfId="643" priority="665">
      <formula>IF(RIGHT(TEXT(AU206,"0.#"),1)=".",FALSE,TRUE)</formula>
    </cfRule>
    <cfRule type="expression" dxfId="642" priority="666">
      <formula>IF(RIGHT(TEXT(AU206,"0.#"),1)=".",TRUE,FALSE)</formula>
    </cfRule>
  </conditionalFormatting>
  <conditionalFormatting sqref="AL394:AO421">
    <cfRule type="expression" dxfId="641" priority="661">
      <formula>IF(AND(AL394&gt;=0, RIGHT(TEXT(AL394,"0.#"),1)&lt;&gt;"."),TRUE,FALSE)</formula>
    </cfRule>
    <cfRule type="expression" dxfId="640" priority="662">
      <formula>IF(AND(AL394&gt;=0, RIGHT(TEXT(AL394,"0.#"),1)="."),TRUE,FALSE)</formula>
    </cfRule>
    <cfRule type="expression" dxfId="639" priority="663">
      <formula>IF(AND(AL394&lt;0, RIGHT(TEXT(AL394,"0.#"),1)&lt;&gt;"."),TRUE,FALSE)</formula>
    </cfRule>
    <cfRule type="expression" dxfId="638" priority="664">
      <formula>IF(AND(AL394&lt;0, RIGHT(TEXT(AL394,"0.#"),1)="."),TRUE,FALSE)</formula>
    </cfRule>
  </conditionalFormatting>
  <conditionalFormatting sqref="AL392:AO393">
    <cfRule type="expression" dxfId="637" priority="655">
      <formula>IF(AND(AL392&gt;=0, RIGHT(TEXT(AL392,"0.#"),1)&lt;&gt;"."),TRUE,FALSE)</formula>
    </cfRule>
    <cfRule type="expression" dxfId="636" priority="656">
      <formula>IF(AND(AL392&gt;=0, RIGHT(TEXT(AL392,"0.#"),1)="."),TRUE,FALSE)</formula>
    </cfRule>
    <cfRule type="expression" dxfId="635" priority="657">
      <formula>IF(AND(AL392&lt;0, RIGHT(TEXT(AL392,"0.#"),1)&lt;&gt;"."),TRUE,FALSE)</formula>
    </cfRule>
    <cfRule type="expression" dxfId="634" priority="658">
      <formula>IF(AND(AL392&lt;0, RIGHT(TEXT(AL392,"0.#"),1)="."),TRUE,FALSE)</formula>
    </cfRule>
  </conditionalFormatting>
  <conditionalFormatting sqref="AL427:AO454">
    <cfRule type="expression" dxfId="633" priority="649">
      <formula>IF(AND(AL427&gt;=0, RIGHT(TEXT(AL427,"0.#"),1)&lt;&gt;"."),TRUE,FALSE)</formula>
    </cfRule>
    <cfRule type="expression" dxfId="632" priority="650">
      <formula>IF(AND(AL427&gt;=0, RIGHT(TEXT(AL427,"0.#"),1)="."),TRUE,FALSE)</formula>
    </cfRule>
    <cfRule type="expression" dxfId="631" priority="651">
      <formula>IF(AND(AL427&lt;0, RIGHT(TEXT(AL427,"0.#"),1)&lt;&gt;"."),TRUE,FALSE)</formula>
    </cfRule>
    <cfRule type="expression" dxfId="630" priority="652">
      <formula>IF(AND(AL427&lt;0, RIGHT(TEXT(AL427,"0.#"),1)="."),TRUE,FALSE)</formula>
    </cfRule>
  </conditionalFormatting>
  <conditionalFormatting sqref="AL425:AO426">
    <cfRule type="expression" dxfId="629" priority="643">
      <formula>IF(AND(AL425&gt;=0, RIGHT(TEXT(AL425,"0.#"),1)&lt;&gt;"."),TRUE,FALSE)</formula>
    </cfRule>
    <cfRule type="expression" dxfId="628" priority="644">
      <formula>IF(AND(AL425&gt;=0, RIGHT(TEXT(AL425,"0.#"),1)="."),TRUE,FALSE)</formula>
    </cfRule>
    <cfRule type="expression" dxfId="627" priority="645">
      <formula>IF(AND(AL425&lt;0, RIGHT(TEXT(AL425,"0.#"),1)&lt;&gt;"."),TRUE,FALSE)</formula>
    </cfRule>
    <cfRule type="expression" dxfId="626" priority="646">
      <formula>IF(AND(AL425&lt;0, RIGHT(TEXT(AL425,"0.#"),1)="."),TRUE,FALSE)</formula>
    </cfRule>
  </conditionalFormatting>
  <conditionalFormatting sqref="AL460:AO487">
    <cfRule type="expression" dxfId="625" priority="637">
      <formula>IF(AND(AL460&gt;=0, RIGHT(TEXT(AL460,"0.#"),1)&lt;&gt;"."),TRUE,FALSE)</formula>
    </cfRule>
    <cfRule type="expression" dxfId="624" priority="638">
      <formula>IF(AND(AL460&gt;=0, RIGHT(TEXT(AL460,"0.#"),1)="."),TRUE,FALSE)</formula>
    </cfRule>
    <cfRule type="expression" dxfId="623" priority="639">
      <formula>IF(AND(AL460&lt;0, RIGHT(TEXT(AL460,"0.#"),1)&lt;&gt;"."),TRUE,FALSE)</formula>
    </cfRule>
    <cfRule type="expression" dxfId="622" priority="640">
      <formula>IF(AND(AL460&lt;0, RIGHT(TEXT(AL460,"0.#"),1)="."),TRUE,FALSE)</formula>
    </cfRule>
  </conditionalFormatting>
  <conditionalFormatting sqref="AL458:AO459">
    <cfRule type="expression" dxfId="621" priority="631">
      <formula>IF(AND(AL458&gt;=0, RIGHT(TEXT(AL458,"0.#"),1)&lt;&gt;"."),TRUE,FALSE)</formula>
    </cfRule>
    <cfRule type="expression" dxfId="620" priority="632">
      <formula>IF(AND(AL458&gt;=0, RIGHT(TEXT(AL458,"0.#"),1)="."),TRUE,FALSE)</formula>
    </cfRule>
    <cfRule type="expression" dxfId="619" priority="633">
      <formula>IF(AND(AL458&lt;0, RIGHT(TEXT(AL458,"0.#"),1)&lt;&gt;"."),TRUE,FALSE)</formula>
    </cfRule>
    <cfRule type="expression" dxfId="618" priority="634">
      <formula>IF(AND(AL458&lt;0, RIGHT(TEXT(AL458,"0.#"),1)="."),TRUE,FALSE)</formula>
    </cfRule>
  </conditionalFormatting>
  <conditionalFormatting sqref="AL493:AO520">
    <cfRule type="expression" dxfId="617" priority="625">
      <formula>IF(AND(AL493&gt;=0, RIGHT(TEXT(AL493,"0.#"),1)&lt;&gt;"."),TRUE,FALSE)</formula>
    </cfRule>
    <cfRule type="expression" dxfId="616" priority="626">
      <formula>IF(AND(AL493&gt;=0, RIGHT(TEXT(AL493,"0.#"),1)="."),TRUE,FALSE)</formula>
    </cfRule>
    <cfRule type="expression" dxfId="615" priority="627">
      <formula>IF(AND(AL493&lt;0, RIGHT(TEXT(AL493,"0.#"),1)&lt;&gt;"."),TRUE,FALSE)</formula>
    </cfRule>
    <cfRule type="expression" dxfId="614" priority="628">
      <formula>IF(AND(AL493&lt;0, RIGHT(TEXT(AL493,"0.#"),1)="."),TRUE,FALSE)</formula>
    </cfRule>
  </conditionalFormatting>
  <conditionalFormatting sqref="AL491:AO492">
    <cfRule type="expression" dxfId="613" priority="619">
      <formula>IF(AND(AL491&gt;=0, RIGHT(TEXT(AL491,"0.#"),1)&lt;&gt;"."),TRUE,FALSE)</formula>
    </cfRule>
    <cfRule type="expression" dxfId="612" priority="620">
      <formula>IF(AND(AL491&gt;=0, RIGHT(TEXT(AL491,"0.#"),1)="."),TRUE,FALSE)</formula>
    </cfRule>
    <cfRule type="expression" dxfId="611" priority="621">
      <formula>IF(AND(AL491&lt;0, RIGHT(TEXT(AL491,"0.#"),1)&lt;&gt;"."),TRUE,FALSE)</formula>
    </cfRule>
    <cfRule type="expression" dxfId="610" priority="622">
      <formula>IF(AND(AL491&lt;0, RIGHT(TEXT(AL491,"0.#"),1)="."),TRUE,FALSE)</formula>
    </cfRule>
  </conditionalFormatting>
  <conditionalFormatting sqref="AL526:AO553">
    <cfRule type="expression" dxfId="609" priority="613">
      <formula>IF(AND(AL526&gt;=0, RIGHT(TEXT(AL526,"0.#"),1)&lt;&gt;"."),TRUE,FALSE)</formula>
    </cfRule>
    <cfRule type="expression" dxfId="608" priority="614">
      <formula>IF(AND(AL526&gt;=0, RIGHT(TEXT(AL526,"0.#"),1)="."),TRUE,FALSE)</formula>
    </cfRule>
    <cfRule type="expression" dxfId="607" priority="615">
      <formula>IF(AND(AL526&lt;0, RIGHT(TEXT(AL526,"0.#"),1)&lt;&gt;"."),TRUE,FALSE)</formula>
    </cfRule>
    <cfRule type="expression" dxfId="606" priority="616">
      <formula>IF(AND(AL526&lt;0, RIGHT(TEXT(AL526,"0.#"),1)="."),TRUE,FALSE)</formula>
    </cfRule>
  </conditionalFormatting>
  <conditionalFormatting sqref="AL524:AO525">
    <cfRule type="expression" dxfId="605" priority="607">
      <formula>IF(AND(AL524&gt;=0, RIGHT(TEXT(AL524,"0.#"),1)&lt;&gt;"."),TRUE,FALSE)</formula>
    </cfRule>
    <cfRule type="expression" dxfId="604" priority="608">
      <formula>IF(AND(AL524&gt;=0, RIGHT(TEXT(AL524,"0.#"),1)="."),TRUE,FALSE)</formula>
    </cfRule>
    <cfRule type="expression" dxfId="603" priority="609">
      <formula>IF(AND(AL524&lt;0, RIGHT(TEXT(AL524,"0.#"),1)&lt;&gt;"."),TRUE,FALSE)</formula>
    </cfRule>
    <cfRule type="expression" dxfId="602" priority="610">
      <formula>IF(AND(AL524&lt;0, RIGHT(TEXT(AL524,"0.#"),1)="."),TRUE,FALSE)</formula>
    </cfRule>
  </conditionalFormatting>
  <conditionalFormatting sqref="Y524:Y525">
    <cfRule type="expression" dxfId="601" priority="605">
      <formula>IF(RIGHT(TEXT(Y524,"0.#"),1)=".",FALSE,TRUE)</formula>
    </cfRule>
    <cfRule type="expression" dxfId="600" priority="606">
      <formula>IF(RIGHT(TEXT(Y524,"0.#"),1)=".",TRUE,FALSE)</formula>
    </cfRule>
  </conditionalFormatting>
  <conditionalFormatting sqref="AL559:AO586">
    <cfRule type="expression" dxfId="599" priority="601">
      <formula>IF(AND(AL559&gt;=0, RIGHT(TEXT(AL559,"0.#"),1)&lt;&gt;"."),TRUE,FALSE)</formula>
    </cfRule>
    <cfRule type="expression" dxfId="598" priority="602">
      <formula>IF(AND(AL559&gt;=0, RIGHT(TEXT(AL559,"0.#"),1)="."),TRUE,FALSE)</formula>
    </cfRule>
    <cfRule type="expression" dxfId="597" priority="603">
      <formula>IF(AND(AL559&lt;0, RIGHT(TEXT(AL559,"0.#"),1)&lt;&gt;"."),TRUE,FALSE)</formula>
    </cfRule>
    <cfRule type="expression" dxfId="596" priority="604">
      <formula>IF(AND(AL559&lt;0, RIGHT(TEXT(AL559,"0.#"),1)="."),TRUE,FALSE)</formula>
    </cfRule>
  </conditionalFormatting>
  <conditionalFormatting sqref="Y559:Y586">
    <cfRule type="expression" dxfId="595" priority="599">
      <formula>IF(RIGHT(TEXT(Y559,"0.#"),1)=".",FALSE,TRUE)</formula>
    </cfRule>
    <cfRule type="expression" dxfId="594" priority="600">
      <formula>IF(RIGHT(TEXT(Y559,"0.#"),1)=".",TRUE,FALSE)</formula>
    </cfRule>
  </conditionalFormatting>
  <conditionalFormatting sqref="AL557:AO558">
    <cfRule type="expression" dxfId="593" priority="595">
      <formula>IF(AND(AL557&gt;=0, RIGHT(TEXT(AL557,"0.#"),1)&lt;&gt;"."),TRUE,FALSE)</formula>
    </cfRule>
    <cfRule type="expression" dxfId="592" priority="596">
      <formula>IF(AND(AL557&gt;=0, RIGHT(TEXT(AL557,"0.#"),1)="."),TRUE,FALSE)</formula>
    </cfRule>
    <cfRule type="expression" dxfId="591" priority="597">
      <formula>IF(AND(AL557&lt;0, RIGHT(TEXT(AL557,"0.#"),1)&lt;&gt;"."),TRUE,FALSE)</formula>
    </cfRule>
    <cfRule type="expression" dxfId="590" priority="598">
      <formula>IF(AND(AL557&lt;0, RIGHT(TEXT(AL557,"0.#"),1)="."),TRUE,FALSE)</formula>
    </cfRule>
  </conditionalFormatting>
  <conditionalFormatting sqref="Y557:Y558">
    <cfRule type="expression" dxfId="589" priority="593">
      <formula>IF(RIGHT(TEXT(Y557,"0.#"),1)=".",FALSE,TRUE)</formula>
    </cfRule>
    <cfRule type="expression" dxfId="588" priority="594">
      <formula>IF(RIGHT(TEXT(Y557,"0.#"),1)=".",TRUE,FALSE)</formula>
    </cfRule>
  </conditionalFormatting>
  <conditionalFormatting sqref="AL592:AO619">
    <cfRule type="expression" dxfId="587" priority="589">
      <formula>IF(AND(AL592&gt;=0, RIGHT(TEXT(AL592,"0.#"),1)&lt;&gt;"."),TRUE,FALSE)</formula>
    </cfRule>
    <cfRule type="expression" dxfId="586" priority="590">
      <formula>IF(AND(AL592&gt;=0, RIGHT(TEXT(AL592,"0.#"),1)="."),TRUE,FALSE)</formula>
    </cfRule>
    <cfRule type="expression" dxfId="585" priority="591">
      <formula>IF(AND(AL592&lt;0, RIGHT(TEXT(AL592,"0.#"),1)&lt;&gt;"."),TRUE,FALSE)</formula>
    </cfRule>
    <cfRule type="expression" dxfId="584" priority="592">
      <formula>IF(AND(AL592&lt;0, RIGHT(TEXT(AL592,"0.#"),1)="."),TRUE,FALSE)</formula>
    </cfRule>
  </conditionalFormatting>
  <conditionalFormatting sqref="Y592:Y619">
    <cfRule type="expression" dxfId="583" priority="587">
      <formula>IF(RIGHT(TEXT(Y592,"0.#"),1)=".",FALSE,TRUE)</formula>
    </cfRule>
    <cfRule type="expression" dxfId="582" priority="588">
      <formula>IF(RIGHT(TEXT(Y592,"0.#"),1)=".",TRUE,FALSE)</formula>
    </cfRule>
  </conditionalFormatting>
  <conditionalFormatting sqref="AL590:AO591">
    <cfRule type="expression" dxfId="581" priority="583">
      <formula>IF(AND(AL590&gt;=0, RIGHT(TEXT(AL590,"0.#"),1)&lt;&gt;"."),TRUE,FALSE)</formula>
    </cfRule>
    <cfRule type="expression" dxfId="580" priority="584">
      <formula>IF(AND(AL590&gt;=0, RIGHT(TEXT(AL590,"0.#"),1)="."),TRUE,FALSE)</formula>
    </cfRule>
    <cfRule type="expression" dxfId="579" priority="585">
      <formula>IF(AND(AL590&lt;0, RIGHT(TEXT(AL590,"0.#"),1)&lt;&gt;"."),TRUE,FALSE)</formula>
    </cfRule>
    <cfRule type="expression" dxfId="578" priority="586">
      <formula>IF(AND(AL590&lt;0, RIGHT(TEXT(AL590,"0.#"),1)="."),TRUE,FALSE)</formula>
    </cfRule>
  </conditionalFormatting>
  <conditionalFormatting sqref="Y590:Y591">
    <cfRule type="expression" dxfId="577" priority="581">
      <formula>IF(RIGHT(TEXT(Y590,"0.#"),1)=".",FALSE,TRUE)</formula>
    </cfRule>
    <cfRule type="expression" dxfId="576" priority="582">
      <formula>IF(RIGHT(TEXT(Y590,"0.#"),1)=".",TRUE,FALSE)</formula>
    </cfRule>
  </conditionalFormatting>
  <conditionalFormatting sqref="AU34">
    <cfRule type="expression" dxfId="575" priority="577">
      <formula>IF(RIGHT(TEXT(AU34,"0.#"),1)=".",FALSE,TRUE)</formula>
    </cfRule>
    <cfRule type="expression" dxfId="574" priority="578">
      <formula>IF(RIGHT(TEXT(AU34,"0.#"),1)=".",TRUE,FALSE)</formula>
    </cfRule>
  </conditionalFormatting>
  <conditionalFormatting sqref="AU33">
    <cfRule type="expression" dxfId="573" priority="579">
      <formula>IF(RIGHT(TEXT(AU33,"0.#"),1)=".",FALSE,TRUE)</formula>
    </cfRule>
    <cfRule type="expression" dxfId="572" priority="580">
      <formula>IF(RIGHT(TEXT(AU33,"0.#"),1)=".",TRUE,FALSE)</formula>
    </cfRule>
  </conditionalFormatting>
  <conditionalFormatting sqref="AM42">
    <cfRule type="expression" dxfId="571" priority="557">
      <formula>IF(RIGHT(TEXT(AM42,"0.#"),1)=".",FALSE,TRUE)</formula>
    </cfRule>
    <cfRule type="expression" dxfId="570" priority="558">
      <formula>IF(RIGHT(TEXT(AM42,"0.#"),1)=".",TRUE,FALSE)</formula>
    </cfRule>
  </conditionalFormatting>
  <conditionalFormatting sqref="AM41">
    <cfRule type="expression" dxfId="569" priority="559">
      <formula>IF(RIGHT(TEXT(AM41,"0.#"),1)=".",FALSE,TRUE)</formula>
    </cfRule>
    <cfRule type="expression" dxfId="568" priority="560">
      <formula>IF(RIGHT(TEXT(AM41,"0.#"),1)=".",TRUE,FALSE)</formula>
    </cfRule>
  </conditionalFormatting>
  <conditionalFormatting sqref="AE40">
    <cfRule type="expression" dxfId="567" priority="573">
      <formula>IF(RIGHT(TEXT(AE40,"0.#"),1)=".",FALSE,TRUE)</formula>
    </cfRule>
    <cfRule type="expression" dxfId="566" priority="574">
      <formula>IF(RIGHT(TEXT(AE40,"0.#"),1)=".",TRUE,FALSE)</formula>
    </cfRule>
  </conditionalFormatting>
  <conditionalFormatting sqref="AQ40:AQ42">
    <cfRule type="expression" dxfId="565" priority="555">
      <formula>IF(RIGHT(TEXT(AQ40,"0.#"),1)=".",FALSE,TRUE)</formula>
    </cfRule>
    <cfRule type="expression" dxfId="564" priority="556">
      <formula>IF(RIGHT(TEXT(AQ40,"0.#"),1)=".",TRUE,FALSE)</formula>
    </cfRule>
  </conditionalFormatting>
  <conditionalFormatting sqref="AU40:AU42">
    <cfRule type="expression" dxfId="563" priority="553">
      <formula>IF(RIGHT(TEXT(AU40,"0.#"),1)=".",FALSE,TRUE)</formula>
    </cfRule>
    <cfRule type="expression" dxfId="562" priority="554">
      <formula>IF(RIGHT(TEXT(AU40,"0.#"),1)=".",TRUE,FALSE)</formula>
    </cfRule>
  </conditionalFormatting>
  <conditionalFormatting sqref="AI42">
    <cfRule type="expression" dxfId="561" priority="567">
      <formula>IF(RIGHT(TEXT(AI42,"0.#"),1)=".",FALSE,TRUE)</formula>
    </cfRule>
    <cfRule type="expression" dxfId="560" priority="568">
      <formula>IF(RIGHT(TEXT(AI42,"0.#"),1)=".",TRUE,FALSE)</formula>
    </cfRule>
  </conditionalFormatting>
  <conditionalFormatting sqref="AE41">
    <cfRule type="expression" dxfId="559" priority="571">
      <formula>IF(RIGHT(TEXT(AE41,"0.#"),1)=".",FALSE,TRUE)</formula>
    </cfRule>
    <cfRule type="expression" dxfId="558" priority="572">
      <formula>IF(RIGHT(TEXT(AE41,"0.#"),1)=".",TRUE,FALSE)</formula>
    </cfRule>
  </conditionalFormatting>
  <conditionalFormatting sqref="AE42">
    <cfRule type="expression" dxfId="557" priority="569">
      <formula>IF(RIGHT(TEXT(AE42,"0.#"),1)=".",FALSE,TRUE)</formula>
    </cfRule>
    <cfRule type="expression" dxfId="556" priority="570">
      <formula>IF(RIGHT(TEXT(AE42,"0.#"),1)=".",TRUE,FALSE)</formula>
    </cfRule>
  </conditionalFormatting>
  <conditionalFormatting sqref="AM40">
    <cfRule type="expression" dxfId="555" priority="561">
      <formula>IF(RIGHT(TEXT(AM40,"0.#"),1)=".",FALSE,TRUE)</formula>
    </cfRule>
    <cfRule type="expression" dxfId="554" priority="562">
      <formula>IF(RIGHT(TEXT(AM40,"0.#"),1)=".",TRUE,FALSE)</formula>
    </cfRule>
  </conditionalFormatting>
  <conditionalFormatting sqref="AI40">
    <cfRule type="expression" dxfId="553" priority="563">
      <formula>IF(RIGHT(TEXT(AI40,"0.#"),1)=".",FALSE,TRUE)</formula>
    </cfRule>
    <cfRule type="expression" dxfId="552" priority="564">
      <formula>IF(RIGHT(TEXT(AI40,"0.#"),1)=".",TRUE,FALSE)</formula>
    </cfRule>
  </conditionalFormatting>
  <conditionalFormatting sqref="AI41">
    <cfRule type="expression" dxfId="551" priority="565">
      <formula>IF(RIGHT(TEXT(AI41,"0.#"),1)=".",FALSE,TRUE)</formula>
    </cfRule>
    <cfRule type="expression" dxfId="550" priority="566">
      <formula>IF(RIGHT(TEXT(AI41,"0.#"),1)=".",TRUE,FALSE)</formula>
    </cfRule>
  </conditionalFormatting>
  <conditionalFormatting sqref="AM70">
    <cfRule type="expression" dxfId="549" priority="547">
      <formula>IF(RIGHT(TEXT(AM70,"0.#"),1)=".",FALSE,TRUE)</formula>
    </cfRule>
    <cfRule type="expression" dxfId="548" priority="548">
      <formula>IF(RIGHT(TEXT(AM70,"0.#"),1)=".",TRUE,FALSE)</formula>
    </cfRule>
  </conditionalFormatting>
  <conditionalFormatting sqref="AE71 AM71">
    <cfRule type="expression" dxfId="547" priority="545">
      <formula>IF(RIGHT(TEXT(AE71,"0.#"),1)=".",FALSE,TRUE)</formula>
    </cfRule>
    <cfRule type="expression" dxfId="546" priority="546">
      <formula>IF(RIGHT(TEXT(AE71,"0.#"),1)=".",TRUE,FALSE)</formula>
    </cfRule>
  </conditionalFormatting>
  <conditionalFormatting sqref="AI71">
    <cfRule type="expression" dxfId="545" priority="543">
      <formula>IF(RIGHT(TEXT(AI71,"0.#"),1)=".",FALSE,TRUE)</formula>
    </cfRule>
    <cfRule type="expression" dxfId="544" priority="544">
      <formula>IF(RIGHT(TEXT(AI71,"0.#"),1)=".",TRUE,FALSE)</formula>
    </cfRule>
  </conditionalFormatting>
  <conditionalFormatting sqref="AQ71">
    <cfRule type="expression" dxfId="543" priority="541">
      <formula>IF(RIGHT(TEXT(AQ71,"0.#"),1)=".",FALSE,TRUE)</formula>
    </cfRule>
    <cfRule type="expression" dxfId="542" priority="542">
      <formula>IF(RIGHT(TEXT(AQ71,"0.#"),1)=".",TRUE,FALSE)</formula>
    </cfRule>
  </conditionalFormatting>
  <conditionalFormatting sqref="AE70 AQ70">
    <cfRule type="expression" dxfId="541" priority="551">
      <formula>IF(RIGHT(TEXT(AE70,"0.#"),1)=".",FALSE,TRUE)</formula>
    </cfRule>
    <cfRule type="expression" dxfId="540" priority="552">
      <formula>IF(RIGHT(TEXT(AE70,"0.#"),1)=".",TRUE,FALSE)</formula>
    </cfRule>
  </conditionalFormatting>
  <conditionalFormatting sqref="AI70">
    <cfRule type="expression" dxfId="539" priority="549">
      <formula>IF(RIGHT(TEXT(AI70,"0.#"),1)=".",FALSE,TRUE)</formula>
    </cfRule>
    <cfRule type="expression" dxfId="538" priority="550">
      <formula>IF(RIGHT(TEXT(AI70,"0.#"),1)=".",TRUE,FALSE)</formula>
    </cfRule>
  </conditionalFormatting>
  <conditionalFormatting sqref="AE67 AQ67">
    <cfRule type="expression" dxfId="537" priority="539">
      <formula>IF(RIGHT(TEXT(AE67,"0.#"),1)=".",FALSE,TRUE)</formula>
    </cfRule>
    <cfRule type="expression" dxfId="536" priority="540">
      <formula>IF(RIGHT(TEXT(AE67,"0.#"),1)=".",TRUE,FALSE)</formula>
    </cfRule>
  </conditionalFormatting>
  <conditionalFormatting sqref="AI67">
    <cfRule type="expression" dxfId="535" priority="537">
      <formula>IF(RIGHT(TEXT(AI67,"0.#"),1)=".",FALSE,TRUE)</formula>
    </cfRule>
    <cfRule type="expression" dxfId="534" priority="538">
      <formula>IF(RIGHT(TEXT(AI67,"0.#"),1)=".",TRUE,FALSE)</formula>
    </cfRule>
  </conditionalFormatting>
  <conditionalFormatting sqref="AM67">
    <cfRule type="expression" dxfId="533" priority="535">
      <formula>IF(RIGHT(TEXT(AM67,"0.#"),1)=".",FALSE,TRUE)</formula>
    </cfRule>
    <cfRule type="expression" dxfId="532" priority="536">
      <formula>IF(RIGHT(TEXT(AM67,"0.#"),1)=".",TRUE,FALSE)</formula>
    </cfRule>
  </conditionalFormatting>
  <conditionalFormatting sqref="AE68">
    <cfRule type="expression" dxfId="531" priority="533">
      <formula>IF(RIGHT(TEXT(AE68,"0.#"),1)=".",FALSE,TRUE)</formula>
    </cfRule>
    <cfRule type="expression" dxfId="530" priority="534">
      <formula>IF(RIGHT(TEXT(AE68,"0.#"),1)=".",TRUE,FALSE)</formula>
    </cfRule>
  </conditionalFormatting>
  <conditionalFormatting sqref="AI68">
    <cfRule type="expression" dxfId="529" priority="531">
      <formula>IF(RIGHT(TEXT(AI68,"0.#"),1)=".",FALSE,TRUE)</formula>
    </cfRule>
    <cfRule type="expression" dxfId="528" priority="532">
      <formula>IF(RIGHT(TEXT(AI68,"0.#"),1)=".",TRUE,FALSE)</formula>
    </cfRule>
  </conditionalFormatting>
  <conditionalFormatting sqref="AM68">
    <cfRule type="expression" dxfId="527" priority="529">
      <formula>IF(RIGHT(TEXT(AM68,"0.#"),1)=".",FALSE,TRUE)</formula>
    </cfRule>
    <cfRule type="expression" dxfId="526" priority="530">
      <formula>IF(RIGHT(TEXT(AM68,"0.#"),1)=".",TRUE,FALSE)</formula>
    </cfRule>
  </conditionalFormatting>
  <conditionalFormatting sqref="AQ68">
    <cfRule type="expression" dxfId="525" priority="527">
      <formula>IF(RIGHT(TEXT(AQ68,"0.#"),1)=".",FALSE,TRUE)</formula>
    </cfRule>
    <cfRule type="expression" dxfId="524" priority="528">
      <formula>IF(RIGHT(TEXT(AQ68,"0.#"),1)=".",TRUE,FALSE)</formula>
    </cfRule>
  </conditionalFormatting>
  <conditionalFormatting sqref="AU67">
    <cfRule type="expression" dxfId="523" priority="525">
      <formula>IF(RIGHT(TEXT(AU67,"0.#"),1)=".",FALSE,TRUE)</formula>
    </cfRule>
    <cfRule type="expression" dxfId="522" priority="526">
      <formula>IF(RIGHT(TEXT(AU67,"0.#"),1)=".",TRUE,FALSE)</formula>
    </cfRule>
  </conditionalFormatting>
  <conditionalFormatting sqref="AU68">
    <cfRule type="expression" dxfId="521" priority="523">
      <formula>IF(RIGHT(TEXT(AU68,"0.#"),1)=".",FALSE,TRUE)</formula>
    </cfRule>
    <cfRule type="expression" dxfId="520" priority="524">
      <formula>IF(RIGHT(TEXT(AU68,"0.#"),1)=".",TRUE,FALSE)</formula>
    </cfRule>
  </conditionalFormatting>
  <conditionalFormatting sqref="AE101 AQ101">
    <cfRule type="expression" dxfId="519" priority="521">
      <formula>IF(RIGHT(TEXT(AE101,"0.#"),1)=".",FALSE,TRUE)</formula>
    </cfRule>
    <cfRule type="expression" dxfId="518" priority="522">
      <formula>IF(RIGHT(TEXT(AE101,"0.#"),1)=".",TRUE,FALSE)</formula>
    </cfRule>
  </conditionalFormatting>
  <conditionalFormatting sqref="AI101">
    <cfRule type="expression" dxfId="517" priority="519">
      <formula>IF(RIGHT(TEXT(AI101,"0.#"),1)=".",FALSE,TRUE)</formula>
    </cfRule>
    <cfRule type="expression" dxfId="516" priority="520">
      <formula>IF(RIGHT(TEXT(AI101,"0.#"),1)=".",TRUE,FALSE)</formula>
    </cfRule>
  </conditionalFormatting>
  <conditionalFormatting sqref="AM101">
    <cfRule type="expression" dxfId="515" priority="517">
      <formula>IF(RIGHT(TEXT(AM101,"0.#"),1)=".",FALSE,TRUE)</formula>
    </cfRule>
    <cfRule type="expression" dxfId="514" priority="518">
      <formula>IF(RIGHT(TEXT(AM101,"0.#"),1)=".",TRUE,FALSE)</formula>
    </cfRule>
  </conditionalFormatting>
  <conditionalFormatting sqref="AE102">
    <cfRule type="expression" dxfId="513" priority="515">
      <formula>IF(RIGHT(TEXT(AE102,"0.#"),1)=".",FALSE,TRUE)</formula>
    </cfRule>
    <cfRule type="expression" dxfId="512" priority="516">
      <formula>IF(RIGHT(TEXT(AE102,"0.#"),1)=".",TRUE,FALSE)</formula>
    </cfRule>
  </conditionalFormatting>
  <conditionalFormatting sqref="AI102">
    <cfRule type="expression" dxfId="511" priority="513">
      <formula>IF(RIGHT(TEXT(AI102,"0.#"),1)=".",FALSE,TRUE)</formula>
    </cfRule>
    <cfRule type="expression" dxfId="510" priority="514">
      <formula>IF(RIGHT(TEXT(AI102,"0.#"),1)=".",TRUE,FALSE)</formula>
    </cfRule>
  </conditionalFormatting>
  <conditionalFormatting sqref="AM102">
    <cfRule type="expression" dxfId="509" priority="511">
      <formula>IF(RIGHT(TEXT(AM102,"0.#"),1)=".",FALSE,TRUE)</formula>
    </cfRule>
    <cfRule type="expression" dxfId="508" priority="512">
      <formula>IF(RIGHT(TEXT(AM102,"0.#"),1)=".",TRUE,FALSE)</formula>
    </cfRule>
  </conditionalFormatting>
  <conditionalFormatting sqref="AQ102">
    <cfRule type="expression" dxfId="507" priority="509">
      <formula>IF(RIGHT(TEXT(AQ102,"0.#"),1)=".",FALSE,TRUE)</formula>
    </cfRule>
    <cfRule type="expression" dxfId="506" priority="510">
      <formula>IF(RIGHT(TEXT(AQ102,"0.#"),1)=".",TRUE,FALSE)</formula>
    </cfRule>
  </conditionalFormatting>
  <conditionalFormatting sqref="AU101">
    <cfRule type="expression" dxfId="505" priority="507">
      <formula>IF(RIGHT(TEXT(AU101,"0.#"),1)=".",FALSE,TRUE)</formula>
    </cfRule>
    <cfRule type="expression" dxfId="504" priority="508">
      <formula>IF(RIGHT(TEXT(AU101,"0.#"),1)=".",TRUE,FALSE)</formula>
    </cfRule>
  </conditionalFormatting>
  <conditionalFormatting sqref="AU102">
    <cfRule type="expression" dxfId="503" priority="505">
      <formula>IF(RIGHT(TEXT(AU102,"0.#"),1)=".",FALSE,TRUE)</formula>
    </cfRule>
    <cfRule type="expression" dxfId="502" priority="506">
      <formula>IF(RIGHT(TEXT(AU102,"0.#"),1)=".",TRUE,FALSE)</formula>
    </cfRule>
  </conditionalFormatting>
  <conditionalFormatting sqref="AM36">
    <cfRule type="expression" dxfId="501" priority="499">
      <formula>IF(RIGHT(TEXT(AM36,"0.#"),1)=".",FALSE,TRUE)</formula>
    </cfRule>
    <cfRule type="expression" dxfId="500" priority="500">
      <formula>IF(RIGHT(TEXT(AM36,"0.#"),1)=".",TRUE,FALSE)</formula>
    </cfRule>
  </conditionalFormatting>
  <conditionalFormatting sqref="AE37 AM37">
    <cfRule type="expression" dxfId="499" priority="497">
      <formula>IF(RIGHT(TEXT(AE37,"0.#"),1)=".",FALSE,TRUE)</formula>
    </cfRule>
    <cfRule type="expression" dxfId="498" priority="498">
      <formula>IF(RIGHT(TEXT(AE37,"0.#"),1)=".",TRUE,FALSE)</formula>
    </cfRule>
  </conditionalFormatting>
  <conditionalFormatting sqref="AI37">
    <cfRule type="expression" dxfId="497" priority="495">
      <formula>IF(RIGHT(TEXT(AI37,"0.#"),1)=".",FALSE,TRUE)</formula>
    </cfRule>
    <cfRule type="expression" dxfId="496" priority="496">
      <formula>IF(RIGHT(TEXT(AI37,"0.#"),1)=".",TRUE,FALSE)</formula>
    </cfRule>
  </conditionalFormatting>
  <conditionalFormatting sqref="AQ37">
    <cfRule type="expression" dxfId="495" priority="493">
      <formula>IF(RIGHT(TEXT(AQ37,"0.#"),1)=".",FALSE,TRUE)</formula>
    </cfRule>
    <cfRule type="expression" dxfId="494" priority="494">
      <formula>IF(RIGHT(TEXT(AQ37,"0.#"),1)=".",TRUE,FALSE)</formula>
    </cfRule>
  </conditionalFormatting>
  <conditionalFormatting sqref="AE36 AQ36">
    <cfRule type="expression" dxfId="493" priority="503">
      <formula>IF(RIGHT(TEXT(AE36,"0.#"),1)=".",FALSE,TRUE)</formula>
    </cfRule>
    <cfRule type="expression" dxfId="492" priority="504">
      <formula>IF(RIGHT(TEXT(AE36,"0.#"),1)=".",TRUE,FALSE)</formula>
    </cfRule>
  </conditionalFormatting>
  <conditionalFormatting sqref="AI36">
    <cfRule type="expression" dxfId="491" priority="501">
      <formula>IF(RIGHT(TEXT(AI36,"0.#"),1)=".",FALSE,TRUE)</formula>
    </cfRule>
    <cfRule type="expression" dxfId="490" priority="502">
      <formula>IF(RIGHT(TEXT(AI36,"0.#"),1)=".",TRUE,FALSE)</formula>
    </cfRule>
  </conditionalFormatting>
  <conditionalFormatting sqref="AM104">
    <cfRule type="expression" dxfId="489" priority="487">
      <formula>IF(RIGHT(TEXT(AM104,"0.#"),1)=".",FALSE,TRUE)</formula>
    </cfRule>
    <cfRule type="expression" dxfId="488" priority="488">
      <formula>IF(RIGHT(TEXT(AM104,"0.#"),1)=".",TRUE,FALSE)</formula>
    </cfRule>
  </conditionalFormatting>
  <conditionalFormatting sqref="AE105 AM105">
    <cfRule type="expression" dxfId="487" priority="485">
      <formula>IF(RIGHT(TEXT(AE105,"0.#"),1)=".",FALSE,TRUE)</formula>
    </cfRule>
    <cfRule type="expression" dxfId="486" priority="486">
      <formula>IF(RIGHT(TEXT(AE105,"0.#"),1)=".",TRUE,FALSE)</formula>
    </cfRule>
  </conditionalFormatting>
  <conditionalFormatting sqref="AI105">
    <cfRule type="expression" dxfId="485" priority="483">
      <formula>IF(RIGHT(TEXT(AI105,"0.#"),1)=".",FALSE,TRUE)</formula>
    </cfRule>
    <cfRule type="expression" dxfId="484" priority="484">
      <formula>IF(RIGHT(TEXT(AI105,"0.#"),1)=".",TRUE,FALSE)</formula>
    </cfRule>
  </conditionalFormatting>
  <conditionalFormatting sqref="AQ105">
    <cfRule type="expression" dxfId="483" priority="481">
      <formula>IF(RIGHT(TEXT(AQ105,"0.#"),1)=".",FALSE,TRUE)</formula>
    </cfRule>
    <cfRule type="expression" dxfId="482" priority="482">
      <formula>IF(RIGHT(TEXT(AQ105,"0.#"),1)=".",TRUE,FALSE)</formula>
    </cfRule>
  </conditionalFormatting>
  <conditionalFormatting sqref="AE104 AQ104">
    <cfRule type="expression" dxfId="481" priority="491">
      <formula>IF(RIGHT(TEXT(AE104,"0.#"),1)=".",FALSE,TRUE)</formula>
    </cfRule>
    <cfRule type="expression" dxfId="480" priority="492">
      <formula>IF(RIGHT(TEXT(AE104,"0.#"),1)=".",TRUE,FALSE)</formula>
    </cfRule>
  </conditionalFormatting>
  <conditionalFormatting sqref="AI104">
    <cfRule type="expression" dxfId="479" priority="489">
      <formula>IF(RIGHT(TEXT(AI104,"0.#"),1)=".",FALSE,TRUE)</formula>
    </cfRule>
    <cfRule type="expression" dxfId="478" priority="490">
      <formula>IF(RIGHT(TEXT(AI104,"0.#"),1)=".",TRUE,FALSE)</formula>
    </cfRule>
  </conditionalFormatting>
  <conditionalFormatting sqref="AM138">
    <cfRule type="expression" dxfId="477" priority="475">
      <formula>IF(RIGHT(TEXT(AM138,"0.#"),1)=".",FALSE,TRUE)</formula>
    </cfRule>
    <cfRule type="expression" dxfId="476" priority="476">
      <formula>IF(RIGHT(TEXT(AM138,"0.#"),1)=".",TRUE,FALSE)</formula>
    </cfRule>
  </conditionalFormatting>
  <conditionalFormatting sqref="AE139 AM139">
    <cfRule type="expression" dxfId="475" priority="473">
      <formula>IF(RIGHT(TEXT(AE139,"0.#"),1)=".",FALSE,TRUE)</formula>
    </cfRule>
    <cfRule type="expression" dxfId="474" priority="474">
      <formula>IF(RIGHT(TEXT(AE139,"0.#"),1)=".",TRUE,FALSE)</formula>
    </cfRule>
  </conditionalFormatting>
  <conditionalFormatting sqref="AI139">
    <cfRule type="expression" dxfId="473" priority="471">
      <formula>IF(RIGHT(TEXT(AI139,"0.#"),1)=".",FALSE,TRUE)</formula>
    </cfRule>
    <cfRule type="expression" dxfId="472" priority="472">
      <formula>IF(RIGHT(TEXT(AI139,"0.#"),1)=".",TRUE,FALSE)</formula>
    </cfRule>
  </conditionalFormatting>
  <conditionalFormatting sqref="AQ139">
    <cfRule type="expression" dxfId="471" priority="469">
      <formula>IF(RIGHT(TEXT(AQ139,"0.#"),1)=".",FALSE,TRUE)</formula>
    </cfRule>
    <cfRule type="expression" dxfId="470" priority="470">
      <formula>IF(RIGHT(TEXT(AQ139,"0.#"),1)=".",TRUE,FALSE)</formula>
    </cfRule>
  </conditionalFormatting>
  <conditionalFormatting sqref="AE138 AQ138">
    <cfRule type="expression" dxfId="469" priority="479">
      <formula>IF(RIGHT(TEXT(AE138,"0.#"),1)=".",FALSE,TRUE)</formula>
    </cfRule>
    <cfRule type="expression" dxfId="468" priority="480">
      <formula>IF(RIGHT(TEXT(AE138,"0.#"),1)=".",TRUE,FALSE)</formula>
    </cfRule>
  </conditionalFormatting>
  <conditionalFormatting sqref="AI138">
    <cfRule type="expression" dxfId="467" priority="477">
      <formula>IF(RIGHT(TEXT(AI138,"0.#"),1)=".",FALSE,TRUE)</formula>
    </cfRule>
    <cfRule type="expression" dxfId="466" priority="478">
      <formula>IF(RIGHT(TEXT(AI138,"0.#"),1)=".",TRUE,FALSE)</formula>
    </cfRule>
  </conditionalFormatting>
  <conditionalFormatting sqref="AM172">
    <cfRule type="expression" dxfId="465" priority="463">
      <formula>IF(RIGHT(TEXT(AM172,"0.#"),1)=".",FALSE,TRUE)</formula>
    </cfRule>
    <cfRule type="expression" dxfId="464" priority="464">
      <formula>IF(RIGHT(TEXT(AM172,"0.#"),1)=".",TRUE,FALSE)</formula>
    </cfRule>
  </conditionalFormatting>
  <conditionalFormatting sqref="AE173 AM173">
    <cfRule type="expression" dxfId="463" priority="461">
      <formula>IF(RIGHT(TEXT(AE173,"0.#"),1)=".",FALSE,TRUE)</formula>
    </cfRule>
    <cfRule type="expression" dxfId="462" priority="462">
      <formula>IF(RIGHT(TEXT(AE173,"0.#"),1)=".",TRUE,FALSE)</formula>
    </cfRule>
  </conditionalFormatting>
  <conditionalFormatting sqref="AI173">
    <cfRule type="expression" dxfId="461" priority="459">
      <formula>IF(RIGHT(TEXT(AI173,"0.#"),1)=".",FALSE,TRUE)</formula>
    </cfRule>
    <cfRule type="expression" dxfId="460" priority="460">
      <formula>IF(RIGHT(TEXT(AI173,"0.#"),1)=".",TRUE,FALSE)</formula>
    </cfRule>
  </conditionalFormatting>
  <conditionalFormatting sqref="AQ173">
    <cfRule type="expression" dxfId="459" priority="457">
      <formula>IF(RIGHT(TEXT(AQ173,"0.#"),1)=".",FALSE,TRUE)</formula>
    </cfRule>
    <cfRule type="expression" dxfId="458" priority="458">
      <formula>IF(RIGHT(TEXT(AQ173,"0.#"),1)=".",TRUE,FALSE)</formula>
    </cfRule>
  </conditionalFormatting>
  <conditionalFormatting sqref="AE172 AQ172">
    <cfRule type="expression" dxfId="457" priority="467">
      <formula>IF(RIGHT(TEXT(AE172,"0.#"),1)=".",FALSE,TRUE)</formula>
    </cfRule>
    <cfRule type="expression" dxfId="456" priority="468">
      <formula>IF(RIGHT(TEXT(AE172,"0.#"),1)=".",TRUE,FALSE)</formula>
    </cfRule>
  </conditionalFormatting>
  <conditionalFormatting sqref="AI172">
    <cfRule type="expression" dxfId="455" priority="465">
      <formula>IF(RIGHT(TEXT(AI172,"0.#"),1)=".",FALSE,TRUE)</formula>
    </cfRule>
    <cfRule type="expression" dxfId="454" priority="466">
      <formula>IF(RIGHT(TEXT(AI172,"0.#"),1)=".",TRUE,FALSE)</formula>
    </cfRule>
  </conditionalFormatting>
  <conditionalFormatting sqref="AE74">
    <cfRule type="expression" dxfId="453" priority="455">
      <formula>IF(RIGHT(TEXT(AE74,"0.#"),1)=".",FALSE,TRUE)</formula>
    </cfRule>
    <cfRule type="expression" dxfId="452" priority="456">
      <formula>IF(RIGHT(TEXT(AE74,"0.#"),1)=".",TRUE,FALSE)</formula>
    </cfRule>
  </conditionalFormatting>
  <conditionalFormatting sqref="AM76">
    <cfRule type="expression" dxfId="451" priority="439">
      <formula>IF(RIGHT(TEXT(AM76,"0.#"),1)=".",FALSE,TRUE)</formula>
    </cfRule>
    <cfRule type="expression" dxfId="450" priority="440">
      <formula>IF(RIGHT(TEXT(AM76,"0.#"),1)=".",TRUE,FALSE)</formula>
    </cfRule>
  </conditionalFormatting>
  <conditionalFormatting sqref="AE75">
    <cfRule type="expression" dxfId="449" priority="453">
      <formula>IF(RIGHT(TEXT(AE75,"0.#"),1)=".",FALSE,TRUE)</formula>
    </cfRule>
    <cfRule type="expression" dxfId="448" priority="454">
      <formula>IF(RIGHT(TEXT(AE75,"0.#"),1)=".",TRUE,FALSE)</formula>
    </cfRule>
  </conditionalFormatting>
  <conditionalFormatting sqref="AE76">
    <cfRule type="expression" dxfId="447" priority="451">
      <formula>IF(RIGHT(TEXT(AE76,"0.#"),1)=".",FALSE,TRUE)</formula>
    </cfRule>
    <cfRule type="expression" dxfId="446" priority="452">
      <formula>IF(RIGHT(TEXT(AE76,"0.#"),1)=".",TRUE,FALSE)</formula>
    </cfRule>
  </conditionalFormatting>
  <conditionalFormatting sqref="AI76">
    <cfRule type="expression" dxfId="445" priority="449">
      <formula>IF(RIGHT(TEXT(AI76,"0.#"),1)=".",FALSE,TRUE)</formula>
    </cfRule>
    <cfRule type="expression" dxfId="444" priority="450">
      <formula>IF(RIGHT(TEXT(AI76,"0.#"),1)=".",TRUE,FALSE)</formula>
    </cfRule>
  </conditionalFormatting>
  <conditionalFormatting sqref="AI75">
    <cfRule type="expression" dxfId="443" priority="447">
      <formula>IF(RIGHT(TEXT(AI75,"0.#"),1)=".",FALSE,TRUE)</formula>
    </cfRule>
    <cfRule type="expression" dxfId="442" priority="448">
      <formula>IF(RIGHT(TEXT(AI75,"0.#"),1)=".",TRUE,FALSE)</formula>
    </cfRule>
  </conditionalFormatting>
  <conditionalFormatting sqref="AI74">
    <cfRule type="expression" dxfId="441" priority="445">
      <formula>IF(RIGHT(TEXT(AI74,"0.#"),1)=".",FALSE,TRUE)</formula>
    </cfRule>
    <cfRule type="expression" dxfId="440" priority="446">
      <formula>IF(RIGHT(TEXT(AI74,"0.#"),1)=".",TRUE,FALSE)</formula>
    </cfRule>
  </conditionalFormatting>
  <conditionalFormatting sqref="AM74">
    <cfRule type="expression" dxfId="439" priority="443">
      <formula>IF(RIGHT(TEXT(AM74,"0.#"),1)=".",FALSE,TRUE)</formula>
    </cfRule>
    <cfRule type="expression" dxfId="438" priority="444">
      <formula>IF(RIGHT(TEXT(AM74,"0.#"),1)=".",TRUE,FALSE)</formula>
    </cfRule>
  </conditionalFormatting>
  <conditionalFormatting sqref="AM75">
    <cfRule type="expression" dxfId="437" priority="441">
      <formula>IF(RIGHT(TEXT(AM75,"0.#"),1)=".",FALSE,TRUE)</formula>
    </cfRule>
    <cfRule type="expression" dxfId="436" priority="442">
      <formula>IF(RIGHT(TEXT(AM75,"0.#"),1)=".",TRUE,FALSE)</formula>
    </cfRule>
  </conditionalFormatting>
  <conditionalFormatting sqref="AQ74:AQ76">
    <cfRule type="expression" dxfId="435" priority="437">
      <formula>IF(RIGHT(TEXT(AQ74,"0.#"),1)=".",FALSE,TRUE)</formula>
    </cfRule>
    <cfRule type="expression" dxfId="434" priority="438">
      <formula>IF(RIGHT(TEXT(AQ74,"0.#"),1)=".",TRUE,FALSE)</formula>
    </cfRule>
  </conditionalFormatting>
  <conditionalFormatting sqref="AU74:AU76">
    <cfRule type="expression" dxfId="433" priority="435">
      <formula>IF(RIGHT(TEXT(AU74,"0.#"),1)=".",FALSE,TRUE)</formula>
    </cfRule>
    <cfRule type="expression" dxfId="432" priority="436">
      <formula>IF(RIGHT(TEXT(AU74,"0.#"),1)=".",TRUE,FALSE)</formula>
    </cfRule>
  </conditionalFormatting>
  <conditionalFormatting sqref="AE108">
    <cfRule type="expression" dxfId="431" priority="433">
      <formula>IF(RIGHT(TEXT(AE108,"0.#"),1)=".",FALSE,TRUE)</formula>
    </cfRule>
    <cfRule type="expression" dxfId="430" priority="434">
      <formula>IF(RIGHT(TEXT(AE108,"0.#"),1)=".",TRUE,FALSE)</formula>
    </cfRule>
  </conditionalFormatting>
  <conditionalFormatting sqref="AM110">
    <cfRule type="expression" dxfId="429" priority="417">
      <formula>IF(RIGHT(TEXT(AM110,"0.#"),1)=".",FALSE,TRUE)</formula>
    </cfRule>
    <cfRule type="expression" dxfId="428" priority="418">
      <formula>IF(RIGHT(TEXT(AM110,"0.#"),1)=".",TRUE,FALSE)</formula>
    </cfRule>
  </conditionalFormatting>
  <conditionalFormatting sqref="AE109">
    <cfRule type="expression" dxfId="427" priority="431">
      <formula>IF(RIGHT(TEXT(AE109,"0.#"),1)=".",FALSE,TRUE)</formula>
    </cfRule>
    <cfRule type="expression" dxfId="426" priority="432">
      <formula>IF(RIGHT(TEXT(AE109,"0.#"),1)=".",TRUE,FALSE)</formula>
    </cfRule>
  </conditionalFormatting>
  <conditionalFormatting sqref="AE110">
    <cfRule type="expression" dxfId="425" priority="429">
      <formula>IF(RIGHT(TEXT(AE110,"0.#"),1)=".",FALSE,TRUE)</formula>
    </cfRule>
    <cfRule type="expression" dxfId="424" priority="430">
      <formula>IF(RIGHT(TEXT(AE110,"0.#"),1)=".",TRUE,FALSE)</formula>
    </cfRule>
  </conditionalFormatting>
  <conditionalFormatting sqref="AI110">
    <cfRule type="expression" dxfId="423" priority="427">
      <formula>IF(RIGHT(TEXT(AI110,"0.#"),1)=".",FALSE,TRUE)</formula>
    </cfRule>
    <cfRule type="expression" dxfId="422" priority="428">
      <formula>IF(RIGHT(TEXT(AI110,"0.#"),1)=".",TRUE,FALSE)</formula>
    </cfRule>
  </conditionalFormatting>
  <conditionalFormatting sqref="AI109">
    <cfRule type="expression" dxfId="421" priority="425">
      <formula>IF(RIGHT(TEXT(AI109,"0.#"),1)=".",FALSE,TRUE)</formula>
    </cfRule>
    <cfRule type="expression" dxfId="420" priority="426">
      <formula>IF(RIGHT(TEXT(AI109,"0.#"),1)=".",TRUE,FALSE)</formula>
    </cfRule>
  </conditionalFormatting>
  <conditionalFormatting sqref="AI108">
    <cfRule type="expression" dxfId="419" priority="423">
      <formula>IF(RIGHT(TEXT(AI108,"0.#"),1)=".",FALSE,TRUE)</formula>
    </cfRule>
    <cfRule type="expression" dxfId="418" priority="424">
      <formula>IF(RIGHT(TEXT(AI108,"0.#"),1)=".",TRUE,FALSE)</formula>
    </cfRule>
  </conditionalFormatting>
  <conditionalFormatting sqref="AM108">
    <cfRule type="expression" dxfId="417" priority="421">
      <formula>IF(RIGHT(TEXT(AM108,"0.#"),1)=".",FALSE,TRUE)</formula>
    </cfRule>
    <cfRule type="expression" dxfId="416" priority="422">
      <formula>IF(RIGHT(TEXT(AM108,"0.#"),1)=".",TRUE,FALSE)</formula>
    </cfRule>
  </conditionalFormatting>
  <conditionalFormatting sqref="AM109">
    <cfRule type="expression" dxfId="415" priority="419">
      <formula>IF(RIGHT(TEXT(AM109,"0.#"),1)=".",FALSE,TRUE)</formula>
    </cfRule>
    <cfRule type="expression" dxfId="414" priority="420">
      <formula>IF(RIGHT(TEXT(AM109,"0.#"),1)=".",TRUE,FALSE)</formula>
    </cfRule>
  </conditionalFormatting>
  <conditionalFormatting sqref="AQ108:AQ110">
    <cfRule type="expression" dxfId="413" priority="415">
      <formula>IF(RIGHT(TEXT(AQ108,"0.#"),1)=".",FALSE,TRUE)</formula>
    </cfRule>
    <cfRule type="expression" dxfId="412" priority="416">
      <formula>IF(RIGHT(TEXT(AQ108,"0.#"),1)=".",TRUE,FALSE)</formula>
    </cfRule>
  </conditionalFormatting>
  <conditionalFormatting sqref="AU108:AU110">
    <cfRule type="expression" dxfId="411" priority="413">
      <formula>IF(RIGHT(TEXT(AU108,"0.#"),1)=".",FALSE,TRUE)</formula>
    </cfRule>
    <cfRule type="expression" dxfId="410" priority="414">
      <formula>IF(RIGHT(TEXT(AU108,"0.#"),1)=".",TRUE,FALSE)</formula>
    </cfRule>
  </conditionalFormatting>
  <conditionalFormatting sqref="AE142">
    <cfRule type="expression" dxfId="409" priority="411">
      <formula>IF(RIGHT(TEXT(AE142,"0.#"),1)=".",FALSE,TRUE)</formula>
    </cfRule>
    <cfRule type="expression" dxfId="408" priority="412">
      <formula>IF(RIGHT(TEXT(AE142,"0.#"),1)=".",TRUE,FALSE)</formula>
    </cfRule>
  </conditionalFormatting>
  <conditionalFormatting sqref="AM144">
    <cfRule type="expression" dxfId="407" priority="395">
      <formula>IF(RIGHT(TEXT(AM144,"0.#"),1)=".",FALSE,TRUE)</formula>
    </cfRule>
    <cfRule type="expression" dxfId="406" priority="396">
      <formula>IF(RIGHT(TEXT(AM144,"0.#"),1)=".",TRUE,FALSE)</formula>
    </cfRule>
  </conditionalFormatting>
  <conditionalFormatting sqref="AE143">
    <cfRule type="expression" dxfId="405" priority="409">
      <formula>IF(RIGHT(TEXT(AE143,"0.#"),1)=".",FALSE,TRUE)</formula>
    </cfRule>
    <cfRule type="expression" dxfId="404" priority="410">
      <formula>IF(RIGHT(TEXT(AE143,"0.#"),1)=".",TRUE,FALSE)</formula>
    </cfRule>
  </conditionalFormatting>
  <conditionalFormatting sqref="AE144">
    <cfRule type="expression" dxfId="403" priority="407">
      <formula>IF(RIGHT(TEXT(AE144,"0.#"),1)=".",FALSE,TRUE)</formula>
    </cfRule>
    <cfRule type="expression" dxfId="402" priority="408">
      <formula>IF(RIGHT(TEXT(AE144,"0.#"),1)=".",TRUE,FALSE)</formula>
    </cfRule>
  </conditionalFormatting>
  <conditionalFormatting sqref="AI144">
    <cfRule type="expression" dxfId="401" priority="405">
      <formula>IF(RIGHT(TEXT(AI144,"0.#"),1)=".",FALSE,TRUE)</formula>
    </cfRule>
    <cfRule type="expression" dxfId="400" priority="406">
      <formula>IF(RIGHT(TEXT(AI144,"0.#"),1)=".",TRUE,FALSE)</formula>
    </cfRule>
  </conditionalFormatting>
  <conditionalFormatting sqref="AI143">
    <cfRule type="expression" dxfId="399" priority="403">
      <formula>IF(RIGHT(TEXT(AI143,"0.#"),1)=".",FALSE,TRUE)</formula>
    </cfRule>
    <cfRule type="expression" dxfId="398" priority="404">
      <formula>IF(RIGHT(TEXT(AI143,"0.#"),1)=".",TRUE,FALSE)</formula>
    </cfRule>
  </conditionalFormatting>
  <conditionalFormatting sqref="AI142">
    <cfRule type="expression" dxfId="397" priority="401">
      <formula>IF(RIGHT(TEXT(AI142,"0.#"),1)=".",FALSE,TRUE)</formula>
    </cfRule>
    <cfRule type="expression" dxfId="396" priority="402">
      <formula>IF(RIGHT(TEXT(AI142,"0.#"),1)=".",TRUE,FALSE)</formula>
    </cfRule>
  </conditionalFormatting>
  <conditionalFormatting sqref="AM142">
    <cfRule type="expression" dxfId="395" priority="399">
      <formula>IF(RIGHT(TEXT(AM142,"0.#"),1)=".",FALSE,TRUE)</formula>
    </cfRule>
    <cfRule type="expression" dxfId="394" priority="400">
      <formula>IF(RIGHT(TEXT(AM142,"0.#"),1)=".",TRUE,FALSE)</formula>
    </cfRule>
  </conditionalFormatting>
  <conditionalFormatting sqref="AM143">
    <cfRule type="expression" dxfId="393" priority="397">
      <formula>IF(RIGHT(TEXT(AM143,"0.#"),1)=".",FALSE,TRUE)</formula>
    </cfRule>
    <cfRule type="expression" dxfId="392" priority="398">
      <formula>IF(RIGHT(TEXT(AM143,"0.#"),1)=".",TRUE,FALSE)</formula>
    </cfRule>
  </conditionalFormatting>
  <conditionalFormatting sqref="AQ142:AQ144">
    <cfRule type="expression" dxfId="391" priority="393">
      <formula>IF(RIGHT(TEXT(AQ142,"0.#"),1)=".",FALSE,TRUE)</formula>
    </cfRule>
    <cfRule type="expression" dxfId="390" priority="394">
      <formula>IF(RIGHT(TEXT(AQ142,"0.#"),1)=".",TRUE,FALSE)</formula>
    </cfRule>
  </conditionalFormatting>
  <conditionalFormatting sqref="AU142:AU144">
    <cfRule type="expression" dxfId="389" priority="391">
      <formula>IF(RIGHT(TEXT(AU142,"0.#"),1)=".",FALSE,TRUE)</formula>
    </cfRule>
    <cfRule type="expression" dxfId="388" priority="392">
      <formula>IF(RIGHT(TEXT(AU142,"0.#"),1)=".",TRUE,FALSE)</formula>
    </cfRule>
  </conditionalFormatting>
  <conditionalFormatting sqref="AE176">
    <cfRule type="expression" dxfId="387" priority="389">
      <formula>IF(RIGHT(TEXT(AE176,"0.#"),1)=".",FALSE,TRUE)</formula>
    </cfRule>
    <cfRule type="expression" dxfId="386" priority="390">
      <formula>IF(RIGHT(TEXT(AE176,"0.#"),1)=".",TRUE,FALSE)</formula>
    </cfRule>
  </conditionalFormatting>
  <conditionalFormatting sqref="AM178">
    <cfRule type="expression" dxfId="385" priority="373">
      <formula>IF(RIGHT(TEXT(AM178,"0.#"),1)=".",FALSE,TRUE)</formula>
    </cfRule>
    <cfRule type="expression" dxfId="384" priority="374">
      <formula>IF(RIGHT(TEXT(AM178,"0.#"),1)=".",TRUE,FALSE)</formula>
    </cfRule>
  </conditionalFormatting>
  <conditionalFormatting sqref="AE177">
    <cfRule type="expression" dxfId="383" priority="387">
      <formula>IF(RIGHT(TEXT(AE177,"0.#"),1)=".",FALSE,TRUE)</formula>
    </cfRule>
    <cfRule type="expression" dxfId="382" priority="388">
      <formula>IF(RIGHT(TEXT(AE177,"0.#"),1)=".",TRUE,FALSE)</formula>
    </cfRule>
  </conditionalFormatting>
  <conditionalFormatting sqref="AE178">
    <cfRule type="expression" dxfId="381" priority="385">
      <formula>IF(RIGHT(TEXT(AE178,"0.#"),1)=".",FALSE,TRUE)</formula>
    </cfRule>
    <cfRule type="expression" dxfId="380" priority="386">
      <formula>IF(RIGHT(TEXT(AE178,"0.#"),1)=".",TRUE,FALSE)</formula>
    </cfRule>
  </conditionalFormatting>
  <conditionalFormatting sqref="AI178">
    <cfRule type="expression" dxfId="379" priority="383">
      <formula>IF(RIGHT(TEXT(AI178,"0.#"),1)=".",FALSE,TRUE)</formula>
    </cfRule>
    <cfRule type="expression" dxfId="378" priority="384">
      <formula>IF(RIGHT(TEXT(AI178,"0.#"),1)=".",TRUE,FALSE)</formula>
    </cfRule>
  </conditionalFormatting>
  <conditionalFormatting sqref="AI177">
    <cfRule type="expression" dxfId="377" priority="381">
      <formula>IF(RIGHT(TEXT(AI177,"0.#"),1)=".",FALSE,TRUE)</formula>
    </cfRule>
    <cfRule type="expression" dxfId="376" priority="382">
      <formula>IF(RIGHT(TEXT(AI177,"0.#"),1)=".",TRUE,FALSE)</formula>
    </cfRule>
  </conditionalFormatting>
  <conditionalFormatting sqref="AI176">
    <cfRule type="expression" dxfId="375" priority="379">
      <formula>IF(RIGHT(TEXT(AI176,"0.#"),1)=".",FALSE,TRUE)</formula>
    </cfRule>
    <cfRule type="expression" dxfId="374" priority="380">
      <formula>IF(RIGHT(TEXT(AI176,"0.#"),1)=".",TRUE,FALSE)</formula>
    </cfRule>
  </conditionalFormatting>
  <conditionalFormatting sqref="AM176">
    <cfRule type="expression" dxfId="373" priority="377">
      <formula>IF(RIGHT(TEXT(AM176,"0.#"),1)=".",FALSE,TRUE)</formula>
    </cfRule>
    <cfRule type="expression" dxfId="372" priority="378">
      <formula>IF(RIGHT(TEXT(AM176,"0.#"),1)=".",TRUE,FALSE)</formula>
    </cfRule>
  </conditionalFormatting>
  <conditionalFormatting sqref="AM177">
    <cfRule type="expression" dxfId="371" priority="375">
      <formula>IF(RIGHT(TEXT(AM177,"0.#"),1)=".",FALSE,TRUE)</formula>
    </cfRule>
    <cfRule type="expression" dxfId="370" priority="376">
      <formula>IF(RIGHT(TEXT(AM177,"0.#"),1)=".",TRUE,FALSE)</formula>
    </cfRule>
  </conditionalFormatting>
  <conditionalFormatting sqref="AQ176:AQ178">
    <cfRule type="expression" dxfId="369" priority="371">
      <formula>IF(RIGHT(TEXT(AQ176,"0.#"),1)=".",FALSE,TRUE)</formula>
    </cfRule>
    <cfRule type="expression" dxfId="368" priority="372">
      <formula>IF(RIGHT(TEXT(AQ176,"0.#"),1)=".",TRUE,FALSE)</formula>
    </cfRule>
  </conditionalFormatting>
  <conditionalFormatting sqref="AU176:AU178">
    <cfRule type="expression" dxfId="367" priority="369">
      <formula>IF(RIGHT(TEXT(AU176,"0.#"),1)=".",FALSE,TRUE)</formula>
    </cfRule>
    <cfRule type="expression" dxfId="366" priority="370">
      <formula>IF(RIGHT(TEXT(AU176,"0.#"),1)=".",TRUE,FALSE)</formula>
    </cfRule>
  </conditionalFormatting>
  <conditionalFormatting sqref="AE62">
    <cfRule type="expression" dxfId="365" priority="367">
      <formula>IF(RIGHT(TEXT(AE62,"0.#"),1)=".",FALSE,TRUE)</formula>
    </cfRule>
    <cfRule type="expression" dxfId="364" priority="368">
      <formula>IF(RIGHT(TEXT(AE62,"0.#"),1)=".",TRUE,FALSE)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M62">
    <cfRule type="expression" dxfId="361" priority="355">
      <formula>IF(RIGHT(TEXT(AM62,"0.#"),1)=".",FALSE,TRUE)</formula>
    </cfRule>
    <cfRule type="expression" dxfId="360" priority="356">
      <formula>IF(RIGHT(TEXT(AM62,"0.#"),1)=".",TRUE,FALSE)</formula>
    </cfRule>
  </conditionalFormatting>
  <conditionalFormatting sqref="AE64">
    <cfRule type="expression" dxfId="359" priority="363">
      <formula>IF(RIGHT(TEXT(AE64,"0.#"),1)=".",FALSE,TRUE)</formula>
    </cfRule>
    <cfRule type="expression" dxfId="358" priority="364">
      <formula>IF(RIGHT(TEXT(AE64,"0.#"),1)=".",TRUE,FALSE)</formula>
    </cfRule>
  </conditionalFormatting>
  <conditionalFormatting sqref="AI64">
    <cfRule type="expression" dxfId="357" priority="361">
      <formula>IF(RIGHT(TEXT(AI64,"0.#"),1)=".",FALSE,TRUE)</formula>
    </cfRule>
    <cfRule type="expression" dxfId="356" priority="362">
      <formula>IF(RIGHT(TEXT(AI64,"0.#"),1)=".",TRUE,FALSE)</formula>
    </cfRule>
  </conditionalFormatting>
  <conditionalFormatting sqref="AI63">
    <cfRule type="expression" dxfId="355" priority="359">
      <formula>IF(RIGHT(TEXT(AI63,"0.#"),1)=".",FALSE,TRUE)</formula>
    </cfRule>
    <cfRule type="expression" dxfId="354" priority="360">
      <formula>IF(RIGHT(TEXT(AI63,"0.#"),1)=".",TRUE,FALSE)</formula>
    </cfRule>
  </conditionalFormatting>
  <conditionalFormatting sqref="AI62">
    <cfRule type="expression" dxfId="353" priority="357">
      <formula>IF(RIGHT(TEXT(AI62,"0.#"),1)=".",FALSE,TRUE)</formula>
    </cfRule>
    <cfRule type="expression" dxfId="352" priority="358">
      <formula>IF(RIGHT(TEXT(AI62,"0.#"),1)=".",TRUE,FALSE)</formula>
    </cfRule>
  </conditionalFormatting>
  <conditionalFormatting sqref="AM63">
    <cfRule type="expression" dxfId="351" priority="353">
      <formula>IF(RIGHT(TEXT(AM63,"0.#"),1)=".",FALSE,TRUE)</formula>
    </cfRule>
    <cfRule type="expression" dxfId="350" priority="354">
      <formula>IF(RIGHT(TEXT(AM63,"0.#"),1)=".",TRUE,FALSE)</formula>
    </cfRule>
  </conditionalFormatting>
  <conditionalFormatting sqref="AM64">
    <cfRule type="expression" dxfId="349" priority="351">
      <formula>IF(RIGHT(TEXT(AM64,"0.#"),1)=".",FALSE,TRUE)</formula>
    </cfRule>
    <cfRule type="expression" dxfId="348" priority="352">
      <formula>IF(RIGHT(TEXT(AM64,"0.#"),1)=".",TRUE,FALSE)</formula>
    </cfRule>
  </conditionalFormatting>
  <conditionalFormatting sqref="AQ62:AQ64">
    <cfRule type="expression" dxfId="347" priority="349">
      <formula>IF(RIGHT(TEXT(AQ62,"0.#"),1)=".",FALSE,TRUE)</formula>
    </cfRule>
    <cfRule type="expression" dxfId="346" priority="350">
      <formula>IF(RIGHT(TEXT(AQ62,"0.#"),1)=".",TRUE,FALSE)</formula>
    </cfRule>
  </conditionalFormatting>
  <conditionalFormatting sqref="AU62:AU64">
    <cfRule type="expression" dxfId="345" priority="347">
      <formula>IF(RIGHT(TEXT(AU62,"0.#"),1)=".",FALSE,TRUE)</formula>
    </cfRule>
    <cfRule type="expression" dxfId="344" priority="348">
      <formula>IF(RIGHT(TEXT(AU62,"0.#"),1)=".",TRUE,FALSE)</formula>
    </cfRule>
  </conditionalFormatting>
  <conditionalFormatting sqref="AE96">
    <cfRule type="expression" dxfId="343" priority="345">
      <formula>IF(RIGHT(TEXT(AE96,"0.#"),1)=".",FALSE,TRUE)</formula>
    </cfRule>
    <cfRule type="expression" dxfId="342" priority="346">
      <formula>IF(RIGHT(TEXT(AE96,"0.#"),1)=".",TRUE,FALSE)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M96">
    <cfRule type="expression" dxfId="339" priority="333">
      <formula>IF(RIGHT(TEXT(AM96,"0.#"),1)=".",FALSE,TRUE)</formula>
    </cfRule>
    <cfRule type="expression" dxfId="338" priority="334">
      <formula>IF(RIGHT(TEXT(AM96,"0.#"),1)=".",TRUE,FALSE)</formula>
    </cfRule>
  </conditionalFormatting>
  <conditionalFormatting sqref="AE98">
    <cfRule type="expression" dxfId="337" priority="341">
      <formula>IF(RIGHT(TEXT(AE98,"0.#"),1)=".",FALSE,TRUE)</formula>
    </cfRule>
    <cfRule type="expression" dxfId="336" priority="342">
      <formula>IF(RIGHT(TEXT(AE98,"0.#"),1)=".",TRUE,FALSE)</formula>
    </cfRule>
  </conditionalFormatting>
  <conditionalFormatting sqref="AI98">
    <cfRule type="expression" dxfId="335" priority="339">
      <formula>IF(RIGHT(TEXT(AI98,"0.#"),1)=".",FALSE,TRUE)</formula>
    </cfRule>
    <cfRule type="expression" dxfId="334" priority="340">
      <formula>IF(RIGHT(TEXT(AI98,"0.#"),1)=".",TRUE,FALSE)</formula>
    </cfRule>
  </conditionalFormatting>
  <conditionalFormatting sqref="AI97">
    <cfRule type="expression" dxfId="333" priority="337">
      <formula>IF(RIGHT(TEXT(AI97,"0.#"),1)=".",FALSE,TRUE)</formula>
    </cfRule>
    <cfRule type="expression" dxfId="332" priority="338">
      <formula>IF(RIGHT(TEXT(AI97,"0.#"),1)=".",TRUE,FALSE)</formula>
    </cfRule>
  </conditionalFormatting>
  <conditionalFormatting sqref="AI96">
    <cfRule type="expression" dxfId="331" priority="335">
      <formula>IF(RIGHT(TEXT(AI96,"0.#"),1)=".",FALSE,TRUE)</formula>
    </cfRule>
    <cfRule type="expression" dxfId="330" priority="336">
      <formula>IF(RIGHT(TEXT(AI96,"0.#"),1)=".",TRUE,FALSE)</formula>
    </cfRule>
  </conditionalFormatting>
  <conditionalFormatting sqref="AM97">
    <cfRule type="expression" dxfId="329" priority="331">
      <formula>IF(RIGHT(TEXT(AM97,"0.#"),1)=".",FALSE,TRUE)</formula>
    </cfRule>
    <cfRule type="expression" dxfId="328" priority="332">
      <formula>IF(RIGHT(TEXT(AM97,"0.#"),1)=".",TRUE,FALSE)</formula>
    </cfRule>
  </conditionalFormatting>
  <conditionalFormatting sqref="AM98">
    <cfRule type="expression" dxfId="327" priority="329">
      <formula>IF(RIGHT(TEXT(AM98,"0.#"),1)=".",FALSE,TRUE)</formula>
    </cfRule>
    <cfRule type="expression" dxfId="326" priority="330">
      <formula>IF(RIGHT(TEXT(AM98,"0.#"),1)=".",TRUE,FALSE)</formula>
    </cfRule>
  </conditionalFormatting>
  <conditionalFormatting sqref="AQ96:AQ98">
    <cfRule type="expression" dxfId="325" priority="327">
      <formula>IF(RIGHT(TEXT(AQ96,"0.#"),1)=".",FALSE,TRUE)</formula>
    </cfRule>
    <cfRule type="expression" dxfId="324" priority="328">
      <formula>IF(RIGHT(TEXT(AQ96,"0.#"),1)=".",TRUE,FALSE)</formula>
    </cfRule>
  </conditionalFormatting>
  <conditionalFormatting sqref="AU96:AU98">
    <cfRule type="expression" dxfId="323" priority="325">
      <formula>IF(RIGHT(TEXT(AU96,"0.#"),1)=".",FALSE,TRUE)</formula>
    </cfRule>
    <cfRule type="expression" dxfId="322" priority="326">
      <formula>IF(RIGHT(TEXT(AU96,"0.#"),1)=".",TRUE,FALSE)</formula>
    </cfRule>
  </conditionalFormatting>
  <conditionalFormatting sqref="AE130">
    <cfRule type="expression" dxfId="321" priority="323">
      <formula>IF(RIGHT(TEXT(AE130,"0.#"),1)=".",FALSE,TRUE)</formula>
    </cfRule>
    <cfRule type="expression" dxfId="320" priority="324">
      <formula>IF(RIGHT(TEXT(AE130,"0.#"),1)=".",TRUE,FALSE)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M130">
    <cfRule type="expression" dxfId="317" priority="311">
      <formula>IF(RIGHT(TEXT(AM130,"0.#"),1)=".",FALSE,TRUE)</formula>
    </cfRule>
    <cfRule type="expression" dxfId="316" priority="312">
      <formula>IF(RIGHT(TEXT(AM130,"0.#"),1)=".",TRUE,FALSE)</formula>
    </cfRule>
  </conditionalFormatting>
  <conditionalFormatting sqref="AE132">
    <cfRule type="expression" dxfId="315" priority="319">
      <formula>IF(RIGHT(TEXT(AE132,"0.#"),1)=".",FALSE,TRUE)</formula>
    </cfRule>
    <cfRule type="expression" dxfId="314" priority="320">
      <formula>IF(RIGHT(TEXT(AE132,"0.#"),1)=".",TRUE,FALSE)</formula>
    </cfRule>
  </conditionalFormatting>
  <conditionalFormatting sqref="AI132">
    <cfRule type="expression" dxfId="313" priority="317">
      <formula>IF(RIGHT(TEXT(AI132,"0.#"),1)=".",FALSE,TRUE)</formula>
    </cfRule>
    <cfRule type="expression" dxfId="312" priority="318">
      <formula>IF(RIGHT(TEXT(AI132,"0.#"),1)=".",TRUE,FALSE)</formula>
    </cfRule>
  </conditionalFormatting>
  <conditionalFormatting sqref="AI131">
    <cfRule type="expression" dxfId="311" priority="315">
      <formula>IF(RIGHT(TEXT(AI131,"0.#"),1)=".",FALSE,TRUE)</formula>
    </cfRule>
    <cfRule type="expression" dxfId="310" priority="316">
      <formula>IF(RIGHT(TEXT(AI131,"0.#"),1)=".",TRUE,FALSE)</formula>
    </cfRule>
  </conditionalFormatting>
  <conditionalFormatting sqref="AI130">
    <cfRule type="expression" dxfId="309" priority="313">
      <formula>IF(RIGHT(TEXT(AI130,"0.#"),1)=".",FALSE,TRUE)</formula>
    </cfRule>
    <cfRule type="expression" dxfId="308" priority="314">
      <formula>IF(RIGHT(TEXT(AI130,"0.#"),1)=".",TRUE,FALSE)</formula>
    </cfRule>
  </conditionalFormatting>
  <conditionalFormatting sqref="AM131">
    <cfRule type="expression" dxfId="307" priority="309">
      <formula>IF(RIGHT(TEXT(AM131,"0.#"),1)=".",FALSE,TRUE)</formula>
    </cfRule>
    <cfRule type="expression" dxfId="306" priority="310">
      <formula>IF(RIGHT(TEXT(AM131,"0.#"),1)=".",TRUE,FALSE)</formula>
    </cfRule>
  </conditionalFormatting>
  <conditionalFormatting sqref="AM132">
    <cfRule type="expression" dxfId="305" priority="307">
      <formula>IF(RIGHT(TEXT(AM132,"0.#"),1)=".",FALSE,TRUE)</formula>
    </cfRule>
    <cfRule type="expression" dxfId="304" priority="308">
      <formula>IF(RIGHT(TEXT(AM132,"0.#"),1)=".",TRUE,FALSE)</formula>
    </cfRule>
  </conditionalFormatting>
  <conditionalFormatting sqref="AQ130:AQ132">
    <cfRule type="expression" dxfId="303" priority="305">
      <formula>IF(RIGHT(TEXT(AQ130,"0.#"),1)=".",FALSE,TRUE)</formula>
    </cfRule>
    <cfRule type="expression" dxfId="302" priority="306">
      <formula>IF(RIGHT(TEXT(AQ130,"0.#"),1)=".",TRUE,FALSE)</formula>
    </cfRule>
  </conditionalFormatting>
  <conditionalFormatting sqref="AU130:AU132">
    <cfRule type="expression" dxfId="301" priority="303">
      <formula>IF(RIGHT(TEXT(AU130,"0.#"),1)=".",FALSE,TRUE)</formula>
    </cfRule>
    <cfRule type="expression" dxfId="300" priority="304">
      <formula>IF(RIGHT(TEXT(AU130,"0.#"),1)=".",TRUE,FALSE)</formula>
    </cfRule>
  </conditionalFormatting>
  <conditionalFormatting sqref="AE164">
    <cfRule type="expression" dxfId="299" priority="301">
      <formula>IF(RIGHT(TEXT(AE164,"0.#"),1)=".",FALSE,TRUE)</formula>
    </cfRule>
    <cfRule type="expression" dxfId="298" priority="302">
      <formula>IF(RIGHT(TEXT(AE164,"0.#"),1)=".",TRUE,FALSE)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M164">
    <cfRule type="expression" dxfId="295" priority="289">
      <formula>IF(RIGHT(TEXT(AM164,"0.#"),1)=".",FALSE,TRUE)</formula>
    </cfRule>
    <cfRule type="expression" dxfId="294" priority="290">
      <formula>IF(RIGHT(TEXT(AM164,"0.#"),1)=".",TRUE,FALSE)</formula>
    </cfRule>
  </conditionalFormatting>
  <conditionalFormatting sqref="AE166">
    <cfRule type="expression" dxfId="293" priority="297">
      <formula>IF(RIGHT(TEXT(AE166,"0.#"),1)=".",FALSE,TRUE)</formula>
    </cfRule>
    <cfRule type="expression" dxfId="292" priority="298">
      <formula>IF(RIGHT(TEXT(AE166,"0.#"),1)=".",TRUE,FALSE)</formula>
    </cfRule>
  </conditionalFormatting>
  <conditionalFormatting sqref="AI166">
    <cfRule type="expression" dxfId="291" priority="295">
      <formula>IF(RIGHT(TEXT(AI166,"0.#"),1)=".",FALSE,TRUE)</formula>
    </cfRule>
    <cfRule type="expression" dxfId="290" priority="296">
      <formula>IF(RIGHT(TEXT(AI166,"0.#"),1)=".",TRUE,FALSE)</formula>
    </cfRule>
  </conditionalFormatting>
  <conditionalFormatting sqref="AI165">
    <cfRule type="expression" dxfId="289" priority="293">
      <formula>IF(RIGHT(TEXT(AI165,"0.#"),1)=".",FALSE,TRUE)</formula>
    </cfRule>
    <cfRule type="expression" dxfId="288" priority="294">
      <formula>IF(RIGHT(TEXT(AI165,"0.#"),1)=".",TRUE,FALSE)</formula>
    </cfRule>
  </conditionalFormatting>
  <conditionalFormatting sqref="AI164">
    <cfRule type="expression" dxfId="287" priority="291">
      <formula>IF(RIGHT(TEXT(AI164,"0.#"),1)=".",FALSE,TRUE)</formula>
    </cfRule>
    <cfRule type="expression" dxfId="286" priority="292">
      <formula>IF(RIGHT(TEXT(AI164,"0.#"),1)=".",TRUE,FALSE)</formula>
    </cfRule>
  </conditionalFormatting>
  <conditionalFormatting sqref="AM165">
    <cfRule type="expression" dxfId="285" priority="287">
      <formula>IF(RIGHT(TEXT(AM165,"0.#"),1)=".",FALSE,TRUE)</formula>
    </cfRule>
    <cfRule type="expression" dxfId="284" priority="288">
      <formula>IF(RIGHT(TEXT(AM165,"0.#"),1)=".",TRUE,FALSE)</formula>
    </cfRule>
  </conditionalFormatting>
  <conditionalFormatting sqref="AM166">
    <cfRule type="expression" dxfId="283" priority="285">
      <formula>IF(RIGHT(TEXT(AM166,"0.#"),1)=".",FALSE,TRUE)</formula>
    </cfRule>
    <cfRule type="expression" dxfId="282" priority="286">
      <formula>IF(RIGHT(TEXT(AM166,"0.#"),1)=".",TRUE,FALSE)</formula>
    </cfRule>
  </conditionalFormatting>
  <conditionalFormatting sqref="AQ164:AQ166">
    <cfRule type="expression" dxfId="281" priority="283">
      <formula>IF(RIGHT(TEXT(AQ164,"0.#"),1)=".",FALSE,TRUE)</formula>
    </cfRule>
    <cfRule type="expression" dxfId="280" priority="284">
      <formula>IF(RIGHT(TEXT(AQ164,"0.#"),1)=".",TRUE,FALSE)</formula>
    </cfRule>
  </conditionalFormatting>
  <conditionalFormatting sqref="AU164:AU166">
    <cfRule type="expression" dxfId="279" priority="281">
      <formula>IF(RIGHT(TEXT(AU164,"0.#"),1)=".",FALSE,TRUE)</formula>
    </cfRule>
    <cfRule type="expression" dxfId="278" priority="282">
      <formula>IF(RIGHT(TEXT(AU164,"0.#"),1)=".",TRUE,FALSE)</formula>
    </cfRule>
  </conditionalFormatting>
  <conditionalFormatting sqref="AE198">
    <cfRule type="expression" dxfId="277" priority="279">
      <formula>IF(RIGHT(TEXT(AE198,"0.#"),1)=".",FALSE,TRUE)</formula>
    </cfRule>
    <cfRule type="expression" dxfId="276" priority="280">
      <formula>IF(RIGHT(TEXT(AE198,"0.#"),1)=".",TRUE,FALSE)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M198">
    <cfRule type="expression" dxfId="273" priority="267">
      <formula>IF(RIGHT(TEXT(AM198,"0.#"),1)=".",FALSE,TRUE)</formula>
    </cfRule>
    <cfRule type="expression" dxfId="272" priority="268">
      <formula>IF(RIGHT(TEXT(AM198,"0.#"),1)=".",TRUE,FALSE)</formula>
    </cfRule>
  </conditionalFormatting>
  <conditionalFormatting sqref="AE200">
    <cfRule type="expression" dxfId="271" priority="275">
      <formula>IF(RIGHT(TEXT(AE200,"0.#"),1)=".",FALSE,TRUE)</formula>
    </cfRule>
    <cfRule type="expression" dxfId="270" priority="276">
      <formula>IF(RIGHT(TEXT(AE200,"0.#"),1)=".",TRUE,FALSE)</formula>
    </cfRule>
  </conditionalFormatting>
  <conditionalFormatting sqref="AI200">
    <cfRule type="expression" dxfId="269" priority="273">
      <formula>IF(RIGHT(TEXT(AI200,"0.#"),1)=".",FALSE,TRUE)</formula>
    </cfRule>
    <cfRule type="expression" dxfId="268" priority="274">
      <formula>IF(RIGHT(TEXT(AI200,"0.#"),1)=".",TRUE,FALSE)</formula>
    </cfRule>
  </conditionalFormatting>
  <conditionalFormatting sqref="AI199">
    <cfRule type="expression" dxfId="267" priority="271">
      <formula>IF(RIGHT(TEXT(AI199,"0.#"),1)=".",FALSE,TRUE)</formula>
    </cfRule>
    <cfRule type="expression" dxfId="266" priority="272">
      <formula>IF(RIGHT(TEXT(AI199,"0.#"),1)=".",TRUE,FALSE)</formula>
    </cfRule>
  </conditionalFormatting>
  <conditionalFormatting sqref="AI198">
    <cfRule type="expression" dxfId="265" priority="269">
      <formula>IF(RIGHT(TEXT(AI198,"0.#"),1)=".",FALSE,TRUE)</formula>
    </cfRule>
    <cfRule type="expression" dxfId="264" priority="270">
      <formula>IF(RIGHT(TEXT(AI198,"0.#"),1)=".",TRUE,FALSE)</formula>
    </cfRule>
  </conditionalFormatting>
  <conditionalFormatting sqref="AM199">
    <cfRule type="expression" dxfId="263" priority="265">
      <formula>IF(RIGHT(TEXT(AM199,"0.#"),1)=".",FALSE,TRUE)</formula>
    </cfRule>
    <cfRule type="expression" dxfId="262" priority="266">
      <formula>IF(RIGHT(TEXT(AM199,"0.#"),1)=".",TRUE,FALSE)</formula>
    </cfRule>
  </conditionalFormatting>
  <conditionalFormatting sqref="AM200">
    <cfRule type="expression" dxfId="261" priority="263">
      <formula>IF(RIGHT(TEXT(AM200,"0.#"),1)=".",FALSE,TRUE)</formula>
    </cfRule>
    <cfRule type="expression" dxfId="260" priority="264">
      <formula>IF(RIGHT(TEXT(AM200,"0.#"),1)=".",TRUE,FALSE)</formula>
    </cfRule>
  </conditionalFormatting>
  <conditionalFormatting sqref="AQ198:AQ200">
    <cfRule type="expression" dxfId="259" priority="261">
      <formula>IF(RIGHT(TEXT(AQ198,"0.#"),1)=".",FALSE,TRUE)</formula>
    </cfRule>
    <cfRule type="expression" dxfId="258" priority="262">
      <formula>IF(RIGHT(TEXT(AQ198,"0.#"),1)=".",TRUE,FALSE)</formula>
    </cfRule>
  </conditionalFormatting>
  <conditionalFormatting sqref="AU198:AU200">
    <cfRule type="expression" dxfId="257" priority="259">
      <formula>IF(RIGHT(TEXT(AU198,"0.#"),1)=".",FALSE,TRUE)</formula>
    </cfRule>
    <cfRule type="expression" dxfId="256" priority="260">
      <formula>IF(RIGHT(TEXT(AU198,"0.#"),1)=".",TRUE,FALSE)</formula>
    </cfRule>
  </conditionalFormatting>
  <conditionalFormatting sqref="AE135 AQ135">
    <cfRule type="expression" dxfId="255" priority="257">
      <formula>IF(RIGHT(TEXT(AE135,"0.#"),1)=".",FALSE,TRUE)</formula>
    </cfRule>
    <cfRule type="expression" dxfId="254" priority="258">
      <formula>IF(RIGHT(TEXT(AE135,"0.#"),1)=".",TRUE,FALSE)</formula>
    </cfRule>
  </conditionalFormatting>
  <conditionalFormatting sqref="AI135">
    <cfRule type="expression" dxfId="253" priority="255">
      <formula>IF(RIGHT(TEXT(AI135,"0.#"),1)=".",FALSE,TRUE)</formula>
    </cfRule>
    <cfRule type="expression" dxfId="252" priority="256">
      <formula>IF(RIGHT(TEXT(AI135,"0.#"),1)=".",TRUE,FALSE)</formula>
    </cfRule>
  </conditionalFormatting>
  <conditionalFormatting sqref="AM135">
    <cfRule type="expression" dxfId="251" priority="253">
      <formula>IF(RIGHT(TEXT(AM135,"0.#"),1)=".",FALSE,TRUE)</formula>
    </cfRule>
    <cfRule type="expression" dxfId="250" priority="254">
      <formula>IF(RIGHT(TEXT(AM135,"0.#"),1)=".",TRUE,FALSE)</formula>
    </cfRule>
  </conditionalFormatting>
  <conditionalFormatting sqref="AE136">
    <cfRule type="expression" dxfId="249" priority="251">
      <formula>IF(RIGHT(TEXT(AE136,"0.#"),1)=".",FALSE,TRUE)</formula>
    </cfRule>
    <cfRule type="expression" dxfId="248" priority="252">
      <formula>IF(RIGHT(TEXT(AE136,"0.#"),1)=".",TRUE,FALSE)</formula>
    </cfRule>
  </conditionalFormatting>
  <conditionalFormatting sqref="AI136">
    <cfRule type="expression" dxfId="247" priority="249">
      <formula>IF(RIGHT(TEXT(AI136,"0.#"),1)=".",FALSE,TRUE)</formula>
    </cfRule>
    <cfRule type="expression" dxfId="246" priority="250">
      <formula>IF(RIGHT(TEXT(AI136,"0.#"),1)=".",TRUE,FALSE)</formula>
    </cfRule>
  </conditionalFormatting>
  <conditionalFormatting sqref="AM136">
    <cfRule type="expression" dxfId="245" priority="247">
      <formula>IF(RIGHT(TEXT(AM136,"0.#"),1)=".",FALSE,TRUE)</formula>
    </cfRule>
    <cfRule type="expression" dxfId="244" priority="248">
      <formula>IF(RIGHT(TEXT(AM136,"0.#"),1)=".",TRUE,FALSE)</formula>
    </cfRule>
  </conditionalFormatting>
  <conditionalFormatting sqref="AQ136">
    <cfRule type="expression" dxfId="243" priority="245">
      <formula>IF(RIGHT(TEXT(AQ136,"0.#"),1)=".",FALSE,TRUE)</formula>
    </cfRule>
    <cfRule type="expression" dxfId="242" priority="246">
      <formula>IF(RIGHT(TEXT(AQ136,"0.#"),1)=".",TRUE,FALSE)</formula>
    </cfRule>
  </conditionalFormatting>
  <conditionalFormatting sqref="AU135">
    <cfRule type="expression" dxfId="241" priority="243">
      <formula>IF(RIGHT(TEXT(AU135,"0.#"),1)=".",FALSE,TRUE)</formula>
    </cfRule>
    <cfRule type="expression" dxfId="240" priority="244">
      <formula>IF(RIGHT(TEXT(AU135,"0.#"),1)=".",TRUE,FALSE)</formula>
    </cfRule>
  </conditionalFormatting>
  <conditionalFormatting sqref="AU136">
    <cfRule type="expression" dxfId="239" priority="241">
      <formula>IF(RIGHT(TEXT(AU136,"0.#"),1)=".",FALSE,TRUE)</formula>
    </cfRule>
    <cfRule type="expression" dxfId="238" priority="242">
      <formula>IF(RIGHT(TEXT(AU136,"0.#"),1)=".",TRUE,FALSE)</formula>
    </cfRule>
  </conditionalFormatting>
  <conditionalFormatting sqref="AE169 AQ169">
    <cfRule type="expression" dxfId="237" priority="239">
      <formula>IF(RIGHT(TEXT(AE169,"0.#"),1)=".",FALSE,TRUE)</formula>
    </cfRule>
    <cfRule type="expression" dxfId="236" priority="240">
      <formula>IF(RIGHT(TEXT(AE169,"0.#"),1)=".",TRUE,FALSE)</formula>
    </cfRule>
  </conditionalFormatting>
  <conditionalFormatting sqref="AI169">
    <cfRule type="expression" dxfId="235" priority="237">
      <formula>IF(RIGHT(TEXT(AI169,"0.#"),1)=".",FALSE,TRUE)</formula>
    </cfRule>
    <cfRule type="expression" dxfId="234" priority="238">
      <formula>IF(RIGHT(TEXT(AI169,"0.#"),1)=".",TRUE,FALSE)</formula>
    </cfRule>
  </conditionalFormatting>
  <conditionalFormatting sqref="AM169">
    <cfRule type="expression" dxfId="233" priority="235">
      <formula>IF(RIGHT(TEXT(AM169,"0.#"),1)=".",FALSE,TRUE)</formula>
    </cfRule>
    <cfRule type="expression" dxfId="232" priority="236">
      <formula>IF(RIGHT(TEXT(AM169,"0.#"),1)=".",TRUE,FALSE)</formula>
    </cfRule>
  </conditionalFormatting>
  <conditionalFormatting sqref="AE170">
    <cfRule type="expression" dxfId="231" priority="233">
      <formula>IF(RIGHT(TEXT(AE170,"0.#"),1)=".",FALSE,TRUE)</formula>
    </cfRule>
    <cfRule type="expression" dxfId="230" priority="234">
      <formula>IF(RIGHT(TEXT(AE170,"0.#"),1)=".",TRUE,FALSE)</formula>
    </cfRule>
  </conditionalFormatting>
  <conditionalFormatting sqref="AI170">
    <cfRule type="expression" dxfId="229" priority="231">
      <formula>IF(RIGHT(TEXT(AI170,"0.#"),1)=".",FALSE,TRUE)</formula>
    </cfRule>
    <cfRule type="expression" dxfId="228" priority="232">
      <formula>IF(RIGHT(TEXT(AI170,"0.#"),1)=".",TRUE,FALSE)</formula>
    </cfRule>
  </conditionalFormatting>
  <conditionalFormatting sqref="AM170">
    <cfRule type="expression" dxfId="227" priority="229">
      <formula>IF(RIGHT(TEXT(AM170,"0.#"),1)=".",FALSE,TRUE)</formula>
    </cfRule>
    <cfRule type="expression" dxfId="226" priority="230">
      <formula>IF(RIGHT(TEXT(AM170,"0.#"),1)=".",TRUE,FALSE)</formula>
    </cfRule>
  </conditionalFormatting>
  <conditionalFormatting sqref="AQ170">
    <cfRule type="expression" dxfId="225" priority="227">
      <formula>IF(RIGHT(TEXT(AQ170,"0.#"),1)=".",FALSE,TRUE)</formula>
    </cfRule>
    <cfRule type="expression" dxfId="224" priority="228">
      <formula>IF(RIGHT(TEXT(AQ170,"0.#"),1)=".",TRUE,FALSE)</formula>
    </cfRule>
  </conditionalFormatting>
  <conditionalFormatting sqref="AU169">
    <cfRule type="expression" dxfId="223" priority="225">
      <formula>IF(RIGHT(TEXT(AU169,"0.#"),1)=".",FALSE,TRUE)</formula>
    </cfRule>
    <cfRule type="expression" dxfId="222" priority="226">
      <formula>IF(RIGHT(TEXT(AU169,"0.#"),1)=".",TRUE,FALSE)</formula>
    </cfRule>
  </conditionalFormatting>
  <conditionalFormatting sqref="AU170">
    <cfRule type="expression" dxfId="221" priority="223">
      <formula>IF(RIGHT(TEXT(AU170,"0.#"),1)=".",FALSE,TRUE)</formula>
    </cfRule>
    <cfRule type="expression" dxfId="220" priority="224">
      <formula>IF(RIGHT(TEXT(AU170,"0.#"),1)=".",TRUE,FALSE)</formula>
    </cfRule>
  </conditionalFormatting>
  <conditionalFormatting sqref="AE91">
    <cfRule type="expression" dxfId="219" priority="221">
      <formula>IF(RIGHT(TEXT(AE91,"0.#"),1)=".",FALSE,TRUE)</formula>
    </cfRule>
    <cfRule type="expression" dxfId="218" priority="222">
      <formula>IF(RIGHT(TEXT(AE91,"0.#"),1)=".",TRUE,FALSE)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M91">
    <cfRule type="expression" dxfId="215" priority="209">
      <formula>IF(RIGHT(TEXT(AM91,"0.#"),1)=".",FALSE,TRUE)</formula>
    </cfRule>
    <cfRule type="expression" dxfId="214" priority="210">
      <formula>IF(RIGHT(TEXT(AM91,"0.#"),1)=".",TRUE,FALSE)</formula>
    </cfRule>
  </conditionalFormatting>
  <conditionalFormatting sqref="AE93">
    <cfRule type="expression" dxfId="213" priority="217">
      <formula>IF(RIGHT(TEXT(AE93,"0.#"),1)=".",FALSE,TRUE)</formula>
    </cfRule>
    <cfRule type="expression" dxfId="212" priority="218">
      <formula>IF(RIGHT(TEXT(AE93,"0.#"),1)=".",TRUE,FALSE)</formula>
    </cfRule>
  </conditionalFormatting>
  <conditionalFormatting sqref="AI93">
    <cfRule type="expression" dxfId="211" priority="215">
      <formula>IF(RIGHT(TEXT(AI93,"0.#"),1)=".",FALSE,TRUE)</formula>
    </cfRule>
    <cfRule type="expression" dxfId="210" priority="216">
      <formula>IF(RIGHT(TEXT(AI93,"0.#"),1)=".",TRUE,FALSE)</formula>
    </cfRule>
  </conditionalFormatting>
  <conditionalFormatting sqref="AI92">
    <cfRule type="expression" dxfId="209" priority="213">
      <formula>IF(RIGHT(TEXT(AI92,"0.#"),1)=".",FALSE,TRUE)</formula>
    </cfRule>
    <cfRule type="expression" dxfId="208" priority="214">
      <formula>IF(RIGHT(TEXT(AI92,"0.#"),1)=".",TRUE,FALSE)</formula>
    </cfRule>
  </conditionalFormatting>
  <conditionalFormatting sqref="AI91">
    <cfRule type="expression" dxfId="207" priority="211">
      <formula>IF(RIGHT(TEXT(AI91,"0.#"),1)=".",FALSE,TRUE)</formula>
    </cfRule>
    <cfRule type="expression" dxfId="206" priority="212">
      <formula>IF(RIGHT(TEXT(AI91,"0.#"),1)=".",TRUE,FALSE)</formula>
    </cfRule>
  </conditionalFormatting>
  <conditionalFormatting sqref="AM92">
    <cfRule type="expression" dxfId="205" priority="207">
      <formula>IF(RIGHT(TEXT(AM92,"0.#"),1)=".",FALSE,TRUE)</formula>
    </cfRule>
    <cfRule type="expression" dxfId="204" priority="208">
      <formula>IF(RIGHT(TEXT(AM92,"0.#"),1)=".",TRUE,FALSE)</formula>
    </cfRule>
  </conditionalFormatting>
  <conditionalFormatting sqref="AM93">
    <cfRule type="expression" dxfId="203" priority="205">
      <formula>IF(RIGHT(TEXT(AM93,"0.#"),1)=".",FALSE,TRUE)</formula>
    </cfRule>
    <cfRule type="expression" dxfId="202" priority="206">
      <formula>IF(RIGHT(TEXT(AM93,"0.#"),1)=".",TRUE,FALSE)</formula>
    </cfRule>
  </conditionalFormatting>
  <conditionalFormatting sqref="AQ91:AQ93">
    <cfRule type="expression" dxfId="201" priority="203">
      <formula>IF(RIGHT(TEXT(AQ91,"0.#"),1)=".",FALSE,TRUE)</formula>
    </cfRule>
    <cfRule type="expression" dxfId="200" priority="204">
      <formula>IF(RIGHT(TEXT(AQ91,"0.#"),1)=".",TRUE,FALSE)</formula>
    </cfRule>
  </conditionalFormatting>
  <conditionalFormatting sqref="AU91:AU93">
    <cfRule type="expression" dxfId="199" priority="201">
      <formula>IF(RIGHT(TEXT(AU91,"0.#"),1)=".",FALSE,TRUE)</formula>
    </cfRule>
    <cfRule type="expression" dxfId="198" priority="202">
      <formula>IF(RIGHT(TEXT(AU91,"0.#"),1)=".",TRUE,FALSE)</formula>
    </cfRule>
  </conditionalFormatting>
  <conditionalFormatting sqref="AE86">
    <cfRule type="expression" dxfId="197" priority="199">
      <formula>IF(RIGHT(TEXT(AE86,"0.#"),1)=".",FALSE,TRUE)</formula>
    </cfRule>
    <cfRule type="expression" dxfId="196" priority="200">
      <formula>IF(RIGHT(TEXT(AE86,"0.#"),1)=".",TRUE,FALSE)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M86">
    <cfRule type="expression" dxfId="193" priority="187">
      <formula>IF(RIGHT(TEXT(AM86,"0.#"),1)=".",FALSE,TRUE)</formula>
    </cfRule>
    <cfRule type="expression" dxfId="192" priority="188">
      <formula>IF(RIGHT(TEXT(AM86,"0.#"),1)=".",TRUE,FALSE)</formula>
    </cfRule>
  </conditionalFormatting>
  <conditionalFormatting sqref="AE88">
    <cfRule type="expression" dxfId="191" priority="195">
      <formula>IF(RIGHT(TEXT(AE88,"0.#"),1)=".",FALSE,TRUE)</formula>
    </cfRule>
    <cfRule type="expression" dxfId="190" priority="196">
      <formula>IF(RIGHT(TEXT(AE88,"0.#"),1)=".",TRUE,FALSE)</formula>
    </cfRule>
  </conditionalFormatting>
  <conditionalFormatting sqref="AI88">
    <cfRule type="expression" dxfId="189" priority="193">
      <formula>IF(RIGHT(TEXT(AI88,"0.#"),1)=".",FALSE,TRUE)</formula>
    </cfRule>
    <cfRule type="expression" dxfId="188" priority="194">
      <formula>IF(RIGHT(TEXT(AI88,"0.#"),1)=".",TRUE,FALSE)</formula>
    </cfRule>
  </conditionalFormatting>
  <conditionalFormatting sqref="AI87">
    <cfRule type="expression" dxfId="187" priority="191">
      <formula>IF(RIGHT(TEXT(AI87,"0.#"),1)=".",FALSE,TRUE)</formula>
    </cfRule>
    <cfRule type="expression" dxfId="186" priority="192">
      <formula>IF(RIGHT(TEXT(AI87,"0.#"),1)=".",TRUE,FALSE)</formula>
    </cfRule>
  </conditionalFormatting>
  <conditionalFormatting sqref="AI86">
    <cfRule type="expression" dxfId="185" priority="189">
      <formula>IF(RIGHT(TEXT(AI86,"0.#"),1)=".",FALSE,TRUE)</formula>
    </cfRule>
    <cfRule type="expression" dxfId="184" priority="190">
      <formula>IF(RIGHT(TEXT(AI86,"0.#"),1)=".",TRUE,FALSE)</formula>
    </cfRule>
  </conditionalFormatting>
  <conditionalFormatting sqref="AM87">
    <cfRule type="expression" dxfId="183" priority="185">
      <formula>IF(RIGHT(TEXT(AM87,"0.#"),1)=".",FALSE,TRUE)</formula>
    </cfRule>
    <cfRule type="expression" dxfId="182" priority="186">
      <formula>IF(RIGHT(TEXT(AM87,"0.#"),1)=".",TRUE,FALSE)</formula>
    </cfRule>
  </conditionalFormatting>
  <conditionalFormatting sqref="AM88">
    <cfRule type="expression" dxfId="181" priority="183">
      <formula>IF(RIGHT(TEXT(AM88,"0.#"),1)=".",FALSE,TRUE)</formula>
    </cfRule>
    <cfRule type="expression" dxfId="180" priority="184">
      <formula>IF(RIGHT(TEXT(AM88,"0.#"),1)=".",TRUE,FALSE)</formula>
    </cfRule>
  </conditionalFormatting>
  <conditionalFormatting sqref="AQ86:AQ88">
    <cfRule type="expression" dxfId="179" priority="181">
      <formula>IF(RIGHT(TEXT(AQ86,"0.#"),1)=".",FALSE,TRUE)</formula>
    </cfRule>
    <cfRule type="expression" dxfId="178" priority="182">
      <formula>IF(RIGHT(TEXT(AQ86,"0.#"),1)=".",TRUE,FALSE)</formula>
    </cfRule>
  </conditionalFormatting>
  <conditionalFormatting sqref="AU86:AU88">
    <cfRule type="expression" dxfId="177" priority="179">
      <formula>IF(RIGHT(TEXT(AU86,"0.#"),1)=".",FALSE,TRUE)</formula>
    </cfRule>
    <cfRule type="expression" dxfId="176" priority="180">
      <formula>IF(RIGHT(TEXT(AU86,"0.#"),1)=".",TRUE,FALSE)</formula>
    </cfRule>
  </conditionalFormatting>
  <conditionalFormatting sqref="AE125">
    <cfRule type="expression" dxfId="175" priority="177">
      <formula>IF(RIGHT(TEXT(AE125,"0.#"),1)=".",FALSE,TRUE)</formula>
    </cfRule>
    <cfRule type="expression" dxfId="174" priority="178">
      <formula>IF(RIGHT(TEXT(AE125,"0.#"),1)=".",TRUE,FALSE)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M125">
    <cfRule type="expression" dxfId="171" priority="165">
      <formula>IF(RIGHT(TEXT(AM125,"0.#"),1)=".",FALSE,TRUE)</formula>
    </cfRule>
    <cfRule type="expression" dxfId="170" priority="166">
      <formula>IF(RIGHT(TEXT(AM125,"0.#"),1)=".",TRUE,FALSE)</formula>
    </cfRule>
  </conditionalFormatting>
  <conditionalFormatting sqref="AE127">
    <cfRule type="expression" dxfId="169" priority="173">
      <formula>IF(RIGHT(TEXT(AE127,"0.#"),1)=".",FALSE,TRUE)</formula>
    </cfRule>
    <cfRule type="expression" dxfId="168" priority="174">
      <formula>IF(RIGHT(TEXT(AE127,"0.#"),1)=".",TRUE,FALSE)</formula>
    </cfRule>
  </conditionalFormatting>
  <conditionalFormatting sqref="AI127">
    <cfRule type="expression" dxfId="167" priority="171">
      <formula>IF(RIGHT(TEXT(AI127,"0.#"),1)=".",FALSE,TRUE)</formula>
    </cfRule>
    <cfRule type="expression" dxfId="166" priority="172">
      <formula>IF(RIGHT(TEXT(AI127,"0.#"),1)=".",TRUE,FALSE)</formula>
    </cfRule>
  </conditionalFormatting>
  <conditionalFormatting sqref="AI126">
    <cfRule type="expression" dxfId="165" priority="169">
      <formula>IF(RIGHT(TEXT(AI126,"0.#"),1)=".",FALSE,TRUE)</formula>
    </cfRule>
    <cfRule type="expression" dxfId="164" priority="170">
      <formula>IF(RIGHT(TEXT(AI126,"0.#"),1)=".",TRUE,FALSE)</formula>
    </cfRule>
  </conditionalFormatting>
  <conditionalFormatting sqref="AI125">
    <cfRule type="expression" dxfId="163" priority="167">
      <formula>IF(RIGHT(TEXT(AI125,"0.#"),1)=".",FALSE,TRUE)</formula>
    </cfRule>
    <cfRule type="expression" dxfId="162" priority="168">
      <formula>IF(RIGHT(TEXT(AI125,"0.#"),1)=".",TRUE,FALSE)</formula>
    </cfRule>
  </conditionalFormatting>
  <conditionalFormatting sqref="AM126">
    <cfRule type="expression" dxfId="161" priority="163">
      <formula>IF(RIGHT(TEXT(AM126,"0.#"),1)=".",FALSE,TRUE)</formula>
    </cfRule>
    <cfRule type="expression" dxfId="160" priority="164">
      <formula>IF(RIGHT(TEXT(AM126,"0.#"),1)=".",TRUE,FALSE)</formula>
    </cfRule>
  </conditionalFormatting>
  <conditionalFormatting sqref="AM127">
    <cfRule type="expression" dxfId="159" priority="161">
      <formula>IF(RIGHT(TEXT(AM127,"0.#"),1)=".",FALSE,TRUE)</formula>
    </cfRule>
    <cfRule type="expression" dxfId="158" priority="162">
      <formula>IF(RIGHT(TEXT(AM127,"0.#"),1)=".",TRUE,FALSE)</formula>
    </cfRule>
  </conditionalFormatting>
  <conditionalFormatting sqref="AQ125:AQ127">
    <cfRule type="expression" dxfId="157" priority="159">
      <formula>IF(RIGHT(TEXT(AQ125,"0.#"),1)=".",FALSE,TRUE)</formula>
    </cfRule>
    <cfRule type="expression" dxfId="156" priority="160">
      <formula>IF(RIGHT(TEXT(AQ125,"0.#"),1)=".",TRUE,FALSE)</formula>
    </cfRule>
  </conditionalFormatting>
  <conditionalFormatting sqref="AU125:AU127">
    <cfRule type="expression" dxfId="155" priority="157">
      <formula>IF(RIGHT(TEXT(AU125,"0.#"),1)=".",FALSE,TRUE)</formula>
    </cfRule>
    <cfRule type="expression" dxfId="154" priority="158">
      <formula>IF(RIGHT(TEXT(AU125,"0.#"),1)=".",TRUE,FALSE)</formula>
    </cfRule>
  </conditionalFormatting>
  <conditionalFormatting sqref="AE120">
    <cfRule type="expression" dxfId="153" priority="155">
      <formula>IF(RIGHT(TEXT(AE120,"0.#"),1)=".",FALSE,TRUE)</formula>
    </cfRule>
    <cfRule type="expression" dxfId="152" priority="156">
      <formula>IF(RIGHT(TEXT(AE120,"0.#"),1)=".",TRUE,FALSE)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M120">
    <cfRule type="expression" dxfId="149" priority="143">
      <formula>IF(RIGHT(TEXT(AM120,"0.#"),1)=".",FALSE,TRUE)</formula>
    </cfRule>
    <cfRule type="expression" dxfId="148" priority="144">
      <formula>IF(RIGHT(TEXT(AM120,"0.#"),1)=".",TRUE,FALSE)</formula>
    </cfRule>
  </conditionalFormatting>
  <conditionalFormatting sqref="AE122">
    <cfRule type="expression" dxfId="147" priority="151">
      <formula>IF(RIGHT(TEXT(AE122,"0.#"),1)=".",FALSE,TRUE)</formula>
    </cfRule>
    <cfRule type="expression" dxfId="146" priority="152">
      <formula>IF(RIGHT(TEXT(AE122,"0.#"),1)=".",TRUE,FALSE)</formula>
    </cfRule>
  </conditionalFormatting>
  <conditionalFormatting sqref="AI122">
    <cfRule type="expression" dxfId="145" priority="149">
      <formula>IF(RIGHT(TEXT(AI122,"0.#"),1)=".",FALSE,TRUE)</formula>
    </cfRule>
    <cfRule type="expression" dxfId="144" priority="150">
      <formula>IF(RIGHT(TEXT(AI122,"0.#"),1)=".",TRUE,FALSE)</formula>
    </cfRule>
  </conditionalFormatting>
  <conditionalFormatting sqref="AI121">
    <cfRule type="expression" dxfId="143" priority="147">
      <formula>IF(RIGHT(TEXT(AI121,"0.#"),1)=".",FALSE,TRUE)</formula>
    </cfRule>
    <cfRule type="expression" dxfId="142" priority="148">
      <formula>IF(RIGHT(TEXT(AI121,"0.#"),1)=".",TRUE,FALSE)</formula>
    </cfRule>
  </conditionalFormatting>
  <conditionalFormatting sqref="AI120">
    <cfRule type="expression" dxfId="141" priority="145">
      <formula>IF(RIGHT(TEXT(AI120,"0.#"),1)=".",FALSE,TRUE)</formula>
    </cfRule>
    <cfRule type="expression" dxfId="140" priority="146">
      <formula>IF(RIGHT(TEXT(AI120,"0.#"),1)=".",TRUE,FALSE)</formula>
    </cfRule>
  </conditionalFormatting>
  <conditionalFormatting sqref="AM121">
    <cfRule type="expression" dxfId="139" priority="141">
      <formula>IF(RIGHT(TEXT(AM121,"0.#"),1)=".",FALSE,TRUE)</formula>
    </cfRule>
    <cfRule type="expression" dxfId="138" priority="142">
      <formula>IF(RIGHT(TEXT(AM121,"0.#"),1)=".",TRUE,FALSE)</formula>
    </cfRule>
  </conditionalFormatting>
  <conditionalFormatting sqref="AM122">
    <cfRule type="expression" dxfId="137" priority="139">
      <formula>IF(RIGHT(TEXT(AM122,"0.#"),1)=".",FALSE,TRUE)</formula>
    </cfRule>
    <cfRule type="expression" dxfId="136" priority="140">
      <formula>IF(RIGHT(TEXT(AM122,"0.#"),1)=".",TRUE,FALSE)</formula>
    </cfRule>
  </conditionalFormatting>
  <conditionalFormatting sqref="AQ120:AQ122">
    <cfRule type="expression" dxfId="135" priority="137">
      <formula>IF(RIGHT(TEXT(AQ120,"0.#"),1)=".",FALSE,TRUE)</formula>
    </cfRule>
    <cfRule type="expression" dxfId="134" priority="138">
      <formula>IF(RIGHT(TEXT(AQ120,"0.#"),1)=".",TRUE,FALSE)</formula>
    </cfRule>
  </conditionalFormatting>
  <conditionalFormatting sqref="AU120:AU122">
    <cfRule type="expression" dxfId="133" priority="135">
      <formula>IF(RIGHT(TEXT(AU120,"0.#"),1)=".",FALSE,TRUE)</formula>
    </cfRule>
    <cfRule type="expression" dxfId="132" priority="136">
      <formula>IF(RIGHT(TEXT(AU120,"0.#"),1)=".",TRUE,FALSE)</formula>
    </cfRule>
  </conditionalFormatting>
  <conditionalFormatting sqref="AE159">
    <cfRule type="expression" dxfId="131" priority="133">
      <formula>IF(RIGHT(TEXT(AE159,"0.#"),1)=".",FALSE,TRUE)</formula>
    </cfRule>
    <cfRule type="expression" dxfId="130" priority="134">
      <formula>IF(RIGHT(TEXT(AE159,"0.#"),1)=".",TRUE,FALSE)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M159">
    <cfRule type="expression" dxfId="127" priority="121">
      <formula>IF(RIGHT(TEXT(AM159,"0.#"),1)=".",FALSE,TRUE)</formula>
    </cfRule>
    <cfRule type="expression" dxfId="126" priority="122">
      <formula>IF(RIGHT(TEXT(AM159,"0.#"),1)=".",TRUE,FALSE)</formula>
    </cfRule>
  </conditionalFormatting>
  <conditionalFormatting sqref="AE161">
    <cfRule type="expression" dxfId="125" priority="129">
      <formula>IF(RIGHT(TEXT(AE161,"0.#"),1)=".",FALSE,TRUE)</formula>
    </cfRule>
    <cfRule type="expression" dxfId="124" priority="130">
      <formula>IF(RIGHT(TEXT(AE161,"0.#"),1)=".",TRUE,FALSE)</formula>
    </cfRule>
  </conditionalFormatting>
  <conditionalFormatting sqref="AI161">
    <cfRule type="expression" dxfId="123" priority="127">
      <formula>IF(RIGHT(TEXT(AI161,"0.#"),1)=".",FALSE,TRUE)</formula>
    </cfRule>
    <cfRule type="expression" dxfId="122" priority="128">
      <formula>IF(RIGHT(TEXT(AI161,"0.#"),1)=".",TRUE,FALSE)</formula>
    </cfRule>
  </conditionalFormatting>
  <conditionalFormatting sqref="AI160">
    <cfRule type="expression" dxfId="121" priority="125">
      <formula>IF(RIGHT(TEXT(AI160,"0.#"),1)=".",FALSE,TRUE)</formula>
    </cfRule>
    <cfRule type="expression" dxfId="120" priority="126">
      <formula>IF(RIGHT(TEXT(AI160,"0.#"),1)=".",TRUE,FALSE)</formula>
    </cfRule>
  </conditionalFormatting>
  <conditionalFormatting sqref="AI159">
    <cfRule type="expression" dxfId="119" priority="123">
      <formula>IF(RIGHT(TEXT(AI159,"0.#"),1)=".",FALSE,TRUE)</formula>
    </cfRule>
    <cfRule type="expression" dxfId="118" priority="124">
      <formula>IF(RIGHT(TEXT(AI159,"0.#"),1)=".",TRUE,FALSE)</formula>
    </cfRule>
  </conditionalFormatting>
  <conditionalFormatting sqref="AM160">
    <cfRule type="expression" dxfId="117" priority="119">
      <formula>IF(RIGHT(TEXT(AM160,"0.#"),1)=".",FALSE,TRUE)</formula>
    </cfRule>
    <cfRule type="expression" dxfId="116" priority="120">
      <formula>IF(RIGHT(TEXT(AM160,"0.#"),1)=".",TRUE,FALSE)</formula>
    </cfRule>
  </conditionalFormatting>
  <conditionalFormatting sqref="AM161">
    <cfRule type="expression" dxfId="115" priority="117">
      <formula>IF(RIGHT(TEXT(AM161,"0.#"),1)=".",FALSE,TRUE)</formula>
    </cfRule>
    <cfRule type="expression" dxfId="114" priority="118">
      <formula>IF(RIGHT(TEXT(AM161,"0.#"),1)=".",TRUE,FALSE)</formula>
    </cfRule>
  </conditionalFormatting>
  <conditionalFormatting sqref="AQ159:AQ161">
    <cfRule type="expression" dxfId="113" priority="115">
      <formula>IF(RIGHT(TEXT(AQ159,"0.#"),1)=".",FALSE,TRUE)</formula>
    </cfRule>
    <cfRule type="expression" dxfId="112" priority="116">
      <formula>IF(RIGHT(TEXT(AQ159,"0.#"),1)=".",TRUE,FALSE)</formula>
    </cfRule>
  </conditionalFormatting>
  <conditionalFormatting sqref="AU159:AU161">
    <cfRule type="expression" dxfId="111" priority="113">
      <formula>IF(RIGHT(TEXT(AU159,"0.#"),1)=".",FALSE,TRUE)</formula>
    </cfRule>
    <cfRule type="expression" dxfId="110" priority="114">
      <formula>IF(RIGHT(TEXT(AU159,"0.#"),1)=".",TRUE,FALSE)</formula>
    </cfRule>
  </conditionalFormatting>
  <conditionalFormatting sqref="AE154">
    <cfRule type="expression" dxfId="109" priority="111">
      <formula>IF(RIGHT(TEXT(AE154,"0.#"),1)=".",FALSE,TRUE)</formula>
    </cfRule>
    <cfRule type="expression" dxfId="108" priority="112">
      <formula>IF(RIGHT(TEXT(AE154,"0.#"),1)=".",TRUE,FALSE)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M154">
    <cfRule type="expression" dxfId="105" priority="99">
      <formula>IF(RIGHT(TEXT(AM154,"0.#"),1)=".",FALSE,TRUE)</formula>
    </cfRule>
    <cfRule type="expression" dxfId="104" priority="100">
      <formula>IF(RIGHT(TEXT(AM154,"0.#"),1)=".",TRUE,FALSE)</formula>
    </cfRule>
  </conditionalFormatting>
  <conditionalFormatting sqref="AE156">
    <cfRule type="expression" dxfId="103" priority="107">
      <formula>IF(RIGHT(TEXT(AE156,"0.#"),1)=".",FALSE,TRUE)</formula>
    </cfRule>
    <cfRule type="expression" dxfId="102" priority="108">
      <formula>IF(RIGHT(TEXT(AE156,"0.#"),1)=".",TRUE,FALSE)</formula>
    </cfRule>
  </conditionalFormatting>
  <conditionalFormatting sqref="AI156">
    <cfRule type="expression" dxfId="101" priority="105">
      <formula>IF(RIGHT(TEXT(AI156,"0.#"),1)=".",FALSE,TRUE)</formula>
    </cfRule>
    <cfRule type="expression" dxfId="100" priority="106">
      <formula>IF(RIGHT(TEXT(AI156,"0.#"),1)=".",TRUE,FALSE)</formula>
    </cfRule>
  </conditionalFormatting>
  <conditionalFormatting sqref="AI155">
    <cfRule type="expression" dxfId="99" priority="103">
      <formula>IF(RIGHT(TEXT(AI155,"0.#"),1)=".",FALSE,TRUE)</formula>
    </cfRule>
    <cfRule type="expression" dxfId="98" priority="104">
      <formula>IF(RIGHT(TEXT(AI155,"0.#"),1)=".",TRUE,FALSE)</formula>
    </cfRule>
  </conditionalFormatting>
  <conditionalFormatting sqref="AI154">
    <cfRule type="expression" dxfId="97" priority="101">
      <formula>IF(RIGHT(TEXT(AI154,"0.#"),1)=".",FALSE,TRUE)</formula>
    </cfRule>
    <cfRule type="expression" dxfId="96" priority="102">
      <formula>IF(RIGHT(TEXT(AI154,"0.#"),1)=".",TRUE,FALSE)</formula>
    </cfRule>
  </conditionalFormatting>
  <conditionalFormatting sqref="AM155">
    <cfRule type="expression" dxfId="95" priority="97">
      <formula>IF(RIGHT(TEXT(AM155,"0.#"),1)=".",FALSE,TRUE)</formula>
    </cfRule>
    <cfRule type="expression" dxfId="94" priority="98">
      <formula>IF(RIGHT(TEXT(AM155,"0.#"),1)=".",TRUE,FALSE)</formula>
    </cfRule>
  </conditionalFormatting>
  <conditionalFormatting sqref="AM156">
    <cfRule type="expression" dxfId="93" priority="95">
      <formula>IF(RIGHT(TEXT(AM156,"0.#"),1)=".",FALSE,TRUE)</formula>
    </cfRule>
    <cfRule type="expression" dxfId="92" priority="96">
      <formula>IF(RIGHT(TEXT(AM156,"0.#"),1)=".",TRUE,FALSE)</formula>
    </cfRule>
  </conditionalFormatting>
  <conditionalFormatting sqref="AQ154:AQ156">
    <cfRule type="expression" dxfId="91" priority="93">
      <formula>IF(RIGHT(TEXT(AQ154,"0.#"),1)=".",FALSE,TRUE)</formula>
    </cfRule>
    <cfRule type="expression" dxfId="90" priority="94">
      <formula>IF(RIGHT(TEXT(AQ154,"0.#"),1)=".",TRUE,FALSE)</formula>
    </cfRule>
  </conditionalFormatting>
  <conditionalFormatting sqref="AU154:AU156">
    <cfRule type="expression" dxfId="89" priority="91">
      <formula>IF(RIGHT(TEXT(AU154,"0.#"),1)=".",FALSE,TRUE)</formula>
    </cfRule>
    <cfRule type="expression" dxfId="88" priority="92">
      <formula>IF(RIGHT(TEXT(AU154,"0.#"),1)=".",TRUE,FALSE)</formula>
    </cfRule>
  </conditionalFormatting>
  <conditionalFormatting sqref="AE193">
    <cfRule type="expression" dxfId="87" priority="89">
      <formula>IF(RIGHT(TEXT(AE193,"0.#"),1)=".",FALSE,TRUE)</formula>
    </cfRule>
    <cfRule type="expression" dxfId="86" priority="90">
      <formula>IF(RIGHT(TEXT(AE193,"0.#"),1)=".",TRUE,FALSE)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M193">
    <cfRule type="expression" dxfId="83" priority="77">
      <formula>IF(RIGHT(TEXT(AM193,"0.#"),1)=".",FALSE,TRUE)</formula>
    </cfRule>
    <cfRule type="expression" dxfId="82" priority="78">
      <formula>IF(RIGHT(TEXT(AM193,"0.#"),1)=".",TRUE,FALSE)</formula>
    </cfRule>
  </conditionalFormatting>
  <conditionalFormatting sqref="AE195">
    <cfRule type="expression" dxfId="81" priority="85">
      <formula>IF(RIGHT(TEXT(AE195,"0.#"),1)=".",FALSE,TRUE)</formula>
    </cfRule>
    <cfRule type="expression" dxfId="80" priority="86">
      <formula>IF(RIGHT(TEXT(AE195,"0.#"),1)=".",TRUE,FALSE)</formula>
    </cfRule>
  </conditionalFormatting>
  <conditionalFormatting sqref="AI195">
    <cfRule type="expression" dxfId="79" priority="83">
      <formula>IF(RIGHT(TEXT(AI195,"0.#"),1)=".",FALSE,TRUE)</formula>
    </cfRule>
    <cfRule type="expression" dxfId="78" priority="84">
      <formula>IF(RIGHT(TEXT(AI195,"0.#"),1)=".",TRUE,FALSE)</formula>
    </cfRule>
  </conditionalFormatting>
  <conditionalFormatting sqref="AI194">
    <cfRule type="expression" dxfId="77" priority="81">
      <formula>IF(RIGHT(TEXT(AI194,"0.#"),1)=".",FALSE,TRUE)</formula>
    </cfRule>
    <cfRule type="expression" dxfId="76" priority="82">
      <formula>IF(RIGHT(TEXT(AI194,"0.#"),1)=".",TRUE,FALSE)</formula>
    </cfRule>
  </conditionalFormatting>
  <conditionalFormatting sqref="AI193">
    <cfRule type="expression" dxfId="75" priority="79">
      <formula>IF(RIGHT(TEXT(AI193,"0.#"),1)=".",FALSE,TRUE)</formula>
    </cfRule>
    <cfRule type="expression" dxfId="74" priority="80">
      <formula>IF(RIGHT(TEXT(AI193,"0.#"),1)=".",TRUE,FALSE)</formula>
    </cfRule>
  </conditionalFormatting>
  <conditionalFormatting sqref="AM194">
    <cfRule type="expression" dxfId="73" priority="75">
      <formula>IF(RIGHT(TEXT(AM194,"0.#"),1)=".",FALSE,TRUE)</formula>
    </cfRule>
    <cfRule type="expression" dxfId="72" priority="76">
      <formula>IF(RIGHT(TEXT(AM194,"0.#"),1)=".",TRUE,FALSE)</formula>
    </cfRule>
  </conditionalFormatting>
  <conditionalFormatting sqref="AM195">
    <cfRule type="expression" dxfId="71" priority="73">
      <formula>IF(RIGHT(TEXT(AM195,"0.#"),1)=".",FALSE,TRUE)</formula>
    </cfRule>
    <cfRule type="expression" dxfId="70" priority="74">
      <formula>IF(RIGHT(TEXT(AM195,"0.#"),1)=".",TRUE,FALSE)</formula>
    </cfRule>
  </conditionalFormatting>
  <conditionalFormatting sqref="AQ193:AQ195">
    <cfRule type="expression" dxfId="69" priority="71">
      <formula>IF(RIGHT(TEXT(AQ193,"0.#"),1)=".",FALSE,TRUE)</formula>
    </cfRule>
    <cfRule type="expression" dxfId="68" priority="72">
      <formula>IF(RIGHT(TEXT(AQ193,"0.#"),1)=".",TRUE,FALSE)</formula>
    </cfRule>
  </conditionalFormatting>
  <conditionalFormatting sqref="AU193:AU195">
    <cfRule type="expression" dxfId="67" priority="69">
      <formula>IF(RIGHT(TEXT(AU193,"0.#"),1)=".",FALSE,TRUE)</formula>
    </cfRule>
    <cfRule type="expression" dxfId="66" priority="70">
      <formula>IF(RIGHT(TEXT(AU193,"0.#"),1)=".",TRUE,FALSE)</formula>
    </cfRule>
  </conditionalFormatting>
  <conditionalFormatting sqref="AE188">
    <cfRule type="expression" dxfId="65" priority="67">
      <formula>IF(RIGHT(TEXT(AE188,"0.#"),1)=".",FALSE,TRUE)</formula>
    </cfRule>
    <cfRule type="expression" dxfId="64" priority="68">
      <formula>IF(RIGHT(TEXT(AE188,"0.#"),1)=".",TRUE,FALSE)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M188">
    <cfRule type="expression" dxfId="61" priority="55">
      <formula>IF(RIGHT(TEXT(AM188,"0.#"),1)=".",FALSE,TRUE)</formula>
    </cfRule>
    <cfRule type="expression" dxfId="60" priority="56">
      <formula>IF(RIGHT(TEXT(AM188,"0.#"),1)=".",TRUE,FALSE)</formula>
    </cfRule>
  </conditionalFormatting>
  <conditionalFormatting sqref="AE190">
    <cfRule type="expression" dxfId="59" priority="63">
      <formula>IF(RIGHT(TEXT(AE190,"0.#"),1)=".",FALSE,TRUE)</formula>
    </cfRule>
    <cfRule type="expression" dxfId="58" priority="64">
      <formula>IF(RIGHT(TEXT(AE190,"0.#"),1)=".",TRUE,FALSE)</formula>
    </cfRule>
  </conditionalFormatting>
  <conditionalFormatting sqref="AI190">
    <cfRule type="expression" dxfId="57" priority="61">
      <formula>IF(RIGHT(TEXT(AI190,"0.#"),1)=".",FALSE,TRUE)</formula>
    </cfRule>
    <cfRule type="expression" dxfId="56" priority="62">
      <formula>IF(RIGHT(TEXT(AI190,"0.#"),1)=".",TRUE,FALSE)</formula>
    </cfRule>
  </conditionalFormatting>
  <conditionalFormatting sqref="AI189">
    <cfRule type="expression" dxfId="55" priority="59">
      <formula>IF(RIGHT(TEXT(AI189,"0.#"),1)=".",FALSE,TRUE)</formula>
    </cfRule>
    <cfRule type="expression" dxfId="54" priority="60">
      <formula>IF(RIGHT(TEXT(AI189,"0.#"),1)=".",TRUE,FALSE)</formula>
    </cfRule>
  </conditionalFormatting>
  <conditionalFormatting sqref="AI188">
    <cfRule type="expression" dxfId="53" priority="57">
      <formula>IF(RIGHT(TEXT(AI188,"0.#"),1)=".",FALSE,TRUE)</formula>
    </cfRule>
    <cfRule type="expression" dxfId="52" priority="58">
      <formula>IF(RIGHT(TEXT(AI188,"0.#"),1)=".",TRUE,FALSE)</formula>
    </cfRule>
  </conditionalFormatting>
  <conditionalFormatting sqref="AM189">
    <cfRule type="expression" dxfId="51" priority="53">
      <formula>IF(RIGHT(TEXT(AM189,"0.#"),1)=".",FALSE,TRUE)</formula>
    </cfRule>
    <cfRule type="expression" dxfId="50" priority="54">
      <formula>IF(RIGHT(TEXT(AM189,"0.#"),1)=".",TRUE,FALSE)</formula>
    </cfRule>
  </conditionalFormatting>
  <conditionalFormatting sqref="AM190">
    <cfRule type="expression" dxfId="49" priority="51">
      <formula>IF(RIGHT(TEXT(AM190,"0.#"),1)=".",FALSE,TRUE)</formula>
    </cfRule>
    <cfRule type="expression" dxfId="48" priority="52">
      <formula>IF(RIGHT(TEXT(AM190,"0.#"),1)=".",TRUE,FALSE)</formula>
    </cfRule>
  </conditionalFormatting>
  <conditionalFormatting sqref="AQ188:AQ190">
    <cfRule type="expression" dxfId="47" priority="49">
      <formula>IF(RIGHT(TEXT(AQ188,"0.#"),1)=".",FALSE,TRUE)</formula>
    </cfRule>
    <cfRule type="expression" dxfId="46" priority="50">
      <formula>IF(RIGHT(TEXT(AQ188,"0.#"),1)=".",TRUE,FALSE)</formula>
    </cfRule>
  </conditionalFormatting>
  <conditionalFormatting sqref="AU188:AU190">
    <cfRule type="expression" dxfId="45" priority="47">
      <formula>IF(RIGHT(TEXT(AU188,"0.#"),1)=".",FALSE,TRUE)</formula>
    </cfRule>
    <cfRule type="expression" dxfId="44" priority="48">
      <formula>IF(RIGHT(TEXT(AU188,"0.#"),1)=".",TRUE,FALSE)</formula>
    </cfRule>
  </conditionalFormatting>
  <conditionalFormatting sqref="AE57">
    <cfRule type="expression" dxfId="43" priority="45">
      <formula>IF(RIGHT(TEXT(AE57,"0.#"),1)=".",FALSE,TRUE)</formula>
    </cfRule>
    <cfRule type="expression" dxfId="42" priority="46">
      <formula>IF(RIGHT(TEXT(AE57,"0.#"),1)=".",TRUE,FALSE)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M57">
    <cfRule type="expression" dxfId="39" priority="33">
      <formula>IF(RIGHT(TEXT(AM57,"0.#"),1)=".",FALSE,TRUE)</formula>
    </cfRule>
    <cfRule type="expression" dxfId="38" priority="34">
      <formula>IF(RIGHT(TEXT(AM57,"0.#"),1)=".",TRUE,FALSE)</formula>
    </cfRule>
  </conditionalFormatting>
  <conditionalFormatting sqref="AE59">
    <cfRule type="expression" dxfId="37" priority="41">
      <formula>IF(RIGHT(TEXT(AE59,"0.#"),1)=".",FALSE,TRUE)</formula>
    </cfRule>
    <cfRule type="expression" dxfId="36" priority="42">
      <formula>IF(RIGHT(TEXT(AE59,"0.#"),1)=".",TRUE,FALSE)</formula>
    </cfRule>
  </conditionalFormatting>
  <conditionalFormatting sqref="AI59">
    <cfRule type="expression" dxfId="35" priority="39">
      <formula>IF(RIGHT(TEXT(AI59,"0.#"),1)=".",FALSE,TRUE)</formula>
    </cfRule>
    <cfRule type="expression" dxfId="34" priority="40">
      <formula>IF(RIGHT(TEXT(AI59,"0.#"),1)=".",TRUE,FALSE)</formula>
    </cfRule>
  </conditionalFormatting>
  <conditionalFormatting sqref="AI58">
    <cfRule type="expression" dxfId="33" priority="37">
      <formula>IF(RIGHT(TEXT(AI58,"0.#"),1)=".",FALSE,TRUE)</formula>
    </cfRule>
    <cfRule type="expression" dxfId="32" priority="38">
      <formula>IF(RIGHT(TEXT(AI58,"0.#"),1)=".",TRUE,FALSE)</formula>
    </cfRule>
  </conditionalFormatting>
  <conditionalFormatting sqref="AI57">
    <cfRule type="expression" dxfId="31" priority="35">
      <formula>IF(RIGHT(TEXT(AI57,"0.#"),1)=".",FALSE,TRUE)</formula>
    </cfRule>
    <cfRule type="expression" dxfId="30" priority="36">
      <formula>IF(RIGHT(TEXT(AI57,"0.#"),1)=".",TRUE,FALSE)</formula>
    </cfRule>
  </conditionalFormatting>
  <conditionalFormatting sqref="AM58">
    <cfRule type="expression" dxfId="29" priority="31">
      <formula>IF(RIGHT(TEXT(AM58,"0.#"),1)=".",FALSE,TRUE)</formula>
    </cfRule>
    <cfRule type="expression" dxfId="28" priority="32">
      <formula>IF(RIGHT(TEXT(AM58,"0.#"),1)=".",TRUE,FALSE)</formula>
    </cfRule>
  </conditionalFormatting>
  <conditionalFormatting sqref="AM59">
    <cfRule type="expression" dxfId="27" priority="29">
      <formula>IF(RIGHT(TEXT(AM59,"0.#"),1)=".",FALSE,TRUE)</formula>
    </cfRule>
    <cfRule type="expression" dxfId="26" priority="30">
      <formula>IF(RIGHT(TEXT(AM59,"0.#"),1)=".",TRUE,FALSE)</formula>
    </cfRule>
  </conditionalFormatting>
  <conditionalFormatting sqref="AQ57:AQ59">
    <cfRule type="expression" dxfId="25" priority="27">
      <formula>IF(RIGHT(TEXT(AQ57,"0.#"),1)=".",FALSE,TRUE)</formula>
    </cfRule>
    <cfRule type="expression" dxfId="24" priority="28">
      <formula>IF(RIGHT(TEXT(AQ57,"0.#"),1)=".",TRUE,FALSE)</formula>
    </cfRule>
  </conditionalFormatting>
  <conditionalFormatting sqref="AU57:AU59">
    <cfRule type="expression" dxfId="23" priority="25">
      <formula>IF(RIGHT(TEXT(AU57,"0.#"),1)=".",FALSE,TRUE)</formula>
    </cfRule>
    <cfRule type="expression" dxfId="22" priority="26">
      <formula>IF(RIGHT(TEXT(AU57,"0.#"),1)=".",TRUE,FALSE)</formula>
    </cfRule>
  </conditionalFormatting>
  <conditionalFormatting sqref="AE52">
    <cfRule type="expression" dxfId="21" priority="23">
      <formula>IF(RIGHT(TEXT(AE52,"0.#"),1)=".",FALSE,TRUE)</formula>
    </cfRule>
    <cfRule type="expression" dxfId="20" priority="24">
      <formula>IF(RIGHT(TEXT(AE52,"0.#"),1)=".",TRUE,FALSE)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M52">
    <cfRule type="expression" dxfId="17" priority="11">
      <formula>IF(RIGHT(TEXT(AM52,"0.#"),1)=".",FALSE,TRUE)</formula>
    </cfRule>
    <cfRule type="expression" dxfId="16" priority="12">
      <formula>IF(RIGHT(TEXT(AM52,"0.#"),1)=".",TRUE,FALSE)</formula>
    </cfRule>
  </conditionalFormatting>
  <conditionalFormatting sqref="AE54">
    <cfRule type="expression" dxfId="15" priority="19">
      <formula>IF(RIGHT(TEXT(AE54,"0.#"),1)=".",FALSE,TRUE)</formula>
    </cfRule>
    <cfRule type="expression" dxfId="14" priority="20">
      <formula>IF(RIGHT(TEXT(AE54,"0.#"),1)=".",TRUE,FALSE)</formula>
    </cfRule>
  </conditionalFormatting>
  <conditionalFormatting sqref="AI54">
    <cfRule type="expression" dxfId="13" priority="17">
      <formula>IF(RIGHT(TEXT(AI54,"0.#"),1)=".",FALSE,TRUE)</formula>
    </cfRule>
    <cfRule type="expression" dxfId="12" priority="18">
      <formula>IF(RIGHT(TEXT(AI54,"0.#"),1)=".",TRUE,FALSE)</formula>
    </cfRule>
  </conditionalFormatting>
  <conditionalFormatting sqref="AI53">
    <cfRule type="expression" dxfId="11" priority="15">
      <formula>IF(RIGHT(TEXT(AI53,"0.#"),1)=".",FALSE,TRUE)</formula>
    </cfRule>
    <cfRule type="expression" dxfId="10" priority="16">
      <formula>IF(RIGHT(TEXT(AI53,"0.#"),1)=".",TRUE,FALSE)</formula>
    </cfRule>
  </conditionalFormatting>
  <conditionalFormatting sqref="AI52">
    <cfRule type="expression" dxfId="9" priority="13">
      <formula>IF(RIGHT(TEXT(AI52,"0.#"),1)=".",FALSE,TRUE)</formula>
    </cfRule>
    <cfRule type="expression" dxfId="8" priority="14">
      <formula>IF(RIGHT(TEXT(AI52,"0.#"),1)=".",TRUE,FALSE)</formula>
    </cfRule>
  </conditionalFormatting>
  <conditionalFormatting sqref="AM53">
    <cfRule type="expression" dxfId="7" priority="9">
      <formula>IF(RIGHT(TEXT(AM53,"0.#"),1)=".",FALSE,TRUE)</formula>
    </cfRule>
    <cfRule type="expression" dxfId="6" priority="10">
      <formula>IF(RIGHT(TEXT(AM53,"0.#"),1)=".",TRUE,FALSE)</formula>
    </cfRule>
  </conditionalFormatting>
  <conditionalFormatting sqref="AM54">
    <cfRule type="expression" dxfId="5" priority="7">
      <formula>IF(RIGHT(TEXT(AM54,"0.#"),1)=".",FALSE,TRUE)</formula>
    </cfRule>
    <cfRule type="expression" dxfId="4" priority="8">
      <formula>IF(RIGHT(TEXT(AM54,"0.#"),1)=".",TRUE,FALSE)</formula>
    </cfRule>
  </conditionalFormatting>
  <conditionalFormatting sqref="AQ52:AQ54">
    <cfRule type="expression" dxfId="3" priority="5">
      <formula>IF(RIGHT(TEXT(AQ52,"0.#"),1)=".",FALSE,TRUE)</formula>
    </cfRule>
    <cfRule type="expression" dxfId="2" priority="6">
      <formula>IF(RIGHT(TEXT(AQ52,"0.#"),1)=".",TRUE,FALSE)</formula>
    </cfRule>
  </conditionalFormatting>
  <conditionalFormatting sqref="AU52:AU54">
    <cfRule type="expression" dxfId="1" priority="3">
      <formula>IF(RIGHT(TEXT(AU52,"0.#"),1)=".",FALSE,TRUE)</formula>
    </cfRule>
    <cfRule type="expression" dxfId="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21" max="49" man="1"/>
    <brk id="261" max="49" man="1"/>
    <brk id="355" max="49" man="1"/>
    <brk id="62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c r="C2" s="13" t="str">
        <f>IF(B2="","",A2)</f>
        <v/>
      </c>
      <c r="D2" s="13" t="str">
        <f>IF(C2="","",IF(D1&lt;&gt;"",CONCATENATE(D1,"、",C2),C2))</f>
        <v/>
      </c>
      <c r="F2" s="12" t="s">
        <v>63</v>
      </c>
      <c r="G2" s="17" t="s">
        <v>602</v>
      </c>
      <c r="H2" s="13" t="str">
        <f>IF(G2="","",F2)</f>
        <v>一般会計</v>
      </c>
      <c r="I2" s="13" t="str">
        <f>IF(H2="","",IF(I1&lt;&gt;"",CONCATENATE(I1,"、",H2),H2))</f>
        <v>一般会計</v>
      </c>
      <c r="K2" s="14" t="s">
        <v>93</v>
      </c>
      <c r="L2" s="15" t="s">
        <v>602</v>
      </c>
      <c r="M2" s="13" t="str">
        <f>IF(L2="","",K2)</f>
        <v>社会保障</v>
      </c>
      <c r="N2" s="13" t="str">
        <f>IF(M2="","",IF(N1&lt;&gt;"",CONCATENATE(N1,"、",M2),M2))</f>
        <v>社会保障</v>
      </c>
      <c r="O2" s="13"/>
      <c r="P2" s="12" t="s">
        <v>65</v>
      </c>
      <c r="Q2" s="17" t="s">
        <v>602</v>
      </c>
      <c r="R2" s="13" t="str">
        <f>IF(Q2="","",P2)</f>
        <v>直接実施</v>
      </c>
      <c r="S2" s="13" t="str">
        <f>IF(R2="","",IF(S1&lt;&gt;"",CONCATENATE(S1,"、",R2),R2))</f>
        <v>直接実施</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社会保障</v>
      </c>
      <c r="O3" s="13"/>
      <c r="P3" s="12" t="s">
        <v>66</v>
      </c>
      <c r="Q3" s="17"/>
      <c r="R3" s="13" t="str">
        <f t="shared" ref="R3:R8" si="3">IF(Q3="","",P3)</f>
        <v/>
      </c>
      <c r="S3" s="13" t="str">
        <f t="shared" ref="S3:S8" si="4">IF(R3="",S2,IF(S2&lt;&gt;"",CONCATENATE(S2,"、",R3),R3))</f>
        <v>直接実施</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v>
      </c>
      <c r="O4" s="13"/>
      <c r="P4" s="12" t="s">
        <v>67</v>
      </c>
      <c r="Q4" s="17"/>
      <c r="R4" s="13" t="str">
        <f t="shared" si="3"/>
        <v/>
      </c>
      <c r="S4" s="13" t="str">
        <f t="shared" si="4"/>
        <v>直接実施</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社会保障</v>
      </c>
      <c r="O5" s="13"/>
      <c r="P5" s="12" t="s">
        <v>68</v>
      </c>
      <c r="Q5" s="17"/>
      <c r="R5" s="13" t="str">
        <f t="shared" si="3"/>
        <v/>
      </c>
      <c r="S5" s="13" t="str">
        <f t="shared" si="4"/>
        <v>直接実施</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社会保障</v>
      </c>
      <c r="O6" s="13"/>
      <c r="P6" s="12" t="s">
        <v>69</v>
      </c>
      <c r="Q6" s="17"/>
      <c r="R6" s="13" t="str">
        <f t="shared" si="3"/>
        <v/>
      </c>
      <c r="S6" s="13" t="str">
        <f t="shared" si="4"/>
        <v>直接実施</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社会保障</v>
      </c>
      <c r="O7" s="13"/>
      <c r="P7" s="12" t="s">
        <v>70</v>
      </c>
      <c r="Q7" s="17"/>
      <c r="R7" s="13" t="str">
        <f t="shared" si="3"/>
        <v/>
      </c>
      <c r="S7" s="13" t="str">
        <f t="shared" si="4"/>
        <v>直接実施</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社会保障</v>
      </c>
      <c r="O8" s="13"/>
      <c r="P8" s="12" t="s">
        <v>71</v>
      </c>
      <c r="Q8" s="17"/>
      <c r="R8" s="13" t="str">
        <f t="shared" si="3"/>
        <v/>
      </c>
      <c r="S8" s="13" t="str">
        <f t="shared" si="4"/>
        <v>直接実施</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社会保障</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
      </c>
      <c r="F10" s="18" t="s">
        <v>107</v>
      </c>
      <c r="G10" s="17"/>
      <c r="H10" s="13" t="str">
        <f t="shared" si="1"/>
        <v/>
      </c>
      <c r="I10" s="13" t="str">
        <f t="shared" si="5"/>
        <v>一般会計</v>
      </c>
      <c r="K10" s="14" t="s">
        <v>222</v>
      </c>
      <c r="L10" s="15"/>
      <c r="M10" s="13" t="str">
        <f t="shared" si="2"/>
        <v/>
      </c>
      <c r="N10" s="13" t="str">
        <f t="shared" si="6"/>
        <v>社会保障</v>
      </c>
      <c r="O10" s="13"/>
      <c r="P10" s="13" t="str">
        <f>S8</f>
        <v>直接実施</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c r="M11" s="13" t="str">
        <f t="shared" si="2"/>
        <v/>
      </c>
      <c r="N11" s="13" t="str">
        <f t="shared" si="6"/>
        <v>社会保障</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社会保障</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補正予算レビューシート</vt:lpstr>
      <vt:lpstr>入力規則等</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2022-11-21T04:28:49Z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