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0" yWindow="0" windowWidth="28800" windowHeight="1221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08" i="11"/>
  <c r="AY212" i="11" s="1"/>
  <c r="AY200" i="11"/>
  <c r="AY207" i="11" s="1"/>
  <c r="AY195" i="11"/>
  <c r="AY196" i="11" s="1"/>
  <c r="AY190" i="11"/>
  <c r="AY192" i="11" s="1"/>
  <c r="AY180" i="11"/>
  <c r="AY187" i="11" s="1"/>
  <c r="AY173" i="11"/>
  <c r="AY179" i="11" s="1"/>
  <c r="AY170" i="11"/>
  <c r="AY171" i="11" s="1"/>
  <c r="AY167" i="11"/>
  <c r="AY169" i="11" s="1"/>
  <c r="AY136" i="11"/>
  <c r="AY137" i="11" s="1"/>
  <c r="AY135" i="11"/>
  <c r="AY134" i="11"/>
  <c r="AY133" i="11"/>
  <c r="AY132" i="11"/>
  <c r="AY142" i="11"/>
  <c r="AY141" i="11"/>
  <c r="AY139" i="11"/>
  <c r="AY143" i="11" s="1"/>
  <c r="AY166" i="11"/>
  <c r="AY161" i="11"/>
  <c r="AY162" i="11" s="1"/>
  <c r="AY156" i="11"/>
  <c r="AY158" i="11" s="1"/>
  <c r="AY152" i="11"/>
  <c r="AY146" i="11"/>
  <c r="AY150" i="11" s="1"/>
  <c r="AY130" i="11"/>
  <c r="AY127" i="11"/>
  <c r="AY131" i="11" s="1"/>
  <c r="AY122" i="11"/>
  <c r="AY123" i="11" s="1"/>
  <c r="AY118" i="11"/>
  <c r="AY114" i="11"/>
  <c r="AY112" i="11"/>
  <c r="AY119" i="11" s="1"/>
  <c r="AY100" i="11"/>
  <c r="AY99" i="11"/>
  <c r="AY101" i="11" s="1"/>
  <c r="AY98" i="11"/>
  <c r="AY102" i="11"/>
  <c r="AY104" i="11" s="1"/>
  <c r="AY201" i="11" l="1"/>
  <c r="AY205" i="11"/>
  <c r="AY209" i="11"/>
  <c r="AY213" i="11"/>
  <c r="AY204" i="11"/>
  <c r="AY202" i="11"/>
  <c r="AY206" i="11"/>
  <c r="AY210" i="11"/>
  <c r="AY203" i="11"/>
  <c r="AY211" i="11"/>
  <c r="AY116" i="11"/>
  <c r="AY120" i="11"/>
  <c r="AY124" i="11"/>
  <c r="AY128" i="11"/>
  <c r="AY154" i="11"/>
  <c r="AY163" i="11"/>
  <c r="AY140" i="11"/>
  <c r="AY144" i="11"/>
  <c r="AY138" i="11"/>
  <c r="AY172" i="11"/>
  <c r="AY176" i="11"/>
  <c r="AY198" i="11"/>
  <c r="AY113" i="11"/>
  <c r="AY117" i="11"/>
  <c r="AY121" i="11"/>
  <c r="AY125" i="11"/>
  <c r="AY129" i="11"/>
  <c r="AY151" i="11"/>
  <c r="AY155" i="11"/>
  <c r="AY164" i="11"/>
  <c r="AY145" i="11"/>
  <c r="AY177" i="11"/>
  <c r="AY126"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84" i="11"/>
  <c r="AY80" i="11"/>
  <c r="AY78" i="11"/>
  <c r="AY87" i="11" s="1"/>
  <c r="AY44" i="11"/>
  <c r="AY52" i="11" s="1"/>
  <c r="AY49" i="11" l="1"/>
  <c r="AY55" i="11"/>
  <c r="AY63" i="11"/>
  <c r="AY92" i="11"/>
  <c r="AY81" i="11"/>
  <c r="AY85" i="11"/>
  <c r="AY89" i="11"/>
  <c r="AY97" i="11"/>
  <c r="AY86" i="11"/>
  <c r="AY90" i="11"/>
  <c r="AY94" i="11"/>
  <c r="AY82"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<sst xmlns="http://schemas.openxmlformats.org/spreadsheetml/2006/main" count="1302" uniqueCount="672">
  <si>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</si>
  <si>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</si>
  <si>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</si>
  <si>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</si>
  <si>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</si>
  <si>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</si>
  <si>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</si>
  <si>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</si>
  <si>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</si>
  <si>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</si>
  <si>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</si>
  <si>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</si>
  <si>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</si>
  <si>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</si>
  <si>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</si>
  <si>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</si>
  <si>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</si>
  <si>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</si>
  <si>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</si>
  <si>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</si>
  <si>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</si>
  <si>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</si>
  <si>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</si>
  <si>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</si>
  <si>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</si>
  <si>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</si>
  <si>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</si>
  <si>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</si>
  <si>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</si>
  <si>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</si>
  <si>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</si>
  <si>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</si>
  <si>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</si>
  <si>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</si>
  <si>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</si>
  <si>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</si>
  <si>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</si>
  <si>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</si>
  <si>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</si>
  <si>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</si>
  <si>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</si>
  <si>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</si>
  <si>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</si>
  <si>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</si>
  <si>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</si>
  <si>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</si>
  <si>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</si>
  <si>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</si>
  <si>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</si>
  <si>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</si>
  <si>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</si>
  <si>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</si>
  <si>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</si>
  <si>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</si>
  <si>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</si>
  <si>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</si>
  <si>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</si>
  <si>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</si>
  <si>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</si>
  <si>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</si>
  <si>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</si>
  <si>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</si>
  <si>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</si>
  <si>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</si>
  <si>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</si>
  <si>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</si>
  <si>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</si>
  <si>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</si>
  <si>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</si>
  <si>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</si>
  <si>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</si>
  <si>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</si>
  <si>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</si>
  <si>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</si>
  <si>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</si>
  <si>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</si>
  <si>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</si>
  <si>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</si>
  <si>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</si>
  <si>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</si>
  <si>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</si>
  <si>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</si>
  <si>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</si>
  <si>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</si>
  <si>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</si>
  <si>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</si>
  <si>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</si>
  <si>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</si>
  <si>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</si>
  <si>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</si>
  <si>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</si>
  <si>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</si>
  <si>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</si>
  <si>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</si>
  <si>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</si>
  <si>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</si>
  <si>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</si>
  <si>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</si>
  <si>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</si>
  <si>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</si>
  <si>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</si>
  <si>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</si>
  <si>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</si>
  <si>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</si>
  <si>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</si>
  <si>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</si>
  <si>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</si>
  <si>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</si>
  <si>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</si>
  <si>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</si>
  <si>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</si>
  <si>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</si>
  <si>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</si>
  <si>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</si>
  <si>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</si>
  <si>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</si>
  <si>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</si>
  <si>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</si>
  <si>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</si>
  <si>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</si>
  <si>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</si>
  <si>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</si>
  <si>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</si>
  <si>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</si>
  <si>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</si>
  <si>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</si>
  <si>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</si>
  <si>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</si>
  <si>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</si>
  <si>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</si>
  <si>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</si>
  <si>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</si>
  <si>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</si>
  <si>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</si>
  <si>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</si>
  <si>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</si>
  <si>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</si>
  <si>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</si>
  <si>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</si>
  <si>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</si>
  <si>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</si>
  <si>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</si>
  <si>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</si>
  <si>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</si>
  <si>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</si>
  <si>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</si>
  <si>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</si>
  <si>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</si>
  <si>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</si>
  <si>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</si>
  <si>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</si>
  <si>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</si>
  <si>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</si>
  <si>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</si>
  <si>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</si>
  <si>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</si>
  <si>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</si>
  <si>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</si>
  <si>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</si>
  <si>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</si>
  <si>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</si>
  <si>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</si>
  <si>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</si>
  <si>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</si>
  <si>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</si>
  <si>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</si>
  <si>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</si>
  <si>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</si>
  <si>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</si>
  <si>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</si>
  <si>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</si>
  <si>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</si>
  <si>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</si>
  <si>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</si>
  <si>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</si>
  <si>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</si>
  <si>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</si>
  <si>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</si>
  <si>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</si>
  <si>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</si>
  <si>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</si>
  <si>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</si>
  <si>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</si>
  <si>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</si>
  <si>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</si>
  <si>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</si>
  <si>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</si>
  <si>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</si>
  <si>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</si>
  <si>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</si>
  <si>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</si>
  <si>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</si>
  <si>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</si>
  <si>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</si>
  <si>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</si>
  <si>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</si>
  <si>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</si>
  <si>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</si>
  <si>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</si>
  <si>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</si>
  <si>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</si>
  <si>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</si>
  <si>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</si>
  <si>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</si>
  <si>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</si>
  <si>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</si>
  <si>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</si>
  <si>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</si>
  <si>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</si>
  <si>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</si>
  <si>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</si>
  <si>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</si>
  <si>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</si>
  <si>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</si>
  <si>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</si>
  <si>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</si>
  <si>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</si>
  <si>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</si>
  <si>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</si>
  <si>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</si>
  <si>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</si>
  <si>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</si>
  <si>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</si>
  <si>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</si>
  <si>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</si>
  <si>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</si>
  <si>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</si>
  <si>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</si>
  <si>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</si>
  <si>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</si>
  <si>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</si>
  <si>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</si>
  <si>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</si>
  <si>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</si>
  <si>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</si>
  <si>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</si>
  <si>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</si>
  <si>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</si>
  <si>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</si>
  <si>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</si>
  <si>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</si>
  <si>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</si>
  <si>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</si>
  <si>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</si>
  <si>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</si>
  <si>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</si>
  <si>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</si>
  <si>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</si>
  <si>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</si>
  <si>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</si>
  <si>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</si>
  <si>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</si>
  <si>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</si>
  <si>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</si>
  <si>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</si>
  <si>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</si>
  <si>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</si>
  <si>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</si>
  <si>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</si>
  <si>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</si>
  <si>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</si>
  <si>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</si>
  <si>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</si>
  <si>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</si>
  <si>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</si>
  <si>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</si>
  <si>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</si>
  <si>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</si>
  <si>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</si>
  <si>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</si>
  <si>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</si>
  <si>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</si>
  <si>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</si>
  <si>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</si>
  <si>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</si>
  <si>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</si>
  <si>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</si>
  <si>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</si>
  <si>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</si>
  <si>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</si>
  <si>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</si>
  <si>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</si>
  <si>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</si>
  <si>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</si>
  <si>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</si>
  <si>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</si>
  <si>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</si>
  <si>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</si>
  <si>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</si>
  <si>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</si>
  <si>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</si>
  <si>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</si>
  <si>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</si>
  <si>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</si>
  <si>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</si>
  <si>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</si>
  <si>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</si>
  <si>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</si>
  <si>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</si>
  <si>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</si>
  <si>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</si>
  <si>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</si>
  <si>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</si>
  <si>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</si>
  <si>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</si>
  <si>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</si>
  <si>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</si>
  <si>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</si>
  <si>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</si>
  <si>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</si>
  <si>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</si>
  <si>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</si>
  <si>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</si>
  <si>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</si>
  <si>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</si>
  <si>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</si>
  <si>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</si>
  <si>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</si>
  <si>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</si>
  <si>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</si>
  <si>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</si>
  <si>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</si>
  <si>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</si>
  <si>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</si>
  <si>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</si>
  <si>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</si>
  <si>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</si>
  <si>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</si>
  <si>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</si>
  <si>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</si>
  <si>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</si>
  <si>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</si>
  <si>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</si>
  <si>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</si>
  <si>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</si>
  <si>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</si>
  <si>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</si>
  <si>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</si>
  <si>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</si>
  <si>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</si>
  <si>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</si>
  <si>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</si>
  <si>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</si>
  <si>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</si>
  <si>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</si>
  <si>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</si>
  <si>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</si>
  <si>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</si>
  <si>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</si>
  <si>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</si>
  <si>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</si>
  <si>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</si>
  <si>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</si>
  <si>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</si>
  <si>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</si>
  <si>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</si>
  <si>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</si>
  <si>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</si>
  <si>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</si>
  <si>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</si>
  <si>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</si>
  <si>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</si>
  <si>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</si>
  <si>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</si>
  <si>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</si>
  <si>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</si>
  <si>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</si>
  <si>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</si>
  <si>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</si>
  <si>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</si>
  <si>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</si>
  <si>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</si>
  <si>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</si>
  <si>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</si>
  <si>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</si>
  <si>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</si>
  <si>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</si>
  <si>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</si>
  <si>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</si>
  <si>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</si>
  <si>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</si>
  <si>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</si>
  <si>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</si>
  <si>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</si>
  <si>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</si>
  <si>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</si>
  <si>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</si>
  <si>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</si>
  <si>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</si>
  <si>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</si>
  <si>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</si>
  <si>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</si>
  <si>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</si>
  <si>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</si>
  <si>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</si>
  <si>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</si>
  <si>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</si>
  <si>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</si>
  <si>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</si>
  <si>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</si>
  <si>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</si>
  <si>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</si>
  <si>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</si>
  <si>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</si>
  <si>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</si>
  <si>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</si>
  <si>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</si>
  <si>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</si>
  <si>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</si>
  <si>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</si>
  <si>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</si>
  <si>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</si>
  <si>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</si>
  <si>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</si>
  <si>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</si>
  <si>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</si>
  <si>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</si>
  <si>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</si>
  <si>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</si>
  <si>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</si>
  <si>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</si>
  <si>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</si>
  <si>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</si>
  <si>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</si>
  <si>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</si>
  <si>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</si>
  <si>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</si>
  <si>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</si>
  <si>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</si>
  <si>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</si>
  <si>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</si>
  <si>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</si>
  <si>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</si>
  <si>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</si>
  <si>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</si>
  <si>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</si>
  <si>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</si>
  <si>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</si>
  <si>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</si>
  <si>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</si>
  <si>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</si>
  <si>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</si>
  <si>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</si>
  <si>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</si>
  <si>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</si>
  <si>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</si>
  <si>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</si>
  <si>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</si>
  <si>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</si>
  <si>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</si>
  <si>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</si>
  <si>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</si>
  <si>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</si>
  <si>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</si>
  <si>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</si>
  <si>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</si>
  <si>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</si>
  <si>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</si>
  <si>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</si>
  <si>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</si>
  <si>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</si>
  <si>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</si>
  <si>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</si>
  <si>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</si>
  <si>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</si>
  <si>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</si>
  <si>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</si>
  <si>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</si>
  <si>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</si>
  <si>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</si>
  <si>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</si>
  <si>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</si>
  <si>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</si>
  <si>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</si>
  <si>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</si>
  <si>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</si>
  <si>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</si>
  <si>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</si>
  <si>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</si>
  <si>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</si>
  <si>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</si>
  <si>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</si>
  <si>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</si>
  <si>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</si>
  <si>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</si>
  <si>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</si>
  <si>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</si>
  <si>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</si>
  <si>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</si>
  <si>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</si>
  <si>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</si>
  <si>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</si>
  <si>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</si>
  <si>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</si>
  <si>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</si>
  <si>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</si>
  <si>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</si>
  <si>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</si>
  <si>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</si>
  <si>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</si>
  <si>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</si>
  <si>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</si>
  <si>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</si>
  <si>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</si>
  <si>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</si>
  <si>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</si>
  <si>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</si>
  <si>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</si>
  <si>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</si>
  <si>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</si>
  <si>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</si>
  <si>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</si>
  <si>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</si>
  <si>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</si>
  <si>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</si>
  <si>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</si>
  <si>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</si>
  <si>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</si>
  <si>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</si>
  <si>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</si>
  <si>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</si>
  <si>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</si>
  <si>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</si>
  <si>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</si>
  <si>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</si>
  <si>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</si>
  <si>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</si>
  <si>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</si>
  <si>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</si>
  <si>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</si>
  <si>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</si>
  <si>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</si>
  <si>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</si>
  <si>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</si>
  <si>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</si>
  <si>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</si>
  <si>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</si>
  <si>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</si>
  <si>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</si>
  <si>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</si>
  <si>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</si>
  <si>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</si>
  <si>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</si>
  <si>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</si>
  <si>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</si>
  <si>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</si>
  <si>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</si>
  <si>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</si>
  <si>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</si>
  <si>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</si>
  <si>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</si>
  <si>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</si>
  <si>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</si>
  <si>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</si>
  <si>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</si>
  <si>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</si>
  <si>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</si>
  <si>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</si>
  <si>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</si>
  <si>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</si>
  <si>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</si>
  <si>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</si>
  <si>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</si>
  <si>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</si>
  <si>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</si>
  <si>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</si>
  <si>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</si>
  <si>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</si>
  <si>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</si>
  <si>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</si>
  <si>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</si>
  <si>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</si>
  <si>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</si>
  <si>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</si>
  <si>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</si>
  <si>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</si>
  <si>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</si>
  <si>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</si>
  <si>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</si>
  <si>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</si>
  <si>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</si>
  <si>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</si>
  <si>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</si>
  <si>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</si>
  <si>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</si>
  <si>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</si>
  <si>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</si>
  <si>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</si>
  <si>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</si>
  <si>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</si>
  <si>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</si>
  <si>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</si>
  <si>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</si>
  <si>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</si>
  <si>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</si>
  <si>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</si>
  <si>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</si>
  <si>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</si>
  <si>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</si>
  <si>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</si>
  <si>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</si>
  <si>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</si>
  <si>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</si>
  <si>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</si>
  <si>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</si>
  <si>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</si>
  <si>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上石神井庁舎の施設整備に必要な経費</t>
    <rPh sb="0" eb="4">
      <t>カミシャクジイ</t>
    </rPh>
    <rPh sb="4" eb="6">
      <t>チョウシャ</t>
    </rPh>
    <rPh sb="7" eb="9">
      <t>シセツ</t>
    </rPh>
    <rPh sb="9" eb="11">
      <t>セイビ</t>
    </rPh>
    <rPh sb="12" eb="14">
      <t>ヒツヨウ</t>
    </rPh>
    <rPh sb="15" eb="17">
      <t>ケイヒ</t>
    </rPh>
    <phoneticPr fontId="5"/>
  </si>
  <si>
    <t>労働基準局、職業安定局</t>
    <rPh sb="0" eb="2">
      <t>ロウドウ</t>
    </rPh>
    <rPh sb="2" eb="5">
      <t>キジュンキョク</t>
    </rPh>
    <rPh sb="6" eb="8">
      <t>ショクギョウ</t>
    </rPh>
    <rPh sb="8" eb="10">
      <t>アンテイ</t>
    </rPh>
    <rPh sb="10" eb="11">
      <t>キョク</t>
    </rPh>
    <phoneticPr fontId="5"/>
  </si>
  <si>
    <t>労災保険業務課、労働市場センター業務室</t>
    <rPh sb="0" eb="2">
      <t>ロウサイ</t>
    </rPh>
    <rPh sb="2" eb="4">
      <t>ホケン</t>
    </rPh>
    <rPh sb="4" eb="6">
      <t>ギョウム</t>
    </rPh>
    <rPh sb="6" eb="7">
      <t>カ</t>
    </rPh>
    <rPh sb="8" eb="12">
      <t>ロウドウシジョウ</t>
    </rPh>
    <rPh sb="16" eb="19">
      <t>ギョウムシツ</t>
    </rPh>
    <phoneticPr fontId="5"/>
  </si>
  <si>
    <t>労災保険業務課長
千葉　茂雄
労働市場センター業務室長
岩野　剛</t>
    <rPh sb="9" eb="11">
      <t>チバ</t>
    </rPh>
    <rPh sb="12" eb="14">
      <t>シゲオ</t>
    </rPh>
    <rPh sb="28" eb="30">
      <t>イワノ</t>
    </rPh>
    <rPh sb="31" eb="32">
      <t>ツヨシ</t>
    </rPh>
    <phoneticPr fontId="5"/>
  </si>
  <si>
    <t>○</t>
  </si>
  <si>
    <t>官公庁施設の建設等に関する法律第９条及び11条</t>
    <rPh sb="0" eb="3">
      <t>カンコウチョウ</t>
    </rPh>
    <rPh sb="3" eb="5">
      <t>シセツ</t>
    </rPh>
    <rPh sb="6" eb="8">
      <t>ケンセツ</t>
    </rPh>
    <rPh sb="8" eb="9">
      <t>トウ</t>
    </rPh>
    <rPh sb="10" eb="11">
      <t>カン</t>
    </rPh>
    <rPh sb="13" eb="15">
      <t>ホウリツ</t>
    </rPh>
    <rPh sb="15" eb="16">
      <t>ダイ</t>
    </rPh>
    <rPh sb="17" eb="18">
      <t>ジョウ</t>
    </rPh>
    <rPh sb="18" eb="19">
      <t>オヨ</t>
    </rPh>
    <rPh sb="22" eb="23">
      <t>ジョウ</t>
    </rPh>
    <phoneticPr fontId="5"/>
  </si>
  <si>
    <t>-</t>
  </si>
  <si>
    <t>-</t>
    <phoneticPr fontId="5"/>
  </si>
  <si>
    <t>上石神井庁舎においては、個々の設備等の不具合発生頻度（耐用年数）や緊急度により、時宜に応じた計画的な改修や更新等を実施している。本年度においても前年度同様に、電算棟において経年劣化した設備機器の更新を行う等の施設整備を行う。</t>
    <rPh sb="64" eb="65">
      <t>ホン</t>
    </rPh>
    <phoneticPr fontId="5"/>
  </si>
  <si>
    <t>施設整備費（労災勘定）</t>
    <rPh sb="0" eb="2">
      <t>シセツ</t>
    </rPh>
    <rPh sb="2" eb="5">
      <t>セイビヒ</t>
    </rPh>
    <rPh sb="6" eb="8">
      <t>ロウサイ</t>
    </rPh>
    <rPh sb="8" eb="10">
      <t>カンジョウ</t>
    </rPh>
    <phoneticPr fontId="5"/>
  </si>
  <si>
    <t>施設整備費（雇用勘定）</t>
    <rPh sb="0" eb="2">
      <t>シセツ</t>
    </rPh>
    <rPh sb="2" eb="5">
      <t>セイビヒ</t>
    </rPh>
    <rPh sb="6" eb="8">
      <t>コヨウ</t>
    </rPh>
    <rPh sb="8" eb="10">
      <t>カンジョウ</t>
    </rPh>
    <phoneticPr fontId="5"/>
  </si>
  <si>
    <t>予定された工事を予定時期間内に実施する。</t>
    <phoneticPr fontId="5"/>
  </si>
  <si>
    <t>予定期間内に完了した工事件数</t>
    <phoneticPr fontId="5"/>
  </si>
  <si>
    <t>件</t>
    <rPh sb="0" eb="1">
      <t>ケン</t>
    </rPh>
    <phoneticPr fontId="5"/>
  </si>
  <si>
    <t>単位当たりコスト＝X／Y
X：「執行額（単位：百万円）」
Y：「工事件数」　　　　</t>
    <phoneticPr fontId="5"/>
  </si>
  <si>
    <t>百万円</t>
    <rPh sb="0" eb="2">
      <t>ヒャクマン</t>
    </rPh>
    <rPh sb="2" eb="3">
      <t>エン</t>
    </rPh>
    <phoneticPr fontId="5"/>
  </si>
  <si>
    <t>X/Y</t>
    <phoneticPr fontId="5"/>
  </si>
  <si>
    <t>工事実施件数</t>
    <phoneticPr fontId="5"/>
  </si>
  <si>
    <t>工事完了報告</t>
    <phoneticPr fontId="5"/>
  </si>
  <si>
    <t>無</t>
  </si>
  <si>
    <t>‐</t>
  </si>
  <si>
    <t>全国の労働局で利用する労働行政システムを管理する施設の整備であり、国民や社会のニーズを反映している。</t>
    <phoneticPr fontId="5"/>
  </si>
  <si>
    <t>国が所有する施設であり、国が主体として実施すべき事業である。</t>
    <phoneticPr fontId="5"/>
  </si>
  <si>
    <t>労働行政の効率的な実施のためシステムが使用されており、当該システムを設置する施設の整備事業であり優先度は高い。</t>
    <phoneticPr fontId="5"/>
  </si>
  <si>
    <t>一般競争入札（最低価格落札方式）による調達であるためコスト等の水準は妥当である。</t>
    <phoneticPr fontId="5"/>
  </si>
  <si>
    <t>一般競争入札（最低価格落札方式）により、適切な費用で事業を実施した。</t>
    <phoneticPr fontId="5"/>
  </si>
  <si>
    <t>活動実績は当初の見込みどおりである。</t>
    <phoneticPr fontId="5"/>
  </si>
  <si>
    <t>点検対象外</t>
    <rPh sb="0" eb="2">
      <t>テンケン</t>
    </rPh>
    <rPh sb="2" eb="5">
      <t>タイショウガイ</t>
    </rPh>
    <phoneticPr fontId="5"/>
  </si>
  <si>
    <t>926</t>
    <phoneticPr fontId="5"/>
  </si>
  <si>
    <t>厚生労働省</t>
  </si>
  <si>
    <t>厚労</t>
  </si>
  <si>
    <t>00</t>
    <phoneticPr fontId="5"/>
  </si>
  <si>
    <t>施設整備費</t>
    <rPh sb="0" eb="2">
      <t>シセツ</t>
    </rPh>
    <rPh sb="2" eb="5">
      <t>セイビヒ</t>
    </rPh>
    <phoneticPr fontId="5"/>
  </si>
  <si>
    <t>アズビル株式会社</t>
    <phoneticPr fontId="5"/>
  </si>
  <si>
    <t>上石神井庁舎電算棟中央監視装置の更新工事</t>
    <phoneticPr fontId="5"/>
  </si>
  <si>
    <t>上石神井庁舎は、事務棟及び電算棟からなる庁舎であり、電算棟には労働行政に係るシステム及びその安定的な運用を行うための様々な設備、機器等が設置されている。必要な施設整備を行うことで円滑な行政事務の遂行及びシステムの安定稼働を行うことを目的とする。</t>
    <phoneticPr fontId="5"/>
  </si>
  <si>
    <t>いずれにも関連しない事業</t>
    <rPh sb="5" eb="7">
      <t>カンレン</t>
    </rPh>
    <rPh sb="10" eb="12">
      <t>ジギョウ</t>
    </rPh>
    <phoneticPr fontId="5"/>
  </si>
  <si>
    <t>-</t>
    <phoneticPr fontId="5"/>
  </si>
  <si>
    <t>B.</t>
    <phoneticPr fontId="5"/>
  </si>
  <si>
    <t>アズビル株式会社</t>
    <phoneticPr fontId="5"/>
  </si>
  <si>
    <t>上石神井庁舎電算棟中央監視装置の更新工事</t>
    <phoneticPr fontId="5"/>
  </si>
  <si>
    <t>A</t>
    <phoneticPr fontId="5"/>
  </si>
  <si>
    <t>有</t>
  </si>
  <si>
    <t>・一般競争入札により低コストで調達できた結果として執行率が73パーセントとなったものであり、適切かつ効率的に事業を行った。
・空調機器及び中央監視装置の更新工事について、周辺の機器に影響を及ぼさずに予定期間内に工事完了した。</t>
    <rPh sb="67" eb="68">
      <t>オヨ</t>
    </rPh>
    <phoneticPr fontId="5"/>
  </si>
  <si>
    <t>新29-0059</t>
    <rPh sb="0" eb="1">
      <t>シン</t>
    </rPh>
    <phoneticPr fontId="5"/>
  </si>
  <si>
    <t>施設整備費に限られている。</t>
    <rPh sb="4" eb="5">
      <t>ヒ</t>
    </rPh>
    <phoneticPr fontId="5"/>
  </si>
  <si>
    <t>-</t>
    <phoneticPr fontId="5"/>
  </si>
  <si>
    <t>上石神井庁舎に設置されている労働保険や職業紹介等のシステムの安定的な運用を行うための必要な施設整備を行うことで国民に対する行政事務の確保を目的とする。</t>
    <rPh sb="0" eb="4">
      <t>カミシャクジイ</t>
    </rPh>
    <rPh sb="4" eb="6">
      <t>チョウシャ</t>
    </rPh>
    <rPh sb="7" eb="9">
      <t>セッチ</t>
    </rPh>
    <rPh sb="14" eb="16">
      <t>ロウドウ</t>
    </rPh>
    <rPh sb="16" eb="18">
      <t>ホケン</t>
    </rPh>
    <rPh sb="19" eb="21">
      <t>ショクギョウ</t>
    </rPh>
    <rPh sb="21" eb="23">
      <t>ショウカイ</t>
    </rPh>
    <rPh sb="23" eb="24">
      <t>トウ</t>
    </rPh>
    <rPh sb="55" eb="57">
      <t>コクミン</t>
    </rPh>
    <rPh sb="58" eb="59">
      <t>タイ</t>
    </rPh>
    <rPh sb="66" eb="68">
      <t>カクホ</t>
    </rPh>
    <rPh sb="69" eb="71">
      <t>モクテキ</t>
    </rPh>
    <phoneticPr fontId="5"/>
  </si>
  <si>
    <t>株式会社イシイ設備工業</t>
    <phoneticPr fontId="5"/>
  </si>
  <si>
    <t>電算棟空調機器の更新工事</t>
    <phoneticPr fontId="5"/>
  </si>
  <si>
    <t>A.民間企業２社</t>
    <rPh sb="2" eb="4">
      <t>ミンカン</t>
    </rPh>
    <rPh sb="4" eb="6">
      <t>キギョウ</t>
    </rPh>
    <rPh sb="7" eb="8">
      <t>シャ</t>
    </rPh>
    <phoneticPr fontId="5"/>
  </si>
  <si>
    <t>A.アズビル株式会社</t>
    <rPh sb="6" eb="8">
      <t>カブシキ</t>
    </rPh>
    <rPh sb="8" eb="10">
      <t>カイシャ</t>
    </rPh>
    <phoneticPr fontId="5"/>
  </si>
  <si>
    <t>上石神井庁舎電算棟中央監視装置の更新工事</t>
    <phoneticPr fontId="5"/>
  </si>
  <si>
    <t>・低コスト、複数業者応札を実施するため、引き続き一般競争入札の実施、長めの公示期間の設定、関係業者への声かけ等に努める。</t>
    <rPh sb="20" eb="21">
      <t>ヒ</t>
    </rPh>
    <rPh sb="22" eb="23">
      <t>ツヅ</t>
    </rPh>
    <rPh sb="31" eb="33">
      <t>ジッシ</t>
    </rPh>
    <phoneticPr fontId="5"/>
  </si>
  <si>
    <t>更新した空調機、中央監視装置は電算棟の室温維持及び庁舎管理に活用している。</t>
    <rPh sb="8" eb="10">
      <t>チュウオウ</t>
    </rPh>
    <rPh sb="10" eb="12">
      <t>カンシ</t>
    </rPh>
    <rPh sb="12" eb="14">
      <t>ソウチ</t>
    </rPh>
    <rPh sb="17" eb="18">
      <t>トウ</t>
    </rPh>
    <rPh sb="23" eb="24">
      <t>オヨ</t>
    </rPh>
    <rPh sb="25" eb="27">
      <t>チョウシャ</t>
    </rPh>
    <rPh sb="27" eb="29">
      <t>カンリ</t>
    </rPh>
    <phoneticPr fontId="5"/>
  </si>
  <si>
    <t>事業主、労働者等にサービスを提供するシステムを管理するためのものであり、労働保険特別会計で施設整備費の費用を負担することは妥当である。</t>
    <rPh sb="0" eb="3">
      <t>ジギョウヌシ</t>
    </rPh>
    <rPh sb="4" eb="7">
      <t>ロウドウシャ</t>
    </rPh>
    <rPh sb="7" eb="8">
      <t>トウ</t>
    </rPh>
    <rPh sb="14" eb="16">
      <t>テイキョウ</t>
    </rPh>
    <rPh sb="45" eb="47">
      <t>シセツ</t>
    </rPh>
    <rPh sb="49" eb="50">
      <t>ヒ</t>
    </rPh>
    <phoneticPr fontId="5"/>
  </si>
  <si>
    <t>入札の結果、空調機器更新工事の落札価格が低入札価格基準額を下回ったため。</t>
    <rPh sb="0" eb="2">
      <t>ニュウサツ</t>
    </rPh>
    <rPh sb="3" eb="5">
      <t>ケッカ</t>
    </rPh>
    <phoneticPr fontId="5"/>
  </si>
  <si>
    <t>一般競争入札を行った２件のうち１件は１者応札だったが、入札説明書を受領した事業者に入札に参加しなかった事情を確認し、改善を検討していく。</t>
    <rPh sb="11" eb="12">
      <t>ケン</t>
    </rPh>
    <rPh sb="16" eb="17">
      <t>ケン</t>
    </rPh>
    <rPh sb="19" eb="20">
      <t>シャ</t>
    </rPh>
    <rPh sb="20" eb="22">
      <t>オウサツ</t>
    </rPh>
    <rPh sb="27" eb="29">
      <t>ニュウサツ</t>
    </rPh>
    <rPh sb="29" eb="32">
      <t>セツメイショ</t>
    </rPh>
    <rPh sb="33" eb="35">
      <t>ジュリョウ</t>
    </rPh>
    <rPh sb="37" eb="39">
      <t>ジギョウ</t>
    </rPh>
    <rPh sb="39" eb="40">
      <t>シャ</t>
    </rPh>
    <rPh sb="41" eb="43">
      <t>ニュウサツ</t>
    </rPh>
    <rPh sb="44" eb="46">
      <t>サンカ</t>
    </rPh>
    <rPh sb="51" eb="53">
      <t>ジジョウ</t>
    </rPh>
    <rPh sb="54" eb="56">
      <t>カクニン</t>
    </rPh>
    <rPh sb="58" eb="60">
      <t>カイゼン</t>
    </rPh>
    <rPh sb="61" eb="63">
      <t>ケントウ</t>
    </rPh>
    <phoneticPr fontId="5"/>
  </si>
  <si>
    <t>令和３年度内に予定していた２件の工事部分が完了し、成果目標を達成した。</t>
    <rPh sb="16" eb="18">
      <t>コウジ</t>
    </rPh>
    <rPh sb="18" eb="20">
      <t>ブブン</t>
    </rPh>
    <phoneticPr fontId="5"/>
  </si>
  <si>
    <t>32／1</t>
    <phoneticPr fontId="5"/>
  </si>
  <si>
    <t>110／2</t>
    <phoneticPr fontId="5"/>
  </si>
  <si>
    <t>246/2</t>
    <phoneticPr fontId="5"/>
  </si>
  <si>
    <t>235／2</t>
    <phoneticPr fontId="5"/>
  </si>
  <si>
    <t>一者応札となっている要因を分析し、改善を図ること。</t>
    <rPh sb="0" eb="1">
      <t>イチ</t>
    </rPh>
    <rPh sb="1" eb="2">
      <t>シャ</t>
    </rPh>
    <rPh sb="2" eb="4">
      <t>オウサツ</t>
    </rPh>
    <rPh sb="10" eb="12">
      <t>ヨウイン</t>
    </rPh>
    <rPh sb="13" eb="15">
      <t>ブンセキ</t>
    </rPh>
    <rPh sb="17" eb="19">
      <t>カイゼン</t>
    </rPh>
    <rPh sb="20" eb="21">
      <t>ハカ</t>
    </rPh>
    <phoneticPr fontId="5"/>
  </si>
  <si>
    <t>執行等改善</t>
  </si>
  <si>
    <t>一者応札について関係業者への声かけ、公示期間及び履行期間を十分に確保する等引き続き一般競争入札を行うことにより競争環境の向上に努める。令和５年度概算要求においては、経年劣化による故障リスク等を踏まえ、空調機器等の更新工事に係る予算を計上し、また要求額が適切な執行となるよう精査し改善を行うこととする。</t>
    <rPh sb="0" eb="1">
      <t>イッ</t>
    </rPh>
    <rPh sb="1" eb="2">
      <t>シャ</t>
    </rPh>
    <rPh sb="2" eb="4">
      <t>オウサツ</t>
    </rPh>
    <rPh sb="8" eb="10">
      <t>カンケイ</t>
    </rPh>
    <rPh sb="10" eb="12">
      <t>ギョウシャ</t>
    </rPh>
    <rPh sb="14" eb="15">
      <t>コエ</t>
    </rPh>
    <rPh sb="104" eb="105">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</si>
</sst>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133350</xdr:colOff>
      <xdr:row>269</xdr:row>
      <xdr:rowOff>228600</xdr:rowOff>
    </xdr:from>
    <xdr:to>
      <xdr:col>36</xdr:col>
      <xdr:colOff>138368</xdr:colOff>
      <xdr:row>272</xdr:row>
      <xdr:rowOff>157614</xdr:rowOff>
    </xdr:to>
    <xdr:sp macro="" textlink="">
      <xdr:nvSpPr>
        <xdr:cNvPr id="6" name="正方形/長方形 5"/>
        <xdr:cNvSpPr/>
      </xdr:nvSpPr>
      <xdr:spPr>
        <a:xfrm>
          <a:off x="4533900" y="49329975"/>
          <a:ext cx="2805368" cy="9862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p>
        <a:p>
          <a:pPr algn="ctr"/>
          <a:r>
            <a:rPr kumimoji="1" lang="ja-JP" altLang="en-US" sz="1400"/>
            <a:t>厚生労働省</a:t>
          </a:r>
          <a:endParaRPr kumimoji="1" lang="en-US" altLang="ja-JP" sz="1400"/>
        </a:p>
        <a:p>
          <a:pPr algn="ctr"/>
          <a:r>
            <a:rPr kumimoji="1" lang="ja-JP" altLang="en-US" sz="1400"/>
            <a:t>１１０百万円　</a:t>
          </a:r>
        </a:p>
      </xdr:txBody>
    </xdr:sp>
    <xdr:clientData/>
  </xdr:twoCellAnchor>
  <xdr:twoCellAnchor>
    <xdr:from>
      <xdr:col>22</xdr:col>
      <xdr:colOff>171450</xdr:colOff>
      <xdr:row>272</xdr:row>
      <xdr:rowOff>314325</xdr:rowOff>
    </xdr:from>
    <xdr:to>
      <xdr:col>36</xdr:col>
      <xdr:colOff>133350</xdr:colOff>
      <xdr:row>274</xdr:row>
      <xdr:rowOff>44067</xdr:rowOff>
    </xdr:to>
    <xdr:sp macro="" textlink="">
      <xdr:nvSpPr>
        <xdr:cNvPr id="7" name="大かっこ 6"/>
        <xdr:cNvSpPr/>
      </xdr:nvSpPr>
      <xdr:spPr>
        <a:xfrm>
          <a:off x="4572000" y="50472975"/>
          <a:ext cx="2762250" cy="43459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180975</xdr:colOff>
      <xdr:row>272</xdr:row>
      <xdr:rowOff>342900</xdr:rowOff>
    </xdr:from>
    <xdr:to>
      <xdr:col>32</xdr:col>
      <xdr:colOff>147382</xdr:colOff>
      <xdr:row>273</xdr:row>
      <xdr:rowOff>301803</xdr:rowOff>
    </xdr:to>
    <xdr:sp macro="" textlink="">
      <xdr:nvSpPr>
        <xdr:cNvPr id="8" name="正方形/長方形 7"/>
        <xdr:cNvSpPr/>
      </xdr:nvSpPr>
      <xdr:spPr>
        <a:xfrm>
          <a:off x="4781550" y="50501550"/>
          <a:ext cx="1766632" cy="31132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機器設備の更新等</a:t>
          </a:r>
          <a:endParaRPr kumimoji="1" lang="en-US" altLang="ja-JP" sz="1400"/>
        </a:p>
      </xdr:txBody>
    </xdr:sp>
    <xdr:clientData/>
  </xdr:twoCellAnchor>
  <xdr:twoCellAnchor>
    <xdr:from>
      <xdr:col>28</xdr:col>
      <xdr:colOff>142875</xdr:colOff>
      <xdr:row>274</xdr:row>
      <xdr:rowOff>66675</xdr:rowOff>
    </xdr:from>
    <xdr:to>
      <xdr:col>31</xdr:col>
      <xdr:colOff>21585</xdr:colOff>
      <xdr:row>277</xdr:row>
      <xdr:rowOff>14117</xdr:rowOff>
    </xdr:to>
    <xdr:sp macro="" textlink="">
      <xdr:nvSpPr>
        <xdr:cNvPr id="9" name="下矢印 8"/>
        <xdr:cNvSpPr/>
      </xdr:nvSpPr>
      <xdr:spPr>
        <a:xfrm>
          <a:off x="5743575" y="50930175"/>
          <a:ext cx="478785" cy="1004717"/>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104775</xdr:colOff>
      <xdr:row>274</xdr:row>
      <xdr:rowOff>304800</xdr:rowOff>
    </xdr:from>
    <xdr:to>
      <xdr:col>28</xdr:col>
      <xdr:colOff>133448</xdr:colOff>
      <xdr:row>275</xdr:row>
      <xdr:rowOff>263704</xdr:rowOff>
    </xdr:to>
    <xdr:sp macro="" textlink="">
      <xdr:nvSpPr>
        <xdr:cNvPr id="10" name="正方形/長方形 9"/>
        <xdr:cNvSpPr/>
      </xdr:nvSpPr>
      <xdr:spPr>
        <a:xfrm>
          <a:off x="3105150" y="51168300"/>
          <a:ext cx="2628998" cy="3113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一般競争入札（最低価格）</a:t>
          </a:r>
          <a:endParaRPr kumimoji="1" lang="en-US" altLang="ja-JP" sz="1400"/>
        </a:p>
      </xdr:txBody>
    </xdr:sp>
    <xdr:clientData/>
  </xdr:twoCellAnchor>
  <xdr:twoCellAnchor>
    <xdr:from>
      <xdr:col>22</xdr:col>
      <xdr:colOff>190500</xdr:colOff>
      <xdr:row>277</xdr:row>
      <xdr:rowOff>285750</xdr:rowOff>
    </xdr:from>
    <xdr:to>
      <xdr:col>36</xdr:col>
      <xdr:colOff>92985</xdr:colOff>
      <xdr:row>280</xdr:row>
      <xdr:rowOff>207284</xdr:rowOff>
    </xdr:to>
    <xdr:sp macro="" textlink="">
      <xdr:nvSpPr>
        <xdr:cNvPr id="11" name="正方形/長方形 10"/>
        <xdr:cNvSpPr/>
      </xdr:nvSpPr>
      <xdr:spPr>
        <a:xfrm>
          <a:off x="4591050" y="52206525"/>
          <a:ext cx="2702835" cy="9788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p>
        <a:p>
          <a:pPr algn="ctr"/>
          <a:r>
            <a:rPr kumimoji="1" lang="en-US" altLang="ja-JP" sz="1400"/>
            <a:t>A.</a:t>
          </a:r>
          <a:r>
            <a:rPr kumimoji="1" lang="ja-JP" altLang="en-US" sz="1400"/>
            <a:t>民間企業２社</a:t>
          </a:r>
          <a:endParaRPr kumimoji="1" lang="en-US" altLang="ja-JP" sz="1400"/>
        </a:p>
        <a:p>
          <a:pPr algn="ctr"/>
          <a:r>
            <a:rPr kumimoji="1" lang="ja-JP" altLang="en-US" sz="1400"/>
            <a:t>１１０百万円</a:t>
          </a:r>
          <a:endParaRPr kumimoji="1" lang="en-US" altLang="ja-JP" sz="1400"/>
        </a:p>
        <a:p>
          <a:pPr algn="ct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120" zoomScaleNormal="75" zoomScaleSheetLayoutView="120" zoomScalePageLayoutView="85" workbookViewId="0">
      <selection activeCell="G35" sqref="G35:X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283</v>
      </c>
      <c r="AJ2" s="172" t="s">
        <v>636</v>
      </c>
      <c r="AK2" s="172"/>
      <c r="AL2" s="172"/>
      <c r="AM2" s="172"/>
      <c r="AN2" s="75" t="s">
        <v>283</v>
      </c>
      <c r="AO2" s="172">
        <v>21</v>
      </c>
      <c r="AP2" s="172"/>
      <c r="AQ2" s="172"/>
      <c r="AR2" s="76" t="s">
        <v>283</v>
      </c>
      <c r="AS2" s="173">
        <v>1057</v>
      </c>
      <c r="AT2" s="173"/>
      <c r="AU2" s="173"/>
      <c r="AV2" s="75" t="str">
        <f>IF(AW2="","","-")</f>
        <v>-</v>
      </c>
      <c r="AW2" s="174">
        <v>0</v>
      </c>
      <c r="AX2" s="174"/>
    </row>
    <row r="3" spans="1:50" ht="21" customHeight="1" thickBot="1" x14ac:dyDescent="0.2">
      <c r="A3" s="175" t="s">
        <v>596</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635</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606</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607</v>
      </c>
      <c r="AF4" s="155"/>
      <c r="AG4" s="155"/>
      <c r="AH4" s="155"/>
      <c r="AI4" s="155"/>
      <c r="AJ4" s="155"/>
      <c r="AK4" s="155"/>
      <c r="AL4" s="155"/>
      <c r="AM4" s="155"/>
      <c r="AN4" s="155"/>
      <c r="AO4" s="155"/>
      <c r="AP4" s="156"/>
      <c r="AQ4" s="157" t="s">
        <v>2</v>
      </c>
      <c r="AR4" s="152"/>
      <c r="AS4" s="152"/>
      <c r="AT4" s="152"/>
      <c r="AU4" s="152"/>
      <c r="AV4" s="152"/>
      <c r="AW4" s="152"/>
      <c r="AX4" s="158"/>
    </row>
    <row r="5" spans="1:50" ht="55.5" customHeight="1" x14ac:dyDescent="0.15">
      <c r="A5" s="159" t="s">
        <v>62</v>
      </c>
      <c r="B5" s="160"/>
      <c r="C5" s="160"/>
      <c r="D5" s="160"/>
      <c r="E5" s="160"/>
      <c r="F5" s="161"/>
      <c r="G5" s="162" t="s">
        <v>380</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608</v>
      </c>
      <c r="AF5" s="194"/>
      <c r="AG5" s="194"/>
      <c r="AH5" s="194"/>
      <c r="AI5" s="194"/>
      <c r="AJ5" s="194"/>
      <c r="AK5" s="194"/>
      <c r="AL5" s="194"/>
      <c r="AM5" s="194"/>
      <c r="AN5" s="194"/>
      <c r="AO5" s="194"/>
      <c r="AP5" s="195"/>
      <c r="AQ5" s="196" t="s">
        <v>609</v>
      </c>
      <c r="AR5" s="197"/>
      <c r="AS5" s="197"/>
      <c r="AT5" s="197"/>
      <c r="AU5" s="197"/>
      <c r="AV5" s="197"/>
      <c r="AW5" s="197"/>
      <c r="AX5" s="198"/>
    </row>
    <row r="6" spans="1:50" ht="39" customHeight="1" x14ac:dyDescent="0.15">
      <c r="A6" s="199" t="s">
        <v>4</v>
      </c>
      <c r="B6" s="200"/>
      <c r="C6" s="200"/>
      <c r="D6" s="200"/>
      <c r="E6" s="200"/>
      <c r="F6" s="200"/>
      <c r="G6" s="201" t="str">
        <f>入力規則等!F39</f>
        <v>労働保険特別会計労災勘定、労働保険特別会計雇用勘定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268</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641</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415</v>
      </c>
      <c r="Q12" s="223"/>
      <c r="R12" s="223"/>
      <c r="S12" s="223"/>
      <c r="T12" s="223"/>
      <c r="U12" s="223"/>
      <c r="V12" s="252"/>
      <c r="W12" s="222" t="s">
        <v>567</v>
      </c>
      <c r="X12" s="223"/>
      <c r="Y12" s="223"/>
      <c r="Z12" s="223"/>
      <c r="AA12" s="223"/>
      <c r="AB12" s="223"/>
      <c r="AC12" s="252"/>
      <c r="AD12" s="222" t="s">
        <v>569</v>
      </c>
      <c r="AE12" s="223"/>
      <c r="AF12" s="223"/>
      <c r="AG12" s="223"/>
      <c r="AH12" s="223"/>
      <c r="AI12" s="223"/>
      <c r="AJ12" s="252"/>
      <c r="AK12" s="222" t="s">
        <v>587</v>
      </c>
      <c r="AL12" s="223"/>
      <c r="AM12" s="223"/>
      <c r="AN12" s="223"/>
      <c r="AO12" s="223"/>
      <c r="AP12" s="223"/>
      <c r="AQ12" s="252"/>
      <c r="AR12" s="222" t="s">
        <v>588</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419</v>
      </c>
      <c r="Q13" s="217"/>
      <c r="R13" s="217"/>
      <c r="S13" s="217"/>
      <c r="T13" s="217"/>
      <c r="U13" s="217"/>
      <c r="V13" s="218"/>
      <c r="W13" s="216">
        <v>57</v>
      </c>
      <c r="X13" s="217"/>
      <c r="Y13" s="217"/>
      <c r="Z13" s="217"/>
      <c r="AA13" s="217"/>
      <c r="AB13" s="217"/>
      <c r="AC13" s="218"/>
      <c r="AD13" s="216">
        <v>151</v>
      </c>
      <c r="AE13" s="217"/>
      <c r="AF13" s="217"/>
      <c r="AG13" s="217"/>
      <c r="AH13" s="217"/>
      <c r="AI13" s="217"/>
      <c r="AJ13" s="218"/>
      <c r="AK13" s="216">
        <v>249</v>
      </c>
      <c r="AL13" s="217"/>
      <c r="AM13" s="217"/>
      <c r="AN13" s="217"/>
      <c r="AO13" s="217"/>
      <c r="AP13" s="217"/>
      <c r="AQ13" s="218"/>
      <c r="AR13" s="228">
        <v>171</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612</v>
      </c>
      <c r="Q14" s="217"/>
      <c r="R14" s="217"/>
      <c r="S14" s="217"/>
      <c r="T14" s="217"/>
      <c r="U14" s="217"/>
      <c r="V14" s="218"/>
      <c r="W14" s="216" t="s">
        <v>612</v>
      </c>
      <c r="X14" s="217"/>
      <c r="Y14" s="217"/>
      <c r="Z14" s="217"/>
      <c r="AA14" s="217"/>
      <c r="AB14" s="217"/>
      <c r="AC14" s="218"/>
      <c r="AD14" s="216" t="s">
        <v>612</v>
      </c>
      <c r="AE14" s="217"/>
      <c r="AF14" s="217"/>
      <c r="AG14" s="217"/>
      <c r="AH14" s="217"/>
      <c r="AI14" s="217"/>
      <c r="AJ14" s="218"/>
      <c r="AK14" s="216" t="s">
        <v>613</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613</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612</v>
      </c>
      <c r="AE16" s="217"/>
      <c r="AF16" s="217"/>
      <c r="AG16" s="217"/>
      <c r="AH16" s="217"/>
      <c r="AI16" s="217"/>
      <c r="AJ16" s="218"/>
      <c r="AK16" s="216" t="s">
        <v>613</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t="s">
        <v>613</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419</v>
      </c>
      <c r="Q18" s="261"/>
      <c r="R18" s="261"/>
      <c r="S18" s="261"/>
      <c r="T18" s="261"/>
      <c r="U18" s="261"/>
      <c r="V18" s="262"/>
      <c r="W18" s="260">
        <f>SUM(W13:AC17)</f>
        <v>57</v>
      </c>
      <c r="X18" s="261"/>
      <c r="Y18" s="261"/>
      <c r="Z18" s="261"/>
      <c r="AA18" s="261"/>
      <c r="AB18" s="261"/>
      <c r="AC18" s="262"/>
      <c r="AD18" s="260">
        <f>SUM(AD13:AJ17)</f>
        <v>151</v>
      </c>
      <c r="AE18" s="261"/>
      <c r="AF18" s="261"/>
      <c r="AG18" s="261"/>
      <c r="AH18" s="261"/>
      <c r="AI18" s="261"/>
      <c r="AJ18" s="262"/>
      <c r="AK18" s="260">
        <f>SUM(AK13:AQ17)</f>
        <v>249</v>
      </c>
      <c r="AL18" s="261"/>
      <c r="AM18" s="261"/>
      <c r="AN18" s="261"/>
      <c r="AO18" s="261"/>
      <c r="AP18" s="261"/>
      <c r="AQ18" s="262"/>
      <c r="AR18" s="260">
        <f>SUM(AR13:AX17)</f>
        <v>171</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235</v>
      </c>
      <c r="Q19" s="217"/>
      <c r="R19" s="217"/>
      <c r="S19" s="217"/>
      <c r="T19" s="217"/>
      <c r="U19" s="217"/>
      <c r="V19" s="218"/>
      <c r="W19" s="216">
        <v>32</v>
      </c>
      <c r="X19" s="217"/>
      <c r="Y19" s="217"/>
      <c r="Z19" s="217"/>
      <c r="AA19" s="217"/>
      <c r="AB19" s="217"/>
      <c r="AC19" s="218"/>
      <c r="AD19" s="216">
        <v>110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0.56085918854415273</v>
      </c>
      <c r="Q20" s="292"/>
      <c r="R20" s="292"/>
      <c r="S20" s="292"/>
      <c r="T20" s="292"/>
      <c r="U20" s="292"/>
      <c r="V20" s="292"/>
      <c r="W20" s="292">
        <f>IF(W18=0, "-", SUM(W19)/W18)</f>
        <v>0.56140350877192979</v>
      </c>
      <c r="X20" s="292"/>
      <c r="Y20" s="292"/>
      <c r="Z20" s="292"/>
      <c r="AA20" s="292"/>
      <c r="AB20" s="292"/>
      <c r="AC20" s="292"/>
      <c r="AD20" s="292">
        <f>IF(AD18=0, "-", SUM(AD19)/AD18)</f>
        <v>0.72847682119205293</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0.56085918854415273</v>
      </c>
      <c r="Q21" s="292"/>
      <c r="R21" s="292"/>
      <c r="S21" s="292"/>
      <c r="T21" s="292"/>
      <c r="U21" s="292"/>
      <c r="V21" s="292"/>
      <c r="W21" s="292">
        <f>IF(W19=0, "-", SUM(W19)/SUM(W13,W14))</f>
        <v>0.56140350877192979</v>
      </c>
      <c r="X21" s="292"/>
      <c r="Y21" s="292"/>
      <c r="Z21" s="292"/>
      <c r="AA21" s="292"/>
      <c r="AB21" s="292"/>
      <c r="AC21" s="292"/>
      <c r="AD21" s="292">
        <f>IF(AD19=0, "-", SUM(AD19)/SUM(AD13,AD14))</f>
        <v>0.72847682119205293</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591</v>
      </c>
      <c r="B22" s="301"/>
      <c r="C22" s="301"/>
      <c r="D22" s="301"/>
      <c r="E22" s="301"/>
      <c r="F22" s="302"/>
      <c r="G22" s="306" t="s">
        <v>229</v>
      </c>
      <c r="H22" s="275"/>
      <c r="I22" s="275"/>
      <c r="J22" s="275"/>
      <c r="K22" s="275"/>
      <c r="L22" s="275"/>
      <c r="M22" s="275"/>
      <c r="N22" s="275"/>
      <c r="O22" s="307"/>
      <c r="P22" s="274" t="s">
        <v>589</v>
      </c>
      <c r="Q22" s="275"/>
      <c r="R22" s="275"/>
      <c r="S22" s="275"/>
      <c r="T22" s="275"/>
      <c r="U22" s="275"/>
      <c r="V22" s="307"/>
      <c r="W22" s="274" t="s">
        <v>590</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615</v>
      </c>
      <c r="H23" s="278"/>
      <c r="I23" s="278"/>
      <c r="J23" s="278"/>
      <c r="K23" s="278"/>
      <c r="L23" s="278"/>
      <c r="M23" s="278"/>
      <c r="N23" s="278"/>
      <c r="O23" s="279"/>
      <c r="P23" s="228">
        <v>125</v>
      </c>
      <c r="Q23" s="229"/>
      <c r="R23" s="229"/>
      <c r="S23" s="229"/>
      <c r="T23" s="229"/>
      <c r="U23" s="229"/>
      <c r="V23" s="280"/>
      <c r="W23" s="228">
        <v>86</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616</v>
      </c>
      <c r="H24" s="288"/>
      <c r="I24" s="288"/>
      <c r="J24" s="288"/>
      <c r="K24" s="288"/>
      <c r="L24" s="288"/>
      <c r="M24" s="288"/>
      <c r="N24" s="288"/>
      <c r="O24" s="289"/>
      <c r="P24" s="216">
        <v>123</v>
      </c>
      <c r="Q24" s="217"/>
      <c r="R24" s="217"/>
      <c r="S24" s="217"/>
      <c r="T24" s="217"/>
      <c r="U24" s="217"/>
      <c r="V24" s="218"/>
      <c r="W24" s="216">
        <v>86</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v>249</v>
      </c>
      <c r="Q29" s="331"/>
      <c r="R29" s="331"/>
      <c r="S29" s="331"/>
      <c r="T29" s="331"/>
      <c r="U29" s="331"/>
      <c r="V29" s="332"/>
      <c r="W29" s="333">
        <f>AR13</f>
        <v>171</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578</v>
      </c>
      <c r="B30" s="337"/>
      <c r="C30" s="337"/>
      <c r="D30" s="337"/>
      <c r="E30" s="337"/>
      <c r="F30" s="338"/>
      <c r="G30" s="339" t="s">
        <v>653</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579</v>
      </c>
      <c r="B31" s="317"/>
      <c r="C31" s="317"/>
      <c r="D31" s="317"/>
      <c r="E31" s="317"/>
      <c r="F31" s="318"/>
      <c r="G31" s="350" t="s">
        <v>571</v>
      </c>
      <c r="H31" s="351"/>
      <c r="I31" s="351"/>
      <c r="J31" s="351"/>
      <c r="K31" s="351"/>
      <c r="L31" s="351"/>
      <c r="M31" s="351"/>
      <c r="N31" s="351"/>
      <c r="O31" s="351"/>
      <c r="P31" s="352" t="s">
        <v>570</v>
      </c>
      <c r="Q31" s="351"/>
      <c r="R31" s="351"/>
      <c r="S31" s="351"/>
      <c r="T31" s="351"/>
      <c r="U31" s="351"/>
      <c r="V31" s="351"/>
      <c r="W31" s="351"/>
      <c r="X31" s="353"/>
      <c r="Y31" s="354"/>
      <c r="Z31" s="355"/>
      <c r="AA31" s="356"/>
      <c r="AB31" s="401" t="s">
        <v>11</v>
      </c>
      <c r="AC31" s="401"/>
      <c r="AD31" s="401"/>
      <c r="AE31" s="402" t="s">
        <v>415</v>
      </c>
      <c r="AF31" s="403"/>
      <c r="AG31" s="403"/>
      <c r="AH31" s="404"/>
      <c r="AI31" s="402" t="s">
        <v>567</v>
      </c>
      <c r="AJ31" s="403"/>
      <c r="AK31" s="403"/>
      <c r="AL31" s="404"/>
      <c r="AM31" s="402" t="s">
        <v>383</v>
      </c>
      <c r="AN31" s="403"/>
      <c r="AO31" s="403"/>
      <c r="AP31" s="404"/>
      <c r="AQ31" s="411" t="s">
        <v>414</v>
      </c>
      <c r="AR31" s="412"/>
      <c r="AS31" s="412"/>
      <c r="AT31" s="413"/>
      <c r="AU31" s="411" t="s">
        <v>592</v>
      </c>
      <c r="AV31" s="412"/>
      <c r="AW31" s="412"/>
      <c r="AX31" s="414"/>
    </row>
    <row r="32" spans="1:50" ht="23.25" customHeight="1" x14ac:dyDescent="0.15">
      <c r="A32" s="348"/>
      <c r="B32" s="317"/>
      <c r="C32" s="317"/>
      <c r="D32" s="317"/>
      <c r="E32" s="317"/>
      <c r="F32" s="318"/>
      <c r="G32" s="357" t="s">
        <v>617</v>
      </c>
      <c r="H32" s="358"/>
      <c r="I32" s="358"/>
      <c r="J32" s="358"/>
      <c r="K32" s="358"/>
      <c r="L32" s="358"/>
      <c r="M32" s="358"/>
      <c r="N32" s="358"/>
      <c r="O32" s="358"/>
      <c r="P32" s="361" t="s">
        <v>623</v>
      </c>
      <c r="Q32" s="362"/>
      <c r="R32" s="362"/>
      <c r="S32" s="362"/>
      <c r="T32" s="362"/>
      <c r="U32" s="362"/>
      <c r="V32" s="362"/>
      <c r="W32" s="362"/>
      <c r="X32" s="363"/>
      <c r="Y32" s="367" t="s">
        <v>51</v>
      </c>
      <c r="Z32" s="368"/>
      <c r="AA32" s="369"/>
      <c r="AB32" s="370" t="s">
        <v>619</v>
      </c>
      <c r="AC32" s="371"/>
      <c r="AD32" s="371"/>
      <c r="AE32" s="372">
        <v>2</v>
      </c>
      <c r="AF32" s="372"/>
      <c r="AG32" s="372"/>
      <c r="AH32" s="372"/>
      <c r="AI32" s="372">
        <v>1</v>
      </c>
      <c r="AJ32" s="372"/>
      <c r="AK32" s="372"/>
      <c r="AL32" s="372"/>
      <c r="AM32" s="372">
        <v>2</v>
      </c>
      <c r="AN32" s="372"/>
      <c r="AO32" s="372"/>
      <c r="AP32" s="372"/>
      <c r="AQ32" s="372"/>
      <c r="AR32" s="372"/>
      <c r="AS32" s="372"/>
      <c r="AT32" s="372"/>
      <c r="AU32" s="405"/>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619</v>
      </c>
      <c r="AC33" s="371"/>
      <c r="AD33" s="371"/>
      <c r="AE33" s="372">
        <v>2</v>
      </c>
      <c r="AF33" s="372"/>
      <c r="AG33" s="372"/>
      <c r="AH33" s="372"/>
      <c r="AI33" s="372">
        <v>1</v>
      </c>
      <c r="AJ33" s="372"/>
      <c r="AK33" s="372"/>
      <c r="AL33" s="372"/>
      <c r="AM33" s="372">
        <v>2</v>
      </c>
      <c r="AN33" s="372"/>
      <c r="AO33" s="372"/>
      <c r="AP33" s="372"/>
      <c r="AQ33" s="372">
        <v>2</v>
      </c>
      <c r="AR33" s="372"/>
      <c r="AS33" s="372"/>
      <c r="AT33" s="372"/>
      <c r="AU33" s="405">
        <v>5</v>
      </c>
      <c r="AV33" s="406"/>
      <c r="AW33" s="406"/>
      <c r="AX33" s="407"/>
    </row>
    <row r="34" spans="1:51" ht="23.25" customHeight="1" x14ac:dyDescent="0.15">
      <c r="A34" s="438" t="s">
        <v>580</v>
      </c>
      <c r="B34" s="439"/>
      <c r="C34" s="439"/>
      <c r="D34" s="439"/>
      <c r="E34" s="439"/>
      <c r="F34" s="440"/>
      <c r="G34" s="223" t="s">
        <v>581</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415</v>
      </c>
      <c r="AF34" s="223"/>
      <c r="AG34" s="223"/>
      <c r="AH34" s="252"/>
      <c r="AI34" s="222" t="s">
        <v>567</v>
      </c>
      <c r="AJ34" s="223"/>
      <c r="AK34" s="223"/>
      <c r="AL34" s="252"/>
      <c r="AM34" s="222" t="s">
        <v>383</v>
      </c>
      <c r="AN34" s="223"/>
      <c r="AO34" s="223"/>
      <c r="AP34" s="252"/>
      <c r="AQ34" s="416" t="s">
        <v>593</v>
      </c>
      <c r="AR34" s="417"/>
      <c r="AS34" s="417"/>
      <c r="AT34" s="417"/>
      <c r="AU34" s="417"/>
      <c r="AV34" s="417"/>
      <c r="AW34" s="417"/>
      <c r="AX34" s="418"/>
    </row>
    <row r="35" spans="1:51" ht="23.25" customHeight="1" x14ac:dyDescent="0.15">
      <c r="A35" s="441"/>
      <c r="B35" s="442"/>
      <c r="C35" s="442"/>
      <c r="D35" s="442"/>
      <c r="E35" s="442"/>
      <c r="F35" s="443"/>
      <c r="G35" s="394" t="s">
        <v>620</v>
      </c>
      <c r="H35" s="395"/>
      <c r="I35" s="395"/>
      <c r="J35" s="395"/>
      <c r="K35" s="395"/>
      <c r="L35" s="395"/>
      <c r="M35" s="395"/>
      <c r="N35" s="395"/>
      <c r="O35" s="395"/>
      <c r="P35" s="395"/>
      <c r="Q35" s="395"/>
      <c r="R35" s="395"/>
      <c r="S35" s="395"/>
      <c r="T35" s="395"/>
      <c r="U35" s="395"/>
      <c r="V35" s="395"/>
      <c r="W35" s="395"/>
      <c r="X35" s="395"/>
      <c r="Y35" s="419" t="s">
        <v>580</v>
      </c>
      <c r="Z35" s="420"/>
      <c r="AA35" s="421"/>
      <c r="AB35" s="422" t="s">
        <v>621</v>
      </c>
      <c r="AC35" s="423"/>
      <c r="AD35" s="424"/>
      <c r="AE35" s="398">
        <v>118</v>
      </c>
      <c r="AF35" s="398"/>
      <c r="AG35" s="398"/>
      <c r="AH35" s="398"/>
      <c r="AI35" s="398">
        <v>32</v>
      </c>
      <c r="AJ35" s="398"/>
      <c r="AK35" s="398"/>
      <c r="AL35" s="398"/>
      <c r="AM35" s="398">
        <v>55</v>
      </c>
      <c r="AN35" s="398"/>
      <c r="AO35" s="398"/>
      <c r="AP35" s="398"/>
      <c r="AQ35" s="389">
        <v>123</v>
      </c>
      <c r="AR35" s="373"/>
      <c r="AS35" s="373"/>
      <c r="AT35" s="373"/>
      <c r="AU35" s="373"/>
      <c r="AV35" s="373"/>
      <c r="AW35" s="373"/>
      <c r="AX35" s="374"/>
    </row>
    <row r="36" spans="1:51" ht="46.5" customHeight="1" x14ac:dyDescent="0.15">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6" t="s">
        <v>583</v>
      </c>
      <c r="Z36" s="399"/>
      <c r="AA36" s="400"/>
      <c r="AB36" s="425" t="s">
        <v>622</v>
      </c>
      <c r="AC36" s="426"/>
      <c r="AD36" s="427"/>
      <c r="AE36" s="428" t="s">
        <v>668</v>
      </c>
      <c r="AF36" s="428"/>
      <c r="AG36" s="428"/>
      <c r="AH36" s="428"/>
      <c r="AI36" s="431" t="s">
        <v>665</v>
      </c>
      <c r="AJ36" s="428"/>
      <c r="AK36" s="428"/>
      <c r="AL36" s="428"/>
      <c r="AM36" s="431" t="s">
        <v>666</v>
      </c>
      <c r="AN36" s="428"/>
      <c r="AO36" s="428"/>
      <c r="AP36" s="428"/>
      <c r="AQ36" s="428" t="s">
        <v>667</v>
      </c>
      <c r="AR36" s="428"/>
      <c r="AS36" s="428"/>
      <c r="AT36" s="428"/>
      <c r="AU36" s="428"/>
      <c r="AV36" s="428"/>
      <c r="AW36" s="428"/>
      <c r="AX36" s="432"/>
    </row>
    <row r="37" spans="1:51" ht="18.75" customHeight="1" x14ac:dyDescent="0.15">
      <c r="A37" s="468" t="s">
        <v>236</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415</v>
      </c>
      <c r="AF37" s="486"/>
      <c r="AG37" s="486"/>
      <c r="AH37" s="487"/>
      <c r="AI37" s="490" t="s">
        <v>567</v>
      </c>
      <c r="AJ37" s="490"/>
      <c r="AK37" s="490"/>
      <c r="AL37" s="485"/>
      <c r="AM37" s="490" t="s">
        <v>383</v>
      </c>
      <c r="AN37" s="490"/>
      <c r="AO37" s="490"/>
      <c r="AP37" s="485"/>
      <c r="AQ37" s="459" t="s">
        <v>174</v>
      </c>
      <c r="AR37" s="460"/>
      <c r="AS37" s="460"/>
      <c r="AT37" s="461"/>
      <c r="AU37" s="322" t="s">
        <v>128</v>
      </c>
      <c r="AV37" s="322"/>
      <c r="AW37" s="322"/>
      <c r="AX37" s="327"/>
    </row>
    <row r="38" spans="1:51" ht="18.75" customHeight="1" x14ac:dyDescent="0.15">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3" t="s">
        <v>613</v>
      </c>
      <c r="AR38" s="434"/>
      <c r="AS38" s="435" t="s">
        <v>175</v>
      </c>
      <c r="AT38" s="436"/>
      <c r="AU38" s="437">
        <v>4</v>
      </c>
      <c r="AV38" s="437"/>
      <c r="AW38" s="324" t="s">
        <v>166</v>
      </c>
      <c r="AX38" s="329"/>
    </row>
    <row r="39" spans="1:51" ht="23.25" customHeight="1" x14ac:dyDescent="0.15">
      <c r="A39" s="474"/>
      <c r="B39" s="472"/>
      <c r="C39" s="472"/>
      <c r="D39" s="472"/>
      <c r="E39" s="472"/>
      <c r="F39" s="473"/>
      <c r="G39" s="375" t="s">
        <v>617</v>
      </c>
      <c r="H39" s="376"/>
      <c r="I39" s="376"/>
      <c r="J39" s="376"/>
      <c r="K39" s="376"/>
      <c r="L39" s="376"/>
      <c r="M39" s="376"/>
      <c r="N39" s="376"/>
      <c r="O39" s="377"/>
      <c r="P39" s="139" t="s">
        <v>618</v>
      </c>
      <c r="Q39" s="139"/>
      <c r="R39" s="139"/>
      <c r="S39" s="139"/>
      <c r="T39" s="139"/>
      <c r="U39" s="139"/>
      <c r="V39" s="139"/>
      <c r="W39" s="139"/>
      <c r="X39" s="140"/>
      <c r="Y39" s="386" t="s">
        <v>12</v>
      </c>
      <c r="Z39" s="387"/>
      <c r="AA39" s="388"/>
      <c r="AB39" s="370" t="s">
        <v>619</v>
      </c>
      <c r="AC39" s="370"/>
      <c r="AD39" s="370"/>
      <c r="AE39" s="389">
        <v>2</v>
      </c>
      <c r="AF39" s="373"/>
      <c r="AG39" s="373"/>
      <c r="AH39" s="373"/>
      <c r="AI39" s="389">
        <v>1</v>
      </c>
      <c r="AJ39" s="373"/>
      <c r="AK39" s="373"/>
      <c r="AL39" s="373"/>
      <c r="AM39" s="389">
        <v>2</v>
      </c>
      <c r="AN39" s="373"/>
      <c r="AO39" s="373"/>
      <c r="AP39" s="373"/>
      <c r="AQ39" s="391" t="s">
        <v>613</v>
      </c>
      <c r="AR39" s="392"/>
      <c r="AS39" s="392"/>
      <c r="AT39" s="393"/>
      <c r="AU39" s="373" t="s">
        <v>613</v>
      </c>
      <c r="AV39" s="373"/>
      <c r="AW39" s="373"/>
      <c r="AX39" s="374"/>
    </row>
    <row r="40" spans="1:51" ht="23.25" customHeight="1" x14ac:dyDescent="0.15">
      <c r="A40" s="475"/>
      <c r="B40" s="476"/>
      <c r="C40" s="476"/>
      <c r="D40" s="476"/>
      <c r="E40" s="476"/>
      <c r="F40" s="477"/>
      <c r="G40" s="378"/>
      <c r="H40" s="379"/>
      <c r="I40" s="379"/>
      <c r="J40" s="379"/>
      <c r="K40" s="379"/>
      <c r="L40" s="379"/>
      <c r="M40" s="379"/>
      <c r="N40" s="379"/>
      <c r="O40" s="380"/>
      <c r="P40" s="384"/>
      <c r="Q40" s="384"/>
      <c r="R40" s="384"/>
      <c r="S40" s="384"/>
      <c r="T40" s="384"/>
      <c r="U40" s="384"/>
      <c r="V40" s="384"/>
      <c r="W40" s="384"/>
      <c r="X40" s="385"/>
      <c r="Y40" s="222" t="s">
        <v>50</v>
      </c>
      <c r="Z40" s="223"/>
      <c r="AA40" s="252"/>
      <c r="AB40" s="449" t="s">
        <v>619</v>
      </c>
      <c r="AC40" s="449"/>
      <c r="AD40" s="449"/>
      <c r="AE40" s="389">
        <v>2</v>
      </c>
      <c r="AF40" s="373"/>
      <c r="AG40" s="373"/>
      <c r="AH40" s="373"/>
      <c r="AI40" s="389">
        <v>1</v>
      </c>
      <c r="AJ40" s="373"/>
      <c r="AK40" s="373"/>
      <c r="AL40" s="373"/>
      <c r="AM40" s="389">
        <v>2</v>
      </c>
      <c r="AN40" s="373"/>
      <c r="AO40" s="373"/>
      <c r="AP40" s="373"/>
      <c r="AQ40" s="391" t="s">
        <v>613</v>
      </c>
      <c r="AR40" s="392"/>
      <c r="AS40" s="392"/>
      <c r="AT40" s="393"/>
      <c r="AU40" s="373">
        <v>2</v>
      </c>
      <c r="AV40" s="373"/>
      <c r="AW40" s="373"/>
      <c r="AX40" s="374"/>
    </row>
    <row r="41" spans="1:51" ht="23.25" customHeight="1" x14ac:dyDescent="0.15">
      <c r="A41" s="474"/>
      <c r="B41" s="472"/>
      <c r="C41" s="472"/>
      <c r="D41" s="472"/>
      <c r="E41" s="472"/>
      <c r="F41" s="473"/>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v>100</v>
      </c>
      <c r="AF41" s="373"/>
      <c r="AG41" s="373"/>
      <c r="AH41" s="373"/>
      <c r="AI41" s="389">
        <v>100</v>
      </c>
      <c r="AJ41" s="373"/>
      <c r="AK41" s="373"/>
      <c r="AL41" s="373"/>
      <c r="AM41" s="389">
        <v>100</v>
      </c>
      <c r="AN41" s="373"/>
      <c r="AO41" s="373"/>
      <c r="AP41" s="373"/>
      <c r="AQ41" s="391" t="s">
        <v>613</v>
      </c>
      <c r="AR41" s="392"/>
      <c r="AS41" s="392"/>
      <c r="AT41" s="393"/>
      <c r="AU41" s="373" t="s">
        <v>613</v>
      </c>
      <c r="AV41" s="373"/>
      <c r="AW41" s="373"/>
      <c r="AX41" s="374"/>
    </row>
    <row r="42" spans="1:51" ht="23.25" customHeight="1" x14ac:dyDescent="0.15">
      <c r="A42" s="462" t="s">
        <v>259</v>
      </c>
      <c r="B42" s="457"/>
      <c r="C42" s="457"/>
      <c r="D42" s="457"/>
      <c r="E42" s="457"/>
      <c r="F42" s="458"/>
      <c r="G42" s="498" t="s">
        <v>624</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x14ac:dyDescent="0.2">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90" t="s">
        <v>572</v>
      </c>
      <c r="B44" s="316" t="s">
        <v>573</v>
      </c>
      <c r="C44" s="317"/>
      <c r="D44" s="317"/>
      <c r="E44" s="317"/>
      <c r="F44" s="318"/>
      <c r="G44" s="322" t="s">
        <v>574</v>
      </c>
      <c r="H44" s="322"/>
      <c r="I44" s="322"/>
      <c r="J44" s="322"/>
      <c r="K44" s="322"/>
      <c r="L44" s="322"/>
      <c r="M44" s="322"/>
      <c r="N44" s="322"/>
      <c r="O44" s="322"/>
      <c r="P44" s="322"/>
      <c r="Q44" s="322"/>
      <c r="R44" s="322"/>
      <c r="S44" s="322"/>
      <c r="T44" s="322"/>
      <c r="U44" s="322"/>
      <c r="V44" s="322"/>
      <c r="W44" s="322"/>
      <c r="X44" s="322"/>
      <c r="Y44" s="322"/>
      <c r="Z44" s="322"/>
      <c r="AA44" s="323"/>
      <c r="AB44" s="326" t="s">
        <v>594</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7" t="s">
        <v>11</v>
      </c>
      <c r="AC49" s="888"/>
      <c r="AD49" s="889"/>
      <c r="AE49" s="415" t="s">
        <v>415</v>
      </c>
      <c r="AF49" s="415"/>
      <c r="AG49" s="415"/>
      <c r="AH49" s="415"/>
      <c r="AI49" s="415" t="s">
        <v>567</v>
      </c>
      <c r="AJ49" s="415"/>
      <c r="AK49" s="415"/>
      <c r="AL49" s="415"/>
      <c r="AM49" s="415" t="s">
        <v>383</v>
      </c>
      <c r="AN49" s="415"/>
      <c r="AO49" s="415"/>
      <c r="AP49" s="415"/>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7"/>
      <c r="AR50" s="437"/>
      <c r="AS50" s="435" t="s">
        <v>175</v>
      </c>
      <c r="AT50" s="436"/>
      <c r="AU50" s="437"/>
      <c r="AV50" s="437"/>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891" t="s">
        <v>57</v>
      </c>
      <c r="Z51" s="892"/>
      <c r="AA51" s="893"/>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15">
      <c r="A52" s="314"/>
      <c r="B52" s="316"/>
      <c r="C52" s="317"/>
      <c r="D52" s="317"/>
      <c r="E52" s="317"/>
      <c r="F52" s="318"/>
      <c r="G52" s="894"/>
      <c r="H52" s="384"/>
      <c r="I52" s="384"/>
      <c r="J52" s="384"/>
      <c r="K52" s="384"/>
      <c r="L52" s="384"/>
      <c r="M52" s="384"/>
      <c r="N52" s="384"/>
      <c r="O52" s="385"/>
      <c r="P52" s="452"/>
      <c r="Q52" s="452"/>
      <c r="R52" s="452"/>
      <c r="S52" s="452"/>
      <c r="T52" s="452"/>
      <c r="U52" s="452"/>
      <c r="V52" s="452"/>
      <c r="W52" s="452"/>
      <c r="X52" s="453"/>
      <c r="Y52" s="895" t="s">
        <v>50</v>
      </c>
      <c r="Z52" s="786"/>
      <c r="AA52" s="787"/>
      <c r="AB52" s="449"/>
      <c r="AC52" s="449"/>
      <c r="AD52" s="449"/>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5" t="s">
        <v>13</v>
      </c>
      <c r="Z53" s="786"/>
      <c r="AA53" s="787"/>
      <c r="AB53" s="896" t="s">
        <v>14</v>
      </c>
      <c r="AC53" s="896"/>
      <c r="AD53" s="896"/>
      <c r="AE53" s="565"/>
      <c r="AF53" s="566"/>
      <c r="AG53" s="566"/>
      <c r="AH53" s="566"/>
      <c r="AI53" s="565"/>
      <c r="AJ53" s="566"/>
      <c r="AK53" s="566"/>
      <c r="AL53" s="566"/>
      <c r="AM53" s="565"/>
      <c r="AN53" s="566"/>
      <c r="AO53" s="566"/>
      <c r="AP53" s="566"/>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7" t="s">
        <v>11</v>
      </c>
      <c r="AC54" s="888"/>
      <c r="AD54" s="889"/>
      <c r="AE54" s="415" t="s">
        <v>415</v>
      </c>
      <c r="AF54" s="415"/>
      <c r="AG54" s="415"/>
      <c r="AH54" s="415"/>
      <c r="AI54" s="415" t="s">
        <v>567</v>
      </c>
      <c r="AJ54" s="415"/>
      <c r="AK54" s="415"/>
      <c r="AL54" s="415"/>
      <c r="AM54" s="415" t="s">
        <v>383</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7"/>
      <c r="AR55" s="437"/>
      <c r="AS55" s="435" t="s">
        <v>175</v>
      </c>
      <c r="AT55" s="436"/>
      <c r="AU55" s="437"/>
      <c r="AV55" s="437"/>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1" t="s">
        <v>57</v>
      </c>
      <c r="Z56" s="892"/>
      <c r="AA56" s="893"/>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894"/>
      <c r="H57" s="384"/>
      <c r="I57" s="384"/>
      <c r="J57" s="384"/>
      <c r="K57" s="384"/>
      <c r="L57" s="384"/>
      <c r="M57" s="384"/>
      <c r="N57" s="384"/>
      <c r="O57" s="385"/>
      <c r="P57" s="452"/>
      <c r="Q57" s="452"/>
      <c r="R57" s="452"/>
      <c r="S57" s="452"/>
      <c r="T57" s="452"/>
      <c r="U57" s="452"/>
      <c r="V57" s="452"/>
      <c r="W57" s="452"/>
      <c r="X57" s="453"/>
      <c r="Y57" s="895" t="s">
        <v>50</v>
      </c>
      <c r="Z57" s="786"/>
      <c r="AA57" s="787"/>
      <c r="AB57" s="449"/>
      <c r="AC57" s="449"/>
      <c r="AD57" s="449"/>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5" t="s">
        <v>13</v>
      </c>
      <c r="Z58" s="786"/>
      <c r="AA58" s="787"/>
      <c r="AB58" s="896" t="s">
        <v>14</v>
      </c>
      <c r="AC58" s="896"/>
      <c r="AD58" s="896"/>
      <c r="AE58" s="565"/>
      <c r="AF58" s="566"/>
      <c r="AG58" s="566"/>
      <c r="AH58" s="566"/>
      <c r="AI58" s="565"/>
      <c r="AJ58" s="566"/>
      <c r="AK58" s="566"/>
      <c r="AL58" s="566"/>
      <c r="AM58" s="565"/>
      <c r="AN58" s="566"/>
      <c r="AO58" s="566"/>
      <c r="AP58" s="566"/>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7" t="s">
        <v>11</v>
      </c>
      <c r="AC59" s="888"/>
      <c r="AD59" s="889"/>
      <c r="AE59" s="415" t="s">
        <v>415</v>
      </c>
      <c r="AF59" s="415"/>
      <c r="AG59" s="415"/>
      <c r="AH59" s="415"/>
      <c r="AI59" s="415" t="s">
        <v>567</v>
      </c>
      <c r="AJ59" s="415"/>
      <c r="AK59" s="415"/>
      <c r="AL59" s="415"/>
      <c r="AM59" s="415" t="s">
        <v>383</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7"/>
      <c r="AR60" s="437"/>
      <c r="AS60" s="435" t="s">
        <v>175</v>
      </c>
      <c r="AT60" s="436"/>
      <c r="AU60" s="437"/>
      <c r="AV60" s="437"/>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1" t="s">
        <v>57</v>
      </c>
      <c r="Z61" s="892"/>
      <c r="AA61" s="893"/>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894"/>
      <c r="H62" s="384"/>
      <c r="I62" s="384"/>
      <c r="J62" s="384"/>
      <c r="K62" s="384"/>
      <c r="L62" s="384"/>
      <c r="M62" s="384"/>
      <c r="N62" s="384"/>
      <c r="O62" s="385"/>
      <c r="P62" s="452"/>
      <c r="Q62" s="452"/>
      <c r="R62" s="452"/>
      <c r="S62" s="452"/>
      <c r="T62" s="452"/>
      <c r="U62" s="452"/>
      <c r="V62" s="452"/>
      <c r="W62" s="452"/>
      <c r="X62" s="453"/>
      <c r="Y62" s="895" t="s">
        <v>50</v>
      </c>
      <c r="Z62" s="786"/>
      <c r="AA62" s="787"/>
      <c r="AB62" s="449"/>
      <c r="AC62" s="449"/>
      <c r="AD62" s="449"/>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884"/>
      <c r="C63" s="885"/>
      <c r="D63" s="885"/>
      <c r="E63" s="885"/>
      <c r="F63" s="886"/>
      <c r="G63" s="141"/>
      <c r="H63" s="142"/>
      <c r="I63" s="142"/>
      <c r="J63" s="142"/>
      <c r="K63" s="142"/>
      <c r="L63" s="142"/>
      <c r="M63" s="142"/>
      <c r="N63" s="142"/>
      <c r="O63" s="143"/>
      <c r="P63" s="454"/>
      <c r="Q63" s="454"/>
      <c r="R63" s="454"/>
      <c r="S63" s="454"/>
      <c r="T63" s="454"/>
      <c r="U63" s="454"/>
      <c r="V63" s="454"/>
      <c r="W63" s="454"/>
      <c r="X63" s="455"/>
      <c r="Y63" s="895" t="s">
        <v>13</v>
      </c>
      <c r="Z63" s="786"/>
      <c r="AA63" s="787"/>
      <c r="AB63" s="896" t="s">
        <v>14</v>
      </c>
      <c r="AC63" s="896"/>
      <c r="AD63" s="896"/>
      <c r="AE63" s="565"/>
      <c r="AF63" s="566"/>
      <c r="AG63" s="566"/>
      <c r="AH63" s="566"/>
      <c r="AI63" s="565"/>
      <c r="AJ63" s="566"/>
      <c r="AK63" s="566"/>
      <c r="AL63" s="566"/>
      <c r="AM63" s="565"/>
      <c r="AN63" s="566"/>
      <c r="AO63" s="566"/>
      <c r="AP63" s="566"/>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6" t="s">
        <v>578</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579</v>
      </c>
      <c r="B65" s="317"/>
      <c r="C65" s="317"/>
      <c r="D65" s="317"/>
      <c r="E65" s="317"/>
      <c r="F65" s="318"/>
      <c r="G65" s="350" t="s">
        <v>571</v>
      </c>
      <c r="H65" s="351"/>
      <c r="I65" s="351"/>
      <c r="J65" s="351"/>
      <c r="K65" s="351"/>
      <c r="L65" s="351"/>
      <c r="M65" s="351"/>
      <c r="N65" s="351"/>
      <c r="O65" s="351"/>
      <c r="P65" s="352" t="s">
        <v>570</v>
      </c>
      <c r="Q65" s="351"/>
      <c r="R65" s="351"/>
      <c r="S65" s="351"/>
      <c r="T65" s="351"/>
      <c r="U65" s="351"/>
      <c r="V65" s="351"/>
      <c r="W65" s="351"/>
      <c r="X65" s="353"/>
      <c r="Y65" s="354"/>
      <c r="Z65" s="355"/>
      <c r="AA65" s="356"/>
      <c r="AB65" s="401" t="s">
        <v>11</v>
      </c>
      <c r="AC65" s="401"/>
      <c r="AD65" s="401"/>
      <c r="AE65" s="402" t="s">
        <v>415</v>
      </c>
      <c r="AF65" s="403"/>
      <c r="AG65" s="403"/>
      <c r="AH65" s="404"/>
      <c r="AI65" s="402" t="s">
        <v>567</v>
      </c>
      <c r="AJ65" s="403"/>
      <c r="AK65" s="403"/>
      <c r="AL65" s="404"/>
      <c r="AM65" s="402" t="s">
        <v>383</v>
      </c>
      <c r="AN65" s="403"/>
      <c r="AO65" s="403"/>
      <c r="AP65" s="404"/>
      <c r="AQ65" s="411" t="s">
        <v>414</v>
      </c>
      <c r="AR65" s="412"/>
      <c r="AS65" s="412"/>
      <c r="AT65" s="413"/>
      <c r="AU65" s="411" t="s">
        <v>592</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2"/>
      <c r="AF66" s="372"/>
      <c r="AG66" s="372"/>
      <c r="AH66" s="372"/>
      <c r="AI66" s="372"/>
      <c r="AJ66" s="372"/>
      <c r="AK66" s="372"/>
      <c r="AL66" s="372"/>
      <c r="AM66" s="372"/>
      <c r="AN66" s="372"/>
      <c r="AO66" s="372"/>
      <c r="AP66" s="372"/>
      <c r="AQ66" s="372"/>
      <c r="AR66" s="372"/>
      <c r="AS66" s="372"/>
      <c r="AT66" s="372"/>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1"/>
      <c r="AC67" s="371"/>
      <c r="AD67" s="371"/>
      <c r="AE67" s="372"/>
      <c r="AF67" s="372"/>
      <c r="AG67" s="372"/>
      <c r="AH67" s="372"/>
      <c r="AI67" s="372"/>
      <c r="AJ67" s="372"/>
      <c r="AK67" s="372"/>
      <c r="AL67" s="372"/>
      <c r="AM67" s="372"/>
      <c r="AN67" s="372"/>
      <c r="AO67" s="372"/>
      <c r="AP67" s="372"/>
      <c r="AQ67" s="372"/>
      <c r="AR67" s="372"/>
      <c r="AS67" s="372"/>
      <c r="AT67" s="372"/>
      <c r="AU67" s="405"/>
      <c r="AV67" s="406"/>
      <c r="AW67" s="406"/>
      <c r="AX67" s="407"/>
      <c r="AY67">
        <f>$AY$65</f>
        <v>0</v>
      </c>
    </row>
    <row r="68" spans="1:51" ht="23.25" hidden="1" customHeight="1" x14ac:dyDescent="0.15">
      <c r="A68" s="438" t="s">
        <v>580</v>
      </c>
      <c r="B68" s="439"/>
      <c r="C68" s="439"/>
      <c r="D68" s="439"/>
      <c r="E68" s="439"/>
      <c r="F68" s="440"/>
      <c r="G68" s="223" t="s">
        <v>581</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415</v>
      </c>
      <c r="AF68" s="415"/>
      <c r="AG68" s="415"/>
      <c r="AH68" s="415"/>
      <c r="AI68" s="415" t="s">
        <v>567</v>
      </c>
      <c r="AJ68" s="415"/>
      <c r="AK68" s="415"/>
      <c r="AL68" s="415"/>
      <c r="AM68" s="415" t="s">
        <v>383</v>
      </c>
      <c r="AN68" s="415"/>
      <c r="AO68" s="415"/>
      <c r="AP68" s="415"/>
      <c r="AQ68" s="416" t="s">
        <v>593</v>
      </c>
      <c r="AR68" s="417"/>
      <c r="AS68" s="417"/>
      <c r="AT68" s="417"/>
      <c r="AU68" s="417"/>
      <c r="AV68" s="417"/>
      <c r="AW68" s="417"/>
      <c r="AX68" s="418"/>
      <c r="AY68">
        <f>IF(SUBSTITUTE(SUBSTITUTE($G$69,"／",""),"　","")="",0,1)</f>
        <v>0</v>
      </c>
    </row>
    <row r="69" spans="1:51" ht="23.25" hidden="1" customHeight="1" x14ac:dyDescent="0.15">
      <c r="A69" s="441"/>
      <c r="B69" s="442"/>
      <c r="C69" s="442"/>
      <c r="D69" s="442"/>
      <c r="E69" s="442"/>
      <c r="F69" s="443"/>
      <c r="G69" s="394" t="s">
        <v>582</v>
      </c>
      <c r="H69" s="395"/>
      <c r="I69" s="395"/>
      <c r="J69" s="395"/>
      <c r="K69" s="395"/>
      <c r="L69" s="395"/>
      <c r="M69" s="395"/>
      <c r="N69" s="395"/>
      <c r="O69" s="395"/>
      <c r="P69" s="395"/>
      <c r="Q69" s="395"/>
      <c r="R69" s="395"/>
      <c r="S69" s="395"/>
      <c r="T69" s="395"/>
      <c r="U69" s="395"/>
      <c r="V69" s="395"/>
      <c r="W69" s="395"/>
      <c r="X69" s="395"/>
      <c r="Y69" s="419" t="s">
        <v>580</v>
      </c>
      <c r="Z69" s="420"/>
      <c r="AA69" s="421"/>
      <c r="AB69" s="422"/>
      <c r="AC69" s="423"/>
      <c r="AD69" s="424"/>
      <c r="AE69" s="398"/>
      <c r="AF69" s="398"/>
      <c r="AG69" s="398"/>
      <c r="AH69" s="398"/>
      <c r="AI69" s="398"/>
      <c r="AJ69" s="398"/>
      <c r="AK69" s="398"/>
      <c r="AL69" s="398"/>
      <c r="AM69" s="398"/>
      <c r="AN69" s="398"/>
      <c r="AO69" s="398"/>
      <c r="AP69" s="398"/>
      <c r="AQ69" s="389"/>
      <c r="AR69" s="373"/>
      <c r="AS69" s="373"/>
      <c r="AT69" s="373"/>
      <c r="AU69" s="373"/>
      <c r="AV69" s="373"/>
      <c r="AW69" s="373"/>
      <c r="AX69" s="374"/>
      <c r="AY69">
        <f>$AY$68</f>
        <v>0</v>
      </c>
    </row>
    <row r="70" spans="1:51" ht="46.5" hidden="1" customHeight="1" x14ac:dyDescent="0.15">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6" t="s">
        <v>583</v>
      </c>
      <c r="Z70" s="399"/>
      <c r="AA70" s="400"/>
      <c r="AB70" s="425" t="s">
        <v>584</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2"/>
      <c r="AY70">
        <f>$AY$68</f>
        <v>0</v>
      </c>
    </row>
    <row r="71" spans="1:51" ht="18.75" hidden="1" customHeight="1" x14ac:dyDescent="0.15">
      <c r="A71" s="504" t="s">
        <v>236</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415</v>
      </c>
      <c r="AF71" s="415"/>
      <c r="AG71" s="415"/>
      <c r="AH71" s="415"/>
      <c r="AI71" s="415" t="s">
        <v>567</v>
      </c>
      <c r="AJ71" s="415"/>
      <c r="AK71" s="415"/>
      <c r="AL71" s="415"/>
      <c r="AM71" s="415" t="s">
        <v>383</v>
      </c>
      <c r="AN71" s="415"/>
      <c r="AO71" s="415"/>
      <c r="AP71" s="415"/>
      <c r="AQ71" s="459" t="s">
        <v>174</v>
      </c>
      <c r="AR71" s="460"/>
      <c r="AS71" s="460"/>
      <c r="AT71" s="461"/>
      <c r="AU71" s="322" t="s">
        <v>128</v>
      </c>
      <c r="AV71" s="322"/>
      <c r="AW71" s="322"/>
      <c r="AX71" s="327"/>
      <c r="AY71">
        <f>COUNTA($G$73)</f>
        <v>0</v>
      </c>
    </row>
    <row r="72" spans="1:51" ht="18.75" hidden="1" customHeight="1" x14ac:dyDescent="0.15">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3"/>
      <c r="AR72" s="434"/>
      <c r="AS72" s="435" t="s">
        <v>175</v>
      </c>
      <c r="AT72" s="436"/>
      <c r="AU72" s="437"/>
      <c r="AV72" s="437"/>
      <c r="AW72" s="324" t="s">
        <v>166</v>
      </c>
      <c r="AX72" s="329"/>
      <c r="AY72">
        <f t="shared" ref="AY72:AY77" si="1">$AY$71</f>
        <v>0</v>
      </c>
    </row>
    <row r="73" spans="1:51" ht="23.25" hidden="1" customHeight="1" x14ac:dyDescent="0.15">
      <c r="A73" s="510"/>
      <c r="B73" s="508"/>
      <c r="C73" s="508"/>
      <c r="D73" s="508"/>
      <c r="E73" s="508"/>
      <c r="F73" s="509"/>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23.25" hidden="1" customHeight="1" x14ac:dyDescent="0.15">
      <c r="A74" s="511"/>
      <c r="B74" s="512"/>
      <c r="C74" s="512"/>
      <c r="D74" s="512"/>
      <c r="E74" s="512"/>
      <c r="F74" s="513"/>
      <c r="G74" s="378"/>
      <c r="H74" s="379"/>
      <c r="I74" s="379"/>
      <c r="J74" s="379"/>
      <c r="K74" s="379"/>
      <c r="L74" s="379"/>
      <c r="M74" s="379"/>
      <c r="N74" s="379"/>
      <c r="O74" s="380"/>
      <c r="P74" s="384"/>
      <c r="Q74" s="384"/>
      <c r="R74" s="384"/>
      <c r="S74" s="384"/>
      <c r="T74" s="384"/>
      <c r="U74" s="384"/>
      <c r="V74" s="384"/>
      <c r="W74" s="384"/>
      <c r="X74" s="385"/>
      <c r="Y74" s="222" t="s">
        <v>50</v>
      </c>
      <c r="Z74" s="223"/>
      <c r="AA74" s="252"/>
      <c r="AB74" s="449"/>
      <c r="AC74" s="449"/>
      <c r="AD74" s="449"/>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23.25" hidden="1" customHeight="1" x14ac:dyDescent="0.15">
      <c r="A75" s="510"/>
      <c r="B75" s="508"/>
      <c r="C75" s="508"/>
      <c r="D75" s="508"/>
      <c r="E75" s="508"/>
      <c r="F75" s="509"/>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23.25" hidden="1" customHeight="1" x14ac:dyDescent="0.15">
      <c r="A76" s="462" t="s">
        <v>259</v>
      </c>
      <c r="B76" s="457"/>
      <c r="C76" s="457"/>
      <c r="D76" s="457"/>
      <c r="E76" s="457"/>
      <c r="F76" s="458"/>
      <c r="G76" s="498"/>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0</v>
      </c>
    </row>
    <row r="77" spans="1:51" ht="23.25" hidden="1" customHeight="1" x14ac:dyDescent="0.15">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0</v>
      </c>
    </row>
    <row r="78" spans="1:51" ht="18.75" hidden="1" customHeight="1" x14ac:dyDescent="0.15">
      <c r="A78" s="314" t="s">
        <v>572</v>
      </c>
      <c r="B78" s="316" t="s">
        <v>573</v>
      </c>
      <c r="C78" s="317"/>
      <c r="D78" s="317"/>
      <c r="E78" s="317"/>
      <c r="F78" s="318"/>
      <c r="G78" s="322" t="s">
        <v>574</v>
      </c>
      <c r="H78" s="322"/>
      <c r="I78" s="322"/>
      <c r="J78" s="322"/>
      <c r="K78" s="322"/>
      <c r="L78" s="322"/>
      <c r="M78" s="322"/>
      <c r="N78" s="322"/>
      <c r="O78" s="322"/>
      <c r="P78" s="322"/>
      <c r="Q78" s="322"/>
      <c r="R78" s="322"/>
      <c r="S78" s="322"/>
      <c r="T78" s="322"/>
      <c r="U78" s="322"/>
      <c r="V78" s="322"/>
      <c r="W78" s="322"/>
      <c r="X78" s="322"/>
      <c r="Y78" s="322"/>
      <c r="Z78" s="322"/>
      <c r="AA78" s="323"/>
      <c r="AB78" s="326" t="s">
        <v>594</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7" t="s">
        <v>11</v>
      </c>
      <c r="AC83" s="888"/>
      <c r="AD83" s="889"/>
      <c r="AE83" s="415" t="s">
        <v>415</v>
      </c>
      <c r="AF83" s="415"/>
      <c r="AG83" s="415"/>
      <c r="AH83" s="415"/>
      <c r="AI83" s="415" t="s">
        <v>567</v>
      </c>
      <c r="AJ83" s="415"/>
      <c r="AK83" s="415"/>
      <c r="AL83" s="415"/>
      <c r="AM83" s="415" t="s">
        <v>383</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7"/>
      <c r="AR84" s="437"/>
      <c r="AS84" s="435" t="s">
        <v>175</v>
      </c>
      <c r="AT84" s="436"/>
      <c r="AU84" s="437"/>
      <c r="AV84" s="437"/>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1" t="s">
        <v>57</v>
      </c>
      <c r="Z85" s="892"/>
      <c r="AA85" s="893"/>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4"/>
      <c r="B86" s="316"/>
      <c r="C86" s="317"/>
      <c r="D86" s="317"/>
      <c r="E86" s="317"/>
      <c r="F86" s="318"/>
      <c r="G86" s="894"/>
      <c r="H86" s="384"/>
      <c r="I86" s="384"/>
      <c r="J86" s="384"/>
      <c r="K86" s="384"/>
      <c r="L86" s="384"/>
      <c r="M86" s="384"/>
      <c r="N86" s="384"/>
      <c r="O86" s="385"/>
      <c r="P86" s="452"/>
      <c r="Q86" s="452"/>
      <c r="R86" s="452"/>
      <c r="S86" s="452"/>
      <c r="T86" s="452"/>
      <c r="U86" s="452"/>
      <c r="V86" s="452"/>
      <c r="W86" s="452"/>
      <c r="X86" s="453"/>
      <c r="Y86" s="895" t="s">
        <v>50</v>
      </c>
      <c r="Z86" s="786"/>
      <c r="AA86" s="787"/>
      <c r="AB86" s="449"/>
      <c r="AC86" s="449"/>
      <c r="AD86" s="449"/>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5" t="s">
        <v>13</v>
      </c>
      <c r="Z87" s="786"/>
      <c r="AA87" s="787"/>
      <c r="AB87" s="896" t="s">
        <v>14</v>
      </c>
      <c r="AC87" s="896"/>
      <c r="AD87" s="896"/>
      <c r="AE87" s="565"/>
      <c r="AF87" s="566"/>
      <c r="AG87" s="566"/>
      <c r="AH87" s="566"/>
      <c r="AI87" s="565"/>
      <c r="AJ87" s="566"/>
      <c r="AK87" s="566"/>
      <c r="AL87" s="566"/>
      <c r="AM87" s="565"/>
      <c r="AN87" s="566"/>
      <c r="AO87" s="566"/>
      <c r="AP87" s="566"/>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7" t="s">
        <v>11</v>
      </c>
      <c r="AC88" s="888"/>
      <c r="AD88" s="889"/>
      <c r="AE88" s="415" t="s">
        <v>415</v>
      </c>
      <c r="AF88" s="415"/>
      <c r="AG88" s="415"/>
      <c r="AH88" s="415"/>
      <c r="AI88" s="415" t="s">
        <v>567</v>
      </c>
      <c r="AJ88" s="415"/>
      <c r="AK88" s="415"/>
      <c r="AL88" s="415"/>
      <c r="AM88" s="415" t="s">
        <v>383</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7"/>
      <c r="AR89" s="437"/>
      <c r="AS89" s="435" t="s">
        <v>175</v>
      </c>
      <c r="AT89" s="436"/>
      <c r="AU89" s="437"/>
      <c r="AV89" s="437"/>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1" t="s">
        <v>57</v>
      </c>
      <c r="Z90" s="892"/>
      <c r="AA90" s="893"/>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894"/>
      <c r="H91" s="384"/>
      <c r="I91" s="384"/>
      <c r="J91" s="384"/>
      <c r="K91" s="384"/>
      <c r="L91" s="384"/>
      <c r="M91" s="384"/>
      <c r="N91" s="384"/>
      <c r="O91" s="385"/>
      <c r="P91" s="452"/>
      <c r="Q91" s="452"/>
      <c r="R91" s="452"/>
      <c r="S91" s="452"/>
      <c r="T91" s="452"/>
      <c r="U91" s="452"/>
      <c r="V91" s="452"/>
      <c r="W91" s="452"/>
      <c r="X91" s="453"/>
      <c r="Y91" s="895" t="s">
        <v>50</v>
      </c>
      <c r="Z91" s="786"/>
      <c r="AA91" s="787"/>
      <c r="AB91" s="449"/>
      <c r="AC91" s="449"/>
      <c r="AD91" s="449"/>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5" t="s">
        <v>13</v>
      </c>
      <c r="Z92" s="786"/>
      <c r="AA92" s="787"/>
      <c r="AB92" s="896" t="s">
        <v>14</v>
      </c>
      <c r="AC92" s="896"/>
      <c r="AD92" s="896"/>
      <c r="AE92" s="565"/>
      <c r="AF92" s="566"/>
      <c r="AG92" s="566"/>
      <c r="AH92" s="566"/>
      <c r="AI92" s="565"/>
      <c r="AJ92" s="566"/>
      <c r="AK92" s="566"/>
      <c r="AL92" s="566"/>
      <c r="AM92" s="565"/>
      <c r="AN92" s="566"/>
      <c r="AO92" s="566"/>
      <c r="AP92" s="566"/>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7" t="s">
        <v>11</v>
      </c>
      <c r="AC93" s="888"/>
      <c r="AD93" s="889"/>
      <c r="AE93" s="415" t="s">
        <v>415</v>
      </c>
      <c r="AF93" s="415"/>
      <c r="AG93" s="415"/>
      <c r="AH93" s="415"/>
      <c r="AI93" s="415" t="s">
        <v>567</v>
      </c>
      <c r="AJ93" s="415"/>
      <c r="AK93" s="415"/>
      <c r="AL93" s="415"/>
      <c r="AM93" s="415" t="s">
        <v>383</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7"/>
      <c r="AR94" s="437"/>
      <c r="AS94" s="435" t="s">
        <v>175</v>
      </c>
      <c r="AT94" s="436"/>
      <c r="AU94" s="437"/>
      <c r="AV94" s="437"/>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1" t="s">
        <v>57</v>
      </c>
      <c r="Z95" s="892"/>
      <c r="AA95" s="893"/>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894"/>
      <c r="H96" s="384"/>
      <c r="I96" s="384"/>
      <c r="J96" s="384"/>
      <c r="K96" s="384"/>
      <c r="L96" s="384"/>
      <c r="M96" s="384"/>
      <c r="N96" s="384"/>
      <c r="O96" s="385"/>
      <c r="P96" s="452"/>
      <c r="Q96" s="452"/>
      <c r="R96" s="452"/>
      <c r="S96" s="452"/>
      <c r="T96" s="452"/>
      <c r="U96" s="452"/>
      <c r="V96" s="452"/>
      <c r="W96" s="452"/>
      <c r="X96" s="453"/>
      <c r="Y96" s="895" t="s">
        <v>50</v>
      </c>
      <c r="Z96" s="786"/>
      <c r="AA96" s="787"/>
      <c r="AB96" s="449"/>
      <c r="AC96" s="449"/>
      <c r="AD96" s="449"/>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884"/>
      <c r="C97" s="885"/>
      <c r="D97" s="885"/>
      <c r="E97" s="885"/>
      <c r="F97" s="886"/>
      <c r="G97" s="141"/>
      <c r="H97" s="142"/>
      <c r="I97" s="142"/>
      <c r="J97" s="142"/>
      <c r="K97" s="142"/>
      <c r="L97" s="142"/>
      <c r="M97" s="142"/>
      <c r="N97" s="142"/>
      <c r="O97" s="143"/>
      <c r="P97" s="454"/>
      <c r="Q97" s="454"/>
      <c r="R97" s="454"/>
      <c r="S97" s="454"/>
      <c r="T97" s="454"/>
      <c r="U97" s="454"/>
      <c r="V97" s="454"/>
      <c r="W97" s="454"/>
      <c r="X97" s="455"/>
      <c r="Y97" s="895" t="s">
        <v>13</v>
      </c>
      <c r="Z97" s="786"/>
      <c r="AA97" s="787"/>
      <c r="AB97" s="896" t="s">
        <v>14</v>
      </c>
      <c r="AC97" s="896"/>
      <c r="AD97" s="896"/>
      <c r="AE97" s="565"/>
      <c r="AF97" s="566"/>
      <c r="AG97" s="566"/>
      <c r="AH97" s="566"/>
      <c r="AI97" s="565"/>
      <c r="AJ97" s="566"/>
      <c r="AK97" s="566"/>
      <c r="AL97" s="566"/>
      <c r="AM97" s="565"/>
      <c r="AN97" s="566"/>
      <c r="AO97" s="566"/>
      <c r="AP97" s="566"/>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578</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579</v>
      </c>
      <c r="B99" s="317"/>
      <c r="C99" s="317"/>
      <c r="D99" s="317"/>
      <c r="E99" s="317"/>
      <c r="F99" s="318"/>
      <c r="G99" s="350" t="s">
        <v>571</v>
      </c>
      <c r="H99" s="351"/>
      <c r="I99" s="351"/>
      <c r="J99" s="351"/>
      <c r="K99" s="351"/>
      <c r="L99" s="351"/>
      <c r="M99" s="351"/>
      <c r="N99" s="351"/>
      <c r="O99" s="351"/>
      <c r="P99" s="352" t="s">
        <v>570</v>
      </c>
      <c r="Q99" s="351"/>
      <c r="R99" s="351"/>
      <c r="S99" s="351"/>
      <c r="T99" s="351"/>
      <c r="U99" s="351"/>
      <c r="V99" s="351"/>
      <c r="W99" s="351"/>
      <c r="X99" s="353"/>
      <c r="Y99" s="354"/>
      <c r="Z99" s="355"/>
      <c r="AA99" s="356"/>
      <c r="AB99" s="401" t="s">
        <v>11</v>
      </c>
      <c r="AC99" s="401"/>
      <c r="AD99" s="401"/>
      <c r="AE99" s="415" t="s">
        <v>415</v>
      </c>
      <c r="AF99" s="415"/>
      <c r="AG99" s="415"/>
      <c r="AH99" s="415"/>
      <c r="AI99" s="415" t="s">
        <v>567</v>
      </c>
      <c r="AJ99" s="415"/>
      <c r="AK99" s="415"/>
      <c r="AL99" s="415"/>
      <c r="AM99" s="415" t="s">
        <v>383</v>
      </c>
      <c r="AN99" s="415"/>
      <c r="AO99" s="415"/>
      <c r="AP99" s="415"/>
      <c r="AQ99" s="411" t="s">
        <v>414</v>
      </c>
      <c r="AR99" s="412"/>
      <c r="AS99" s="412"/>
      <c r="AT99" s="413"/>
      <c r="AU99" s="411" t="s">
        <v>592</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1"/>
      <c r="AC101" s="371"/>
      <c r="AD101" s="371"/>
      <c r="AE101" s="372"/>
      <c r="AF101" s="372"/>
      <c r="AG101" s="372"/>
      <c r="AH101" s="372"/>
      <c r="AI101" s="372"/>
      <c r="AJ101" s="372"/>
      <c r="AK101" s="372"/>
      <c r="AL101" s="372"/>
      <c r="AM101" s="372"/>
      <c r="AN101" s="372"/>
      <c r="AO101" s="372"/>
      <c r="AP101" s="372"/>
      <c r="AQ101" s="372"/>
      <c r="AR101" s="372"/>
      <c r="AS101" s="372"/>
      <c r="AT101" s="372"/>
      <c r="AU101" s="405"/>
      <c r="AV101" s="406"/>
      <c r="AW101" s="406"/>
      <c r="AX101" s="407"/>
      <c r="AY101">
        <f>$AY$99</f>
        <v>0</v>
      </c>
    </row>
    <row r="102" spans="1:60" ht="23.25" hidden="1" customHeight="1" x14ac:dyDescent="0.15">
      <c r="A102" s="462" t="s">
        <v>580</v>
      </c>
      <c r="B102" s="341"/>
      <c r="C102" s="341"/>
      <c r="D102" s="341"/>
      <c r="E102" s="341"/>
      <c r="F102" s="463"/>
      <c r="G102" s="223" t="s">
        <v>581</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415</v>
      </c>
      <c r="AF102" s="415"/>
      <c r="AG102" s="415"/>
      <c r="AH102" s="415"/>
      <c r="AI102" s="415" t="s">
        <v>567</v>
      </c>
      <c r="AJ102" s="415"/>
      <c r="AK102" s="415"/>
      <c r="AL102" s="415"/>
      <c r="AM102" s="415" t="s">
        <v>383</v>
      </c>
      <c r="AN102" s="415"/>
      <c r="AO102" s="415"/>
      <c r="AP102" s="415"/>
      <c r="AQ102" s="416" t="s">
        <v>593</v>
      </c>
      <c r="AR102" s="417"/>
      <c r="AS102" s="417"/>
      <c r="AT102" s="417"/>
      <c r="AU102" s="417"/>
      <c r="AV102" s="417"/>
      <c r="AW102" s="417"/>
      <c r="AX102" s="418"/>
      <c r="AY102">
        <f>IF(SUBSTITUTE(SUBSTITUTE($G$103,"／",""),"　","")="",0,1)</f>
        <v>0</v>
      </c>
    </row>
    <row r="103" spans="1:60" ht="23.25" hidden="1" customHeight="1" x14ac:dyDescent="0.15">
      <c r="A103" s="464"/>
      <c r="B103" s="322"/>
      <c r="C103" s="322"/>
      <c r="D103" s="322"/>
      <c r="E103" s="322"/>
      <c r="F103" s="465"/>
      <c r="G103" s="394" t="s">
        <v>582</v>
      </c>
      <c r="H103" s="395"/>
      <c r="I103" s="395"/>
      <c r="J103" s="395"/>
      <c r="K103" s="395"/>
      <c r="L103" s="395"/>
      <c r="M103" s="395"/>
      <c r="N103" s="395"/>
      <c r="O103" s="395"/>
      <c r="P103" s="395"/>
      <c r="Q103" s="395"/>
      <c r="R103" s="395"/>
      <c r="S103" s="395"/>
      <c r="T103" s="395"/>
      <c r="U103" s="395"/>
      <c r="V103" s="395"/>
      <c r="W103" s="395"/>
      <c r="X103" s="395"/>
      <c r="Y103" s="419" t="s">
        <v>580</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15">
      <c r="A104" s="466"/>
      <c r="B104" s="324"/>
      <c r="C104" s="324"/>
      <c r="D104" s="324"/>
      <c r="E104" s="324"/>
      <c r="F104" s="467"/>
      <c r="G104" s="396"/>
      <c r="H104" s="397"/>
      <c r="I104" s="397"/>
      <c r="J104" s="397"/>
      <c r="K104" s="397"/>
      <c r="L104" s="397"/>
      <c r="M104" s="397"/>
      <c r="N104" s="397"/>
      <c r="O104" s="397"/>
      <c r="P104" s="397"/>
      <c r="Q104" s="397"/>
      <c r="R104" s="397"/>
      <c r="S104" s="397"/>
      <c r="T104" s="397"/>
      <c r="U104" s="397"/>
      <c r="V104" s="397"/>
      <c r="W104" s="397"/>
      <c r="X104" s="397"/>
      <c r="Y104" s="386" t="s">
        <v>583</v>
      </c>
      <c r="Z104" s="399"/>
      <c r="AA104" s="400"/>
      <c r="AB104" s="425" t="s">
        <v>584</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2"/>
      <c r="AY104">
        <f>$AY$102</f>
        <v>0</v>
      </c>
    </row>
    <row r="105" spans="1:60" ht="18.75" hidden="1" customHeight="1" x14ac:dyDescent="0.15">
      <c r="A105" s="504" t="s">
        <v>236</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415</v>
      </c>
      <c r="AF105" s="415"/>
      <c r="AG105" s="415"/>
      <c r="AH105" s="415"/>
      <c r="AI105" s="415" t="s">
        <v>567</v>
      </c>
      <c r="AJ105" s="415"/>
      <c r="AK105" s="415"/>
      <c r="AL105" s="415"/>
      <c r="AM105" s="415" t="s">
        <v>383</v>
      </c>
      <c r="AN105" s="415"/>
      <c r="AO105" s="415"/>
      <c r="AP105" s="415"/>
      <c r="AQ105" s="459" t="s">
        <v>174</v>
      </c>
      <c r="AR105" s="460"/>
      <c r="AS105" s="460"/>
      <c r="AT105" s="461"/>
      <c r="AU105" s="322" t="s">
        <v>128</v>
      </c>
      <c r="AV105" s="322"/>
      <c r="AW105" s="322"/>
      <c r="AX105" s="327"/>
      <c r="AY105">
        <f>COUNTA($G$107)</f>
        <v>0</v>
      </c>
    </row>
    <row r="106" spans="1:60" ht="18.75" hidden="1" customHeight="1" x14ac:dyDescent="0.15">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3"/>
      <c r="AR106" s="434"/>
      <c r="AS106" s="435" t="s">
        <v>175</v>
      </c>
      <c r="AT106" s="436"/>
      <c r="AU106" s="437"/>
      <c r="AV106" s="437"/>
      <c r="AW106" s="324" t="s">
        <v>166</v>
      </c>
      <c r="AX106" s="329"/>
      <c r="AY106">
        <f t="shared" ref="AY106:AY111" si="3">$AY$105</f>
        <v>0</v>
      </c>
    </row>
    <row r="107" spans="1:60" ht="23.25" hidden="1" customHeight="1" x14ac:dyDescent="0.15">
      <c r="A107" s="510"/>
      <c r="B107" s="508"/>
      <c r="C107" s="508"/>
      <c r="D107" s="508"/>
      <c r="E107" s="508"/>
      <c r="F107" s="509"/>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15">
      <c r="A108" s="511"/>
      <c r="B108" s="512"/>
      <c r="C108" s="512"/>
      <c r="D108" s="512"/>
      <c r="E108" s="512"/>
      <c r="F108" s="513"/>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9"/>
      <c r="AC108" s="449"/>
      <c r="AD108" s="449"/>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15">
      <c r="A109" s="510"/>
      <c r="B109" s="508"/>
      <c r="C109" s="508"/>
      <c r="D109" s="508"/>
      <c r="E109" s="508"/>
      <c r="F109" s="509"/>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15">
      <c r="A110" s="462" t="s">
        <v>259</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4" t="s">
        <v>572</v>
      </c>
      <c r="B112" s="316" t="s">
        <v>573</v>
      </c>
      <c r="C112" s="317"/>
      <c r="D112" s="317"/>
      <c r="E112" s="317"/>
      <c r="F112" s="318"/>
      <c r="G112" s="322" t="s">
        <v>574</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594</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7" t="s">
        <v>11</v>
      </c>
      <c r="AC117" s="888"/>
      <c r="AD117" s="889"/>
      <c r="AE117" s="415" t="s">
        <v>415</v>
      </c>
      <c r="AF117" s="415"/>
      <c r="AG117" s="415"/>
      <c r="AH117" s="415"/>
      <c r="AI117" s="415" t="s">
        <v>567</v>
      </c>
      <c r="AJ117" s="415"/>
      <c r="AK117" s="415"/>
      <c r="AL117" s="415"/>
      <c r="AM117" s="415" t="s">
        <v>383</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7"/>
      <c r="AR118" s="437"/>
      <c r="AS118" s="435" t="s">
        <v>175</v>
      </c>
      <c r="AT118" s="436"/>
      <c r="AU118" s="437"/>
      <c r="AV118" s="437"/>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1" t="s">
        <v>57</v>
      </c>
      <c r="Z119" s="892"/>
      <c r="AA119" s="893"/>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4"/>
      <c r="B120" s="316"/>
      <c r="C120" s="317"/>
      <c r="D120" s="317"/>
      <c r="E120" s="317"/>
      <c r="F120" s="318"/>
      <c r="G120" s="894"/>
      <c r="H120" s="384"/>
      <c r="I120" s="384"/>
      <c r="J120" s="384"/>
      <c r="K120" s="384"/>
      <c r="L120" s="384"/>
      <c r="M120" s="384"/>
      <c r="N120" s="384"/>
      <c r="O120" s="385"/>
      <c r="P120" s="452"/>
      <c r="Q120" s="452"/>
      <c r="R120" s="452"/>
      <c r="S120" s="452"/>
      <c r="T120" s="452"/>
      <c r="U120" s="452"/>
      <c r="V120" s="452"/>
      <c r="W120" s="452"/>
      <c r="X120" s="453"/>
      <c r="Y120" s="895" t="s">
        <v>50</v>
      </c>
      <c r="Z120" s="786"/>
      <c r="AA120" s="787"/>
      <c r="AB120" s="449"/>
      <c r="AC120" s="449"/>
      <c r="AD120" s="449"/>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5" t="s">
        <v>13</v>
      </c>
      <c r="Z121" s="786"/>
      <c r="AA121" s="787"/>
      <c r="AB121" s="896" t="s">
        <v>14</v>
      </c>
      <c r="AC121" s="896"/>
      <c r="AD121" s="896"/>
      <c r="AE121" s="565"/>
      <c r="AF121" s="566"/>
      <c r="AG121" s="566"/>
      <c r="AH121" s="566"/>
      <c r="AI121" s="565"/>
      <c r="AJ121" s="566"/>
      <c r="AK121" s="566"/>
      <c r="AL121" s="566"/>
      <c r="AM121" s="565"/>
      <c r="AN121" s="566"/>
      <c r="AO121" s="566"/>
      <c r="AP121" s="566"/>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7" t="s">
        <v>11</v>
      </c>
      <c r="AC122" s="888"/>
      <c r="AD122" s="889"/>
      <c r="AE122" s="415" t="s">
        <v>415</v>
      </c>
      <c r="AF122" s="415"/>
      <c r="AG122" s="415"/>
      <c r="AH122" s="415"/>
      <c r="AI122" s="415" t="s">
        <v>567</v>
      </c>
      <c r="AJ122" s="415"/>
      <c r="AK122" s="415"/>
      <c r="AL122" s="415"/>
      <c r="AM122" s="415" t="s">
        <v>383</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7"/>
      <c r="AR123" s="437"/>
      <c r="AS123" s="435" t="s">
        <v>175</v>
      </c>
      <c r="AT123" s="436"/>
      <c r="AU123" s="437"/>
      <c r="AV123" s="437"/>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1" t="s">
        <v>57</v>
      </c>
      <c r="Z124" s="892"/>
      <c r="AA124" s="893"/>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894"/>
      <c r="H125" s="384"/>
      <c r="I125" s="384"/>
      <c r="J125" s="384"/>
      <c r="K125" s="384"/>
      <c r="L125" s="384"/>
      <c r="M125" s="384"/>
      <c r="N125" s="384"/>
      <c r="O125" s="385"/>
      <c r="P125" s="452"/>
      <c r="Q125" s="452"/>
      <c r="R125" s="452"/>
      <c r="S125" s="452"/>
      <c r="T125" s="452"/>
      <c r="U125" s="452"/>
      <c r="V125" s="452"/>
      <c r="W125" s="452"/>
      <c r="X125" s="453"/>
      <c r="Y125" s="895" t="s">
        <v>50</v>
      </c>
      <c r="Z125" s="786"/>
      <c r="AA125" s="787"/>
      <c r="AB125" s="449"/>
      <c r="AC125" s="449"/>
      <c r="AD125" s="449"/>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5" t="s">
        <v>13</v>
      </c>
      <c r="Z126" s="786"/>
      <c r="AA126" s="787"/>
      <c r="AB126" s="896" t="s">
        <v>14</v>
      </c>
      <c r="AC126" s="896"/>
      <c r="AD126" s="896"/>
      <c r="AE126" s="565"/>
      <c r="AF126" s="566"/>
      <c r="AG126" s="566"/>
      <c r="AH126" s="566"/>
      <c r="AI126" s="565"/>
      <c r="AJ126" s="566"/>
      <c r="AK126" s="566"/>
      <c r="AL126" s="566"/>
      <c r="AM126" s="565"/>
      <c r="AN126" s="566"/>
      <c r="AO126" s="566"/>
      <c r="AP126" s="566"/>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7" t="s">
        <v>11</v>
      </c>
      <c r="AC127" s="888"/>
      <c r="AD127" s="889"/>
      <c r="AE127" s="415" t="s">
        <v>415</v>
      </c>
      <c r="AF127" s="415"/>
      <c r="AG127" s="415"/>
      <c r="AH127" s="415"/>
      <c r="AI127" s="415" t="s">
        <v>567</v>
      </c>
      <c r="AJ127" s="415"/>
      <c r="AK127" s="415"/>
      <c r="AL127" s="415"/>
      <c r="AM127" s="415" t="s">
        <v>383</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7"/>
      <c r="AR128" s="437"/>
      <c r="AS128" s="435" t="s">
        <v>175</v>
      </c>
      <c r="AT128" s="436"/>
      <c r="AU128" s="437"/>
      <c r="AV128" s="437"/>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1" t="s">
        <v>57</v>
      </c>
      <c r="Z129" s="892"/>
      <c r="AA129" s="893"/>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894"/>
      <c r="H130" s="384"/>
      <c r="I130" s="384"/>
      <c r="J130" s="384"/>
      <c r="K130" s="384"/>
      <c r="L130" s="384"/>
      <c r="M130" s="384"/>
      <c r="N130" s="384"/>
      <c r="O130" s="385"/>
      <c r="P130" s="452"/>
      <c r="Q130" s="452"/>
      <c r="R130" s="452"/>
      <c r="S130" s="452"/>
      <c r="T130" s="452"/>
      <c r="U130" s="452"/>
      <c r="V130" s="452"/>
      <c r="W130" s="452"/>
      <c r="X130" s="453"/>
      <c r="Y130" s="895" t="s">
        <v>50</v>
      </c>
      <c r="Z130" s="786"/>
      <c r="AA130" s="787"/>
      <c r="AB130" s="449"/>
      <c r="AC130" s="449"/>
      <c r="AD130" s="449"/>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884"/>
      <c r="C131" s="885"/>
      <c r="D131" s="885"/>
      <c r="E131" s="885"/>
      <c r="F131" s="886"/>
      <c r="G131" s="141"/>
      <c r="H131" s="142"/>
      <c r="I131" s="142"/>
      <c r="J131" s="142"/>
      <c r="K131" s="142"/>
      <c r="L131" s="142"/>
      <c r="M131" s="142"/>
      <c r="N131" s="142"/>
      <c r="O131" s="143"/>
      <c r="P131" s="454"/>
      <c r="Q131" s="454"/>
      <c r="R131" s="454"/>
      <c r="S131" s="454"/>
      <c r="T131" s="454"/>
      <c r="U131" s="454"/>
      <c r="V131" s="454"/>
      <c r="W131" s="454"/>
      <c r="X131" s="455"/>
      <c r="Y131" s="895" t="s">
        <v>13</v>
      </c>
      <c r="Z131" s="786"/>
      <c r="AA131" s="787"/>
      <c r="AB131" s="896" t="s">
        <v>14</v>
      </c>
      <c r="AC131" s="896"/>
      <c r="AD131" s="896"/>
      <c r="AE131" s="565"/>
      <c r="AF131" s="566"/>
      <c r="AG131" s="566"/>
      <c r="AH131" s="566"/>
      <c r="AI131" s="565"/>
      <c r="AJ131" s="566"/>
      <c r="AK131" s="566"/>
      <c r="AL131" s="566"/>
      <c r="AM131" s="565"/>
      <c r="AN131" s="566"/>
      <c r="AO131" s="566"/>
      <c r="AP131" s="566"/>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578</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579</v>
      </c>
      <c r="B133" s="317"/>
      <c r="C133" s="317"/>
      <c r="D133" s="317"/>
      <c r="E133" s="317"/>
      <c r="F133" s="318"/>
      <c r="G133" s="350" t="s">
        <v>571</v>
      </c>
      <c r="H133" s="351"/>
      <c r="I133" s="351"/>
      <c r="J133" s="351"/>
      <c r="K133" s="351"/>
      <c r="L133" s="351"/>
      <c r="M133" s="351"/>
      <c r="N133" s="351"/>
      <c r="O133" s="351"/>
      <c r="P133" s="352" t="s">
        <v>570</v>
      </c>
      <c r="Q133" s="351"/>
      <c r="R133" s="351"/>
      <c r="S133" s="351"/>
      <c r="T133" s="351"/>
      <c r="U133" s="351"/>
      <c r="V133" s="351"/>
      <c r="W133" s="351"/>
      <c r="X133" s="353"/>
      <c r="Y133" s="354"/>
      <c r="Z133" s="355"/>
      <c r="AA133" s="356"/>
      <c r="AB133" s="401" t="s">
        <v>11</v>
      </c>
      <c r="AC133" s="401"/>
      <c r="AD133" s="401"/>
      <c r="AE133" s="415" t="s">
        <v>415</v>
      </c>
      <c r="AF133" s="415"/>
      <c r="AG133" s="415"/>
      <c r="AH133" s="415"/>
      <c r="AI133" s="415" t="s">
        <v>567</v>
      </c>
      <c r="AJ133" s="415"/>
      <c r="AK133" s="415"/>
      <c r="AL133" s="415"/>
      <c r="AM133" s="415" t="s">
        <v>383</v>
      </c>
      <c r="AN133" s="415"/>
      <c r="AO133" s="415"/>
      <c r="AP133" s="415"/>
      <c r="AQ133" s="411" t="s">
        <v>414</v>
      </c>
      <c r="AR133" s="412"/>
      <c r="AS133" s="412"/>
      <c r="AT133" s="413"/>
      <c r="AU133" s="411" t="s">
        <v>592</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1"/>
      <c r="AC135" s="371"/>
      <c r="AD135" s="371"/>
      <c r="AE135" s="372"/>
      <c r="AF135" s="372"/>
      <c r="AG135" s="372"/>
      <c r="AH135" s="372"/>
      <c r="AI135" s="372"/>
      <c r="AJ135" s="372"/>
      <c r="AK135" s="372"/>
      <c r="AL135" s="372"/>
      <c r="AM135" s="372"/>
      <c r="AN135" s="372"/>
      <c r="AO135" s="372"/>
      <c r="AP135" s="372"/>
      <c r="AQ135" s="372"/>
      <c r="AR135" s="372"/>
      <c r="AS135" s="372"/>
      <c r="AT135" s="372"/>
      <c r="AU135" s="405"/>
      <c r="AV135" s="406"/>
      <c r="AW135" s="406"/>
      <c r="AX135" s="407"/>
      <c r="AY135">
        <f>$AY$133</f>
        <v>0</v>
      </c>
    </row>
    <row r="136" spans="1:60" ht="23.25" hidden="1" customHeight="1" x14ac:dyDescent="0.15">
      <c r="A136" s="462" t="s">
        <v>580</v>
      </c>
      <c r="B136" s="341"/>
      <c r="C136" s="341"/>
      <c r="D136" s="341"/>
      <c r="E136" s="341"/>
      <c r="F136" s="463"/>
      <c r="G136" s="223" t="s">
        <v>581</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415</v>
      </c>
      <c r="AF136" s="415"/>
      <c r="AG136" s="415"/>
      <c r="AH136" s="415"/>
      <c r="AI136" s="415" t="s">
        <v>567</v>
      </c>
      <c r="AJ136" s="415"/>
      <c r="AK136" s="415"/>
      <c r="AL136" s="415"/>
      <c r="AM136" s="415" t="s">
        <v>383</v>
      </c>
      <c r="AN136" s="415"/>
      <c r="AO136" s="415"/>
      <c r="AP136" s="415"/>
      <c r="AQ136" s="416" t="s">
        <v>593</v>
      </c>
      <c r="AR136" s="417"/>
      <c r="AS136" s="417"/>
      <c r="AT136" s="417"/>
      <c r="AU136" s="417"/>
      <c r="AV136" s="417"/>
      <c r="AW136" s="417"/>
      <c r="AX136" s="418"/>
      <c r="AY136">
        <f>IF(SUBSTITUTE(SUBSTITUTE($G$137,"／",""),"　","")="",0,1)</f>
        <v>0</v>
      </c>
    </row>
    <row r="137" spans="1:60" ht="23.25" hidden="1" customHeight="1" x14ac:dyDescent="0.15">
      <c r="A137" s="464"/>
      <c r="B137" s="322"/>
      <c r="C137" s="322"/>
      <c r="D137" s="322"/>
      <c r="E137" s="322"/>
      <c r="F137" s="465"/>
      <c r="G137" s="394" t="s">
        <v>582</v>
      </c>
      <c r="H137" s="395"/>
      <c r="I137" s="395"/>
      <c r="J137" s="395"/>
      <c r="K137" s="395"/>
      <c r="L137" s="395"/>
      <c r="M137" s="395"/>
      <c r="N137" s="395"/>
      <c r="O137" s="395"/>
      <c r="P137" s="395"/>
      <c r="Q137" s="395"/>
      <c r="R137" s="395"/>
      <c r="S137" s="395"/>
      <c r="T137" s="395"/>
      <c r="U137" s="395"/>
      <c r="V137" s="395"/>
      <c r="W137" s="395"/>
      <c r="X137" s="395"/>
      <c r="Y137" s="419" t="s">
        <v>580</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15">
      <c r="A138" s="466"/>
      <c r="B138" s="324"/>
      <c r="C138" s="324"/>
      <c r="D138" s="324"/>
      <c r="E138" s="324"/>
      <c r="F138" s="467"/>
      <c r="G138" s="396"/>
      <c r="H138" s="397"/>
      <c r="I138" s="397"/>
      <c r="J138" s="397"/>
      <c r="K138" s="397"/>
      <c r="L138" s="397"/>
      <c r="M138" s="397"/>
      <c r="N138" s="397"/>
      <c r="O138" s="397"/>
      <c r="P138" s="397"/>
      <c r="Q138" s="397"/>
      <c r="R138" s="397"/>
      <c r="S138" s="397"/>
      <c r="T138" s="397"/>
      <c r="U138" s="397"/>
      <c r="V138" s="397"/>
      <c r="W138" s="397"/>
      <c r="X138" s="397"/>
      <c r="Y138" s="386" t="s">
        <v>583</v>
      </c>
      <c r="Z138" s="399"/>
      <c r="AA138" s="400"/>
      <c r="AB138" s="425" t="s">
        <v>584</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2"/>
      <c r="AY138">
        <f>$AY$136</f>
        <v>0</v>
      </c>
    </row>
    <row r="139" spans="1:60" ht="18.75" hidden="1" customHeight="1" x14ac:dyDescent="0.15">
      <c r="A139" s="504" t="s">
        <v>236</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415</v>
      </c>
      <c r="AF139" s="415"/>
      <c r="AG139" s="415"/>
      <c r="AH139" s="415"/>
      <c r="AI139" s="415" t="s">
        <v>567</v>
      </c>
      <c r="AJ139" s="415"/>
      <c r="AK139" s="415"/>
      <c r="AL139" s="415"/>
      <c r="AM139" s="415" t="s">
        <v>383</v>
      </c>
      <c r="AN139" s="415"/>
      <c r="AO139" s="415"/>
      <c r="AP139" s="415"/>
      <c r="AQ139" s="459" t="s">
        <v>174</v>
      </c>
      <c r="AR139" s="460"/>
      <c r="AS139" s="460"/>
      <c r="AT139" s="461"/>
      <c r="AU139" s="322" t="s">
        <v>128</v>
      </c>
      <c r="AV139" s="322"/>
      <c r="AW139" s="322"/>
      <c r="AX139" s="327"/>
      <c r="AY139">
        <f>COUNTA($G$141)</f>
        <v>0</v>
      </c>
    </row>
    <row r="140" spans="1:60" ht="18.75" hidden="1" customHeight="1" x14ac:dyDescent="0.15">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3"/>
      <c r="AR140" s="434"/>
      <c r="AS140" s="435" t="s">
        <v>175</v>
      </c>
      <c r="AT140" s="436"/>
      <c r="AU140" s="437"/>
      <c r="AV140" s="437"/>
      <c r="AW140" s="324" t="s">
        <v>166</v>
      </c>
      <c r="AX140" s="329"/>
      <c r="AY140">
        <f t="shared" ref="AY140:AY145" si="5">$AY$139</f>
        <v>0</v>
      </c>
    </row>
    <row r="141" spans="1:60" ht="23.25" hidden="1" customHeight="1" x14ac:dyDescent="0.15">
      <c r="A141" s="510"/>
      <c r="B141" s="508"/>
      <c r="C141" s="508"/>
      <c r="D141" s="508"/>
      <c r="E141" s="508"/>
      <c r="F141" s="509"/>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11"/>
      <c r="B142" s="512"/>
      <c r="C142" s="512"/>
      <c r="D142" s="512"/>
      <c r="E142" s="512"/>
      <c r="F142" s="513"/>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9"/>
      <c r="AC142" s="449"/>
      <c r="AD142" s="449"/>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10"/>
      <c r="B143" s="508"/>
      <c r="C143" s="508"/>
      <c r="D143" s="508"/>
      <c r="E143" s="508"/>
      <c r="F143" s="509"/>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2" t="s">
        <v>259</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4" t="s">
        <v>572</v>
      </c>
      <c r="B146" s="316" t="s">
        <v>573</v>
      </c>
      <c r="C146" s="317"/>
      <c r="D146" s="317"/>
      <c r="E146" s="317"/>
      <c r="F146" s="318"/>
      <c r="G146" s="322" t="s">
        <v>574</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594</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7" t="s">
        <v>11</v>
      </c>
      <c r="AC151" s="888"/>
      <c r="AD151" s="889"/>
      <c r="AE151" s="415" t="s">
        <v>415</v>
      </c>
      <c r="AF151" s="415"/>
      <c r="AG151" s="415"/>
      <c r="AH151" s="415"/>
      <c r="AI151" s="415" t="s">
        <v>567</v>
      </c>
      <c r="AJ151" s="415"/>
      <c r="AK151" s="415"/>
      <c r="AL151" s="415"/>
      <c r="AM151" s="415" t="s">
        <v>383</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7"/>
      <c r="AR152" s="437"/>
      <c r="AS152" s="435" t="s">
        <v>175</v>
      </c>
      <c r="AT152" s="436"/>
      <c r="AU152" s="437"/>
      <c r="AV152" s="437"/>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1" t="s">
        <v>57</v>
      </c>
      <c r="Z153" s="892"/>
      <c r="AA153" s="893"/>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4"/>
      <c r="B154" s="316"/>
      <c r="C154" s="317"/>
      <c r="D154" s="317"/>
      <c r="E154" s="317"/>
      <c r="F154" s="318"/>
      <c r="G154" s="894"/>
      <c r="H154" s="384"/>
      <c r="I154" s="384"/>
      <c r="J154" s="384"/>
      <c r="K154" s="384"/>
      <c r="L154" s="384"/>
      <c r="M154" s="384"/>
      <c r="N154" s="384"/>
      <c r="O154" s="385"/>
      <c r="P154" s="452"/>
      <c r="Q154" s="452"/>
      <c r="R154" s="452"/>
      <c r="S154" s="452"/>
      <c r="T154" s="452"/>
      <c r="U154" s="452"/>
      <c r="V154" s="452"/>
      <c r="W154" s="452"/>
      <c r="X154" s="453"/>
      <c r="Y154" s="895" t="s">
        <v>50</v>
      </c>
      <c r="Z154" s="786"/>
      <c r="AA154" s="787"/>
      <c r="AB154" s="449"/>
      <c r="AC154" s="449"/>
      <c r="AD154" s="449"/>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5" t="s">
        <v>13</v>
      </c>
      <c r="Z155" s="786"/>
      <c r="AA155" s="787"/>
      <c r="AB155" s="896" t="s">
        <v>14</v>
      </c>
      <c r="AC155" s="896"/>
      <c r="AD155" s="896"/>
      <c r="AE155" s="565"/>
      <c r="AF155" s="566"/>
      <c r="AG155" s="566"/>
      <c r="AH155" s="566"/>
      <c r="AI155" s="565"/>
      <c r="AJ155" s="566"/>
      <c r="AK155" s="566"/>
      <c r="AL155" s="566"/>
      <c r="AM155" s="565"/>
      <c r="AN155" s="566"/>
      <c r="AO155" s="566"/>
      <c r="AP155" s="566"/>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7" t="s">
        <v>11</v>
      </c>
      <c r="AC156" s="888"/>
      <c r="AD156" s="889"/>
      <c r="AE156" s="415" t="s">
        <v>415</v>
      </c>
      <c r="AF156" s="415"/>
      <c r="AG156" s="415"/>
      <c r="AH156" s="415"/>
      <c r="AI156" s="415" t="s">
        <v>567</v>
      </c>
      <c r="AJ156" s="415"/>
      <c r="AK156" s="415"/>
      <c r="AL156" s="415"/>
      <c r="AM156" s="415" t="s">
        <v>383</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7"/>
      <c r="AR157" s="437"/>
      <c r="AS157" s="435" t="s">
        <v>175</v>
      </c>
      <c r="AT157" s="436"/>
      <c r="AU157" s="437"/>
      <c r="AV157" s="437"/>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1" t="s">
        <v>57</v>
      </c>
      <c r="Z158" s="892"/>
      <c r="AA158" s="893"/>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894"/>
      <c r="H159" s="384"/>
      <c r="I159" s="384"/>
      <c r="J159" s="384"/>
      <c r="K159" s="384"/>
      <c r="L159" s="384"/>
      <c r="M159" s="384"/>
      <c r="N159" s="384"/>
      <c r="O159" s="385"/>
      <c r="P159" s="452"/>
      <c r="Q159" s="452"/>
      <c r="R159" s="452"/>
      <c r="S159" s="452"/>
      <c r="T159" s="452"/>
      <c r="U159" s="452"/>
      <c r="V159" s="452"/>
      <c r="W159" s="452"/>
      <c r="X159" s="453"/>
      <c r="Y159" s="895" t="s">
        <v>50</v>
      </c>
      <c r="Z159" s="786"/>
      <c r="AA159" s="787"/>
      <c r="AB159" s="449"/>
      <c r="AC159" s="449"/>
      <c r="AD159" s="449"/>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5" t="s">
        <v>13</v>
      </c>
      <c r="Z160" s="786"/>
      <c r="AA160" s="787"/>
      <c r="AB160" s="896" t="s">
        <v>14</v>
      </c>
      <c r="AC160" s="896"/>
      <c r="AD160" s="896"/>
      <c r="AE160" s="565"/>
      <c r="AF160" s="566"/>
      <c r="AG160" s="566"/>
      <c r="AH160" s="566"/>
      <c r="AI160" s="565"/>
      <c r="AJ160" s="566"/>
      <c r="AK160" s="566"/>
      <c r="AL160" s="566"/>
      <c r="AM160" s="565"/>
      <c r="AN160" s="566"/>
      <c r="AO160" s="566"/>
      <c r="AP160" s="566"/>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7" t="s">
        <v>11</v>
      </c>
      <c r="AC161" s="888"/>
      <c r="AD161" s="889"/>
      <c r="AE161" s="415" t="s">
        <v>415</v>
      </c>
      <c r="AF161" s="415"/>
      <c r="AG161" s="415"/>
      <c r="AH161" s="415"/>
      <c r="AI161" s="415" t="s">
        <v>567</v>
      </c>
      <c r="AJ161" s="415"/>
      <c r="AK161" s="415"/>
      <c r="AL161" s="415"/>
      <c r="AM161" s="415" t="s">
        <v>383</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7"/>
      <c r="AR162" s="437"/>
      <c r="AS162" s="435" t="s">
        <v>175</v>
      </c>
      <c r="AT162" s="436"/>
      <c r="AU162" s="437"/>
      <c r="AV162" s="437"/>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1" t="s">
        <v>57</v>
      </c>
      <c r="Z163" s="892"/>
      <c r="AA163" s="893"/>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894"/>
      <c r="H164" s="384"/>
      <c r="I164" s="384"/>
      <c r="J164" s="384"/>
      <c r="K164" s="384"/>
      <c r="L164" s="384"/>
      <c r="M164" s="384"/>
      <c r="N164" s="384"/>
      <c r="O164" s="385"/>
      <c r="P164" s="452"/>
      <c r="Q164" s="452"/>
      <c r="R164" s="452"/>
      <c r="S164" s="452"/>
      <c r="T164" s="452"/>
      <c r="U164" s="452"/>
      <c r="V164" s="452"/>
      <c r="W164" s="452"/>
      <c r="X164" s="453"/>
      <c r="Y164" s="895" t="s">
        <v>50</v>
      </c>
      <c r="Z164" s="786"/>
      <c r="AA164" s="787"/>
      <c r="AB164" s="449"/>
      <c r="AC164" s="449"/>
      <c r="AD164" s="449"/>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884"/>
      <c r="C165" s="885"/>
      <c r="D165" s="885"/>
      <c r="E165" s="885"/>
      <c r="F165" s="886"/>
      <c r="G165" s="897"/>
      <c r="H165" s="898"/>
      <c r="I165" s="898"/>
      <c r="J165" s="898"/>
      <c r="K165" s="898"/>
      <c r="L165" s="898"/>
      <c r="M165" s="898"/>
      <c r="N165" s="898"/>
      <c r="O165" s="899"/>
      <c r="P165" s="900"/>
      <c r="Q165" s="900"/>
      <c r="R165" s="900"/>
      <c r="S165" s="900"/>
      <c r="T165" s="900"/>
      <c r="U165" s="900"/>
      <c r="V165" s="900"/>
      <c r="W165" s="900"/>
      <c r="X165" s="901"/>
      <c r="Y165" s="902" t="s">
        <v>13</v>
      </c>
      <c r="Z165" s="903"/>
      <c r="AA165" s="904"/>
      <c r="AB165" s="905" t="s">
        <v>14</v>
      </c>
      <c r="AC165" s="905"/>
      <c r="AD165" s="905"/>
      <c r="AE165" s="906"/>
      <c r="AF165" s="907"/>
      <c r="AG165" s="907"/>
      <c r="AH165" s="907"/>
      <c r="AI165" s="906"/>
      <c r="AJ165" s="907"/>
      <c r="AK165" s="907"/>
      <c r="AL165" s="907"/>
      <c r="AM165" s="906"/>
      <c r="AN165" s="907"/>
      <c r="AO165" s="907"/>
      <c r="AP165" s="907"/>
      <c r="AQ165" s="908"/>
      <c r="AR165" s="909"/>
      <c r="AS165" s="909"/>
      <c r="AT165" s="910"/>
      <c r="AU165" s="907"/>
      <c r="AV165" s="907"/>
      <c r="AW165" s="907"/>
      <c r="AX165" s="911"/>
      <c r="AY165">
        <f>$AY$161</f>
        <v>0</v>
      </c>
      <c r="AZ165" s="10"/>
      <c r="BA165" s="10"/>
      <c r="BB165" s="10"/>
      <c r="BC165" s="10"/>
      <c r="BD165" s="10"/>
      <c r="BE165" s="10"/>
      <c r="BF165" s="10"/>
      <c r="BG165" s="10"/>
      <c r="BH165" s="10"/>
    </row>
    <row r="166" spans="1:60" ht="47.25" hidden="1" customHeight="1" x14ac:dyDescent="0.15">
      <c r="A166" s="308" t="s">
        <v>578</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579</v>
      </c>
      <c r="B167" s="317"/>
      <c r="C167" s="317"/>
      <c r="D167" s="317"/>
      <c r="E167" s="317"/>
      <c r="F167" s="318"/>
      <c r="G167" s="350" t="s">
        <v>571</v>
      </c>
      <c r="H167" s="351"/>
      <c r="I167" s="351"/>
      <c r="J167" s="351"/>
      <c r="K167" s="351"/>
      <c r="L167" s="351"/>
      <c r="M167" s="351"/>
      <c r="N167" s="351"/>
      <c r="O167" s="351"/>
      <c r="P167" s="352" t="s">
        <v>570</v>
      </c>
      <c r="Q167" s="351"/>
      <c r="R167" s="351"/>
      <c r="S167" s="351"/>
      <c r="T167" s="351"/>
      <c r="U167" s="351"/>
      <c r="V167" s="351"/>
      <c r="W167" s="351"/>
      <c r="X167" s="353"/>
      <c r="Y167" s="354"/>
      <c r="Z167" s="355"/>
      <c r="AA167" s="356"/>
      <c r="AB167" s="401" t="s">
        <v>11</v>
      </c>
      <c r="AC167" s="401"/>
      <c r="AD167" s="401"/>
      <c r="AE167" s="415" t="s">
        <v>415</v>
      </c>
      <c r="AF167" s="415"/>
      <c r="AG167" s="415"/>
      <c r="AH167" s="415"/>
      <c r="AI167" s="415" t="s">
        <v>567</v>
      </c>
      <c r="AJ167" s="415"/>
      <c r="AK167" s="415"/>
      <c r="AL167" s="415"/>
      <c r="AM167" s="415" t="s">
        <v>383</v>
      </c>
      <c r="AN167" s="415"/>
      <c r="AO167" s="415"/>
      <c r="AP167" s="415"/>
      <c r="AQ167" s="411" t="s">
        <v>414</v>
      </c>
      <c r="AR167" s="412"/>
      <c r="AS167" s="412"/>
      <c r="AT167" s="413"/>
      <c r="AU167" s="411" t="s">
        <v>592</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1"/>
      <c r="AC169" s="371"/>
      <c r="AD169" s="371"/>
      <c r="AE169" s="372"/>
      <c r="AF169" s="372"/>
      <c r="AG169" s="372"/>
      <c r="AH169" s="372"/>
      <c r="AI169" s="372"/>
      <c r="AJ169" s="372"/>
      <c r="AK169" s="372"/>
      <c r="AL169" s="372"/>
      <c r="AM169" s="372"/>
      <c r="AN169" s="372"/>
      <c r="AO169" s="372"/>
      <c r="AP169" s="372"/>
      <c r="AQ169" s="372"/>
      <c r="AR169" s="372"/>
      <c r="AS169" s="372"/>
      <c r="AT169" s="372"/>
      <c r="AU169" s="405"/>
      <c r="AV169" s="406"/>
      <c r="AW169" s="406"/>
      <c r="AX169" s="407"/>
      <c r="AY169">
        <f>$AY$167</f>
        <v>0</v>
      </c>
    </row>
    <row r="170" spans="1:60" ht="23.25" hidden="1" customHeight="1" x14ac:dyDescent="0.15">
      <c r="A170" s="462" t="s">
        <v>580</v>
      </c>
      <c r="B170" s="341"/>
      <c r="C170" s="341"/>
      <c r="D170" s="341"/>
      <c r="E170" s="341"/>
      <c r="F170" s="463"/>
      <c r="G170" s="223" t="s">
        <v>581</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415</v>
      </c>
      <c r="AF170" s="415"/>
      <c r="AG170" s="415"/>
      <c r="AH170" s="415"/>
      <c r="AI170" s="415" t="s">
        <v>567</v>
      </c>
      <c r="AJ170" s="415"/>
      <c r="AK170" s="415"/>
      <c r="AL170" s="415"/>
      <c r="AM170" s="415" t="s">
        <v>383</v>
      </c>
      <c r="AN170" s="415"/>
      <c r="AO170" s="415"/>
      <c r="AP170" s="415"/>
      <c r="AQ170" s="416" t="s">
        <v>593</v>
      </c>
      <c r="AR170" s="417"/>
      <c r="AS170" s="417"/>
      <c r="AT170" s="417"/>
      <c r="AU170" s="417"/>
      <c r="AV170" s="417"/>
      <c r="AW170" s="417"/>
      <c r="AX170" s="418"/>
      <c r="AY170">
        <f>IF(SUBSTITUTE(SUBSTITUTE($G$171,"／",""),"　","")="",0,1)</f>
        <v>0</v>
      </c>
    </row>
    <row r="171" spans="1:60" ht="23.25" hidden="1" customHeight="1" x14ac:dyDescent="0.15">
      <c r="A171" s="464"/>
      <c r="B171" s="322"/>
      <c r="C171" s="322"/>
      <c r="D171" s="322"/>
      <c r="E171" s="322"/>
      <c r="F171" s="465"/>
      <c r="G171" s="394" t="s">
        <v>582</v>
      </c>
      <c r="H171" s="395"/>
      <c r="I171" s="395"/>
      <c r="J171" s="395"/>
      <c r="K171" s="395"/>
      <c r="L171" s="395"/>
      <c r="M171" s="395"/>
      <c r="N171" s="395"/>
      <c r="O171" s="395"/>
      <c r="P171" s="395"/>
      <c r="Q171" s="395"/>
      <c r="R171" s="395"/>
      <c r="S171" s="395"/>
      <c r="T171" s="395"/>
      <c r="U171" s="395"/>
      <c r="V171" s="395"/>
      <c r="W171" s="395"/>
      <c r="X171" s="395"/>
      <c r="Y171" s="419" t="s">
        <v>580</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15">
      <c r="A172" s="466"/>
      <c r="B172" s="324"/>
      <c r="C172" s="324"/>
      <c r="D172" s="324"/>
      <c r="E172" s="324"/>
      <c r="F172" s="467"/>
      <c r="G172" s="396"/>
      <c r="H172" s="397"/>
      <c r="I172" s="397"/>
      <c r="J172" s="397"/>
      <c r="K172" s="397"/>
      <c r="L172" s="397"/>
      <c r="M172" s="397"/>
      <c r="N172" s="397"/>
      <c r="O172" s="397"/>
      <c r="P172" s="397"/>
      <c r="Q172" s="397"/>
      <c r="R172" s="397"/>
      <c r="S172" s="397"/>
      <c r="T172" s="397"/>
      <c r="U172" s="397"/>
      <c r="V172" s="397"/>
      <c r="W172" s="397"/>
      <c r="X172" s="397"/>
      <c r="Y172" s="386" t="s">
        <v>583</v>
      </c>
      <c r="Z172" s="399"/>
      <c r="AA172" s="400"/>
      <c r="AB172" s="425" t="s">
        <v>584</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2"/>
      <c r="AY172">
        <f>$AY$170</f>
        <v>0</v>
      </c>
    </row>
    <row r="173" spans="1:60" ht="18.75" hidden="1" customHeight="1" x14ac:dyDescent="0.15">
      <c r="A173" s="504" t="s">
        <v>236</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415</v>
      </c>
      <c r="AF173" s="415"/>
      <c r="AG173" s="415"/>
      <c r="AH173" s="415"/>
      <c r="AI173" s="415" t="s">
        <v>567</v>
      </c>
      <c r="AJ173" s="415"/>
      <c r="AK173" s="415"/>
      <c r="AL173" s="415"/>
      <c r="AM173" s="415" t="s">
        <v>383</v>
      </c>
      <c r="AN173" s="415"/>
      <c r="AO173" s="415"/>
      <c r="AP173" s="415"/>
      <c r="AQ173" s="459" t="s">
        <v>174</v>
      </c>
      <c r="AR173" s="460"/>
      <c r="AS173" s="460"/>
      <c r="AT173" s="461"/>
      <c r="AU173" s="322" t="s">
        <v>128</v>
      </c>
      <c r="AV173" s="322"/>
      <c r="AW173" s="322"/>
      <c r="AX173" s="327"/>
      <c r="AY173">
        <f>COUNTA($G$175)</f>
        <v>0</v>
      </c>
    </row>
    <row r="174" spans="1:60" ht="18.75" hidden="1" customHeight="1" x14ac:dyDescent="0.15">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3"/>
      <c r="AR174" s="434"/>
      <c r="AS174" s="435" t="s">
        <v>175</v>
      </c>
      <c r="AT174" s="436"/>
      <c r="AU174" s="437"/>
      <c r="AV174" s="437"/>
      <c r="AW174" s="324" t="s">
        <v>166</v>
      </c>
      <c r="AX174" s="329"/>
      <c r="AY174">
        <f t="shared" ref="AY174:AY179" si="7">$AY$173</f>
        <v>0</v>
      </c>
    </row>
    <row r="175" spans="1:60" ht="23.25" hidden="1" customHeight="1" x14ac:dyDescent="0.15">
      <c r="A175" s="510"/>
      <c r="B175" s="508"/>
      <c r="C175" s="508"/>
      <c r="D175" s="508"/>
      <c r="E175" s="508"/>
      <c r="F175" s="509"/>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1"/>
      <c r="B176" s="512"/>
      <c r="C176" s="512"/>
      <c r="D176" s="512"/>
      <c r="E176" s="512"/>
      <c r="F176" s="513"/>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9"/>
      <c r="AC176" s="449"/>
      <c r="AD176" s="449"/>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10"/>
      <c r="B177" s="508"/>
      <c r="C177" s="508"/>
      <c r="D177" s="508"/>
      <c r="E177" s="508"/>
      <c r="F177" s="509"/>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2" t="s">
        <v>259</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4" t="s">
        <v>572</v>
      </c>
      <c r="B180" s="316" t="s">
        <v>573</v>
      </c>
      <c r="C180" s="317"/>
      <c r="D180" s="317"/>
      <c r="E180" s="317"/>
      <c r="F180" s="318"/>
      <c r="G180" s="322" t="s">
        <v>574</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594</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7" t="s">
        <v>11</v>
      </c>
      <c r="AC185" s="888"/>
      <c r="AD185" s="889"/>
      <c r="AE185" s="415" t="s">
        <v>415</v>
      </c>
      <c r="AF185" s="415"/>
      <c r="AG185" s="415"/>
      <c r="AH185" s="415"/>
      <c r="AI185" s="415" t="s">
        <v>567</v>
      </c>
      <c r="AJ185" s="415"/>
      <c r="AK185" s="415"/>
      <c r="AL185" s="415"/>
      <c r="AM185" s="415" t="s">
        <v>383</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7"/>
      <c r="AR186" s="437"/>
      <c r="AS186" s="435" t="s">
        <v>175</v>
      </c>
      <c r="AT186" s="436"/>
      <c r="AU186" s="437"/>
      <c r="AV186" s="437"/>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1" t="s">
        <v>57</v>
      </c>
      <c r="Z187" s="892"/>
      <c r="AA187" s="893"/>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4"/>
      <c r="B188" s="316"/>
      <c r="C188" s="317"/>
      <c r="D188" s="317"/>
      <c r="E188" s="317"/>
      <c r="F188" s="318"/>
      <c r="G188" s="894"/>
      <c r="H188" s="384"/>
      <c r="I188" s="384"/>
      <c r="J188" s="384"/>
      <c r="K188" s="384"/>
      <c r="L188" s="384"/>
      <c r="M188" s="384"/>
      <c r="N188" s="384"/>
      <c r="O188" s="385"/>
      <c r="P188" s="452"/>
      <c r="Q188" s="452"/>
      <c r="R188" s="452"/>
      <c r="S188" s="452"/>
      <c r="T188" s="452"/>
      <c r="U188" s="452"/>
      <c r="V188" s="452"/>
      <c r="W188" s="452"/>
      <c r="X188" s="453"/>
      <c r="Y188" s="895" t="s">
        <v>50</v>
      </c>
      <c r="Z188" s="786"/>
      <c r="AA188" s="787"/>
      <c r="AB188" s="449"/>
      <c r="AC188" s="449"/>
      <c r="AD188" s="449"/>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5" t="s">
        <v>13</v>
      </c>
      <c r="Z189" s="786"/>
      <c r="AA189" s="787"/>
      <c r="AB189" s="896" t="s">
        <v>14</v>
      </c>
      <c r="AC189" s="896"/>
      <c r="AD189" s="896"/>
      <c r="AE189" s="565"/>
      <c r="AF189" s="566"/>
      <c r="AG189" s="566"/>
      <c r="AH189" s="566"/>
      <c r="AI189" s="565"/>
      <c r="AJ189" s="566"/>
      <c r="AK189" s="566"/>
      <c r="AL189" s="566"/>
      <c r="AM189" s="565"/>
      <c r="AN189" s="566"/>
      <c r="AO189" s="566"/>
      <c r="AP189" s="566"/>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7" t="s">
        <v>11</v>
      </c>
      <c r="AC190" s="888"/>
      <c r="AD190" s="889"/>
      <c r="AE190" s="415" t="s">
        <v>415</v>
      </c>
      <c r="AF190" s="415"/>
      <c r="AG190" s="415"/>
      <c r="AH190" s="415"/>
      <c r="AI190" s="415" t="s">
        <v>567</v>
      </c>
      <c r="AJ190" s="415"/>
      <c r="AK190" s="415"/>
      <c r="AL190" s="415"/>
      <c r="AM190" s="415" t="s">
        <v>383</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7"/>
      <c r="AR191" s="437"/>
      <c r="AS191" s="435" t="s">
        <v>175</v>
      </c>
      <c r="AT191" s="436"/>
      <c r="AU191" s="437"/>
      <c r="AV191" s="437"/>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1" t="s">
        <v>57</v>
      </c>
      <c r="Z192" s="892"/>
      <c r="AA192" s="893"/>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894"/>
      <c r="H193" s="384"/>
      <c r="I193" s="384"/>
      <c r="J193" s="384"/>
      <c r="K193" s="384"/>
      <c r="L193" s="384"/>
      <c r="M193" s="384"/>
      <c r="N193" s="384"/>
      <c r="O193" s="385"/>
      <c r="P193" s="452"/>
      <c r="Q193" s="452"/>
      <c r="R193" s="452"/>
      <c r="S193" s="452"/>
      <c r="T193" s="452"/>
      <c r="U193" s="452"/>
      <c r="V193" s="452"/>
      <c r="W193" s="452"/>
      <c r="X193" s="453"/>
      <c r="Y193" s="895" t="s">
        <v>50</v>
      </c>
      <c r="Z193" s="786"/>
      <c r="AA193" s="787"/>
      <c r="AB193" s="449"/>
      <c r="AC193" s="449"/>
      <c r="AD193" s="449"/>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5" t="s">
        <v>13</v>
      </c>
      <c r="Z194" s="786"/>
      <c r="AA194" s="787"/>
      <c r="AB194" s="896" t="s">
        <v>14</v>
      </c>
      <c r="AC194" s="896"/>
      <c r="AD194" s="896"/>
      <c r="AE194" s="565"/>
      <c r="AF194" s="566"/>
      <c r="AG194" s="566"/>
      <c r="AH194" s="566"/>
      <c r="AI194" s="565"/>
      <c r="AJ194" s="566"/>
      <c r="AK194" s="566"/>
      <c r="AL194" s="566"/>
      <c r="AM194" s="565"/>
      <c r="AN194" s="566"/>
      <c r="AO194" s="566"/>
      <c r="AP194" s="566"/>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7" t="s">
        <v>11</v>
      </c>
      <c r="AC195" s="888"/>
      <c r="AD195" s="889"/>
      <c r="AE195" s="415" t="s">
        <v>415</v>
      </c>
      <c r="AF195" s="415"/>
      <c r="AG195" s="415"/>
      <c r="AH195" s="415"/>
      <c r="AI195" s="415" t="s">
        <v>567</v>
      </c>
      <c r="AJ195" s="415"/>
      <c r="AK195" s="415"/>
      <c r="AL195" s="415"/>
      <c r="AM195" s="415" t="s">
        <v>383</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7"/>
      <c r="AR196" s="437"/>
      <c r="AS196" s="435" t="s">
        <v>175</v>
      </c>
      <c r="AT196" s="436"/>
      <c r="AU196" s="437"/>
      <c r="AV196" s="437"/>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1" t="s">
        <v>57</v>
      </c>
      <c r="Z197" s="892"/>
      <c r="AA197" s="893"/>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4"/>
      <c r="B198" s="316"/>
      <c r="C198" s="317"/>
      <c r="D198" s="317"/>
      <c r="E198" s="317"/>
      <c r="F198" s="318"/>
      <c r="G198" s="894"/>
      <c r="H198" s="384"/>
      <c r="I198" s="384"/>
      <c r="J198" s="384"/>
      <c r="K198" s="384"/>
      <c r="L198" s="384"/>
      <c r="M198" s="384"/>
      <c r="N198" s="384"/>
      <c r="O198" s="385"/>
      <c r="P198" s="452"/>
      <c r="Q198" s="452"/>
      <c r="R198" s="452"/>
      <c r="S198" s="452"/>
      <c r="T198" s="452"/>
      <c r="U198" s="452"/>
      <c r="V198" s="452"/>
      <c r="W198" s="452"/>
      <c r="X198" s="453"/>
      <c r="Y198" s="895" t="s">
        <v>50</v>
      </c>
      <c r="Z198" s="786"/>
      <c r="AA198" s="787"/>
      <c r="AB198" s="449"/>
      <c r="AC198" s="449"/>
      <c r="AD198" s="449"/>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5"/>
      <c r="B199" s="884"/>
      <c r="C199" s="885"/>
      <c r="D199" s="885"/>
      <c r="E199" s="885"/>
      <c r="F199" s="886"/>
      <c r="G199" s="897"/>
      <c r="H199" s="898"/>
      <c r="I199" s="898"/>
      <c r="J199" s="898"/>
      <c r="K199" s="898"/>
      <c r="L199" s="898"/>
      <c r="M199" s="898"/>
      <c r="N199" s="898"/>
      <c r="O199" s="899"/>
      <c r="P199" s="900"/>
      <c r="Q199" s="900"/>
      <c r="R199" s="900"/>
      <c r="S199" s="900"/>
      <c r="T199" s="900"/>
      <c r="U199" s="900"/>
      <c r="V199" s="900"/>
      <c r="W199" s="900"/>
      <c r="X199" s="901"/>
      <c r="Y199" s="902" t="s">
        <v>13</v>
      </c>
      <c r="Z199" s="903"/>
      <c r="AA199" s="904"/>
      <c r="AB199" s="905" t="s">
        <v>14</v>
      </c>
      <c r="AC199" s="905"/>
      <c r="AD199" s="905"/>
      <c r="AE199" s="906"/>
      <c r="AF199" s="907"/>
      <c r="AG199" s="907"/>
      <c r="AH199" s="907"/>
      <c r="AI199" s="906"/>
      <c r="AJ199" s="907"/>
      <c r="AK199" s="907"/>
      <c r="AL199" s="907"/>
      <c r="AM199" s="906"/>
      <c r="AN199" s="907"/>
      <c r="AO199" s="907"/>
      <c r="AP199" s="907"/>
      <c r="AQ199" s="908"/>
      <c r="AR199" s="909"/>
      <c r="AS199" s="909"/>
      <c r="AT199" s="910"/>
      <c r="AU199" s="907"/>
      <c r="AV199" s="907"/>
      <c r="AW199" s="907"/>
      <c r="AX199" s="911"/>
      <c r="AY199">
        <f t="shared" si="9"/>
        <v>0</v>
      </c>
      <c r="AZ199" s="10"/>
      <c r="BA199" s="10"/>
      <c r="BB199" s="10"/>
      <c r="BC199" s="10"/>
      <c r="BD199" s="10"/>
      <c r="BE199" s="10"/>
      <c r="BF199" s="10"/>
      <c r="BG199" s="10"/>
      <c r="BH199" s="10"/>
    </row>
    <row r="200" spans="1:60" ht="18.75" hidden="1" customHeight="1" x14ac:dyDescent="0.15">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5" t="s">
        <v>415</v>
      </c>
      <c r="AF200" s="415"/>
      <c r="AG200" s="415"/>
      <c r="AH200" s="415"/>
      <c r="AI200" s="415" t="s">
        <v>567</v>
      </c>
      <c r="AJ200" s="415"/>
      <c r="AK200" s="415"/>
      <c r="AL200" s="415"/>
      <c r="AM200" s="415" t="s">
        <v>383</v>
      </c>
      <c r="AN200" s="415"/>
      <c r="AO200" s="415"/>
      <c r="AP200" s="415"/>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3"/>
      <c r="AR201" s="434"/>
      <c r="AS201" s="435" t="s">
        <v>175</v>
      </c>
      <c r="AT201" s="436"/>
      <c r="AU201" s="437"/>
      <c r="AV201" s="437"/>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249</v>
      </c>
      <c r="AC202" s="543"/>
      <c r="AD202" s="543"/>
      <c r="AE202" s="389"/>
      <c r="AF202" s="373"/>
      <c r="AG202" s="373"/>
      <c r="AH202" s="373"/>
      <c r="AI202" s="389"/>
      <c r="AJ202" s="373"/>
      <c r="AK202" s="373"/>
      <c r="AL202" s="373"/>
      <c r="AM202" s="389"/>
      <c r="AN202" s="373"/>
      <c r="AO202" s="373"/>
      <c r="AP202" s="373"/>
      <c r="AQ202" s="389"/>
      <c r="AR202" s="373"/>
      <c r="AS202" s="373"/>
      <c r="AT202" s="563"/>
      <c r="AU202" s="373"/>
      <c r="AV202" s="373"/>
      <c r="AW202" s="373"/>
      <c r="AX202" s="374"/>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249</v>
      </c>
      <c r="AC203" s="586"/>
      <c r="AD203" s="586"/>
      <c r="AE203" s="389"/>
      <c r="AF203" s="373"/>
      <c r="AG203" s="373"/>
      <c r="AH203" s="373"/>
      <c r="AI203" s="389"/>
      <c r="AJ203" s="373"/>
      <c r="AK203" s="373"/>
      <c r="AL203" s="373"/>
      <c r="AM203" s="389"/>
      <c r="AN203" s="373"/>
      <c r="AO203" s="373"/>
      <c r="AP203" s="373"/>
      <c r="AQ203" s="389"/>
      <c r="AR203" s="373"/>
      <c r="AS203" s="373"/>
      <c r="AT203" s="563"/>
      <c r="AU203" s="373"/>
      <c r="AV203" s="373"/>
      <c r="AW203" s="373"/>
      <c r="AX203" s="374"/>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250</v>
      </c>
      <c r="AC204" s="564"/>
      <c r="AD204" s="564"/>
      <c r="AE204" s="565"/>
      <c r="AF204" s="566"/>
      <c r="AG204" s="566"/>
      <c r="AH204" s="566"/>
      <c r="AI204" s="565"/>
      <c r="AJ204" s="566"/>
      <c r="AK204" s="566"/>
      <c r="AL204" s="566"/>
      <c r="AM204" s="565"/>
      <c r="AN204" s="566"/>
      <c r="AO204" s="566"/>
      <c r="AP204" s="566"/>
      <c r="AQ204" s="389"/>
      <c r="AR204" s="373"/>
      <c r="AS204" s="373"/>
      <c r="AT204" s="563"/>
      <c r="AU204" s="373"/>
      <c r="AV204" s="373"/>
      <c r="AW204" s="373"/>
      <c r="AX204" s="374"/>
      <c r="AY204">
        <f t="shared" si="10"/>
        <v>0</v>
      </c>
    </row>
    <row r="205" spans="1:60" ht="23.25" hidden="1" customHeight="1" x14ac:dyDescent="0.15">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248</v>
      </c>
      <c r="X205" s="577"/>
      <c r="Y205" s="541" t="s">
        <v>12</v>
      </c>
      <c r="Z205" s="541"/>
      <c r="AA205" s="542"/>
      <c r="AB205" s="543" t="s">
        <v>249</v>
      </c>
      <c r="AC205" s="543"/>
      <c r="AD205" s="543"/>
      <c r="AE205" s="389"/>
      <c r="AF205" s="373"/>
      <c r="AG205" s="373"/>
      <c r="AH205" s="373"/>
      <c r="AI205" s="389"/>
      <c r="AJ205" s="373"/>
      <c r="AK205" s="373"/>
      <c r="AL205" s="373"/>
      <c r="AM205" s="389"/>
      <c r="AN205" s="373"/>
      <c r="AO205" s="373"/>
      <c r="AP205" s="373"/>
      <c r="AQ205" s="389"/>
      <c r="AR205" s="373"/>
      <c r="AS205" s="373"/>
      <c r="AT205" s="563"/>
      <c r="AU205" s="373"/>
      <c r="AV205" s="373"/>
      <c r="AW205" s="373"/>
      <c r="AX205" s="374"/>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249</v>
      </c>
      <c r="AC206" s="586"/>
      <c r="AD206" s="586"/>
      <c r="AE206" s="389"/>
      <c r="AF206" s="373"/>
      <c r="AG206" s="373"/>
      <c r="AH206" s="373"/>
      <c r="AI206" s="389"/>
      <c r="AJ206" s="373"/>
      <c r="AK206" s="373"/>
      <c r="AL206" s="373"/>
      <c r="AM206" s="389"/>
      <c r="AN206" s="373"/>
      <c r="AO206" s="373"/>
      <c r="AP206" s="373"/>
      <c r="AQ206" s="389"/>
      <c r="AR206" s="373"/>
      <c r="AS206" s="373"/>
      <c r="AT206" s="563"/>
      <c r="AU206" s="373"/>
      <c r="AV206" s="373"/>
      <c r="AW206" s="373"/>
      <c r="AX206" s="374"/>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250</v>
      </c>
      <c r="AC207" s="564"/>
      <c r="AD207" s="564"/>
      <c r="AE207" s="565"/>
      <c r="AF207" s="566"/>
      <c r="AG207" s="566"/>
      <c r="AH207" s="566"/>
      <c r="AI207" s="565"/>
      <c r="AJ207" s="566"/>
      <c r="AK207" s="566"/>
      <c r="AL207" s="566"/>
      <c r="AM207" s="565"/>
      <c r="AN207" s="566"/>
      <c r="AO207" s="566"/>
      <c r="AP207" s="585"/>
      <c r="AQ207" s="389"/>
      <c r="AR207" s="373"/>
      <c r="AS207" s="373"/>
      <c r="AT207" s="563"/>
      <c r="AU207" s="373"/>
      <c r="AV207" s="373"/>
      <c r="AW207" s="373"/>
      <c r="AX207" s="374"/>
      <c r="AY207">
        <f t="shared" si="10"/>
        <v>0</v>
      </c>
    </row>
    <row r="208" spans="1:60" ht="18.75" hidden="1" customHeight="1" x14ac:dyDescent="0.15">
      <c r="A208" s="591" t="s">
        <v>237</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4" t="s">
        <v>11</v>
      </c>
      <c r="AC208" s="341"/>
      <c r="AD208" s="342"/>
      <c r="AE208" s="136" t="s">
        <v>415</v>
      </c>
      <c r="AF208" s="136"/>
      <c r="AG208" s="136"/>
      <c r="AH208" s="136"/>
      <c r="AI208" s="415" t="s">
        <v>567</v>
      </c>
      <c r="AJ208" s="415"/>
      <c r="AK208" s="415"/>
      <c r="AL208" s="415"/>
      <c r="AM208" s="415" t="s">
        <v>383</v>
      </c>
      <c r="AN208" s="415"/>
      <c r="AO208" s="415"/>
      <c r="AP208" s="415"/>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5"/>
      <c r="I209" s="435"/>
      <c r="J209" s="435"/>
      <c r="K209" s="435"/>
      <c r="L209" s="435"/>
      <c r="M209" s="435"/>
      <c r="N209" s="435"/>
      <c r="O209" s="436"/>
      <c r="P209" s="596"/>
      <c r="Q209" s="435"/>
      <c r="R209" s="435"/>
      <c r="S209" s="435"/>
      <c r="T209" s="435"/>
      <c r="U209" s="435"/>
      <c r="V209" s="435"/>
      <c r="W209" s="435"/>
      <c r="X209" s="436"/>
      <c r="Y209" s="600"/>
      <c r="Z209" s="601"/>
      <c r="AA209" s="602"/>
      <c r="AB209" s="328"/>
      <c r="AC209" s="324"/>
      <c r="AD209" s="325"/>
      <c r="AE209" s="136"/>
      <c r="AF209" s="136"/>
      <c r="AG209" s="136"/>
      <c r="AH209" s="136"/>
      <c r="AI209" s="415"/>
      <c r="AJ209" s="415"/>
      <c r="AK209" s="415"/>
      <c r="AL209" s="415"/>
      <c r="AM209" s="415"/>
      <c r="AN209" s="415"/>
      <c r="AO209" s="415"/>
      <c r="AP209" s="415"/>
      <c r="AQ209" s="433"/>
      <c r="AR209" s="434"/>
      <c r="AS209" s="435" t="s">
        <v>175</v>
      </c>
      <c r="AT209" s="436"/>
      <c r="AU209" s="433"/>
      <c r="AV209" s="434"/>
      <c r="AW209" s="435" t="s">
        <v>166</v>
      </c>
      <c r="AX209" s="590"/>
      <c r="AY209">
        <f>$AY$208</f>
        <v>0</v>
      </c>
    </row>
    <row r="210" spans="1:51" ht="23.25" hidden="1" customHeight="1" x14ac:dyDescent="0.15">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7"/>
      <c r="B211" s="568"/>
      <c r="C211" s="568"/>
      <c r="D211" s="568"/>
      <c r="E211" s="568"/>
      <c r="F211" s="569"/>
      <c r="G211" s="604"/>
      <c r="H211" s="384"/>
      <c r="I211" s="384"/>
      <c r="J211" s="384"/>
      <c r="K211" s="384"/>
      <c r="L211" s="384"/>
      <c r="M211" s="384"/>
      <c r="N211" s="384"/>
      <c r="O211" s="385"/>
      <c r="P211" s="384"/>
      <c r="Q211" s="384"/>
      <c r="R211" s="384"/>
      <c r="S211" s="384"/>
      <c r="T211" s="384"/>
      <c r="U211" s="384"/>
      <c r="V211" s="384"/>
      <c r="W211" s="384"/>
      <c r="X211" s="385"/>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84"/>
      <c r="Q212" s="384"/>
      <c r="R212" s="384"/>
      <c r="S212" s="384"/>
      <c r="T212" s="384"/>
      <c r="U212" s="384"/>
      <c r="V212" s="384"/>
      <c r="W212" s="384"/>
      <c r="X212" s="385"/>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3"/>
      <c r="AV212" s="373"/>
      <c r="AW212" s="373"/>
      <c r="AX212" s="374"/>
      <c r="AY212">
        <f>$AY$208</f>
        <v>0</v>
      </c>
    </row>
    <row r="213" spans="1:51" ht="69.75" hidden="1" customHeight="1" x14ac:dyDescent="0.15">
      <c r="A213" s="646" t="s">
        <v>262</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575</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c r="AS214" s="662"/>
      <c r="AT214" s="663"/>
      <c r="AU214" s="663"/>
      <c r="AV214" s="663"/>
      <c r="AW214" s="663"/>
      <c r="AX214" s="664"/>
      <c r="AY214">
        <f>COUNTIF($AR$214,"☑")</f>
        <v>0</v>
      </c>
    </row>
    <row r="215" spans="1:51" ht="45" customHeight="1" x14ac:dyDescent="0.15">
      <c r="A215" s="652" t="s">
        <v>282</v>
      </c>
      <c r="B215" s="653"/>
      <c r="C215" s="655" t="s">
        <v>178</v>
      </c>
      <c r="D215" s="653"/>
      <c r="E215" s="656" t="s">
        <v>194</v>
      </c>
      <c r="F215" s="657"/>
      <c r="G215" s="658" t="s">
        <v>642</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6" t="s">
        <v>193</v>
      </c>
      <c r="F216" s="458"/>
      <c r="G216" s="138" t="s">
        <v>643</v>
      </c>
      <c r="H216" s="139"/>
      <c r="I216" s="139"/>
      <c r="J216" s="139"/>
      <c r="K216" s="139"/>
      <c r="L216" s="139"/>
      <c r="M216" s="139"/>
      <c r="N216" s="139"/>
      <c r="O216" s="139"/>
      <c r="P216" s="139"/>
      <c r="Q216" s="139"/>
      <c r="R216" s="139"/>
      <c r="S216" s="139"/>
      <c r="T216" s="139"/>
      <c r="U216" s="139"/>
      <c r="V216" s="140"/>
      <c r="W216" s="630" t="s">
        <v>585</v>
      </c>
      <c r="X216" s="631"/>
      <c r="Y216" s="631"/>
      <c r="Z216" s="631"/>
      <c r="AA216" s="632"/>
      <c r="AB216" s="633" t="s">
        <v>643</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586</v>
      </c>
      <c r="X217" s="637"/>
      <c r="Y217" s="637"/>
      <c r="Z217" s="637"/>
      <c r="AA217" s="638"/>
      <c r="AB217" s="633" t="s">
        <v>643</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598</v>
      </c>
      <c r="D218" s="640"/>
      <c r="E218" s="456" t="s">
        <v>278</v>
      </c>
      <c r="F218" s="458"/>
      <c r="G218" s="620" t="s">
        <v>181</v>
      </c>
      <c r="H218" s="621"/>
      <c r="I218" s="621"/>
      <c r="J218" s="643" t="s">
        <v>612</v>
      </c>
      <c r="K218" s="644"/>
      <c r="L218" s="644"/>
      <c r="M218" s="644"/>
      <c r="N218" s="644"/>
      <c r="O218" s="644"/>
      <c r="P218" s="644"/>
      <c r="Q218" s="644"/>
      <c r="R218" s="644"/>
      <c r="S218" s="644"/>
      <c r="T218" s="645"/>
      <c r="U218" s="618" t="s">
        <v>643</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6"/>
      <c r="F219" s="318"/>
      <c r="G219" s="620" t="s">
        <v>599</v>
      </c>
      <c r="H219" s="621"/>
      <c r="I219" s="621"/>
      <c r="J219" s="621"/>
      <c r="K219" s="621"/>
      <c r="L219" s="621"/>
      <c r="M219" s="621"/>
      <c r="N219" s="621"/>
      <c r="O219" s="621"/>
      <c r="P219" s="621"/>
      <c r="Q219" s="621"/>
      <c r="R219" s="621"/>
      <c r="S219" s="621"/>
      <c r="T219" s="621"/>
      <c r="U219" s="617" t="s">
        <v>643</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19"/>
      <c r="F220" s="321"/>
      <c r="G220" s="620" t="s">
        <v>586</v>
      </c>
      <c r="H220" s="621"/>
      <c r="I220" s="621"/>
      <c r="J220" s="621"/>
      <c r="K220" s="621"/>
      <c r="L220" s="621"/>
      <c r="M220" s="621"/>
      <c r="N220" s="621"/>
      <c r="O220" s="621"/>
      <c r="P220" s="621"/>
      <c r="Q220" s="621"/>
      <c r="R220" s="621"/>
      <c r="S220" s="621"/>
      <c r="T220" s="621"/>
      <c r="U220" s="144" t="s">
        <v>643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35.2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610</v>
      </c>
      <c r="AE223" s="707"/>
      <c r="AF223" s="707"/>
      <c r="AG223" s="708" t="s">
        <v>627</v>
      </c>
      <c r="AH223" s="709"/>
      <c r="AI223" s="709"/>
      <c r="AJ223" s="709"/>
      <c r="AK223" s="709"/>
      <c r="AL223" s="709"/>
      <c r="AM223" s="709"/>
      <c r="AN223" s="709"/>
      <c r="AO223" s="709"/>
      <c r="AP223" s="709"/>
      <c r="AQ223" s="709"/>
      <c r="AR223" s="709"/>
      <c r="AS223" s="709"/>
      <c r="AT223" s="709"/>
      <c r="AU223" s="709"/>
      <c r="AV223" s="709"/>
      <c r="AW223" s="709"/>
      <c r="AX223" s="710"/>
    </row>
    <row r="224" spans="1:51" ht="27"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610</v>
      </c>
      <c r="AE224" s="688"/>
      <c r="AF224" s="688"/>
      <c r="AG224" s="714" t="s">
        <v>628</v>
      </c>
      <c r="AH224" s="715"/>
      <c r="AI224" s="715"/>
      <c r="AJ224" s="715"/>
      <c r="AK224" s="715"/>
      <c r="AL224" s="715"/>
      <c r="AM224" s="715"/>
      <c r="AN224" s="715"/>
      <c r="AO224" s="715"/>
      <c r="AP224" s="715"/>
      <c r="AQ224" s="715"/>
      <c r="AR224" s="715"/>
      <c r="AS224" s="715"/>
      <c r="AT224" s="715"/>
      <c r="AU224" s="715"/>
      <c r="AV224" s="715"/>
      <c r="AW224" s="715"/>
      <c r="AX224" s="716"/>
    </row>
    <row r="225" spans="1:50" ht="52.5"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610</v>
      </c>
      <c r="AE225" s="721"/>
      <c r="AF225" s="721"/>
      <c r="AG225" s="678" t="s">
        <v>629</v>
      </c>
      <c r="AH225" s="384"/>
      <c r="AI225" s="384"/>
      <c r="AJ225" s="384"/>
      <c r="AK225" s="384"/>
      <c r="AL225" s="384"/>
      <c r="AM225" s="384"/>
      <c r="AN225" s="384"/>
      <c r="AO225" s="384"/>
      <c r="AP225" s="384"/>
      <c r="AQ225" s="384"/>
      <c r="AR225" s="384"/>
      <c r="AS225" s="384"/>
      <c r="AT225" s="384"/>
      <c r="AU225" s="384"/>
      <c r="AV225" s="384"/>
      <c r="AW225" s="384"/>
      <c r="AX225" s="679"/>
    </row>
    <row r="226" spans="1:50" ht="27"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610</v>
      </c>
      <c r="AE226" s="676"/>
      <c r="AF226" s="676"/>
      <c r="AG226" s="361" t="s">
        <v>663</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6"/>
      <c r="B227" s="667"/>
      <c r="C227" s="680"/>
      <c r="D227" s="681"/>
      <c r="E227" s="684" t="s">
        <v>260</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648</v>
      </c>
      <c r="AE227" s="688"/>
      <c r="AF227" s="689"/>
      <c r="AG227" s="678"/>
      <c r="AH227" s="384"/>
      <c r="AI227" s="384"/>
      <c r="AJ227" s="384"/>
      <c r="AK227" s="384"/>
      <c r="AL227" s="384"/>
      <c r="AM227" s="384"/>
      <c r="AN227" s="384"/>
      <c r="AO227" s="384"/>
      <c r="AP227" s="384"/>
      <c r="AQ227" s="384"/>
      <c r="AR227" s="384"/>
      <c r="AS227" s="384"/>
      <c r="AT227" s="384"/>
      <c r="AU227" s="384"/>
      <c r="AV227" s="384"/>
      <c r="AW227" s="384"/>
      <c r="AX227" s="679"/>
    </row>
    <row r="228" spans="1:50" ht="26.25"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625</v>
      </c>
      <c r="AE228" s="694"/>
      <c r="AF228" s="694"/>
      <c r="AG228" s="678"/>
      <c r="AH228" s="384"/>
      <c r="AI228" s="384"/>
      <c r="AJ228" s="384"/>
      <c r="AK228" s="384"/>
      <c r="AL228" s="384"/>
      <c r="AM228" s="384"/>
      <c r="AN228" s="384"/>
      <c r="AO228" s="384"/>
      <c r="AP228" s="384"/>
      <c r="AQ228" s="384"/>
      <c r="AR228" s="384"/>
      <c r="AS228" s="384"/>
      <c r="AT228" s="384"/>
      <c r="AU228" s="384"/>
      <c r="AV228" s="384"/>
      <c r="AW228" s="384"/>
      <c r="AX228" s="679"/>
    </row>
    <row r="229" spans="1:50" ht="48"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610</v>
      </c>
      <c r="AE229" s="740"/>
      <c r="AF229" s="740"/>
      <c r="AG229" s="741" t="s">
        <v>661</v>
      </c>
      <c r="AH229" s="742"/>
      <c r="AI229" s="742"/>
      <c r="AJ229" s="742"/>
      <c r="AK229" s="742"/>
      <c r="AL229" s="742"/>
      <c r="AM229" s="742"/>
      <c r="AN229" s="742"/>
      <c r="AO229" s="742"/>
      <c r="AP229" s="742"/>
      <c r="AQ229" s="742"/>
      <c r="AR229" s="742"/>
      <c r="AS229" s="742"/>
      <c r="AT229" s="742"/>
      <c r="AU229" s="742"/>
      <c r="AV229" s="742"/>
      <c r="AW229" s="742"/>
      <c r="AX229" s="743"/>
    </row>
    <row r="230" spans="1:50" ht="41.25"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610</v>
      </c>
      <c r="AE230" s="688"/>
      <c r="AF230" s="688"/>
      <c r="AG230" s="714" t="s">
        <v>630</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626</v>
      </c>
      <c r="AE231" s="688"/>
      <c r="AF231" s="688"/>
      <c r="AG231" s="714" t="s">
        <v>283</v>
      </c>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610</v>
      </c>
      <c r="AE232" s="688"/>
      <c r="AF232" s="688"/>
      <c r="AG232" s="714" t="s">
        <v>651</v>
      </c>
      <c r="AH232" s="715"/>
      <c r="AI232" s="715"/>
      <c r="AJ232" s="715"/>
      <c r="AK232" s="715"/>
      <c r="AL232" s="715"/>
      <c r="AM232" s="715"/>
      <c r="AN232" s="715"/>
      <c r="AO232" s="715"/>
      <c r="AP232" s="715"/>
      <c r="AQ232" s="715"/>
      <c r="AR232" s="715"/>
      <c r="AS232" s="715"/>
      <c r="AT232" s="715"/>
      <c r="AU232" s="715"/>
      <c r="AV232" s="715"/>
      <c r="AW232" s="715"/>
      <c r="AX232" s="716"/>
    </row>
    <row r="233" spans="1:50" ht="36" customHeight="1" x14ac:dyDescent="0.15">
      <c r="A233" s="666"/>
      <c r="B233" s="668"/>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610</v>
      </c>
      <c r="AE233" s="721"/>
      <c r="AF233" s="721"/>
      <c r="AG233" s="736" t="s">
        <v>662</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6"/>
      <c r="B234" s="668"/>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626</v>
      </c>
      <c r="AE234" s="688"/>
      <c r="AF234" s="689"/>
      <c r="AG234" s="714" t="s">
        <v>283</v>
      </c>
      <c r="AH234" s="715"/>
      <c r="AI234" s="715"/>
      <c r="AJ234" s="715"/>
      <c r="AK234" s="715"/>
      <c r="AL234" s="715"/>
      <c r="AM234" s="715"/>
      <c r="AN234" s="715"/>
      <c r="AO234" s="715"/>
      <c r="AP234" s="715"/>
      <c r="AQ234" s="715"/>
      <c r="AR234" s="715"/>
      <c r="AS234" s="715"/>
      <c r="AT234" s="715"/>
      <c r="AU234" s="715"/>
      <c r="AV234" s="715"/>
      <c r="AW234" s="715"/>
      <c r="AX234" s="716"/>
    </row>
    <row r="235" spans="1:50" ht="30.75" customHeight="1" x14ac:dyDescent="0.15">
      <c r="A235" s="669"/>
      <c r="B235" s="670"/>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610</v>
      </c>
      <c r="AE235" s="729"/>
      <c r="AF235" s="730"/>
      <c r="AG235" s="731" t="s">
        <v>631</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610</v>
      </c>
      <c r="AE236" s="740"/>
      <c r="AF236" s="750"/>
      <c r="AG236" s="741" t="s">
        <v>664</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626</v>
      </c>
      <c r="AE237" s="755"/>
      <c r="AF237" s="755"/>
      <c r="AG237" s="714" t="s">
        <v>613</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610</v>
      </c>
      <c r="AE238" s="688"/>
      <c r="AF238" s="688"/>
      <c r="AG238" s="714" t="s">
        <v>632</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610</v>
      </c>
      <c r="AE239" s="688"/>
      <c r="AF239" s="688"/>
      <c r="AG239" s="744" t="s">
        <v>660</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626</v>
      </c>
      <c r="AE240" s="676"/>
      <c r="AF240" s="767"/>
      <c r="AG240" s="361" t="s">
        <v>613</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604</v>
      </c>
      <c r="P241" s="102"/>
      <c r="Q241" s="102"/>
      <c r="R241" s="102"/>
      <c r="S241" s="102"/>
      <c r="T241" s="102"/>
      <c r="U241" s="102"/>
      <c r="V241" s="102"/>
      <c r="W241" s="102"/>
      <c r="X241" s="102"/>
      <c r="Y241" s="102"/>
      <c r="Z241" s="102"/>
      <c r="AA241" s="102"/>
      <c r="AB241" s="102"/>
      <c r="AC241" s="102"/>
      <c r="AD241" s="102"/>
      <c r="AE241" s="102"/>
      <c r="AF241" s="103"/>
      <c r="AG241" s="678"/>
      <c r="AH241" s="384"/>
      <c r="AI241" s="384"/>
      <c r="AJ241" s="384"/>
      <c r="AK241" s="384"/>
      <c r="AL241" s="384"/>
      <c r="AM241" s="384"/>
      <c r="AN241" s="384"/>
      <c r="AO241" s="384"/>
      <c r="AP241" s="384"/>
      <c r="AQ241" s="384"/>
      <c r="AR241" s="384"/>
      <c r="AS241" s="384"/>
      <c r="AT241" s="384"/>
      <c r="AU241" s="384"/>
      <c r="AV241" s="384"/>
      <c r="AW241" s="384"/>
      <c r="AX241" s="679"/>
    </row>
    <row r="242" spans="1:50" ht="24.75" customHeight="1" x14ac:dyDescent="0.15">
      <c r="A242" s="761"/>
      <c r="B242" s="762"/>
      <c r="C242" s="86"/>
      <c r="D242" s="87"/>
      <c r="E242" s="88"/>
      <c r="F242" s="88"/>
      <c r="G242" s="88"/>
      <c r="H242" s="89"/>
      <c r="I242" s="89"/>
      <c r="J242" s="90"/>
      <c r="K242" s="90"/>
      <c r="L242" s="90"/>
      <c r="M242" s="89"/>
      <c r="N242" s="91"/>
      <c r="O242" s="92" t="s">
        <v>613</v>
      </c>
      <c r="P242" s="93"/>
      <c r="Q242" s="93"/>
      <c r="R242" s="93"/>
      <c r="S242" s="93"/>
      <c r="T242" s="93"/>
      <c r="U242" s="93"/>
      <c r="V242" s="93"/>
      <c r="W242" s="93"/>
      <c r="X242" s="93"/>
      <c r="Y242" s="93"/>
      <c r="Z242" s="93"/>
      <c r="AA242" s="93"/>
      <c r="AB242" s="93"/>
      <c r="AC242" s="93"/>
      <c r="AD242" s="93"/>
      <c r="AE242" s="93"/>
      <c r="AF242" s="94"/>
      <c r="AG242" s="678"/>
      <c r="AH242" s="384"/>
      <c r="AI242" s="384"/>
      <c r="AJ242" s="384"/>
      <c r="AK242" s="384"/>
      <c r="AL242" s="384"/>
      <c r="AM242" s="384"/>
      <c r="AN242" s="384"/>
      <c r="AO242" s="384"/>
      <c r="AP242" s="384"/>
      <c r="AQ242" s="384"/>
      <c r="AR242" s="384"/>
      <c r="AS242" s="384"/>
      <c r="AT242" s="384"/>
      <c r="AU242" s="384"/>
      <c r="AV242" s="384"/>
      <c r="AW242" s="384"/>
      <c r="AX242" s="679"/>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4"/>
      <c r="AI243" s="384"/>
      <c r="AJ243" s="384"/>
      <c r="AK243" s="384"/>
      <c r="AL243" s="384"/>
      <c r="AM243" s="384"/>
      <c r="AN243" s="384"/>
      <c r="AO243" s="384"/>
      <c r="AP243" s="384"/>
      <c r="AQ243" s="384"/>
      <c r="AR243" s="384"/>
      <c r="AS243" s="384"/>
      <c r="AT243" s="384"/>
      <c r="AU243" s="384"/>
      <c r="AV243" s="384"/>
      <c r="AW243" s="384"/>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4"/>
      <c r="AI244" s="384"/>
      <c r="AJ244" s="384"/>
      <c r="AK244" s="384"/>
      <c r="AL244" s="384"/>
      <c r="AM244" s="384"/>
      <c r="AN244" s="384"/>
      <c r="AO244" s="384"/>
      <c r="AP244" s="384"/>
      <c r="AQ244" s="384"/>
      <c r="AR244" s="384"/>
      <c r="AS244" s="384"/>
      <c r="AT244" s="384"/>
      <c r="AU244" s="384"/>
      <c r="AV244" s="384"/>
      <c r="AW244" s="384"/>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4"/>
      <c r="AI245" s="384"/>
      <c r="AJ245" s="384"/>
      <c r="AK245" s="384"/>
      <c r="AL245" s="384"/>
      <c r="AM245" s="384"/>
      <c r="AN245" s="384"/>
      <c r="AO245" s="384"/>
      <c r="AP245" s="384"/>
      <c r="AQ245" s="384"/>
      <c r="AR245" s="384"/>
      <c r="AS245" s="384"/>
      <c r="AT245" s="384"/>
      <c r="AU245" s="384"/>
      <c r="AV245" s="384"/>
      <c r="AW245" s="384"/>
      <c r="AX245" s="679"/>
    </row>
    <row r="246" spans="1:50" ht="24.75" hidden="1"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x14ac:dyDescent="0.15">
      <c r="A247" s="122" t="s">
        <v>45</v>
      </c>
      <c r="B247" s="123"/>
      <c r="C247" s="126" t="s">
        <v>49</v>
      </c>
      <c r="D247" s="127"/>
      <c r="E247" s="127"/>
      <c r="F247" s="128"/>
      <c r="G247" s="129" t="s">
        <v>649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659</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633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669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670</v>
      </c>
      <c r="B254" s="119"/>
      <c r="C254" s="119"/>
      <c r="D254" s="119"/>
      <c r="E254" s="120"/>
      <c r="F254" s="775" t="s">
        <v>671</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
      <c r="A256" s="781" t="s">
        <v>613</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276</v>
      </c>
      <c r="B258" s="786"/>
      <c r="C258" s="786"/>
      <c r="D258" s="787"/>
      <c r="E258" s="771"/>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275</v>
      </c>
      <c r="B259" s="136"/>
      <c r="C259" s="136"/>
      <c r="D259" s="136"/>
      <c r="E259" s="771"/>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274</v>
      </c>
      <c r="B260" s="136"/>
      <c r="C260" s="136"/>
      <c r="D260" s="136"/>
      <c r="E260" s="771"/>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273</v>
      </c>
      <c r="B261" s="136"/>
      <c r="C261" s="136"/>
      <c r="D261" s="136"/>
      <c r="E261" s="771"/>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272</v>
      </c>
      <c r="B262" s="136"/>
      <c r="C262" s="136"/>
      <c r="D262" s="136"/>
      <c r="E262" s="771"/>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271</v>
      </c>
      <c r="B263" s="136"/>
      <c r="C263" s="136"/>
      <c r="D263" s="136"/>
      <c r="E263" s="771"/>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270</v>
      </c>
      <c r="B264" s="136"/>
      <c r="C264" s="136"/>
      <c r="D264" s="136"/>
      <c r="E264" s="771" t="s">
        <v>650</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269</v>
      </c>
      <c r="B265" s="136"/>
      <c r="C265" s="136"/>
      <c r="D265" s="136"/>
      <c r="E265" s="771" t="s">
        <v>634</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415</v>
      </c>
      <c r="B266" s="136"/>
      <c r="C266" s="136"/>
      <c r="D266" s="136"/>
      <c r="E266" s="790" t="s">
        <v>635</v>
      </c>
      <c r="F266" s="791"/>
      <c r="G266" s="791"/>
      <c r="H266" s="77" t="str">
        <f>IF(E266="","","-")</f>
        <v>-</v>
      </c>
      <c r="I266" s="791"/>
      <c r="J266" s="791"/>
      <c r="K266" s="77" t="str">
        <f>IF(I266="","","-")</f>
        <v/>
      </c>
      <c r="L266" s="106">
        <v>938</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595</v>
      </c>
      <c r="B267" s="136"/>
      <c r="C267" s="136"/>
      <c r="D267" s="136"/>
      <c r="E267" s="790" t="s">
        <v>635</v>
      </c>
      <c r="F267" s="791"/>
      <c r="G267" s="791"/>
      <c r="H267" s="77"/>
      <c r="I267" s="791"/>
      <c r="J267" s="791"/>
      <c r="K267" s="77"/>
      <c r="L267" s="106">
        <v>961</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383</v>
      </c>
      <c r="B268" s="136"/>
      <c r="C268" s="136"/>
      <c r="D268" s="136"/>
      <c r="E268" s="793">
        <v>2021</v>
      </c>
      <c r="F268" s="137"/>
      <c r="G268" s="791" t="s">
        <v>636</v>
      </c>
      <c r="H268" s="791"/>
      <c r="I268" s="791"/>
      <c r="J268" s="137">
        <v>20</v>
      </c>
      <c r="K268" s="137"/>
      <c r="L268" s="106">
        <v>1050</v>
      </c>
      <c r="M268" s="106"/>
      <c r="N268" s="106"/>
      <c r="O268" s="137" t="s">
        <v>637</v>
      </c>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15">
      <c r="A269" s="246" t="s">
        <v>263</v>
      </c>
      <c r="B269" s="247"/>
      <c r="C269" s="247"/>
      <c r="D269" s="247"/>
      <c r="E269" s="247"/>
      <c r="F269" s="248"/>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265</v>
      </c>
      <c r="B308" s="798"/>
      <c r="C308" s="798"/>
      <c r="D308" s="798"/>
      <c r="E308" s="798"/>
      <c r="F308" s="799"/>
      <c r="G308" s="803" t="s">
        <v>657</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644</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15">
      <c r="A310" s="800"/>
      <c r="B310" s="801"/>
      <c r="C310" s="801"/>
      <c r="D310" s="801"/>
      <c r="E310" s="801"/>
      <c r="F310" s="802"/>
      <c r="G310" s="824" t="s">
        <v>638</v>
      </c>
      <c r="H310" s="825"/>
      <c r="I310" s="825"/>
      <c r="J310" s="825"/>
      <c r="K310" s="826"/>
      <c r="L310" s="827" t="s">
        <v>658</v>
      </c>
      <c r="M310" s="828"/>
      <c r="N310" s="828"/>
      <c r="O310" s="828"/>
      <c r="P310" s="828"/>
      <c r="Q310" s="828"/>
      <c r="R310" s="828"/>
      <c r="S310" s="828"/>
      <c r="T310" s="828"/>
      <c r="U310" s="828"/>
      <c r="V310" s="828"/>
      <c r="W310" s="828"/>
      <c r="X310" s="829"/>
      <c r="Y310" s="830">
        <v>72</v>
      </c>
      <c r="Z310" s="831"/>
      <c r="AA310" s="831"/>
      <c r="AB310" s="832"/>
      <c r="AC310" s="824"/>
      <c r="AD310" s="825"/>
      <c r="AE310" s="825"/>
      <c r="AF310" s="825"/>
      <c r="AG310" s="826"/>
      <c r="AH310" s="827"/>
      <c r="AI310" s="828"/>
      <c r="AJ310" s="828"/>
      <c r="AK310" s="828"/>
      <c r="AL310" s="828"/>
      <c r="AM310" s="828"/>
      <c r="AN310" s="828"/>
      <c r="AO310" s="828"/>
      <c r="AP310" s="828"/>
      <c r="AQ310" s="828"/>
      <c r="AR310" s="828"/>
      <c r="AS310" s="828"/>
      <c r="AT310" s="829"/>
      <c r="AU310" s="830"/>
      <c r="AV310" s="831"/>
      <c r="AW310" s="831"/>
      <c r="AX310" s="833"/>
    </row>
    <row r="311" spans="1:50" ht="24.75" customHeight="1" x14ac:dyDescent="0.15">
      <c r="A311" s="800"/>
      <c r="B311" s="801"/>
      <c r="C311" s="801"/>
      <c r="D311" s="801"/>
      <c r="E311" s="801"/>
      <c r="F311" s="802"/>
      <c r="G311" s="810"/>
      <c r="H311" s="811"/>
      <c r="I311" s="811"/>
      <c r="J311" s="811"/>
      <c r="K311" s="812"/>
      <c r="L311" s="813"/>
      <c r="M311" s="814"/>
      <c r="N311" s="814"/>
      <c r="O311" s="814"/>
      <c r="P311" s="814"/>
      <c r="Q311" s="814"/>
      <c r="R311" s="814"/>
      <c r="S311" s="814"/>
      <c r="T311" s="814"/>
      <c r="U311" s="814"/>
      <c r="V311" s="814"/>
      <c r="W311" s="814"/>
      <c r="X311" s="815"/>
      <c r="Y311" s="816"/>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customHeight="1" x14ac:dyDescent="0.15">
      <c r="A312" s="800"/>
      <c r="B312" s="801"/>
      <c r="C312" s="801"/>
      <c r="D312" s="801"/>
      <c r="E312" s="801"/>
      <c r="F312" s="802"/>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72</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v>
      </c>
      <c r="AV320" s="840"/>
      <c r="AW320" s="840"/>
      <c r="AX320" s="842"/>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3" t="s">
        <v>576</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656</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247</v>
      </c>
      <c r="AI365" s="848"/>
      <c r="AJ365" s="848"/>
      <c r="AK365" s="848"/>
      <c r="AL365" s="848" t="s">
        <v>19</v>
      </c>
      <c r="AM365" s="848"/>
      <c r="AN365" s="848"/>
      <c r="AO365" s="852"/>
      <c r="AP365" s="873" t="s">
        <v>198</v>
      </c>
      <c r="AQ365" s="873"/>
      <c r="AR365" s="873"/>
      <c r="AS365" s="873"/>
      <c r="AT365" s="873"/>
      <c r="AU365" s="873"/>
      <c r="AV365" s="873"/>
      <c r="AW365" s="873"/>
      <c r="AX365" s="873"/>
    </row>
    <row r="366" spans="1:51" ht="30" customHeight="1" x14ac:dyDescent="0.15">
      <c r="A366" s="859">
        <v>1</v>
      </c>
      <c r="B366" s="859">
        <v>1</v>
      </c>
      <c r="C366" s="860" t="s">
        <v>639</v>
      </c>
      <c r="D366" s="861"/>
      <c r="E366" s="861"/>
      <c r="F366" s="861"/>
      <c r="G366" s="861"/>
      <c r="H366" s="861"/>
      <c r="I366" s="861"/>
      <c r="J366" s="862">
        <v>9010001096367</v>
      </c>
      <c r="K366" s="863"/>
      <c r="L366" s="863"/>
      <c r="M366" s="863"/>
      <c r="N366" s="863"/>
      <c r="O366" s="863"/>
      <c r="P366" s="864" t="s">
        <v>640</v>
      </c>
      <c r="Q366" s="865"/>
      <c r="R366" s="865"/>
      <c r="S366" s="865"/>
      <c r="T366" s="865"/>
      <c r="U366" s="865"/>
      <c r="V366" s="865"/>
      <c r="W366" s="865"/>
      <c r="X366" s="865"/>
      <c r="Y366" s="866">
        <v>72</v>
      </c>
      <c r="Z366" s="867"/>
      <c r="AA366" s="867"/>
      <c r="AB366" s="868"/>
      <c r="AC366" s="869" t="s">
        <v>251</v>
      </c>
      <c r="AD366" s="870"/>
      <c r="AE366" s="870"/>
      <c r="AF366" s="870"/>
      <c r="AG366" s="870"/>
      <c r="AH366" s="853">
        <v>1</v>
      </c>
      <c r="AI366" s="854"/>
      <c r="AJ366" s="854"/>
      <c r="AK366" s="854"/>
      <c r="AL366" s="855">
        <v>97.86</v>
      </c>
      <c r="AM366" s="856"/>
      <c r="AN366" s="856"/>
      <c r="AO366" s="857"/>
      <c r="AP366" s="858" t="s">
        <v>643</v>
      </c>
      <c r="AQ366" s="858"/>
      <c r="AR366" s="858"/>
      <c r="AS366" s="858"/>
      <c r="AT366" s="858"/>
      <c r="AU366" s="858"/>
      <c r="AV366" s="858"/>
      <c r="AW366" s="858"/>
      <c r="AX366" s="858"/>
    </row>
    <row r="367" spans="1:51" ht="30" customHeight="1" x14ac:dyDescent="0.15">
      <c r="A367" s="859">
        <v>2</v>
      </c>
      <c r="B367" s="859">
        <v>1</v>
      </c>
      <c r="C367" s="860" t="s">
        <v>654</v>
      </c>
      <c r="D367" s="861"/>
      <c r="E367" s="861"/>
      <c r="F367" s="861"/>
      <c r="G367" s="861"/>
      <c r="H367" s="861"/>
      <c r="I367" s="861"/>
      <c r="J367" s="862">
        <v>3070001006169</v>
      </c>
      <c r="K367" s="863"/>
      <c r="L367" s="863"/>
      <c r="M367" s="863"/>
      <c r="N367" s="863"/>
      <c r="O367" s="863"/>
      <c r="P367" s="864" t="s">
        <v>655</v>
      </c>
      <c r="Q367" s="865"/>
      <c r="R367" s="865"/>
      <c r="S367" s="865"/>
      <c r="T367" s="865"/>
      <c r="U367" s="865"/>
      <c r="V367" s="865"/>
      <c r="W367" s="865"/>
      <c r="X367" s="865"/>
      <c r="Y367" s="866">
        <v>38</v>
      </c>
      <c r="Z367" s="867"/>
      <c r="AA367" s="867"/>
      <c r="AB367" s="868"/>
      <c r="AC367" s="869" t="s">
        <v>251</v>
      </c>
      <c r="AD367" s="870"/>
      <c r="AE367" s="870"/>
      <c r="AF367" s="870"/>
      <c r="AG367" s="870"/>
      <c r="AH367" s="853">
        <v>5</v>
      </c>
      <c r="AI367" s="854"/>
      <c r="AJ367" s="854"/>
      <c r="AK367" s="854"/>
      <c r="AL367" s="855">
        <v>73.260000000000005</v>
      </c>
      <c r="AM367" s="856"/>
      <c r="AN367" s="856"/>
      <c r="AO367" s="857"/>
      <c r="AP367" s="858" t="s">
        <v>643</v>
      </c>
      <c r="AQ367" s="858"/>
      <c r="AR367" s="858"/>
      <c r="AS367" s="858"/>
      <c r="AT367" s="858"/>
      <c r="AU367" s="858"/>
      <c r="AV367" s="858"/>
      <c r="AW367" s="858"/>
      <c r="AX367" s="858"/>
      <c r="AY367">
        <f>COUNTA($C$367)</f>
        <v>1</v>
      </c>
    </row>
    <row r="368" spans="1:51" ht="30" hidden="1" customHeight="1" x14ac:dyDescent="0.15">
      <c r="A368" s="859">
        <v>3</v>
      </c>
      <c r="B368" s="859">
        <v>1</v>
      </c>
      <c r="C368" s="860"/>
      <c r="D368" s="861"/>
      <c r="E368" s="861"/>
      <c r="F368" s="861"/>
      <c r="G368" s="861"/>
      <c r="H368" s="861"/>
      <c r="I368" s="861"/>
      <c r="J368" s="862"/>
      <c r="K368" s="863"/>
      <c r="L368" s="863"/>
      <c r="M368" s="863"/>
      <c r="N368" s="863"/>
      <c r="O368" s="863"/>
      <c r="P368" s="864"/>
      <c r="Q368" s="865"/>
      <c r="R368" s="865"/>
      <c r="S368" s="865"/>
      <c r="T368" s="865"/>
      <c r="U368" s="865"/>
      <c r="V368" s="865"/>
      <c r="W368" s="865"/>
      <c r="X368" s="865"/>
      <c r="Y368" s="866"/>
      <c r="Z368" s="867"/>
      <c r="AA368" s="867"/>
      <c r="AB368" s="868"/>
      <c r="AC368" s="869"/>
      <c r="AD368" s="870"/>
      <c r="AE368" s="870"/>
      <c r="AF368" s="870"/>
      <c r="AG368" s="870"/>
      <c r="AH368" s="871"/>
      <c r="AI368" s="872"/>
      <c r="AJ368" s="872"/>
      <c r="AK368" s="872"/>
      <c r="AL368" s="855"/>
      <c r="AM368" s="856"/>
      <c r="AN368" s="856"/>
      <c r="AO368" s="857"/>
      <c r="AP368" s="858"/>
      <c r="AQ368" s="858"/>
      <c r="AR368" s="858"/>
      <c r="AS368" s="858"/>
      <c r="AT368" s="858"/>
      <c r="AU368" s="858"/>
      <c r="AV368" s="858"/>
      <c r="AW368" s="858"/>
      <c r="AX368" s="858"/>
      <c r="AY368">
        <f>COUNTA($C$368)</f>
        <v>0</v>
      </c>
    </row>
    <row r="369" spans="1:51" ht="30" hidden="1" customHeight="1" x14ac:dyDescent="0.15">
      <c r="A369" s="859">
        <v>4</v>
      </c>
      <c r="B369" s="859">
        <v>1</v>
      </c>
      <c r="C369" s="860"/>
      <c r="D369" s="861"/>
      <c r="E369" s="861"/>
      <c r="F369" s="861"/>
      <c r="G369" s="861"/>
      <c r="H369" s="861"/>
      <c r="I369" s="861"/>
      <c r="J369" s="862"/>
      <c r="K369" s="863"/>
      <c r="L369" s="863"/>
      <c r="M369" s="863"/>
      <c r="N369" s="863"/>
      <c r="O369" s="863"/>
      <c r="P369" s="864"/>
      <c r="Q369" s="865"/>
      <c r="R369" s="865"/>
      <c r="S369" s="865"/>
      <c r="T369" s="865"/>
      <c r="U369" s="865"/>
      <c r="V369" s="865"/>
      <c r="W369" s="865"/>
      <c r="X369" s="865"/>
      <c r="Y369" s="866"/>
      <c r="Z369" s="867"/>
      <c r="AA369" s="867"/>
      <c r="AB369" s="868"/>
      <c r="AC369" s="869"/>
      <c r="AD369" s="870"/>
      <c r="AE369" s="870"/>
      <c r="AF369" s="870"/>
      <c r="AG369" s="870"/>
      <c r="AH369" s="871"/>
      <c r="AI369" s="872"/>
      <c r="AJ369" s="872"/>
      <c r="AK369" s="872"/>
      <c r="AL369" s="855"/>
      <c r="AM369" s="856"/>
      <c r="AN369" s="856"/>
      <c r="AO369" s="857"/>
      <c r="AP369" s="858"/>
      <c r="AQ369" s="858"/>
      <c r="AR369" s="858"/>
      <c r="AS369" s="858"/>
      <c r="AT369" s="858"/>
      <c r="AU369" s="858"/>
      <c r="AV369" s="858"/>
      <c r="AW369" s="858"/>
      <c r="AX369" s="858"/>
      <c r="AY369">
        <f>COUNTA($C$369)</f>
        <v>0</v>
      </c>
    </row>
    <row r="370" spans="1:51" ht="30" hidden="1" customHeight="1" x14ac:dyDescent="0.15">
      <c r="A370" s="859">
        <v>5</v>
      </c>
      <c r="B370" s="859">
        <v>1</v>
      </c>
      <c r="C370" s="860"/>
      <c r="D370" s="861"/>
      <c r="E370" s="861"/>
      <c r="F370" s="861"/>
      <c r="G370" s="861"/>
      <c r="H370" s="861"/>
      <c r="I370" s="861"/>
      <c r="J370" s="862"/>
      <c r="K370" s="863"/>
      <c r="L370" s="863"/>
      <c r="M370" s="863"/>
      <c r="N370" s="863"/>
      <c r="O370" s="863"/>
      <c r="P370" s="865"/>
      <c r="Q370" s="865"/>
      <c r="R370" s="865"/>
      <c r="S370" s="865"/>
      <c r="T370" s="865"/>
      <c r="U370" s="865"/>
      <c r="V370" s="865"/>
      <c r="W370" s="865"/>
      <c r="X370" s="865"/>
      <c r="Y370" s="866"/>
      <c r="Z370" s="867"/>
      <c r="AA370" s="867"/>
      <c r="AB370" s="868"/>
      <c r="AC370" s="869"/>
      <c r="AD370" s="870"/>
      <c r="AE370" s="870"/>
      <c r="AF370" s="870"/>
      <c r="AG370" s="870"/>
      <c r="AH370" s="871"/>
      <c r="AI370" s="872"/>
      <c r="AJ370" s="872"/>
      <c r="AK370" s="872"/>
      <c r="AL370" s="855"/>
      <c r="AM370" s="856"/>
      <c r="AN370" s="856"/>
      <c r="AO370" s="857"/>
      <c r="AP370" s="858"/>
      <c r="AQ370" s="858"/>
      <c r="AR370" s="858"/>
      <c r="AS370" s="858"/>
      <c r="AT370" s="858"/>
      <c r="AU370" s="858"/>
      <c r="AV370" s="858"/>
      <c r="AW370" s="858"/>
      <c r="AX370" s="858"/>
      <c r="AY370">
        <f>COUNTA($C$370)</f>
        <v>0</v>
      </c>
    </row>
    <row r="371" spans="1:51" ht="30" hidden="1" customHeight="1" x14ac:dyDescent="0.15">
      <c r="A371" s="859">
        <v>6</v>
      </c>
      <c r="B371" s="859">
        <v>1</v>
      </c>
      <c r="C371" s="860"/>
      <c r="D371" s="861"/>
      <c r="E371" s="861"/>
      <c r="F371" s="861"/>
      <c r="G371" s="861"/>
      <c r="H371" s="861"/>
      <c r="I371" s="861"/>
      <c r="J371" s="862"/>
      <c r="K371" s="863"/>
      <c r="L371" s="863"/>
      <c r="M371" s="863"/>
      <c r="N371" s="863"/>
      <c r="O371" s="863"/>
      <c r="P371" s="865"/>
      <c r="Q371" s="865"/>
      <c r="R371" s="865"/>
      <c r="S371" s="865"/>
      <c r="T371" s="865"/>
      <c r="U371" s="865"/>
      <c r="V371" s="865"/>
      <c r="W371" s="865"/>
      <c r="X371" s="865"/>
      <c r="Y371" s="866"/>
      <c r="Z371" s="867"/>
      <c r="AA371" s="867"/>
      <c r="AB371" s="868"/>
      <c r="AC371" s="869"/>
      <c r="AD371" s="870"/>
      <c r="AE371" s="870"/>
      <c r="AF371" s="870"/>
      <c r="AG371" s="870"/>
      <c r="AH371" s="871"/>
      <c r="AI371" s="872"/>
      <c r="AJ371" s="872"/>
      <c r="AK371" s="872"/>
      <c r="AL371" s="855"/>
      <c r="AM371" s="856"/>
      <c r="AN371" s="856"/>
      <c r="AO371" s="857"/>
      <c r="AP371" s="858"/>
      <c r="AQ371" s="858"/>
      <c r="AR371" s="858"/>
      <c r="AS371" s="858"/>
      <c r="AT371" s="858"/>
      <c r="AU371" s="858"/>
      <c r="AV371" s="858"/>
      <c r="AW371" s="858"/>
      <c r="AX371" s="858"/>
      <c r="AY371">
        <f>COUNTA($C$371)</f>
        <v>0</v>
      </c>
    </row>
    <row r="372" spans="1:51" ht="30" hidden="1" customHeight="1" x14ac:dyDescent="0.15">
      <c r="A372" s="859">
        <v>7</v>
      </c>
      <c r="B372" s="859">
        <v>1</v>
      </c>
      <c r="C372" s="860"/>
      <c r="D372" s="861"/>
      <c r="E372" s="861"/>
      <c r="F372" s="861"/>
      <c r="G372" s="861"/>
      <c r="H372" s="861"/>
      <c r="I372" s="861"/>
      <c r="J372" s="862"/>
      <c r="K372" s="863"/>
      <c r="L372" s="863"/>
      <c r="M372" s="863"/>
      <c r="N372" s="863"/>
      <c r="O372" s="863"/>
      <c r="P372" s="865"/>
      <c r="Q372" s="865"/>
      <c r="R372" s="865"/>
      <c r="S372" s="865"/>
      <c r="T372" s="865"/>
      <c r="U372" s="865"/>
      <c r="V372" s="865"/>
      <c r="W372" s="865"/>
      <c r="X372" s="865"/>
      <c r="Y372" s="866"/>
      <c r="Z372" s="867"/>
      <c r="AA372" s="867"/>
      <c r="AB372" s="868"/>
      <c r="AC372" s="869"/>
      <c r="AD372" s="870"/>
      <c r="AE372" s="870"/>
      <c r="AF372" s="870"/>
      <c r="AG372" s="870"/>
      <c r="AH372" s="871"/>
      <c r="AI372" s="872"/>
      <c r="AJ372" s="872"/>
      <c r="AK372" s="872"/>
      <c r="AL372" s="855"/>
      <c r="AM372" s="856"/>
      <c r="AN372" s="856"/>
      <c r="AO372" s="857"/>
      <c r="AP372" s="858"/>
      <c r="AQ372" s="858"/>
      <c r="AR372" s="858"/>
      <c r="AS372" s="858"/>
      <c r="AT372" s="858"/>
      <c r="AU372" s="858"/>
      <c r="AV372" s="858"/>
      <c r="AW372" s="858"/>
      <c r="AX372" s="858"/>
      <c r="AY372">
        <f>COUNTA($C$372)</f>
        <v>0</v>
      </c>
    </row>
    <row r="373" spans="1:51" ht="30" hidden="1" customHeight="1" x14ac:dyDescent="0.15">
      <c r="A373" s="859">
        <v>8</v>
      </c>
      <c r="B373" s="859">
        <v>1</v>
      </c>
      <c r="C373" s="861"/>
      <c r="D373" s="861"/>
      <c r="E373" s="861"/>
      <c r="F373" s="861"/>
      <c r="G373" s="861"/>
      <c r="H373" s="861"/>
      <c r="I373" s="861"/>
      <c r="J373" s="862"/>
      <c r="K373" s="863"/>
      <c r="L373" s="863"/>
      <c r="M373" s="863"/>
      <c r="N373" s="863"/>
      <c r="O373" s="863"/>
      <c r="P373" s="865"/>
      <c r="Q373" s="865"/>
      <c r="R373" s="865"/>
      <c r="S373" s="865"/>
      <c r="T373" s="865"/>
      <c r="U373" s="865"/>
      <c r="V373" s="865"/>
      <c r="W373" s="865"/>
      <c r="X373" s="865"/>
      <c r="Y373" s="866"/>
      <c r="Z373" s="867"/>
      <c r="AA373" s="867"/>
      <c r="AB373" s="868"/>
      <c r="AC373" s="869"/>
      <c r="AD373" s="870"/>
      <c r="AE373" s="870"/>
      <c r="AF373" s="870"/>
      <c r="AG373" s="870"/>
      <c r="AH373" s="871"/>
      <c r="AI373" s="872"/>
      <c r="AJ373" s="872"/>
      <c r="AK373" s="872"/>
      <c r="AL373" s="855"/>
      <c r="AM373" s="856"/>
      <c r="AN373" s="856"/>
      <c r="AO373" s="857"/>
      <c r="AP373" s="858"/>
      <c r="AQ373" s="858"/>
      <c r="AR373" s="858"/>
      <c r="AS373" s="858"/>
      <c r="AT373" s="858"/>
      <c r="AU373" s="858"/>
      <c r="AV373" s="858"/>
      <c r="AW373" s="858"/>
      <c r="AX373" s="858"/>
      <c r="AY373">
        <f>COUNTA($C$373)</f>
        <v>0</v>
      </c>
    </row>
    <row r="374" spans="1:51" ht="30" hidden="1" customHeight="1" x14ac:dyDescent="0.15">
      <c r="A374" s="859">
        <v>9</v>
      </c>
      <c r="B374" s="859">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869"/>
      <c r="AD374" s="870"/>
      <c r="AE374" s="870"/>
      <c r="AF374" s="870"/>
      <c r="AG374" s="870"/>
      <c r="AH374" s="871"/>
      <c r="AI374" s="872"/>
      <c r="AJ374" s="872"/>
      <c r="AK374" s="872"/>
      <c r="AL374" s="855"/>
      <c r="AM374" s="856"/>
      <c r="AN374" s="856"/>
      <c r="AO374" s="857"/>
      <c r="AP374" s="858"/>
      <c r="AQ374" s="858"/>
      <c r="AR374" s="858"/>
      <c r="AS374" s="858"/>
      <c r="AT374" s="858"/>
      <c r="AU374" s="858"/>
      <c r="AV374" s="858"/>
      <c r="AW374" s="858"/>
      <c r="AX374" s="858"/>
      <c r="AY374">
        <f>COUNTA($C$374)</f>
        <v>0</v>
      </c>
    </row>
    <row r="375" spans="1:51" ht="30" hidden="1" customHeight="1" x14ac:dyDescent="0.15">
      <c r="A375" s="859">
        <v>10</v>
      </c>
      <c r="B375" s="859">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869"/>
      <c r="AD375" s="870"/>
      <c r="AE375" s="870"/>
      <c r="AF375" s="870"/>
      <c r="AG375" s="870"/>
      <c r="AH375" s="871"/>
      <c r="AI375" s="872"/>
      <c r="AJ375" s="872"/>
      <c r="AK375" s="872"/>
      <c r="AL375" s="855"/>
      <c r="AM375" s="856"/>
      <c r="AN375" s="856"/>
      <c r="AO375" s="857"/>
      <c r="AP375" s="858"/>
      <c r="AQ375" s="858"/>
      <c r="AR375" s="858"/>
      <c r="AS375" s="858"/>
      <c r="AT375" s="858"/>
      <c r="AU375" s="858"/>
      <c r="AV375" s="858"/>
      <c r="AW375" s="858"/>
      <c r="AX375" s="858"/>
      <c r="AY375">
        <f>COUNTA($C$375)</f>
        <v>0</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247</v>
      </c>
      <c r="AI398" s="848"/>
      <c r="AJ398" s="848"/>
      <c r="AK398" s="848"/>
      <c r="AL398" s="848" t="s">
        <v>19</v>
      </c>
      <c r="AM398" s="848"/>
      <c r="AN398" s="848"/>
      <c r="AO398" s="852"/>
      <c r="AP398" s="873" t="s">
        <v>198</v>
      </c>
      <c r="AQ398" s="873"/>
      <c r="AR398" s="873"/>
      <c r="AS398" s="873"/>
      <c r="AT398" s="873"/>
      <c r="AU398" s="873"/>
      <c r="AV398" s="873"/>
      <c r="AW398" s="873"/>
      <c r="AX398" s="873"/>
      <c r="AY398">
        <f>$AY$396</f>
        <v>0</v>
      </c>
    </row>
    <row r="399" spans="1:51" ht="30" hidden="1" customHeight="1" x14ac:dyDescent="0.15">
      <c r="A399" s="859">
        <v>1</v>
      </c>
      <c r="B399" s="859">
        <v>1</v>
      </c>
      <c r="C399" s="861"/>
      <c r="D399" s="861"/>
      <c r="E399" s="861"/>
      <c r="F399" s="861"/>
      <c r="G399" s="861"/>
      <c r="H399" s="861"/>
      <c r="I399" s="861"/>
      <c r="J399" s="862"/>
      <c r="K399" s="863"/>
      <c r="L399" s="863"/>
      <c r="M399" s="863"/>
      <c r="N399" s="863"/>
      <c r="O399" s="863"/>
      <c r="P399" s="865"/>
      <c r="Q399" s="865"/>
      <c r="R399" s="865"/>
      <c r="S399" s="865"/>
      <c r="T399" s="865"/>
      <c r="U399" s="865"/>
      <c r="V399" s="865"/>
      <c r="W399" s="865"/>
      <c r="X399" s="865"/>
      <c r="Y399" s="866"/>
      <c r="Z399" s="867"/>
      <c r="AA399" s="867"/>
      <c r="AB399" s="868"/>
      <c r="AC399" s="869"/>
      <c r="AD399" s="870"/>
      <c r="AE399" s="870"/>
      <c r="AF399" s="870"/>
      <c r="AG399" s="870"/>
      <c r="AH399" s="853"/>
      <c r="AI399" s="854"/>
      <c r="AJ399" s="854"/>
      <c r="AK399" s="854"/>
      <c r="AL399" s="855"/>
      <c r="AM399" s="856"/>
      <c r="AN399" s="856"/>
      <c r="AO399" s="857"/>
      <c r="AP399" s="858"/>
      <c r="AQ399" s="858"/>
      <c r="AR399" s="858"/>
      <c r="AS399" s="858"/>
      <c r="AT399" s="858"/>
      <c r="AU399" s="858"/>
      <c r="AV399" s="858"/>
      <c r="AW399" s="858"/>
      <c r="AX399" s="858"/>
      <c r="AY399">
        <f>$AY$396</f>
        <v>0</v>
      </c>
    </row>
    <row r="400" spans="1:51" ht="30" hidden="1" customHeight="1" x14ac:dyDescent="0.15">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3"/>
      <c r="AI400" s="854"/>
      <c r="AJ400" s="854"/>
      <c r="AK400" s="854"/>
      <c r="AL400" s="855"/>
      <c r="AM400" s="856"/>
      <c r="AN400" s="856"/>
      <c r="AO400" s="857"/>
      <c r="AP400" s="858"/>
      <c r="AQ400" s="858"/>
      <c r="AR400" s="858"/>
      <c r="AS400" s="858"/>
      <c r="AT400" s="858"/>
      <c r="AU400" s="858"/>
      <c r="AV400" s="858"/>
      <c r="AW400" s="858"/>
      <c r="AX400" s="858"/>
      <c r="AY400">
        <f>COUNTA($C$400)</f>
        <v>0</v>
      </c>
    </row>
    <row r="401" spans="1:51" ht="30" hidden="1" customHeight="1" x14ac:dyDescent="0.15">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5"/>
      <c r="AM401" s="856"/>
      <c r="AN401" s="856"/>
      <c r="AO401" s="857"/>
      <c r="AP401" s="858"/>
      <c r="AQ401" s="858"/>
      <c r="AR401" s="858"/>
      <c r="AS401" s="858"/>
      <c r="AT401" s="858"/>
      <c r="AU401" s="858"/>
      <c r="AV401" s="858"/>
      <c r="AW401" s="858"/>
      <c r="AX401" s="858"/>
      <c r="AY401">
        <f>COUNTA($C$401)</f>
        <v>0</v>
      </c>
    </row>
    <row r="402" spans="1:51" ht="30" hidden="1" customHeight="1" x14ac:dyDescent="0.15">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5"/>
      <c r="AM402" s="856"/>
      <c r="AN402" s="856"/>
      <c r="AO402" s="857"/>
      <c r="AP402" s="858"/>
      <c r="AQ402" s="858"/>
      <c r="AR402" s="858"/>
      <c r="AS402" s="858"/>
      <c r="AT402" s="858"/>
      <c r="AU402" s="858"/>
      <c r="AV402" s="858"/>
      <c r="AW402" s="858"/>
      <c r="AX402" s="858"/>
      <c r="AY402">
        <f>COUNTA($C$402)</f>
        <v>0</v>
      </c>
    </row>
    <row r="403" spans="1:51" ht="30" hidden="1" customHeight="1" x14ac:dyDescent="0.15">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5"/>
      <c r="AM403" s="856"/>
      <c r="AN403" s="856"/>
      <c r="AO403" s="857"/>
      <c r="AP403" s="858"/>
      <c r="AQ403" s="858"/>
      <c r="AR403" s="858"/>
      <c r="AS403" s="858"/>
      <c r="AT403" s="858"/>
      <c r="AU403" s="858"/>
      <c r="AV403" s="858"/>
      <c r="AW403" s="858"/>
      <c r="AX403" s="858"/>
      <c r="AY403">
        <f>COUNTA($C$403)</f>
        <v>0</v>
      </c>
    </row>
    <row r="404" spans="1:51" ht="30" hidden="1" customHeight="1" x14ac:dyDescent="0.15">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5"/>
      <c r="AM404" s="856"/>
      <c r="AN404" s="856"/>
      <c r="AO404" s="857"/>
      <c r="AP404" s="858"/>
      <c r="AQ404" s="858"/>
      <c r="AR404" s="858"/>
      <c r="AS404" s="858"/>
      <c r="AT404" s="858"/>
      <c r="AU404" s="858"/>
      <c r="AV404" s="858"/>
      <c r="AW404" s="858"/>
      <c r="AX404" s="858"/>
      <c r="AY404">
        <f>COUNTA($C$404)</f>
        <v>0</v>
      </c>
    </row>
    <row r="405" spans="1:51" ht="30" hidden="1" customHeight="1" x14ac:dyDescent="0.15">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5"/>
      <c r="AM405" s="856"/>
      <c r="AN405" s="856"/>
      <c r="AO405" s="857"/>
      <c r="AP405" s="858"/>
      <c r="AQ405" s="858"/>
      <c r="AR405" s="858"/>
      <c r="AS405" s="858"/>
      <c r="AT405" s="858"/>
      <c r="AU405" s="858"/>
      <c r="AV405" s="858"/>
      <c r="AW405" s="858"/>
      <c r="AX405" s="858"/>
      <c r="AY405">
        <f>COUNTA($C$405)</f>
        <v>0</v>
      </c>
    </row>
    <row r="406" spans="1:51" ht="30" hidden="1" customHeight="1" x14ac:dyDescent="0.15">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x14ac:dyDescent="0.15">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x14ac:dyDescent="0.15">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247</v>
      </c>
      <c r="AI431" s="848"/>
      <c r="AJ431" s="848"/>
      <c r="AK431" s="848"/>
      <c r="AL431" s="848" t="s">
        <v>19</v>
      </c>
      <c r="AM431" s="848"/>
      <c r="AN431" s="848"/>
      <c r="AO431" s="852"/>
      <c r="AP431" s="873" t="s">
        <v>198</v>
      </c>
      <c r="AQ431" s="873"/>
      <c r="AR431" s="873"/>
      <c r="AS431" s="873"/>
      <c r="AT431" s="873"/>
      <c r="AU431" s="873"/>
      <c r="AV431" s="873"/>
      <c r="AW431" s="873"/>
      <c r="AX431" s="873"/>
      <c r="AY431">
        <f>$AY$429</f>
        <v>0</v>
      </c>
    </row>
    <row r="432" spans="1:51" ht="30" hidden="1" customHeight="1" x14ac:dyDescent="0.15">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247</v>
      </c>
      <c r="AI464" s="848"/>
      <c r="AJ464" s="848"/>
      <c r="AK464" s="848"/>
      <c r="AL464" s="848" t="s">
        <v>19</v>
      </c>
      <c r="AM464" s="848"/>
      <c r="AN464" s="848"/>
      <c r="AO464" s="852"/>
      <c r="AP464" s="873" t="s">
        <v>198</v>
      </c>
      <c r="AQ464" s="873"/>
      <c r="AR464" s="873"/>
      <c r="AS464" s="873"/>
      <c r="AT464" s="873"/>
      <c r="AU464" s="873"/>
      <c r="AV464" s="873"/>
      <c r="AW464" s="873"/>
      <c r="AX464" s="873"/>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247</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247</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247</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247</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4" t="s">
        <v>577</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3" t="s">
        <v>226</v>
      </c>
      <c r="AQ630" s="873"/>
      <c r="AR630" s="873"/>
      <c r="AS630" s="873"/>
      <c r="AT630" s="873"/>
      <c r="AU630" s="873"/>
      <c r="AV630" s="873"/>
      <c r="AW630" s="873"/>
      <c r="AX630" s="873"/>
    </row>
    <row r="631" spans="1:51" ht="30" customHeight="1" x14ac:dyDescent="0.15">
      <c r="A631" s="859">
        <v>1</v>
      </c>
      <c r="B631" s="859">
        <v>1</v>
      </c>
      <c r="C631" s="883" t="s">
        <v>647</v>
      </c>
      <c r="D631" s="881"/>
      <c r="E631" s="649" t="s">
        <v>645</v>
      </c>
      <c r="F631" s="882"/>
      <c r="G631" s="882"/>
      <c r="H631" s="882"/>
      <c r="I631" s="882"/>
      <c r="J631" s="862">
        <v>9010001096367</v>
      </c>
      <c r="K631" s="863"/>
      <c r="L631" s="863"/>
      <c r="M631" s="863"/>
      <c r="N631" s="863"/>
      <c r="O631" s="863"/>
      <c r="P631" s="864" t="s">
        <v>646</v>
      </c>
      <c r="Q631" s="865"/>
      <c r="R631" s="865"/>
      <c r="S631" s="865"/>
      <c r="T631" s="865"/>
      <c r="U631" s="865"/>
      <c r="V631" s="865"/>
      <c r="W631" s="865"/>
      <c r="X631" s="865"/>
      <c r="Y631" s="866">
        <v>179</v>
      </c>
      <c r="Z631" s="867"/>
      <c r="AA631" s="867"/>
      <c r="AB631" s="868"/>
      <c r="AC631" s="869" t="s">
        <v>251</v>
      </c>
      <c r="AD631" s="870"/>
      <c r="AE631" s="870"/>
      <c r="AF631" s="870"/>
      <c r="AG631" s="870"/>
      <c r="AH631" s="871">
        <v>1</v>
      </c>
      <c r="AI631" s="872"/>
      <c r="AJ631" s="872"/>
      <c r="AK631" s="872"/>
      <c r="AL631" s="855">
        <v>97.86</v>
      </c>
      <c r="AM631" s="856"/>
      <c r="AN631" s="856"/>
      <c r="AO631" s="857"/>
      <c r="AP631" s="858" t="s">
        <v>652</v>
      </c>
      <c r="AQ631" s="858"/>
      <c r="AR631" s="858"/>
      <c r="AS631" s="858"/>
      <c r="AT631" s="858"/>
      <c r="AU631" s="858"/>
      <c r="AV631" s="858"/>
      <c r="AW631" s="858"/>
      <c r="AX631" s="858"/>
    </row>
    <row r="632" spans="1:51" ht="30" hidden="1" customHeight="1" x14ac:dyDescent="0.15">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1"/>
      <c r="D648" s="881"/>
      <c r="E648" s="649"/>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214" max="16383" man="1"/>
    <brk id="283"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20" sqref="A20:L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610</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610</v>
      </c>
      <c r="R3" s="13" t="str">
        <f t="shared" ref="R3:R8" si="3">IF(Q3="","",P3)</f>
        <v>委託・請負</v>
      </c>
      <c r="S3" s="13" t="str">
        <f t="shared" ref="S3:S8" si="4">IF(R3="",S2,IF(S2&lt;&gt;"",CONCATENATE(S2,"、",R3),R3))</f>
        <v>委託・請負</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委託・請負</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委託・請負</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委託・請負</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委託・請負</v>
      </c>
      <c r="Q10" s="19"/>
      <c r="T10" s="13"/>
      <c r="W10" s="32" t="s">
        <v>145</v>
      </c>
      <c r="Y10" s="32" t="s">
        <v>297</v>
      </c>
      <c r="Z10" s="32" t="s">
        <v>425</v>
      </c>
      <c r="AA10" s="71" t="s">
        <v>391</v>
      </c>
      <c r="AB10" s="71" t="s">
        <v>519</v>
      </c>
      <c r="AC10" s="31"/>
      <c r="AD10" s="31"/>
      <c r="AE10" s="31"/>
      <c r="AF10" s="30"/>
      <c r="AG10" s="44" t="s">
        <v>243</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t="s">
        <v>610</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t="s">
        <v>610</v>
      </c>
      <c r="H14" s="13" t="str">
        <f t="shared" si="1"/>
        <v>労働保険特別会計雇用勘定</v>
      </c>
      <c r="I14" s="13" t="str">
        <f t="shared" si="5"/>
        <v>労働保険特別会計労災勘定、労働保険特別会計雇用勘定</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労働保険特別会計労災勘定、労働保険特別会計雇用勘定</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労働保険特別会計労災勘定、労働保険特別会計雇用勘定</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労働保険特別会計労災勘定、労働保険特別会計雇用勘定</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労働保険特別会計労災勘定、労働保険特別会計雇用勘定</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労働保険特別会計労災勘定、労働保険特別会計雇用勘定</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労働保険特別会計労災勘定、労働保険特別会計雇用勘定</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労働保険特別会計労災勘定、労働保険特別会計雇用勘定</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労働保険特別会計労災勘定、労働保険特別会計雇用勘定</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労働保険特別会計労災勘定、労働保険特別会計雇用勘定</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労働保険特別会計労災勘定、労働保険特別会計雇用勘定</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労働保険特別会計労災勘定、労働保険特別会計雇用勘定</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労働保険特別会計労災勘定、労働保険特別会計雇用勘定</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労働保険特別会計労災勘定、労働保険特別会計雇用勘定</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労働保険特別会計労災勘定、労働保険特別会計雇用勘定</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労働保険特別会計労災勘定、労働保険特別会計雇用勘定</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労働保険特別会計労災勘定、労働保険特別会計雇用勘定</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労働保険特別会計労災勘定、労働保険特別会計雇用勘定</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労働保険特別会計労災勘定、労働保険特別会計雇用勘定</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労働保険特別会計労災勘定、労働保険特別会計雇用勘定</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労働保険特別会計労災勘定、労働保険特別会計雇用勘定</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労働保険特別会計労災勘定、労働保険特別会計雇用勘定</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労働保険特別会計労災勘定、労働保険特別会計雇用勘定</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労働保険特別会計労災勘定、労働保険特別会計雇用勘定</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2022-08-29T10:01:33Z</cp:lastPrinted>
  <dcterms:created xsi:type="dcterms:W3CDTF">2012-03-13T00:50:25Z</dcterms:created>
  <dcterms:modified xsi:type="dcterms:W3CDTF">2022-08-29T10:01:52Z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