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20 年金\"/>
    </mc:Choice>
  </mc:AlternateContent>
  <bookViews>
    <workbookView xWindow="0" yWindow="0" windowWidth="28800" windowHeight="1183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5" i="11" l="1"/>
  <c r="AY329" i="11"/>
  <c r="AY333" i="11"/>
  <c r="AY323" i="11"/>
  <c r="AY327" i="11"/>
  <c r="AY331" i="11"/>
  <c r="AY324" i="11"/>
  <c r="AY328" i="11"/>
  <c r="AY332" i="11"/>
  <c r="AY322" i="11"/>
  <c r="AY326" i="11"/>
  <c r="AY337" i="11"/>
  <c r="AY340" i="11"/>
  <c r="AY338" i="11"/>
  <c r="AY336" i="11"/>
  <c r="AY341" i="11"/>
  <c r="AY397" i="11"/>
  <c r="AY398" i="11"/>
  <c r="AY69" i="11"/>
  <c r="AY66" i="11"/>
  <c r="AY75" i="11"/>
  <c r="AY73" i="11"/>
  <c r="AY77" i="11"/>
  <c r="AY74" i="11"/>
  <c r="AY72" i="11"/>
  <c r="AY335" i="11"/>
  <c r="AY214" i="11"/>
  <c r="AY208" i="11"/>
  <c r="AY212" i="11" s="1"/>
  <c r="AY200" i="11"/>
  <c r="AY204" i="11" s="1"/>
  <c r="AY195" i="11"/>
  <c r="AY196" i="11" s="1"/>
  <c r="AY193" i="1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8" i="11"/>
  <c r="AY117" i="11"/>
  <c r="AY114" i="11"/>
  <c r="AY113" i="11"/>
  <c r="AY112" i="11"/>
  <c r="AY120" i="11" s="1"/>
  <c r="AY99" i="11"/>
  <c r="AY101" i="11" s="1"/>
  <c r="AY98" i="11"/>
  <c r="AY102" i="11"/>
  <c r="AY104" i="11" s="1"/>
  <c r="AY177" i="11" l="1"/>
  <c r="AY100" i="11"/>
  <c r="AY126" i="11"/>
  <c r="AY115" i="11"/>
  <c r="AY119" i="11"/>
  <c r="AY123" i="11"/>
  <c r="AY131" i="11"/>
  <c r="AY143" i="11"/>
  <c r="AY137" i="11"/>
  <c r="AY171" i="11"/>
  <c r="AY175" i="11"/>
  <c r="AY179" i="11"/>
  <c r="AY174" i="11"/>
  <c r="AY178" i="11"/>
  <c r="AY116" i="11"/>
  <c r="AY154" i="11"/>
  <c r="AY163" i="11"/>
  <c r="AY140" i="11"/>
  <c r="AY198" i="11"/>
  <c r="AY201" i="11"/>
  <c r="AY205" i="11"/>
  <c r="AY209" i="11"/>
  <c r="AY213" i="11"/>
  <c r="AY202" i="11"/>
  <c r="AY206" i="11"/>
  <c r="AY210" i="11"/>
  <c r="AY203" i="11"/>
  <c r="AY207" i="11"/>
  <c r="AY21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5" i="11"/>
  <c r="AY94" i="11"/>
  <c r="AY93" i="11"/>
  <c r="AY97" i="11" s="1"/>
  <c r="AY91" i="11"/>
  <c r="AY88" i="11"/>
  <c r="AY90" i="11" s="1"/>
  <c r="AY87" i="11"/>
  <c r="AY83" i="11"/>
  <c r="AY80" i="11"/>
  <c r="AY79" i="11"/>
  <c r="AY78" i="11"/>
  <c r="AY86" i="11" s="1"/>
  <c r="AY44" i="11"/>
  <c r="AY52" i="11" s="1"/>
  <c r="AY55" i="11" l="1"/>
  <c r="AY63" i="11"/>
  <c r="AY84" i="11"/>
  <c r="AY92" i="11"/>
  <c r="AY81" i="11"/>
  <c r="AY85" i="11"/>
  <c r="AY89"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<sst xmlns="http://schemas.openxmlformats.org/spreadsheetml/2006/main" count="1386" uniqueCount="685">
  <si>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</si>
  <si>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</si>
  <si>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</si>
  <si>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</si>
  <si>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</si>
  <si>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</si>
  <si>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</si>
  <si>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</si>
  <si>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</si>
  <si>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</si>
  <si>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</si>
  <si>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</si>
  <si>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</si>
  <si>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</si>
  <si>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</si>
  <si>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</si>
  <si>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</si>
  <si>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</si>
  <si>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</si>
  <si>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</si>
  <si>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</si>
  <si>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</si>
  <si>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</si>
  <si>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</si>
  <si>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</si>
  <si>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</si>
  <si>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</si>
  <si>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</si>
  <si>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</si>
  <si>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</si>
  <si>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</si>
  <si>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</si>
  <si>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</si>
  <si>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</si>
  <si>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</si>
  <si>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</si>
  <si>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</si>
  <si>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</si>
  <si>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</si>
  <si>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</si>
  <si>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</si>
  <si>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</si>
  <si>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</si>
  <si>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</si>
  <si>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</si>
  <si>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</si>
  <si>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</si>
  <si>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</si>
  <si>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</si>
  <si>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</si>
  <si>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</si>
  <si>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</si>
  <si>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</si>
  <si>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</si>
  <si>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</si>
  <si>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</si>
  <si>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</si>
  <si>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</si>
  <si>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</si>
  <si>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</si>
  <si>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</si>
  <si>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</si>
  <si>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</si>
  <si>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</si>
  <si>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</si>
  <si>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</si>
  <si>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</si>
  <si>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</si>
  <si>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</si>
  <si>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</si>
  <si>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</si>
  <si>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</si>
  <si>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</si>
  <si>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</si>
  <si>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</si>
  <si>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</si>
  <si>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</si>
  <si>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</si>
  <si>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</si>
  <si>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</si>
  <si>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</si>
  <si>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</si>
  <si>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</si>
  <si>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</si>
  <si>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</si>
  <si>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</si>
  <si>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</si>
  <si>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</si>
  <si>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</si>
  <si>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</si>
  <si>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</si>
  <si>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</si>
  <si>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</si>
  <si>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</si>
  <si>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</si>
  <si>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</si>
  <si>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</si>
  <si>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</si>
  <si>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</si>
  <si>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</si>
  <si>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</si>
  <si>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</si>
  <si>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</si>
  <si>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</si>
  <si>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</si>
  <si>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</si>
  <si>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</si>
  <si>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</si>
  <si>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</si>
  <si>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</si>
  <si>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</si>
  <si>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</si>
  <si>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</si>
  <si>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</si>
  <si>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</si>
  <si>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</si>
  <si>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</si>
  <si>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</si>
  <si>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</si>
  <si>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</si>
  <si>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</si>
  <si>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</si>
  <si>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</si>
  <si>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</si>
  <si>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</si>
  <si>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</si>
  <si>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</si>
  <si>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</si>
  <si>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</si>
  <si>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</si>
  <si>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</si>
  <si>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</si>
  <si>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</si>
  <si>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</si>
  <si>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</si>
  <si>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</si>
  <si>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</si>
  <si>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</si>
  <si>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</si>
  <si>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</si>
  <si>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</si>
  <si>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</si>
  <si>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</si>
  <si>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</si>
  <si>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</si>
  <si>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</si>
  <si>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</si>
  <si>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</si>
  <si>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</si>
  <si>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</si>
  <si>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</si>
  <si>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</si>
  <si>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</si>
  <si>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</si>
  <si>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</si>
  <si>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</si>
  <si>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</si>
  <si>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</si>
  <si>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</si>
  <si>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</si>
  <si>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</si>
  <si>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</si>
  <si>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</si>
  <si>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</si>
  <si>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</si>
  <si>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</si>
  <si>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</si>
  <si>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</si>
  <si>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</si>
  <si>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</si>
  <si>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</si>
  <si>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</si>
  <si>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</si>
  <si>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</si>
  <si>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</si>
  <si>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</si>
  <si>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</si>
  <si>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</si>
  <si>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</si>
  <si>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</si>
  <si>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</si>
  <si>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</si>
  <si>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</si>
  <si>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</si>
  <si>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</si>
  <si>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</si>
  <si>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</si>
  <si>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</si>
  <si>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</si>
  <si>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</si>
  <si>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</si>
  <si>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</si>
  <si>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</si>
  <si>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</si>
  <si>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</si>
  <si>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</si>
  <si>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</si>
  <si>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</si>
  <si>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</si>
  <si>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</si>
  <si>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</si>
  <si>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</si>
  <si>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</si>
  <si>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</si>
  <si>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</si>
  <si>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</si>
  <si>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</si>
  <si>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</si>
  <si>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</si>
  <si>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</si>
  <si>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</si>
  <si>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</si>
  <si>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</si>
  <si>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</si>
  <si>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</si>
  <si>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</si>
  <si>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</si>
  <si>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</si>
  <si>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</si>
  <si>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</si>
  <si>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</si>
  <si>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</si>
  <si>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</si>
  <si>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</si>
  <si>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</si>
  <si>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</si>
  <si>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</si>
  <si>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</si>
  <si>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</si>
  <si>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</si>
  <si>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</si>
  <si>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</si>
  <si>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</si>
  <si>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</si>
  <si>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</si>
  <si>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</si>
  <si>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</si>
  <si>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</si>
  <si>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</si>
  <si>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</si>
  <si>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</si>
  <si>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</si>
  <si>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</si>
  <si>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</si>
  <si>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</si>
  <si>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</si>
  <si>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</si>
  <si>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</si>
  <si>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</si>
  <si>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</si>
  <si>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</si>
  <si>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</si>
  <si>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</si>
  <si>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</si>
  <si>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</si>
  <si>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</si>
  <si>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</si>
  <si>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</si>
  <si>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</si>
  <si>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</si>
  <si>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</si>
  <si>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</si>
  <si>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</si>
  <si>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</si>
  <si>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</si>
  <si>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</si>
  <si>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</si>
  <si>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</si>
  <si>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</si>
  <si>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</si>
  <si>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</si>
  <si>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</si>
  <si>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</si>
  <si>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</si>
  <si>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</si>
  <si>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</si>
  <si>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</si>
  <si>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</si>
  <si>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</si>
  <si>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</si>
  <si>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</si>
  <si>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</si>
  <si>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</si>
  <si>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</si>
  <si>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</si>
  <si>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</si>
  <si>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</si>
  <si>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</si>
  <si>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</si>
  <si>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</si>
  <si>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</si>
  <si>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</si>
  <si>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</si>
  <si>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</si>
  <si>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</si>
  <si>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</si>
  <si>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</si>
  <si>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</si>
  <si>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</si>
  <si>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</si>
  <si>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</si>
  <si>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</si>
  <si>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</si>
  <si>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</si>
  <si>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</si>
  <si>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</si>
  <si>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</si>
  <si>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</si>
  <si>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</si>
  <si>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</si>
  <si>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</si>
  <si>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</si>
  <si>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</si>
  <si>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</si>
  <si>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</si>
  <si>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</si>
  <si>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</si>
  <si>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</si>
  <si>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</si>
  <si>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</si>
  <si>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</si>
  <si>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</si>
  <si>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</si>
  <si>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</si>
  <si>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</si>
  <si>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</si>
  <si>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</si>
  <si>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</si>
  <si>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</si>
  <si>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</si>
  <si>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</si>
  <si>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</si>
  <si>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</si>
  <si>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</si>
  <si>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</si>
  <si>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</si>
  <si>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</si>
  <si>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</si>
  <si>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</si>
  <si>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</si>
  <si>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</si>
  <si>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</si>
  <si>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</si>
  <si>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</si>
  <si>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</si>
  <si>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</si>
  <si>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</si>
  <si>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</si>
  <si>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</si>
  <si>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</si>
  <si>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</si>
  <si>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</si>
  <si>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</si>
  <si>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</si>
  <si>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</si>
  <si>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</si>
  <si>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</si>
  <si>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</si>
  <si>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</si>
  <si>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</si>
  <si>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</si>
  <si>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</si>
  <si>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</si>
  <si>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</si>
  <si>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</si>
  <si>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</si>
  <si>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</si>
  <si>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</si>
  <si>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</si>
  <si>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</si>
  <si>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</si>
  <si>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</si>
  <si>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</si>
  <si>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</si>
  <si>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</si>
  <si>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</si>
  <si>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</si>
  <si>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</si>
  <si>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</si>
  <si>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</si>
  <si>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</si>
  <si>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</si>
  <si>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</si>
  <si>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</si>
  <si>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</si>
  <si>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</si>
  <si>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</si>
  <si>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</si>
  <si>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</si>
  <si>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</si>
  <si>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</si>
  <si>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</si>
  <si>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</si>
  <si>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</si>
  <si>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</si>
  <si>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</si>
  <si>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</si>
  <si>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</si>
  <si>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</si>
  <si>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</si>
  <si>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</si>
  <si>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</si>
  <si>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</si>
  <si>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</si>
  <si>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</si>
  <si>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</si>
  <si>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</si>
  <si>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</si>
  <si>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</si>
  <si>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</si>
  <si>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</si>
  <si>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</si>
  <si>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</si>
  <si>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</si>
  <si>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</si>
  <si>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</si>
  <si>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</si>
  <si>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</si>
  <si>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</si>
  <si>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</si>
  <si>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</si>
  <si>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</si>
  <si>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</si>
  <si>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</si>
  <si>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</si>
  <si>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</si>
  <si>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</si>
  <si>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</si>
  <si>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</si>
  <si>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</si>
  <si>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</si>
  <si>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</si>
  <si>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</si>
  <si>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</si>
  <si>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</si>
  <si>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</si>
  <si>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</si>
  <si>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</si>
  <si>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</si>
  <si>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</si>
  <si>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</si>
  <si>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</si>
  <si>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</si>
  <si>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</si>
  <si>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</si>
  <si>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</si>
  <si>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</si>
  <si>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</si>
  <si>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</si>
  <si>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</si>
  <si>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</si>
  <si>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</si>
  <si>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</si>
  <si>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</si>
  <si>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</si>
  <si>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</si>
  <si>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</si>
  <si>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</si>
  <si>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</si>
  <si>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</si>
  <si>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</si>
  <si>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</si>
  <si>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</si>
  <si>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</si>
  <si>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</si>
  <si>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</si>
  <si>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</si>
  <si>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</si>
  <si>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</si>
  <si>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</si>
  <si>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</si>
  <si>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</si>
  <si>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</si>
  <si>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</si>
  <si>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</si>
  <si>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</si>
  <si>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</si>
  <si>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</si>
  <si>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</si>
  <si>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</si>
  <si>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</si>
  <si>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</si>
  <si>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</si>
  <si>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</si>
  <si>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</si>
  <si>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</si>
  <si>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</si>
  <si>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</si>
  <si>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</si>
  <si>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</si>
  <si>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</si>
  <si>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</si>
  <si>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</si>
  <si>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</si>
  <si>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</si>
  <si>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</si>
  <si>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</si>
  <si>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</si>
  <si>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</si>
  <si>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</si>
  <si>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</si>
  <si>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</si>
  <si>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</si>
  <si>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</si>
  <si>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</si>
  <si>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</si>
  <si>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</si>
  <si>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</si>
  <si>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</si>
  <si>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</si>
  <si>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</si>
  <si>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</si>
  <si>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</si>
  <si>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</si>
  <si>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</si>
  <si>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</si>
  <si>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</si>
  <si>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</si>
  <si>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</si>
  <si>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</si>
  <si>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</si>
  <si>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</si>
  <si>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</si>
  <si>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</si>
  <si>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</si>
  <si>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</si>
  <si>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</si>
  <si>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</si>
  <si>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</si>
  <si>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</si>
  <si>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</si>
  <si>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</si>
  <si>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</si>
  <si>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</si>
  <si>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</si>
  <si>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</si>
  <si>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</si>
  <si>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</si>
  <si>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</si>
  <si>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</si>
  <si>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</si>
  <si>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</si>
  <si>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</si>
  <si>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</si>
  <si>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</si>
  <si>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</si>
  <si>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</si>
  <si>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</si>
  <si>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</si>
  <si>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</si>
  <si>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</si>
  <si>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</si>
  <si>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</si>
  <si>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</si>
  <si>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</si>
  <si>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</si>
  <si>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</si>
  <si>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</si>
  <si>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</si>
  <si>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</si>
  <si>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</si>
  <si>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</si>
  <si>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</si>
  <si>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</si>
  <si>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</si>
  <si>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</si>
  <si>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</si>
  <si>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</si>
  <si>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</si>
  <si>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</si>
  <si>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</si>
  <si>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</si>
  <si>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</si>
  <si>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</si>
  <si>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</si>
  <si>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</si>
  <si>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</si>
  <si>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</si>
  <si>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</si>
  <si>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</si>
  <si>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</si>
  <si>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</si>
  <si>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</si>
  <si>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</si>
  <si>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</si>
  <si>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</si>
  <si>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</si>
  <si>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</si>
  <si>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</si>
  <si>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</si>
  <si>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</si>
  <si>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</si>
  <si>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</si>
  <si>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</si>
  <si>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</si>
  <si>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</si>
  <si>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</si>
  <si>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</si>
  <si>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</si>
  <si>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</si>
  <si>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</si>
  <si>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</si>
  <si>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</si>
  <si>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</si>
  <si>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</si>
  <si>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</si>
  <si>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</si>
  <si>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過誤納保険料の払戻し等に必要な経費
（年金特別会計厚生年金勘定）</t>
    <rPh sb="0" eb="2">
      <t>カゴ</t>
    </rPh>
    <rPh sb="2" eb="3">
      <t>ノウ</t>
    </rPh>
    <rPh sb="3" eb="6">
      <t>ホケンリョウ</t>
    </rPh>
    <rPh sb="7" eb="8">
      <t>ハラ</t>
    </rPh>
    <rPh sb="8" eb="9">
      <t>モド</t>
    </rPh>
    <rPh sb="10" eb="11">
      <t>トウ</t>
    </rPh>
    <rPh sb="12" eb="14">
      <t>ヒツヨウ</t>
    </rPh>
    <rPh sb="15" eb="17">
      <t>ケイヒ</t>
    </rPh>
    <rPh sb="19" eb="21">
      <t>ネンキン</t>
    </rPh>
    <rPh sb="21" eb="23">
      <t>トクベツ</t>
    </rPh>
    <rPh sb="23" eb="25">
      <t>カイケイ</t>
    </rPh>
    <rPh sb="25" eb="27">
      <t>コウセイ</t>
    </rPh>
    <rPh sb="27" eb="29">
      <t>ネンキン</t>
    </rPh>
    <rPh sb="29" eb="31">
      <t>カンジョウ</t>
    </rPh>
    <phoneticPr fontId="5"/>
  </si>
  <si>
    <t>年金局</t>
    <rPh sb="0" eb="3">
      <t>ネンキンキョク</t>
    </rPh>
    <phoneticPr fontId="5"/>
  </si>
  <si>
    <t>総務課</t>
    <rPh sb="0" eb="3">
      <t>ソウムカ</t>
    </rPh>
    <phoneticPr fontId="5"/>
  </si>
  <si>
    <t>○</t>
  </si>
  <si>
    <t>厚生年金保険法第39条</t>
    <rPh sb="0" eb="2">
      <t>コウセイ</t>
    </rPh>
    <rPh sb="2" eb="4">
      <t>ネンキン</t>
    </rPh>
    <rPh sb="4" eb="7">
      <t>ホケンホウ</t>
    </rPh>
    <rPh sb="7" eb="8">
      <t>ダイ</t>
    </rPh>
    <rPh sb="10" eb="11">
      <t>ジョウ</t>
    </rPh>
    <phoneticPr fontId="5"/>
  </si>
  <si>
    <t>-</t>
  </si>
  <si>
    <t>-</t>
    <phoneticPr fontId="5"/>
  </si>
  <si>
    <t>賠償償還及払戻金</t>
    <rPh sb="0" eb="2">
      <t>バイショウ</t>
    </rPh>
    <rPh sb="2" eb="4">
      <t>ショウカン</t>
    </rPh>
    <rPh sb="4" eb="5">
      <t>オヨ</t>
    </rPh>
    <rPh sb="5" eb="7">
      <t>ハライモドシ</t>
    </rPh>
    <rPh sb="7" eb="8">
      <t>キン</t>
    </rPh>
    <phoneticPr fontId="5"/>
  </si>
  <si>
    <t>支払調整金繰入</t>
    <rPh sb="0" eb="2">
      <t>シハラ</t>
    </rPh>
    <rPh sb="2" eb="4">
      <t>チョウセイ</t>
    </rPh>
    <rPh sb="4" eb="5">
      <t>キン</t>
    </rPh>
    <rPh sb="5" eb="7">
      <t>クリイレ</t>
    </rPh>
    <phoneticPr fontId="5"/>
  </si>
  <si>
    <t>一般会計へ繰入</t>
    <rPh sb="0" eb="2">
      <t>イッパン</t>
    </rPh>
    <rPh sb="2" eb="4">
      <t>カイケイ</t>
    </rPh>
    <rPh sb="5" eb="7">
      <t>クリイレ</t>
    </rPh>
    <phoneticPr fontId="5"/>
  </si>
  <si>
    <t>百万円</t>
    <rPh sb="0" eb="2">
      <t>ヒャクマン</t>
    </rPh>
    <rPh sb="2" eb="3">
      <t>エン</t>
    </rPh>
    <phoneticPr fontId="5"/>
  </si>
  <si>
    <t>過誤納保険料の払戻し件数</t>
    <rPh sb="0" eb="2">
      <t>カゴ</t>
    </rPh>
    <rPh sb="2" eb="3">
      <t>ノウ</t>
    </rPh>
    <rPh sb="3" eb="6">
      <t>ホケンリョウ</t>
    </rPh>
    <rPh sb="7" eb="8">
      <t>ハラ</t>
    </rPh>
    <rPh sb="8" eb="9">
      <t>モド</t>
    </rPh>
    <rPh sb="10" eb="12">
      <t>ケンスウ</t>
    </rPh>
    <phoneticPr fontId="5"/>
  </si>
  <si>
    <t>1件当たり払戻額（払戻総額/払戻件数）</t>
    <rPh sb="1" eb="2">
      <t>ケン</t>
    </rPh>
    <rPh sb="2" eb="3">
      <t>ア</t>
    </rPh>
    <rPh sb="5" eb="7">
      <t>ハライモドシ</t>
    </rPh>
    <rPh sb="7" eb="8">
      <t>ガク</t>
    </rPh>
    <rPh sb="9" eb="11">
      <t>ハライモドシ</t>
    </rPh>
    <rPh sb="11" eb="13">
      <t>ソウガク</t>
    </rPh>
    <rPh sb="14" eb="16">
      <t>ハライモドシ</t>
    </rPh>
    <rPh sb="16" eb="18">
      <t>ケンスウ</t>
    </rPh>
    <phoneticPr fontId="5"/>
  </si>
  <si>
    <t>千円</t>
    <rPh sb="0" eb="2">
      <t>センエン</t>
    </rPh>
    <phoneticPr fontId="5"/>
  </si>
  <si>
    <t>　千円/件</t>
    <rPh sb="1" eb="3">
      <t>センエン</t>
    </rPh>
    <rPh sb="4" eb="5">
      <t>ケン</t>
    </rPh>
    <phoneticPr fontId="5"/>
  </si>
  <si>
    <t>件</t>
    <rPh sb="0" eb="1">
      <t>ケン</t>
    </rPh>
    <phoneticPr fontId="5"/>
  </si>
  <si>
    <t>33,179,718/47,793</t>
    <phoneticPr fontId="5"/>
  </si>
  <si>
    <t>15,438,058/47,808</t>
    <phoneticPr fontId="5"/>
  </si>
  <si>
    <t>本事業は、安定的かつ継続的に行うことが求められる事業であることから、国において行うべき事業である。</t>
    <rPh sb="0" eb="1">
      <t>ホン</t>
    </rPh>
    <rPh sb="1" eb="3">
      <t>ジギョウ</t>
    </rPh>
    <rPh sb="5" eb="8">
      <t>アンテイテキ</t>
    </rPh>
    <rPh sb="10" eb="13">
      <t>ケイゾクテキ</t>
    </rPh>
    <rPh sb="14" eb="15">
      <t>オコナ</t>
    </rPh>
    <rPh sb="19" eb="20">
      <t>モト</t>
    </rPh>
    <rPh sb="24" eb="26">
      <t>ジギョウ</t>
    </rPh>
    <rPh sb="34" eb="35">
      <t>クニ</t>
    </rPh>
    <rPh sb="39" eb="40">
      <t>オコナ</t>
    </rPh>
    <rPh sb="43" eb="45">
      <t>ジギョウ</t>
    </rPh>
    <phoneticPr fontId="5"/>
  </si>
  <si>
    <t>本事業の目的を達成するために、法律に基づき、国の責務において実施すべき優先度が高い事業である。</t>
    <rPh sb="0" eb="1">
      <t>ホン</t>
    </rPh>
    <rPh sb="1" eb="3">
      <t>ジギョウ</t>
    </rPh>
    <rPh sb="4" eb="6">
      <t>モクテキ</t>
    </rPh>
    <rPh sb="7" eb="9">
      <t>タッセイ</t>
    </rPh>
    <rPh sb="15" eb="17">
      <t>ホウリツ</t>
    </rPh>
    <rPh sb="18" eb="19">
      <t>モト</t>
    </rPh>
    <rPh sb="22" eb="23">
      <t>クニ</t>
    </rPh>
    <rPh sb="24" eb="26">
      <t>セキム</t>
    </rPh>
    <rPh sb="30" eb="32">
      <t>ジッシ</t>
    </rPh>
    <rPh sb="35" eb="38">
      <t>ユウセンド</t>
    </rPh>
    <rPh sb="39" eb="40">
      <t>タカ</t>
    </rPh>
    <rPh sb="41" eb="43">
      <t>ジギョウ</t>
    </rPh>
    <phoneticPr fontId="5"/>
  </si>
  <si>
    <t>‐</t>
  </si>
  <si>
    <t>無</t>
  </si>
  <si>
    <t>厚生年金保険料を過誤納した事業主等への保険料の払戻金等であり、受益者との負担関係は妥当である。</t>
    <rPh sb="0" eb="2">
      <t>コウセイ</t>
    </rPh>
    <rPh sb="2" eb="4">
      <t>ネンキン</t>
    </rPh>
    <rPh sb="4" eb="7">
      <t>ホケンリョウ</t>
    </rPh>
    <rPh sb="8" eb="10">
      <t>カゴ</t>
    </rPh>
    <rPh sb="10" eb="11">
      <t>ノウ</t>
    </rPh>
    <rPh sb="13" eb="16">
      <t>ジギョウヌシ</t>
    </rPh>
    <rPh sb="16" eb="17">
      <t>トウ</t>
    </rPh>
    <rPh sb="19" eb="22">
      <t>ホケンリョウ</t>
    </rPh>
    <rPh sb="23" eb="24">
      <t>ハラ</t>
    </rPh>
    <rPh sb="24" eb="25">
      <t>モド</t>
    </rPh>
    <rPh sb="25" eb="26">
      <t>キン</t>
    </rPh>
    <rPh sb="26" eb="27">
      <t>トウ</t>
    </rPh>
    <rPh sb="31" eb="34">
      <t>ジュエキシャ</t>
    </rPh>
    <rPh sb="36" eb="38">
      <t>フタン</t>
    </rPh>
    <rPh sb="38" eb="40">
      <t>カンケイ</t>
    </rPh>
    <rPh sb="41" eb="43">
      <t>ダトウ</t>
    </rPh>
    <phoneticPr fontId="5"/>
  </si>
  <si>
    <t>厚生年金保険料を過誤納した事業主等への保険料の払戻金等であり、必要な経費に限定されている。</t>
    <rPh sb="0" eb="2">
      <t>コウセイ</t>
    </rPh>
    <rPh sb="2" eb="4">
      <t>ネンキン</t>
    </rPh>
    <rPh sb="4" eb="7">
      <t>ホケンリョウ</t>
    </rPh>
    <rPh sb="8" eb="10">
      <t>カゴ</t>
    </rPh>
    <rPh sb="10" eb="11">
      <t>ノウ</t>
    </rPh>
    <rPh sb="13" eb="16">
      <t>ジギョウヌシ</t>
    </rPh>
    <rPh sb="16" eb="17">
      <t>トウ</t>
    </rPh>
    <rPh sb="19" eb="22">
      <t>ホケンリョウ</t>
    </rPh>
    <rPh sb="23" eb="26">
      <t>ハライモドシキン</t>
    </rPh>
    <rPh sb="26" eb="27">
      <t>トウ</t>
    </rPh>
    <rPh sb="31" eb="33">
      <t>ヒツヨウ</t>
    </rPh>
    <rPh sb="34" eb="36">
      <t>ケイヒ</t>
    </rPh>
    <rPh sb="37" eb="39">
      <t>ゲンテイ</t>
    </rPh>
    <phoneticPr fontId="5"/>
  </si>
  <si>
    <t>代替指標の実績は目的に見合ったものになっている。</t>
    <rPh sb="0" eb="2">
      <t>ダイタイ</t>
    </rPh>
    <rPh sb="2" eb="4">
      <t>シヒョウ</t>
    </rPh>
    <rPh sb="5" eb="7">
      <t>ジッセキ</t>
    </rPh>
    <rPh sb="8" eb="10">
      <t>モクテキ</t>
    </rPh>
    <rPh sb="11" eb="13">
      <t>ミア</t>
    </rPh>
    <phoneticPr fontId="5"/>
  </si>
  <si>
    <t>活動実績はほぼ見込みどおり推移している。</t>
    <rPh sb="0" eb="2">
      <t>カツドウ</t>
    </rPh>
    <rPh sb="2" eb="4">
      <t>ジッセキ</t>
    </rPh>
    <rPh sb="7" eb="9">
      <t>ミコ</t>
    </rPh>
    <rPh sb="13" eb="15">
      <t>スイイ</t>
    </rPh>
    <phoneticPr fontId="5"/>
  </si>
  <si>
    <t>・引き続き、事業主等への厚生年金保険料の払戻し等に支障をきたさぬように、支払実績等を踏まえ必要な予算額を確保する。</t>
    <rPh sb="1" eb="2">
      <t>ヒ</t>
    </rPh>
    <rPh sb="3" eb="4">
      <t>ツヅ</t>
    </rPh>
    <rPh sb="6" eb="9">
      <t>ジギョウヌシ</t>
    </rPh>
    <rPh sb="9" eb="10">
      <t>トウ</t>
    </rPh>
    <rPh sb="12" eb="14">
      <t>コウセイ</t>
    </rPh>
    <rPh sb="14" eb="16">
      <t>ネンキン</t>
    </rPh>
    <rPh sb="16" eb="19">
      <t>ホケンリョウ</t>
    </rPh>
    <rPh sb="20" eb="21">
      <t>ハラ</t>
    </rPh>
    <rPh sb="21" eb="22">
      <t>モド</t>
    </rPh>
    <rPh sb="23" eb="24">
      <t>トウ</t>
    </rPh>
    <rPh sb="25" eb="27">
      <t>シショウ</t>
    </rPh>
    <rPh sb="36" eb="38">
      <t>シハラ</t>
    </rPh>
    <rPh sb="38" eb="40">
      <t>ジッセキ</t>
    </rPh>
    <rPh sb="40" eb="41">
      <t>トウ</t>
    </rPh>
    <rPh sb="42" eb="43">
      <t>フ</t>
    </rPh>
    <rPh sb="45" eb="47">
      <t>ヒツヨウ</t>
    </rPh>
    <rPh sb="48" eb="50">
      <t>ヨサン</t>
    </rPh>
    <rPh sb="50" eb="51">
      <t>ガク</t>
    </rPh>
    <rPh sb="52" eb="54">
      <t>カクホ</t>
    </rPh>
    <phoneticPr fontId="5"/>
  </si>
  <si>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</si>
  <si>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一般会計</t>
    <rPh sb="0" eb="4">
      <t>イッパンカイエキ</t>
    </rPh>
    <phoneticPr fontId="5"/>
  </si>
  <si>
    <t>厚生年金保険の保険給付及び納付の特例等に関する法律に基づく一般会計への繰入れ</t>
    <rPh sb="0" eb="2">
      <t>コウセイ</t>
    </rPh>
    <rPh sb="2" eb="4">
      <t>ネンキン</t>
    </rPh>
    <rPh sb="4" eb="6">
      <t>ホケン</t>
    </rPh>
    <rPh sb="7" eb="9">
      <t>ホケン</t>
    </rPh>
    <rPh sb="9" eb="11">
      <t>キュウフ</t>
    </rPh>
    <rPh sb="11" eb="12">
      <t>オヨ</t>
    </rPh>
    <rPh sb="13" eb="15">
      <t>ノウフ</t>
    </rPh>
    <rPh sb="16" eb="18">
      <t>トクレイ</t>
    </rPh>
    <rPh sb="18" eb="19">
      <t>トウ</t>
    </rPh>
    <rPh sb="20" eb="21">
      <t>カン</t>
    </rPh>
    <rPh sb="23" eb="25">
      <t>ホウリツ</t>
    </rPh>
    <rPh sb="26" eb="27">
      <t>モト</t>
    </rPh>
    <rPh sb="29" eb="31">
      <t>イッパン</t>
    </rPh>
    <rPh sb="31" eb="33">
      <t>カイケイ</t>
    </rPh>
    <rPh sb="35" eb="37">
      <t>クリイレ</t>
    </rPh>
    <phoneticPr fontId="5"/>
  </si>
  <si>
    <t>日本銀行</t>
    <rPh sb="0" eb="2">
      <t>ニホン</t>
    </rPh>
    <rPh sb="2" eb="4">
      <t>ギンコウ</t>
    </rPh>
    <phoneticPr fontId="5"/>
  </si>
  <si>
    <t>海外払い給付費の為替取組上生じた差減に充てるための補填金</t>
    <rPh sb="0" eb="2">
      <t>カイガイ</t>
    </rPh>
    <rPh sb="2" eb="3">
      <t>ハラ</t>
    </rPh>
    <rPh sb="4" eb="7">
      <t>キュウフヒ</t>
    </rPh>
    <rPh sb="8" eb="10">
      <t>カワセ</t>
    </rPh>
    <rPh sb="10" eb="12">
      <t>トリクミ</t>
    </rPh>
    <rPh sb="12" eb="13">
      <t>ジョウ</t>
    </rPh>
    <rPh sb="13" eb="14">
      <t>ショウ</t>
    </rPh>
    <rPh sb="16" eb="18">
      <t>サゲン</t>
    </rPh>
    <rPh sb="19" eb="20">
      <t>ア</t>
    </rPh>
    <rPh sb="25" eb="27">
      <t>ホテン</t>
    </rPh>
    <rPh sb="27" eb="28">
      <t>キン</t>
    </rPh>
    <phoneticPr fontId="5"/>
  </si>
  <si>
    <t>基礎年金勘定</t>
    <rPh sb="0" eb="2">
      <t>キソ</t>
    </rPh>
    <rPh sb="2" eb="4">
      <t>ネンキン</t>
    </rPh>
    <rPh sb="4" eb="6">
      <t>カンジョウ</t>
    </rPh>
    <phoneticPr fontId="5"/>
  </si>
  <si>
    <t>国民年金勘定</t>
    <rPh sb="0" eb="2">
      <t>コクミン</t>
    </rPh>
    <rPh sb="2" eb="4">
      <t>ネンキン</t>
    </rPh>
    <rPh sb="4" eb="6">
      <t>カンジョウ</t>
    </rPh>
    <phoneticPr fontId="5"/>
  </si>
  <si>
    <t>厚生年金保険法に基づく、支払調整金の基礎年金勘定への繰入れ</t>
    <rPh sb="0" eb="2">
      <t>コウセイ</t>
    </rPh>
    <rPh sb="2" eb="4">
      <t>ネンキン</t>
    </rPh>
    <rPh sb="4" eb="7">
      <t>ホケンホウ</t>
    </rPh>
    <rPh sb="8" eb="9">
      <t>モト</t>
    </rPh>
    <rPh sb="12" eb="14">
      <t>シハラ</t>
    </rPh>
    <rPh sb="14" eb="17">
      <t>チョウセイキン</t>
    </rPh>
    <rPh sb="18" eb="20">
      <t>キソ</t>
    </rPh>
    <rPh sb="20" eb="22">
      <t>ネンキン</t>
    </rPh>
    <rPh sb="22" eb="24">
      <t>カンジョウ</t>
    </rPh>
    <rPh sb="26" eb="28">
      <t>クリイレ</t>
    </rPh>
    <phoneticPr fontId="5"/>
  </si>
  <si>
    <t>過誤納に係る厚生年金保険料の払戻し等</t>
    <rPh sb="0" eb="2">
      <t>カゴ</t>
    </rPh>
    <rPh sb="2" eb="3">
      <t>ノウ</t>
    </rPh>
    <rPh sb="4" eb="5">
      <t>カカ</t>
    </rPh>
    <rPh sb="6" eb="8">
      <t>コウセイ</t>
    </rPh>
    <rPh sb="8" eb="10">
      <t>ネンキン</t>
    </rPh>
    <rPh sb="10" eb="13">
      <t>ホケンリョウ</t>
    </rPh>
    <rPh sb="14" eb="16">
      <t>ハライモドシ</t>
    </rPh>
    <rPh sb="17" eb="18">
      <t>トウ</t>
    </rPh>
    <phoneticPr fontId="5"/>
  </si>
  <si>
    <t>賠償償還及払戻金</t>
    <rPh sb="0" eb="2">
      <t>バイショウ</t>
    </rPh>
    <rPh sb="2" eb="4">
      <t>ショウカン</t>
    </rPh>
    <rPh sb="4" eb="5">
      <t>オヨ</t>
    </rPh>
    <rPh sb="5" eb="8">
      <t>ハライモドシキン</t>
    </rPh>
    <phoneticPr fontId="5"/>
  </si>
  <si>
    <t>貨幣交換差減補填金</t>
    <rPh sb="0" eb="2">
      <t>カヘイ</t>
    </rPh>
    <rPh sb="2" eb="4">
      <t>コウカン</t>
    </rPh>
    <rPh sb="4" eb="6">
      <t>サゲン</t>
    </rPh>
    <rPh sb="6" eb="8">
      <t>ホテン</t>
    </rPh>
    <rPh sb="8" eb="9">
      <t>キン</t>
    </rPh>
    <phoneticPr fontId="5"/>
  </si>
  <si>
    <t>海外払い給付費の為替取組上生じた差減に充てるための補填金</t>
    <rPh sb="0" eb="2">
      <t>カイガイ</t>
    </rPh>
    <rPh sb="2" eb="3">
      <t>バラ</t>
    </rPh>
    <rPh sb="4" eb="7">
      <t>キュウフヒ</t>
    </rPh>
    <rPh sb="8" eb="10">
      <t>カワセ</t>
    </rPh>
    <rPh sb="10" eb="12">
      <t>トリクミ</t>
    </rPh>
    <rPh sb="12" eb="13">
      <t>ジョウ</t>
    </rPh>
    <rPh sb="13" eb="14">
      <t>ショウ</t>
    </rPh>
    <rPh sb="16" eb="18">
      <t>サゲン</t>
    </rPh>
    <rPh sb="19" eb="20">
      <t>ア</t>
    </rPh>
    <rPh sb="25" eb="27">
      <t>ホテン</t>
    </rPh>
    <rPh sb="27" eb="28">
      <t>キン</t>
    </rPh>
    <phoneticPr fontId="5"/>
  </si>
  <si>
    <t>支払調整金繰入</t>
    <rPh sb="0" eb="2">
      <t>シハラ</t>
    </rPh>
    <rPh sb="2" eb="4">
      <t>チョウセイ</t>
    </rPh>
    <rPh sb="4" eb="5">
      <t>カネ</t>
    </rPh>
    <rPh sb="5" eb="7">
      <t>クリイレ</t>
    </rPh>
    <phoneticPr fontId="5"/>
  </si>
  <si>
    <t>厚生年金保険法に基づく、支払調整金の基礎年金勘定等への繰入れ</t>
    <rPh sb="0" eb="2">
      <t>コウセイ</t>
    </rPh>
    <rPh sb="2" eb="4">
      <t>ネンキン</t>
    </rPh>
    <rPh sb="4" eb="7">
      <t>ホケンホウ</t>
    </rPh>
    <rPh sb="8" eb="9">
      <t>モト</t>
    </rPh>
    <rPh sb="12" eb="14">
      <t>シハラ</t>
    </rPh>
    <rPh sb="14" eb="16">
      <t>チョウセイ</t>
    </rPh>
    <rPh sb="16" eb="17">
      <t>キン</t>
    </rPh>
    <rPh sb="18" eb="20">
      <t>キソ</t>
    </rPh>
    <rPh sb="20" eb="22">
      <t>ネンキン</t>
    </rPh>
    <rPh sb="22" eb="24">
      <t>カンジョウ</t>
    </rPh>
    <rPh sb="24" eb="25">
      <t>トウ</t>
    </rPh>
    <rPh sb="27" eb="29">
      <t>クリイレ</t>
    </rPh>
    <phoneticPr fontId="5"/>
  </si>
  <si>
    <t>740</t>
    <phoneticPr fontId="5"/>
  </si>
  <si>
    <t>650</t>
    <phoneticPr fontId="5"/>
  </si>
  <si>
    <t>941</t>
    <phoneticPr fontId="5"/>
  </si>
  <si>
    <t>940</t>
    <phoneticPr fontId="5"/>
  </si>
  <si>
    <t>946</t>
    <phoneticPr fontId="5"/>
  </si>
  <si>
    <t>913</t>
    <phoneticPr fontId="5"/>
  </si>
  <si>
    <t>918</t>
    <phoneticPr fontId="5"/>
  </si>
  <si>
    <t>919</t>
    <phoneticPr fontId="5"/>
  </si>
  <si>
    <t>1件当たり払戻額（払戻総額／払戻件数）　　　　　　　　　　　　　</t>
    <rPh sb="1" eb="2">
      <t>ケン</t>
    </rPh>
    <rPh sb="2" eb="3">
      <t>ア</t>
    </rPh>
    <rPh sb="5" eb="7">
      <t>ハライモドシ</t>
    </rPh>
    <rPh sb="7" eb="8">
      <t>ガク</t>
    </rPh>
    <rPh sb="9" eb="11">
      <t>ハライモドシ</t>
    </rPh>
    <rPh sb="11" eb="13">
      <t>ソウガク</t>
    </rPh>
    <rPh sb="14" eb="16">
      <t>ハライモドシ</t>
    </rPh>
    <rPh sb="16" eb="18">
      <t>ケンスウ</t>
    </rPh>
    <phoneticPr fontId="5"/>
  </si>
  <si>
    <t>　　千円/件</t>
    <rPh sb="2" eb="4">
      <t>センエン</t>
    </rPh>
    <rPh sb="5" eb="6">
      <t>ケン</t>
    </rPh>
    <phoneticPr fontId="5"/>
  </si>
  <si>
    <t>33,197,718/47,793</t>
    <phoneticPr fontId="5"/>
  </si>
  <si>
    <t>過誤納保険料の払戻し件数</t>
    <rPh sb="0" eb="2">
      <t>カゴ</t>
    </rPh>
    <rPh sb="2" eb="3">
      <t>ノウ</t>
    </rPh>
    <rPh sb="3" eb="6">
      <t>ホケンリョウ</t>
    </rPh>
    <rPh sb="7" eb="9">
      <t>ハライモドシ</t>
    </rPh>
    <rPh sb="10" eb="12">
      <t>ケンスウ</t>
    </rPh>
    <phoneticPr fontId="5"/>
  </si>
  <si>
    <t>過誤納保険料納付者に対し、着実に払戻す。</t>
    <rPh sb="0" eb="2">
      <t>カゴ</t>
    </rPh>
    <rPh sb="2" eb="3">
      <t>ノウ</t>
    </rPh>
    <rPh sb="3" eb="6">
      <t>ホケンリョウ</t>
    </rPh>
    <rPh sb="6" eb="8">
      <t>ノウフ</t>
    </rPh>
    <rPh sb="8" eb="9">
      <t>モノ</t>
    </rPh>
    <rPh sb="10" eb="11">
      <t>タイ</t>
    </rPh>
    <rPh sb="13" eb="15">
      <t>チャクジツ</t>
    </rPh>
    <rPh sb="16" eb="17">
      <t>ハラ</t>
    </rPh>
    <rPh sb="17" eb="18">
      <t>モド</t>
    </rPh>
    <phoneticPr fontId="5"/>
  </si>
  <si>
    <t>厚生年金保険法に基づく、支払調整金の国民年金勘定への繰入れ</t>
    <rPh sb="0" eb="2">
      <t>コウセイ</t>
    </rPh>
    <rPh sb="2" eb="4">
      <t>ネンキン</t>
    </rPh>
    <rPh sb="4" eb="7">
      <t>ホケンホウ</t>
    </rPh>
    <rPh sb="8" eb="9">
      <t>モト</t>
    </rPh>
    <rPh sb="12" eb="14">
      <t>シハラ</t>
    </rPh>
    <rPh sb="14" eb="16">
      <t>チョウセイ</t>
    </rPh>
    <rPh sb="16" eb="17">
      <t>キン</t>
    </rPh>
    <rPh sb="18" eb="20">
      <t>コクミン</t>
    </rPh>
    <rPh sb="20" eb="22">
      <t>ネンキン</t>
    </rPh>
    <rPh sb="22" eb="24">
      <t>カンジョウ</t>
    </rPh>
    <rPh sb="26" eb="28">
      <t>クリイレ</t>
    </rPh>
    <phoneticPr fontId="5"/>
  </si>
  <si>
    <t>過誤納となった保険料を適切に支払う。</t>
    <rPh sb="0" eb="2">
      <t>カゴ</t>
    </rPh>
    <rPh sb="2" eb="3">
      <t>ノウ</t>
    </rPh>
    <rPh sb="7" eb="10">
      <t>ホケンリョウ</t>
    </rPh>
    <rPh sb="11" eb="13">
      <t>テキセツ</t>
    </rPh>
    <rPh sb="14" eb="16">
      <t>シハラ</t>
    </rPh>
    <phoneticPr fontId="5"/>
  </si>
  <si>
    <t>B.基礎年金勘定等</t>
    <rPh sb="2" eb="4">
      <t>キソ</t>
    </rPh>
    <rPh sb="4" eb="6">
      <t>ネンキン</t>
    </rPh>
    <rPh sb="6" eb="8">
      <t>カンジョウ</t>
    </rPh>
    <rPh sb="8" eb="9">
      <t>トウ</t>
    </rPh>
    <phoneticPr fontId="5"/>
  </si>
  <si>
    <t>D.一般会計</t>
    <rPh sb="2" eb="4">
      <t>イッパン</t>
    </rPh>
    <rPh sb="4" eb="6">
      <t>カイケイ</t>
    </rPh>
    <phoneticPr fontId="5"/>
  </si>
  <si>
    <t>C.日本銀行</t>
    <rPh sb="2" eb="4">
      <t>ニホン</t>
    </rPh>
    <rPh sb="4" eb="6">
      <t>ギンコウ</t>
    </rPh>
    <phoneticPr fontId="5"/>
  </si>
  <si>
    <t>貨幣交換差増減整理手続
（昭和8年7月16日　蔵理788）</t>
    <rPh sb="13" eb="15">
      <t>ショウワ</t>
    </rPh>
    <rPh sb="16" eb="17">
      <t>ネン</t>
    </rPh>
    <rPh sb="18" eb="19">
      <t>ツキ</t>
    </rPh>
    <rPh sb="21" eb="22">
      <t>ニチ</t>
    </rPh>
    <rPh sb="23" eb="24">
      <t>クラ</t>
    </rPh>
    <rPh sb="24" eb="25">
      <t>リ</t>
    </rPh>
    <phoneticPr fontId="5"/>
  </si>
  <si>
    <t>厚生年金保険料を過誤納した事業主等への保険料の払戻し金であり、定量的な目標を設定できない。</t>
    <rPh sb="0" eb="2">
      <t>コウセイ</t>
    </rPh>
    <rPh sb="2" eb="4">
      <t>ネンキン</t>
    </rPh>
    <rPh sb="4" eb="7">
      <t>ホケンリョウ</t>
    </rPh>
    <rPh sb="8" eb="10">
      <t>カゴ</t>
    </rPh>
    <rPh sb="10" eb="11">
      <t>ノウ</t>
    </rPh>
    <rPh sb="13" eb="16">
      <t>ジギョウヌシ</t>
    </rPh>
    <rPh sb="16" eb="17">
      <t>トウ</t>
    </rPh>
    <rPh sb="19" eb="22">
      <t>ホケンリョウ</t>
    </rPh>
    <rPh sb="23" eb="24">
      <t>ハラ</t>
    </rPh>
    <rPh sb="24" eb="25">
      <t>モド</t>
    </rPh>
    <rPh sb="26" eb="27">
      <t>カネ</t>
    </rPh>
    <rPh sb="31" eb="34">
      <t>テイリョウテキ</t>
    </rPh>
    <rPh sb="35" eb="37">
      <t>モクヒョウ</t>
    </rPh>
    <rPh sb="38" eb="40">
      <t>セッテイ</t>
    </rPh>
    <phoneticPr fontId="5"/>
  </si>
  <si>
    <t>過徴収が生じた場合の過誤納保険料の払い戻し等を行う事業であり、国民の生活の安定が損なわれることを防止することを目的とする公的年金事業の一環であるため、必要不可欠な事業である。</t>
    <rPh sb="0" eb="3">
      <t>カチョウシュウ</t>
    </rPh>
    <rPh sb="4" eb="5">
      <t>ショウ</t>
    </rPh>
    <rPh sb="7" eb="9">
      <t>バアイ</t>
    </rPh>
    <rPh sb="10" eb="12">
      <t>カゴ</t>
    </rPh>
    <rPh sb="12" eb="13">
      <t>ノウ</t>
    </rPh>
    <rPh sb="13" eb="16">
      <t>ホケンリョウ</t>
    </rPh>
    <rPh sb="17" eb="18">
      <t>ハラ</t>
    </rPh>
    <rPh sb="19" eb="20">
      <t>モド</t>
    </rPh>
    <rPh sb="21" eb="22">
      <t>トウ</t>
    </rPh>
    <rPh sb="23" eb="24">
      <t>オコナ</t>
    </rPh>
    <rPh sb="25" eb="27">
      <t>ジギョウ</t>
    </rPh>
    <rPh sb="31" eb="33">
      <t>コクミン</t>
    </rPh>
    <rPh sb="34" eb="36">
      <t>セイカツ</t>
    </rPh>
    <rPh sb="37" eb="39">
      <t>アンテイ</t>
    </rPh>
    <rPh sb="40" eb="41">
      <t>ソコ</t>
    </rPh>
    <rPh sb="48" eb="50">
      <t>ボウシ</t>
    </rPh>
    <rPh sb="55" eb="57">
      <t>モクテキ</t>
    </rPh>
    <rPh sb="60" eb="62">
      <t>コウテキ</t>
    </rPh>
    <rPh sb="62" eb="64">
      <t>ネンキン</t>
    </rPh>
    <rPh sb="64" eb="66">
      <t>ジギョウ</t>
    </rPh>
    <rPh sb="67" eb="69">
      <t>イッカン</t>
    </rPh>
    <rPh sb="75" eb="77">
      <t>ヒツヨウ</t>
    </rPh>
    <rPh sb="77" eb="80">
      <t>フカケツ</t>
    </rPh>
    <rPh sb="81" eb="83">
      <t>ジギョウ</t>
    </rPh>
    <phoneticPr fontId="5"/>
  </si>
  <si>
    <t>当該支出は、厚生年金保険法等に基づき、事業主等の保険料過払いへの還付や日本銀行への補填、他年金制度との内払い調整等を行うものであり、必要性、有効性等が認められる。</t>
    <rPh sb="0" eb="2">
      <t>トウガイ</t>
    </rPh>
    <rPh sb="2" eb="4">
      <t>シシュツ</t>
    </rPh>
    <rPh sb="6" eb="8">
      <t>コウセイ</t>
    </rPh>
    <rPh sb="8" eb="10">
      <t>ネンキン</t>
    </rPh>
    <rPh sb="10" eb="13">
      <t>ホケンホウ</t>
    </rPh>
    <rPh sb="13" eb="14">
      <t>トウ</t>
    </rPh>
    <rPh sb="15" eb="16">
      <t>モト</t>
    </rPh>
    <rPh sb="19" eb="22">
      <t>ジギョウヌシ</t>
    </rPh>
    <rPh sb="22" eb="23">
      <t>トウ</t>
    </rPh>
    <rPh sb="24" eb="27">
      <t>ホケンリョウ</t>
    </rPh>
    <rPh sb="27" eb="29">
      <t>カバラ</t>
    </rPh>
    <rPh sb="32" eb="34">
      <t>カンプ</t>
    </rPh>
    <rPh sb="35" eb="37">
      <t>ニホン</t>
    </rPh>
    <rPh sb="37" eb="39">
      <t>ギンコウ</t>
    </rPh>
    <rPh sb="41" eb="43">
      <t>ホテン</t>
    </rPh>
    <rPh sb="44" eb="45">
      <t>ホカ</t>
    </rPh>
    <rPh sb="45" eb="47">
      <t>ネンキン</t>
    </rPh>
    <rPh sb="47" eb="49">
      <t>セイド</t>
    </rPh>
    <rPh sb="51" eb="53">
      <t>ウチバラ</t>
    </rPh>
    <rPh sb="54" eb="56">
      <t>チョウセイ</t>
    </rPh>
    <rPh sb="56" eb="57">
      <t>トウ</t>
    </rPh>
    <rPh sb="58" eb="59">
      <t>オコナ</t>
    </rPh>
    <rPh sb="66" eb="69">
      <t>ヒツヨウセイ</t>
    </rPh>
    <rPh sb="70" eb="72">
      <t>ユウコウ</t>
    </rPh>
    <rPh sb="72" eb="73">
      <t>セイ</t>
    </rPh>
    <rPh sb="73" eb="74">
      <t>トウ</t>
    </rPh>
    <rPh sb="75" eb="76">
      <t>ミト</t>
    </rPh>
    <phoneticPr fontId="5"/>
  </si>
  <si>
    <t>A.事業主等</t>
    <rPh sb="2" eb="5">
      <t>ジギョウヌシ</t>
    </rPh>
    <rPh sb="5" eb="6">
      <t>トウ</t>
    </rPh>
    <phoneticPr fontId="5"/>
  </si>
  <si>
    <t>事業主等</t>
    <rPh sb="0" eb="3">
      <t>ジギョウヌシ</t>
    </rPh>
    <rPh sb="3" eb="4">
      <t>トウ</t>
    </rPh>
    <phoneticPr fontId="5"/>
  </si>
  <si>
    <t>-</t>
    <phoneticPr fontId="5"/>
  </si>
  <si>
    <t>事業主等が納めすぎた保険料の払戻しや日本銀行への為替差の補填の支払いを適切に行う。また、会計が異なる年金の内払い調整を行った際の特会勘定間における財源調整を行う。</t>
    <rPh sb="0" eb="3">
      <t>ジギョウヌシ</t>
    </rPh>
    <rPh sb="3" eb="4">
      <t>トウ</t>
    </rPh>
    <rPh sb="5" eb="6">
      <t>オサ</t>
    </rPh>
    <rPh sb="10" eb="13">
      <t>ホケンリョウ</t>
    </rPh>
    <rPh sb="14" eb="15">
      <t>ハラ</t>
    </rPh>
    <rPh sb="15" eb="16">
      <t>モド</t>
    </rPh>
    <rPh sb="18" eb="20">
      <t>ニホン</t>
    </rPh>
    <rPh sb="20" eb="22">
      <t>ギンコウ</t>
    </rPh>
    <rPh sb="24" eb="26">
      <t>カワセ</t>
    </rPh>
    <rPh sb="26" eb="27">
      <t>サ</t>
    </rPh>
    <rPh sb="28" eb="30">
      <t>ホテン</t>
    </rPh>
    <rPh sb="31" eb="33">
      <t>シハラ</t>
    </rPh>
    <rPh sb="35" eb="37">
      <t>テキセツ</t>
    </rPh>
    <rPh sb="38" eb="39">
      <t>オコナ</t>
    </rPh>
    <rPh sb="44" eb="46">
      <t>カイケイ</t>
    </rPh>
    <rPh sb="47" eb="48">
      <t>コト</t>
    </rPh>
    <rPh sb="50" eb="52">
      <t>ネンキン</t>
    </rPh>
    <rPh sb="53" eb="55">
      <t>ウチバラ</t>
    </rPh>
    <rPh sb="56" eb="58">
      <t>チョウセイ</t>
    </rPh>
    <rPh sb="59" eb="60">
      <t>オコナ</t>
    </rPh>
    <rPh sb="62" eb="63">
      <t>サイ</t>
    </rPh>
    <rPh sb="64" eb="66">
      <t>トッカイ</t>
    </rPh>
    <rPh sb="66" eb="68">
      <t>カンジョウ</t>
    </rPh>
    <rPh sb="68" eb="69">
      <t>アイダ</t>
    </rPh>
    <rPh sb="73" eb="75">
      <t>ザイゲン</t>
    </rPh>
    <rPh sb="75" eb="77">
      <t>チョウセイ</t>
    </rPh>
    <rPh sb="78" eb="79">
      <t>オコナ</t>
    </rPh>
    <phoneticPr fontId="5"/>
  </si>
  <si>
    <t>事業主等が納めすぎた保険料の払戻しや日本銀行への為替差の補填の支払いを適切に行う。また、会計が異なる年金の内払い調整を行った際の特会勘定間における財源調整を行う。</t>
    <phoneticPr fontId="5"/>
  </si>
  <si>
    <t>貨幣交換差減補塡金</t>
    <rPh sb="7" eb="8">
      <t>テン</t>
    </rPh>
    <rPh sb="8" eb="9">
      <t>キン</t>
    </rPh>
    <phoneticPr fontId="5"/>
  </si>
  <si>
    <t>・事業主より徴収した厚生年金保険料について、過徴収が生じた場合の過誤納保険料の払い戻し等を行う。
・外国居住者に対する年金の支払いにおいて、年金の送金時とその支払取消時による戻入時の為替レートの差額について、日本銀行の請求（四半期毎に年４回）に基づき、補填金として支払う。
・同一人に対して、国民年金法による年金の給付を停止して厚生年金保険法等による年金を支給する場合、厚生年金保険法等による年金を受ける権利が生じた月の翌月以降の分として既に支払われていた国民年金法による年金は過払い分として国に納付することになるが、手続きの軽減から厚生年金保険法等による年金の給付の内払いとし、既に支払われていた当該額について、年金の最終支払いが完了した３月末に支払調整金として厚生年金勘定から基礎年金勘定等への繰り入れを行う。</t>
    <rPh sb="1" eb="4">
      <t>ジギョウヌシ</t>
    </rPh>
    <rPh sb="6" eb="8">
      <t>チョウシュウ</t>
    </rPh>
    <rPh sb="10" eb="12">
      <t>コウセイ</t>
    </rPh>
    <rPh sb="12" eb="14">
      <t>ネンキン</t>
    </rPh>
    <rPh sb="14" eb="17">
      <t>ホケンリョウ</t>
    </rPh>
    <rPh sb="22" eb="25">
      <t>カチョウシュウ</t>
    </rPh>
    <rPh sb="26" eb="27">
      <t>ショウ</t>
    </rPh>
    <rPh sb="29" eb="31">
      <t>バアイ</t>
    </rPh>
    <rPh sb="32" eb="34">
      <t>カゴ</t>
    </rPh>
    <rPh sb="34" eb="35">
      <t>ノウ</t>
    </rPh>
    <rPh sb="35" eb="38">
      <t>ホケンリョウ</t>
    </rPh>
    <rPh sb="39" eb="40">
      <t>ハラ</t>
    </rPh>
    <rPh sb="41" eb="42">
      <t>モド</t>
    </rPh>
    <rPh sb="43" eb="44">
      <t>トウ</t>
    </rPh>
    <rPh sb="45" eb="46">
      <t>オコナ</t>
    </rPh>
    <rPh sb="50" eb="52">
      <t>ガイコク</t>
    </rPh>
    <rPh sb="52" eb="55">
      <t>キョジュウシャ</t>
    </rPh>
    <rPh sb="56" eb="57">
      <t>タイ</t>
    </rPh>
    <rPh sb="59" eb="61">
      <t>ネンキン</t>
    </rPh>
    <rPh sb="62" eb="64">
      <t>シハラ</t>
    </rPh>
    <rPh sb="70" eb="72">
      <t>ネンキン</t>
    </rPh>
    <rPh sb="73" eb="75">
      <t>ソウキン</t>
    </rPh>
    <rPh sb="75" eb="76">
      <t>ジ</t>
    </rPh>
    <rPh sb="79" eb="81">
      <t>シハラ</t>
    </rPh>
    <rPh sb="81" eb="82">
      <t>ト</t>
    </rPh>
    <rPh sb="82" eb="83">
      <t>ケ</t>
    </rPh>
    <rPh sb="83" eb="84">
      <t>ジ</t>
    </rPh>
    <rPh sb="87" eb="88">
      <t>モド</t>
    </rPh>
    <rPh sb="88" eb="89">
      <t>イ</t>
    </rPh>
    <rPh sb="89" eb="90">
      <t>ジ</t>
    </rPh>
    <rPh sb="91" eb="93">
      <t>カワセ</t>
    </rPh>
    <rPh sb="97" eb="99">
      <t>サガク</t>
    </rPh>
    <rPh sb="104" eb="106">
      <t>ニホン</t>
    </rPh>
    <rPh sb="106" eb="108">
      <t>ギンコウ</t>
    </rPh>
    <rPh sb="109" eb="111">
      <t>セイキュウ</t>
    </rPh>
    <rPh sb="112" eb="115">
      <t>シハンキ</t>
    </rPh>
    <rPh sb="115" eb="116">
      <t>ゴト</t>
    </rPh>
    <rPh sb="117" eb="118">
      <t>ネン</t>
    </rPh>
    <rPh sb="119" eb="120">
      <t>カイ</t>
    </rPh>
    <rPh sb="122" eb="123">
      <t>モト</t>
    </rPh>
    <rPh sb="126" eb="128">
      <t>ホテン</t>
    </rPh>
    <rPh sb="128" eb="129">
      <t>キン</t>
    </rPh>
    <rPh sb="132" eb="134">
      <t>シハラ</t>
    </rPh>
    <rPh sb="138" eb="141">
      <t>ドウイツニン</t>
    </rPh>
    <rPh sb="142" eb="143">
      <t>タイ</t>
    </rPh>
    <rPh sb="146" eb="148">
      <t>コクミン</t>
    </rPh>
    <rPh sb="148" eb="150">
      <t>ネンキン</t>
    </rPh>
    <rPh sb="150" eb="151">
      <t>ホウ</t>
    </rPh>
    <rPh sb="154" eb="156">
      <t>ネンキン</t>
    </rPh>
    <rPh sb="157" eb="159">
      <t>キュウフ</t>
    </rPh>
    <rPh sb="160" eb="162">
      <t>テイシ</t>
    </rPh>
    <rPh sb="164" eb="166">
      <t>コウセイ</t>
    </rPh>
    <rPh sb="166" eb="168">
      <t>ネンキン</t>
    </rPh>
    <rPh sb="168" eb="171">
      <t>ホケンホウ</t>
    </rPh>
    <rPh sb="171" eb="172">
      <t>トウ</t>
    </rPh>
    <rPh sb="175" eb="177">
      <t>ネンキン</t>
    </rPh>
    <rPh sb="178" eb="180">
      <t>シキュウ</t>
    </rPh>
    <rPh sb="182" eb="184">
      <t>バアイ</t>
    </rPh>
    <rPh sb="185" eb="187">
      <t>コウセイ</t>
    </rPh>
    <rPh sb="187" eb="189">
      <t>ネンキン</t>
    </rPh>
    <rPh sb="189" eb="191">
      <t>ホケン</t>
    </rPh>
    <rPh sb="191" eb="193">
      <t>ホウトウ</t>
    </rPh>
    <rPh sb="196" eb="198">
      <t>ネンキン</t>
    </rPh>
    <rPh sb="199" eb="200">
      <t>ウ</t>
    </rPh>
    <rPh sb="202" eb="204">
      <t>ケンリ</t>
    </rPh>
    <rPh sb="205" eb="206">
      <t>ショウ</t>
    </rPh>
    <rPh sb="208" eb="209">
      <t>ツキ</t>
    </rPh>
    <rPh sb="210" eb="214">
      <t>ヨクゲツイコウ</t>
    </rPh>
    <rPh sb="215" eb="216">
      <t>ブン</t>
    </rPh>
    <rPh sb="219" eb="220">
      <t>スデ</t>
    </rPh>
    <rPh sb="228" eb="230">
      <t>コクミン</t>
    </rPh>
    <rPh sb="230" eb="232">
      <t>ネンキン</t>
    </rPh>
    <rPh sb="232" eb="233">
      <t>ホウ</t>
    </rPh>
    <rPh sb="236" eb="238">
      <t>ネンキン</t>
    </rPh>
    <rPh sb="239" eb="241">
      <t>カバラ</t>
    </rPh>
    <rPh sb="242" eb="243">
      <t>ブン</t>
    </rPh>
    <rPh sb="246" eb="247">
      <t>クニ</t>
    </rPh>
    <rPh sb="248" eb="250">
      <t>ノウフ</t>
    </rPh>
    <rPh sb="259" eb="261">
      <t>テツヅ</t>
    </rPh>
    <rPh sb="263" eb="265">
      <t>ケイゲン</t>
    </rPh>
    <rPh sb="267" eb="269">
      <t>コウセイ</t>
    </rPh>
    <rPh sb="269" eb="271">
      <t>ネンキン</t>
    </rPh>
    <rPh sb="271" eb="273">
      <t>ホケン</t>
    </rPh>
    <rPh sb="273" eb="275">
      <t>ホウトウ</t>
    </rPh>
    <rPh sb="278" eb="280">
      <t>ネンキン</t>
    </rPh>
    <rPh sb="281" eb="283">
      <t>キュウフ</t>
    </rPh>
    <rPh sb="284" eb="286">
      <t>ウチバラ</t>
    </rPh>
    <rPh sb="290" eb="291">
      <t>スデ</t>
    </rPh>
    <rPh sb="292" eb="294">
      <t>シハラ</t>
    </rPh>
    <rPh sb="299" eb="301">
      <t>トウガイ</t>
    </rPh>
    <rPh sb="301" eb="302">
      <t>ガク</t>
    </rPh>
    <rPh sb="307" eb="309">
      <t>ネンキン</t>
    </rPh>
    <rPh sb="310" eb="312">
      <t>サイシュウ</t>
    </rPh>
    <rPh sb="312" eb="314">
      <t>シハラ</t>
    </rPh>
    <rPh sb="316" eb="318">
      <t>カンリョウ</t>
    </rPh>
    <rPh sb="321" eb="322">
      <t>ツキ</t>
    </rPh>
    <rPh sb="322" eb="323">
      <t>マツ</t>
    </rPh>
    <rPh sb="324" eb="326">
      <t>シハラ</t>
    </rPh>
    <rPh sb="326" eb="329">
      <t>チョウセイキン</t>
    </rPh>
    <rPh sb="332" eb="334">
      <t>コウセイ</t>
    </rPh>
    <rPh sb="334" eb="336">
      <t>ネンキン</t>
    </rPh>
    <rPh sb="336" eb="338">
      <t>カンジョウ</t>
    </rPh>
    <rPh sb="340" eb="342">
      <t>キソ</t>
    </rPh>
    <rPh sb="342" eb="344">
      <t>ネンキン</t>
    </rPh>
    <rPh sb="344" eb="346">
      <t>カンジョウ</t>
    </rPh>
    <rPh sb="346" eb="347">
      <t>トウ</t>
    </rPh>
    <rPh sb="349" eb="350">
      <t>ク</t>
    </rPh>
    <rPh sb="351" eb="352">
      <t>イ</t>
    </rPh>
    <rPh sb="354" eb="355">
      <t>オコナ</t>
    </rPh>
    <phoneticPr fontId="5"/>
  </si>
  <si>
    <t>必要不可欠な事業であるため、引き続き、必要な予算額を確保し、適正な執行に努めること。</t>
    <rPh sb="0" eb="2">
      <t>ヒツヨウ</t>
    </rPh>
    <rPh sb="2" eb="5">
      <t>フカケツ</t>
    </rPh>
    <rPh sb="6" eb="8">
      <t>ジギョウ</t>
    </rPh>
    <rPh sb="14" eb="15">
      <t>ヒ</t>
    </rPh>
    <rPh sb="16" eb="17">
      <t>ツヅ</t>
    </rPh>
    <phoneticPr fontId="8"/>
  </si>
  <si>
    <t>総務課長　岡部　史哉</t>
    <rPh sb="0" eb="2">
      <t>ソウム</t>
    </rPh>
    <rPh sb="2" eb="4">
      <t>カチョウ</t>
    </rPh>
    <rPh sb="5" eb="7">
      <t>オカベ</t>
    </rPh>
    <rPh sb="8" eb="10">
      <t>フミヤ</t>
    </rPh>
    <phoneticPr fontId="5"/>
  </si>
  <si>
    <t>11,946,824/43,492</t>
    <phoneticPr fontId="5"/>
  </si>
  <si>
    <t>過誤納となった保険料を適切に支払う。
令和元年度　実績額　33,180百万円
令和2年度　 実績額　15,438百万円
令和3年度　 実績額　11,947百万円</t>
    <rPh sb="0" eb="2">
      <t>カゴ</t>
    </rPh>
    <rPh sb="2" eb="3">
      <t>ノウ</t>
    </rPh>
    <rPh sb="7" eb="10">
      <t>ホケンリョウ</t>
    </rPh>
    <rPh sb="11" eb="13">
      <t>テキセツ</t>
    </rPh>
    <rPh sb="14" eb="16">
      <t>シハラ</t>
    </rPh>
    <rPh sb="19" eb="21">
      <t>レイワ</t>
    </rPh>
    <rPh sb="21" eb="24">
      <t>ガンネンド</t>
    </rPh>
    <rPh sb="25" eb="28">
      <t>ジッセキガク</t>
    </rPh>
    <rPh sb="35" eb="37">
      <t>ヒャクマン</t>
    </rPh>
    <rPh sb="37" eb="38">
      <t>エン</t>
    </rPh>
    <rPh sb="39" eb="41">
      <t>レイワ</t>
    </rPh>
    <rPh sb="42" eb="44">
      <t>ネンド</t>
    </rPh>
    <rPh sb="46" eb="49">
      <t>ジッセキガク</t>
    </rPh>
    <rPh sb="56" eb="58">
      <t>ヒャクマン</t>
    </rPh>
    <rPh sb="58" eb="59">
      <t>エン</t>
    </rPh>
    <rPh sb="60" eb="62">
      <t>レイワ</t>
    </rPh>
    <rPh sb="63" eb="65">
      <t>ネンド</t>
    </rPh>
    <rPh sb="67" eb="70">
      <t>ジッセキガク</t>
    </rPh>
    <rPh sb="77" eb="80">
      <t>ヒャクマンエン</t>
    </rPh>
    <phoneticPr fontId="5"/>
  </si>
  <si>
    <t>-</t>
    <phoneticPr fontId="5"/>
  </si>
  <si>
    <t>-</t>
    <phoneticPr fontId="5"/>
  </si>
  <si>
    <t>保険料等の還付見込額の減少による賠償償還及払戻金の減等による</t>
    <rPh sb="0" eb="3">
      <t>ホケンリョウ</t>
    </rPh>
    <rPh sb="3" eb="4">
      <t>トウ</t>
    </rPh>
    <rPh sb="5" eb="7">
      <t>カンプ</t>
    </rPh>
    <rPh sb="7" eb="10">
      <t>ミコミガク</t>
    </rPh>
    <rPh sb="11" eb="13">
      <t>ゲンショウ</t>
    </rPh>
    <rPh sb="16" eb="18">
      <t>バイショウ</t>
    </rPh>
    <rPh sb="18" eb="20">
      <t>ショウカン</t>
    </rPh>
    <rPh sb="20" eb="21">
      <t>オヨ</t>
    </rPh>
    <rPh sb="21" eb="24">
      <t>ハライモドシキン</t>
    </rPh>
    <rPh sb="25" eb="26">
      <t>ゲン</t>
    </rPh>
    <rPh sb="26" eb="27">
      <t>トウ</t>
    </rPh>
    <phoneticPr fontId="5"/>
  </si>
  <si>
    <t>執行率が低く、変動しているものの、見込みが困難な事業と推察される。今後も必要な予算を確保し、適切に対応するよう努める事（栗原　美津枝）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</si>
</sst>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80683</xdr:colOff>
      <xdr:row>269</xdr:row>
      <xdr:rowOff>145676</xdr:rowOff>
    </xdr:from>
    <xdr:to>
      <xdr:col>49</xdr:col>
      <xdr:colOff>261018</xdr:colOff>
      <xdr:row>288</xdr:row>
      <xdr:rowOff>127178</xdr:rowOff>
    </xdr:to>
    <xdr:grpSp>
      <xdr:nvGrpSpPr>
        <xdr:cNvPr id="184" name="グループ化 183"/>
        <xdr:cNvGrpSpPr/>
      </xdr:nvGrpSpPr>
      <xdr:grpSpPr>
        <a:xfrm>
          <a:off x="1706283" y="44811576"/>
          <a:ext cx="8511535" cy="7703102"/>
          <a:chOff x="1483143" y="48279844"/>
          <a:chExt cx="8553828" cy="7399489"/>
        </a:xfrm>
      </xdr:grpSpPr>
      <xdr:grpSp>
        <xdr:nvGrpSpPr>
          <xdr:cNvPr id="185" name="グループ化 184"/>
          <xdr:cNvGrpSpPr/>
        </xdr:nvGrpSpPr>
        <xdr:grpSpPr>
          <a:xfrm>
            <a:off x="1483143" y="48279844"/>
            <a:ext cx="8553828" cy="7394730"/>
            <a:chOff x="1456947" y="31527750"/>
            <a:chExt cx="8553828" cy="7394730"/>
          </a:xfrm>
        </xdr:grpSpPr>
        <xdr:grpSp>
          <xdr:nvGrpSpPr>
            <xdr:cNvPr id="190" name="グループ化 189"/>
            <xdr:cNvGrpSpPr/>
          </xdr:nvGrpSpPr>
          <xdr:grpSpPr>
            <a:xfrm>
              <a:off x="1895475" y="31527750"/>
              <a:ext cx="8115300" cy="7394730"/>
              <a:chOff x="1581150" y="32632650"/>
              <a:chExt cx="8115300" cy="7394730"/>
            </a:xfrm>
          </xdr:grpSpPr>
          <xdr:grpSp>
            <xdr:nvGrpSpPr>
              <xdr:cNvPr id="193" name="グループ化 14"/>
              <xdr:cNvGrpSpPr>
                <a:grpSpLocks/>
              </xdr:cNvGrpSpPr>
            </xdr:nvGrpSpPr>
            <xdr:grpSpPr bwMode="auto">
              <a:xfrm>
                <a:off x="1581150" y="32632650"/>
                <a:ext cx="8115300" cy="4848225"/>
                <a:chOff x="3073400" y="27863800"/>
                <a:chExt cx="7165979" cy="4878605"/>
              </a:xfrm>
            </xdr:grpSpPr>
            <xdr:sp macro="" textlink="">
              <xdr:nvSpPr>
                <xdr:cNvPr id="196" name="角丸四角形 195"/>
                <xdr:cNvSpPr/>
              </xdr:nvSpPr>
              <xdr:spPr>
                <a:xfrm>
                  <a:off x="3165919" y="30911730"/>
                  <a:ext cx="2405481" cy="900960"/>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．事業主</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p>
              </xdr:txBody>
            </xdr:sp>
            <xdr:sp macro="" textlink="">
              <xdr:nvSpPr>
                <xdr:cNvPr id="197" name="角丸四角形 196"/>
                <xdr:cNvSpPr/>
              </xdr:nvSpPr>
              <xdr:spPr>
                <a:xfrm>
                  <a:off x="3073400" y="27863800"/>
                  <a:ext cx="5500646" cy="1648566"/>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198" name="角丸四角形 197"/>
                <xdr:cNvSpPr/>
              </xdr:nvSpPr>
              <xdr:spPr>
                <a:xfrm>
                  <a:off x="6917123" y="31841445"/>
                  <a:ext cx="2388660" cy="900960"/>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日本銀行</a:t>
                  </a:r>
                </a:p>
              </xdr:txBody>
            </xdr:sp>
            <xdr:cxnSp macro="">
              <xdr:nvCxnSpPr>
                <xdr:cNvPr id="199" name="直線矢印コネクタ 198"/>
                <xdr:cNvCxnSpPr/>
              </xdr:nvCxnSpPr>
              <xdr:spPr>
                <a:xfrm rot="5400000">
                  <a:off x="4694994" y="30178502"/>
                  <a:ext cx="1332271" cy="0"/>
                </a:xfrm>
                <a:prstGeom prst="straightConnector1">
                  <a:avLst/>
                </a:prstGeom>
                <a:noFill/>
                <a:ln w="25400" cap="flat" cmpd="sng" algn="ctr">
                  <a:solidFill>
                    <a:sysClr val="windowText" lastClr="000000"/>
                  </a:solidFill>
                  <a:prstDash val="solid"/>
                  <a:tailEnd type="arrow"/>
                </a:ln>
                <a:effectLst/>
              </xdr:spPr>
            </xdr:cxnSp>
            <xdr:cxnSp macro="">
              <xdr:nvCxnSpPr>
                <xdr:cNvPr id="200" name="直線矢印コネクタ 199"/>
                <xdr:cNvCxnSpPr/>
              </xdr:nvCxnSpPr>
              <xdr:spPr>
                <a:xfrm flipH="1">
                  <a:off x="7068517" y="29512366"/>
                  <a:ext cx="8411" cy="2242816"/>
                </a:xfrm>
                <a:prstGeom prst="straightConnector1">
                  <a:avLst/>
                </a:prstGeom>
                <a:noFill/>
                <a:ln w="25400" cap="flat" cmpd="sng" algn="ctr">
                  <a:solidFill>
                    <a:sysClr val="windowText" lastClr="000000"/>
                  </a:solidFill>
                  <a:prstDash val="solid"/>
                  <a:tailEnd type="arrow"/>
                </a:ln>
                <a:effectLst/>
              </xdr:spPr>
            </xdr:cxnSp>
            <xdr:sp macro="" textlink="">
              <xdr:nvSpPr>
                <xdr:cNvPr id="201" name="テキスト ボックス 200"/>
                <xdr:cNvSpPr txBox="1"/>
              </xdr:nvSpPr>
              <xdr:spPr>
                <a:xfrm>
                  <a:off x="7110571" y="30643359"/>
                  <a:ext cx="3128808" cy="1389779"/>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（海外払い給付費の為替取組上生じた差減に充てるための補填金）</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ja-JP" altLang="ja-JP" sz="1100" b="0" i="0" baseline="0">
                      <a:effectLst/>
                      <a:latin typeface="+mn-ea"/>
                      <a:ea typeface="+mn-ea"/>
                      <a:cs typeface="+mn-cs"/>
                    </a:rPr>
                    <a:t>　</a:t>
                  </a:r>
                  <a:r>
                    <a:rPr kumimoji="1" lang="en-US" altLang="ja-JP" sz="1100" b="0" i="0" baseline="0">
                      <a:effectLst/>
                      <a:latin typeface="+mn-ea"/>
                      <a:ea typeface="+mn-ea"/>
                      <a:cs typeface="+mn-cs"/>
                    </a:rPr>
                    <a:t>1</a:t>
                  </a:r>
                  <a:r>
                    <a:rPr kumimoji="1" lang="ja-JP" altLang="ja-JP" sz="1100" b="0" i="0" baseline="0">
                      <a:effectLst/>
                      <a:latin typeface="+mn-ea"/>
                      <a:ea typeface="+mn-ea"/>
                      <a:cs typeface="+mn-cs"/>
                    </a:rPr>
                    <a:t>百万円（令和３年度執行額）</a:t>
                  </a:r>
                  <a:endParaRPr lang="ja-JP" altLang="ja-JP">
                    <a:effectLst/>
                    <a:latin typeface="+mn-ea"/>
                    <a:ea typeface="+mn-ea"/>
                  </a:endParaRPr>
                </a:p>
              </xdr:txBody>
            </xdr:sp>
          </xdr:grpSp>
          <xdr:sp macro="" textlink="">
            <xdr:nvSpPr>
              <xdr:cNvPr id="194" name="角丸四角形 193"/>
              <xdr:cNvSpPr/>
            </xdr:nvSpPr>
            <xdr:spPr bwMode="auto">
              <a:xfrm>
                <a:off x="2663825" y="39128700"/>
                <a:ext cx="2386195" cy="898680"/>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 </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基礎年金勘定等</a:t>
                </a:r>
              </a:p>
            </xdr:txBody>
          </xdr:sp>
          <xdr:cxnSp macro="">
            <xdr:nvCxnSpPr>
              <xdr:cNvPr id="195" name="直線矢印コネクタ 194"/>
              <xdr:cNvCxnSpPr/>
            </xdr:nvCxnSpPr>
            <xdr:spPr bwMode="auto">
              <a:xfrm>
                <a:off x="4727575" y="34267775"/>
                <a:ext cx="0" cy="4832350"/>
              </a:xfrm>
              <a:prstGeom prst="straightConnector1">
                <a:avLst/>
              </a:prstGeom>
              <a:noFill/>
              <a:ln w="25400" cap="flat" cmpd="sng" algn="ctr">
                <a:solidFill>
                  <a:sysClr val="windowText" lastClr="000000"/>
                </a:solidFill>
                <a:prstDash val="solid"/>
                <a:tailEnd type="arrow"/>
              </a:ln>
              <a:effectLst/>
            </xdr:spPr>
          </xdr:cxnSp>
        </xdr:grpSp>
        <xdr:sp macro="" textlink="">
          <xdr:nvSpPr>
            <xdr:cNvPr id="191" name="テキスト ボックス 190"/>
            <xdr:cNvSpPr txBox="1"/>
          </xdr:nvSpPr>
          <xdr:spPr bwMode="auto">
            <a:xfrm>
              <a:off x="1456947" y="33499425"/>
              <a:ext cx="3116403" cy="1360351"/>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（過誤納に係る厚生年金保険料の払戻し等）</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9,734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百万円（令和３年度執行額）</a:t>
              </a:r>
              <a:endParaRPr kumimoji="0" lang="ja-JP" altLang="ja-JP" sz="1800" b="0" i="0" u="none" strike="noStrike" kern="0" cap="none" spc="0" normalizeH="0" baseline="0" noProof="0">
                <a:ln>
                  <a:noFill/>
                </a:ln>
                <a:solidFill>
                  <a:sysClr val="windowText" lastClr="000000"/>
                </a:solidFill>
                <a:effectLst/>
                <a:uLnTx/>
                <a:uFillTx/>
                <a:latin typeface="+mn-ea"/>
                <a:ea typeface="+mn-ea"/>
                <a:cs typeface="+mn-cs"/>
              </a:endParaRPr>
            </a:p>
          </xdr:txBody>
        </xdr:sp>
        <xdr:sp macro="" textlink="">
          <xdr:nvSpPr>
            <xdr:cNvPr id="192" name="テキスト ボックス 191"/>
            <xdr:cNvSpPr txBox="1"/>
          </xdr:nvSpPr>
          <xdr:spPr bwMode="auto">
            <a:xfrm>
              <a:off x="1762125" y="36775181"/>
              <a:ext cx="3114021" cy="1350816"/>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（厚生年金保険法に基づく支払調整金の基礎年金勘定等への繰入れ）</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ja-JP" altLang="ja-JP" sz="1100" b="0" i="0" baseline="0">
                  <a:effectLst/>
                  <a:latin typeface="+mn-ea"/>
                  <a:ea typeface="+mn-ea"/>
                  <a:cs typeface="+mn-cs"/>
                </a:rPr>
                <a:t>　</a:t>
              </a:r>
              <a:r>
                <a:rPr kumimoji="1" lang="en-US" altLang="ja-JP" sz="1100" b="0" i="0" baseline="0">
                  <a:effectLst/>
                  <a:latin typeface="+mn-ea"/>
                  <a:ea typeface="+mn-ea"/>
                  <a:cs typeface="+mn-cs"/>
                </a:rPr>
                <a:t>2,211</a:t>
              </a:r>
              <a:r>
                <a:rPr kumimoji="1" lang="ja-JP" altLang="ja-JP" sz="1100" b="0" i="0" baseline="0">
                  <a:effectLst/>
                  <a:latin typeface="+mn-ea"/>
                  <a:ea typeface="+mn-ea"/>
                  <a:cs typeface="+mn-cs"/>
                </a:rPr>
                <a:t>百万円（令和３年度執行額）</a:t>
              </a:r>
              <a:endParaRPr lang="ja-JP" altLang="ja-JP">
                <a:effectLst/>
                <a:latin typeface="+mn-ea"/>
                <a:ea typeface="+mn-ea"/>
              </a:endParaRPr>
            </a:p>
          </xdr:txBody>
        </xdr:sp>
      </xdr:grpSp>
      <xdr:grpSp>
        <xdr:nvGrpSpPr>
          <xdr:cNvPr id="186" name="グループ化 185"/>
          <xdr:cNvGrpSpPr/>
        </xdr:nvGrpSpPr>
        <xdr:grpSpPr>
          <a:xfrm>
            <a:off x="5619749" y="49911000"/>
            <a:ext cx="3343414" cy="5768333"/>
            <a:chOff x="5929312" y="42660097"/>
            <a:chExt cx="3343414" cy="5768333"/>
          </a:xfrm>
        </xdr:grpSpPr>
        <xdr:sp macro="" textlink="">
          <xdr:nvSpPr>
            <xdr:cNvPr id="187" name="テキスト ボックス 186"/>
            <xdr:cNvSpPr txBox="1"/>
          </xdr:nvSpPr>
          <xdr:spPr bwMode="auto">
            <a:xfrm>
              <a:off x="6107905" y="46267687"/>
              <a:ext cx="3164821" cy="1363516"/>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（厚生年金保険の保険給付及び納付の特例等に関する法律に基づく一般会計への繰入れ）</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ja-JP" altLang="ja-JP" sz="1100" b="0" i="0" baseline="0">
                  <a:effectLst/>
                  <a:latin typeface="+mn-ea"/>
                  <a:ea typeface="+mn-ea"/>
                  <a:cs typeface="+mn-cs"/>
                </a:rPr>
                <a:t>　</a:t>
              </a:r>
              <a:r>
                <a:rPr kumimoji="1" lang="ja-JP" altLang="en-US" sz="1100" b="0" i="0" baseline="0">
                  <a:effectLst/>
                  <a:latin typeface="+mn-ea"/>
                  <a:ea typeface="+mn-ea"/>
                  <a:cs typeface="+mn-cs"/>
                </a:rPr>
                <a:t>－百万</a:t>
              </a:r>
              <a:r>
                <a:rPr kumimoji="1" lang="ja-JP" altLang="ja-JP" sz="1100" b="0" i="0" baseline="0">
                  <a:effectLst/>
                  <a:latin typeface="+mn-ea"/>
                  <a:ea typeface="+mn-ea"/>
                  <a:cs typeface="+mn-cs"/>
                </a:rPr>
                <a:t>円（令和３年度執行額）</a:t>
              </a:r>
              <a:endParaRPr lang="ja-JP" altLang="ja-JP">
                <a:effectLst/>
                <a:latin typeface="+mn-ea"/>
                <a:ea typeface="+mn-ea"/>
              </a:endParaRPr>
            </a:p>
          </xdr:txBody>
        </xdr:sp>
        <xdr:sp macro="" textlink="">
          <xdr:nvSpPr>
            <xdr:cNvPr id="188" name="角丸四角形 187"/>
            <xdr:cNvSpPr/>
          </xdr:nvSpPr>
          <xdr:spPr bwMode="auto">
            <a:xfrm>
              <a:off x="5929312" y="47529751"/>
              <a:ext cx="2424295" cy="898679"/>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Ｄ．一般会計</a:t>
              </a:r>
            </a:p>
          </xdr:txBody>
        </xdr:sp>
        <xdr:cxnSp macro="">
          <xdr:nvCxnSpPr>
            <xdr:cNvPr id="189" name="直線矢印コネクタ 188"/>
            <xdr:cNvCxnSpPr/>
          </xdr:nvCxnSpPr>
          <xdr:spPr bwMode="auto">
            <a:xfrm flipH="1">
              <a:off x="6084095" y="42660097"/>
              <a:ext cx="11906" cy="4833935"/>
            </a:xfrm>
            <a:prstGeom prst="straightConnector1">
              <a:avLst/>
            </a:prstGeom>
            <a:noFill/>
            <a:ln w="25400" cap="flat" cmpd="sng" algn="ctr">
              <a:solidFill>
                <a:sysClr val="windowText" lastClr="000000"/>
              </a:solidFill>
              <a:prstDash val="solid"/>
              <a:tailEnd type="arrow"/>
            </a:ln>
            <a:effectLst/>
          </xdr:spPr>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75" zoomScaleNormal="75" zoomScaleSheetLayoutView="75" zoomScalePageLayoutView="85" workbookViewId="0">
      <selection activeCell="BG250" sqref="BG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282</v>
      </c>
      <c r="AJ2" s="172" t="s">
        <v>605</v>
      </c>
      <c r="AK2" s="172"/>
      <c r="AL2" s="172"/>
      <c r="AM2" s="172"/>
      <c r="AN2" s="75" t="s">
        <v>282</v>
      </c>
      <c r="AO2" s="172">
        <v>21</v>
      </c>
      <c r="AP2" s="172"/>
      <c r="AQ2" s="172"/>
      <c r="AR2" s="76" t="s">
        <v>282</v>
      </c>
      <c r="AS2" s="173">
        <v>1052</v>
      </c>
      <c r="AT2" s="173"/>
      <c r="AU2" s="173"/>
      <c r="AV2" s="75" t="str">
        <f>IF(AW2="","","-")</f>
        <v/>
      </c>
      <c r="AW2" s="174"/>
      <c r="AX2" s="174"/>
    </row>
    <row r="3" spans="1:50" ht="21" customHeight="1" thickBot="1" x14ac:dyDescent="0.2">
      <c r="A3" s="175" t="s">
        <v>595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606</v>
      </c>
      <c r="AK3" s="177"/>
      <c r="AL3" s="177"/>
      <c r="AM3" s="177"/>
      <c r="AN3" s="177"/>
      <c r="AO3" s="177"/>
      <c r="AP3" s="177"/>
      <c r="AQ3" s="177"/>
      <c r="AR3" s="177"/>
      <c r="AS3" s="177"/>
      <c r="AT3" s="177"/>
      <c r="AU3" s="177"/>
      <c r="AV3" s="177"/>
      <c r="AW3" s="177"/>
      <c r="AX3" s="24" t="s">
        <v>60</v>
      </c>
    </row>
    <row r="4" spans="1:50" ht="34.5" customHeight="1" x14ac:dyDescent="0.15">
      <c r="A4" s="147" t="s">
        <v>23</v>
      </c>
      <c r="B4" s="148"/>
      <c r="C4" s="148"/>
      <c r="D4" s="148"/>
      <c r="E4" s="148"/>
      <c r="F4" s="148"/>
      <c r="G4" s="149" t="s">
        <v>607</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305</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609</v>
      </c>
      <c r="AF5" s="194"/>
      <c r="AG5" s="194"/>
      <c r="AH5" s="194"/>
      <c r="AI5" s="194"/>
      <c r="AJ5" s="194"/>
      <c r="AK5" s="194"/>
      <c r="AL5" s="194"/>
      <c r="AM5" s="194"/>
      <c r="AN5" s="194"/>
      <c r="AO5" s="194"/>
      <c r="AP5" s="195"/>
      <c r="AQ5" s="196" t="s">
        <v>678</v>
      </c>
      <c r="AR5" s="197"/>
      <c r="AS5" s="197"/>
      <c r="AT5" s="197"/>
      <c r="AU5" s="197"/>
      <c r="AV5" s="197"/>
      <c r="AW5" s="197"/>
      <c r="AX5" s="198"/>
    </row>
    <row r="6" spans="1:50" ht="39" customHeight="1" x14ac:dyDescent="0.15">
      <c r="A6" s="199" t="s">
        <v>4</v>
      </c>
      <c r="B6" s="200"/>
      <c r="C6" s="200"/>
      <c r="D6" s="200"/>
      <c r="E6" s="200"/>
      <c r="F6" s="200"/>
      <c r="G6" s="201" t="str">
        <f>入力規則等!F39</f>
        <v>年金特別会計厚生年金勘定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0.5" customHeight="1" x14ac:dyDescent="0.15">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267</v>
      </c>
      <c r="Z7" s="208"/>
      <c r="AA7" s="208"/>
      <c r="AB7" s="208"/>
      <c r="AC7" s="208"/>
      <c r="AD7" s="209"/>
      <c r="AE7" s="210" t="s">
        <v>666</v>
      </c>
      <c r="AF7" s="211"/>
      <c r="AG7" s="211"/>
      <c r="AH7" s="211"/>
      <c r="AI7" s="211"/>
      <c r="AJ7" s="211"/>
      <c r="AK7" s="211"/>
      <c r="AL7" s="211"/>
      <c r="AM7" s="211"/>
      <c r="AN7" s="211"/>
      <c r="AO7" s="211"/>
      <c r="AP7" s="211"/>
      <c r="AQ7" s="211"/>
      <c r="AR7" s="211"/>
      <c r="AS7" s="211"/>
      <c r="AT7" s="211"/>
      <c r="AU7" s="211"/>
      <c r="AV7" s="211"/>
      <c r="AW7" s="211"/>
      <c r="AX7" s="212"/>
    </row>
    <row r="8" spans="1:50" ht="44.25" customHeight="1" x14ac:dyDescent="0.15">
      <c r="A8" s="178" t="s">
        <v>185</v>
      </c>
      <c r="B8" s="179"/>
      <c r="C8" s="179"/>
      <c r="D8" s="179"/>
      <c r="E8" s="179"/>
      <c r="F8" s="180"/>
      <c r="G8" s="181" t="str">
        <f>入力規則等!A27</f>
        <v>高齢社会対策</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3.25" customHeight="1" x14ac:dyDescent="0.15">
      <c r="A9" s="189" t="s">
        <v>21</v>
      </c>
      <c r="B9" s="190"/>
      <c r="C9" s="190"/>
      <c r="D9" s="190"/>
      <c r="E9" s="190"/>
      <c r="F9" s="190"/>
      <c r="G9" s="191" t="s">
        <v>673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90.75" customHeight="1" x14ac:dyDescent="0.15">
      <c r="A10" s="234" t="s">
        <v>27</v>
      </c>
      <c r="B10" s="235"/>
      <c r="C10" s="235"/>
      <c r="D10" s="235"/>
      <c r="E10" s="235"/>
      <c r="F10" s="235"/>
      <c r="G10" s="236" t="s">
        <v>676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39"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414</v>
      </c>
      <c r="Q12" s="223"/>
      <c r="R12" s="223"/>
      <c r="S12" s="223"/>
      <c r="T12" s="223"/>
      <c r="U12" s="223"/>
      <c r="V12" s="252"/>
      <c r="W12" s="222" t="s">
        <v>566</v>
      </c>
      <c r="X12" s="223"/>
      <c r="Y12" s="223"/>
      <c r="Z12" s="223"/>
      <c r="AA12" s="223"/>
      <c r="AB12" s="223"/>
      <c r="AC12" s="252"/>
      <c r="AD12" s="222" t="s">
        <v>568</v>
      </c>
      <c r="AE12" s="223"/>
      <c r="AF12" s="223"/>
      <c r="AG12" s="223"/>
      <c r="AH12" s="223"/>
      <c r="AI12" s="223"/>
      <c r="AJ12" s="252"/>
      <c r="AK12" s="222" t="s">
        <v>586</v>
      </c>
      <c r="AL12" s="223"/>
      <c r="AM12" s="223"/>
      <c r="AN12" s="223"/>
      <c r="AO12" s="223"/>
      <c r="AP12" s="223"/>
      <c r="AQ12" s="252"/>
      <c r="AR12" s="222" t="s">
        <v>587</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53163</v>
      </c>
      <c r="Q13" s="217"/>
      <c r="R13" s="217"/>
      <c r="S13" s="217"/>
      <c r="T13" s="217"/>
      <c r="U13" s="217"/>
      <c r="V13" s="218"/>
      <c r="W13" s="216">
        <v>46173</v>
      </c>
      <c r="X13" s="217"/>
      <c r="Y13" s="217"/>
      <c r="Z13" s="217"/>
      <c r="AA13" s="217"/>
      <c r="AB13" s="217"/>
      <c r="AC13" s="218"/>
      <c r="AD13" s="216">
        <v>52684</v>
      </c>
      <c r="AE13" s="217"/>
      <c r="AF13" s="217"/>
      <c r="AG13" s="217"/>
      <c r="AH13" s="217"/>
      <c r="AI13" s="217"/>
      <c r="AJ13" s="218"/>
      <c r="AK13" s="216">
        <v>49615</v>
      </c>
      <c r="AL13" s="217"/>
      <c r="AM13" s="217"/>
      <c r="AN13" s="217"/>
      <c r="AO13" s="217"/>
      <c r="AP13" s="217"/>
      <c r="AQ13" s="218"/>
      <c r="AR13" s="228">
        <v>14239</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613</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613</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613</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613</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53163</v>
      </c>
      <c r="Q18" s="261"/>
      <c r="R18" s="261"/>
      <c r="S18" s="261"/>
      <c r="T18" s="261"/>
      <c r="U18" s="261"/>
      <c r="V18" s="262"/>
      <c r="W18" s="260">
        <f>SUM(W13:AC17)</f>
        <v>46173</v>
      </c>
      <c r="X18" s="261"/>
      <c r="Y18" s="261"/>
      <c r="Z18" s="261"/>
      <c r="AA18" s="261"/>
      <c r="AB18" s="261"/>
      <c r="AC18" s="262"/>
      <c r="AD18" s="260">
        <f>SUM(AD13:AJ17)</f>
        <v>52684</v>
      </c>
      <c r="AE18" s="261"/>
      <c r="AF18" s="261"/>
      <c r="AG18" s="261"/>
      <c r="AH18" s="261"/>
      <c r="AI18" s="261"/>
      <c r="AJ18" s="262"/>
      <c r="AK18" s="260">
        <f>SUM(AK13:AQ17)</f>
        <v>49615</v>
      </c>
      <c r="AL18" s="261"/>
      <c r="AM18" s="261"/>
      <c r="AN18" s="261"/>
      <c r="AO18" s="261"/>
      <c r="AP18" s="261"/>
      <c r="AQ18" s="262"/>
      <c r="AR18" s="260">
        <f>SUM(AR13:AX17)</f>
        <v>14239</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33180</v>
      </c>
      <c r="Q19" s="217"/>
      <c r="R19" s="217"/>
      <c r="S19" s="217"/>
      <c r="T19" s="217"/>
      <c r="U19" s="217"/>
      <c r="V19" s="218"/>
      <c r="W19" s="216">
        <v>15438</v>
      </c>
      <c r="X19" s="217"/>
      <c r="Y19" s="217"/>
      <c r="Z19" s="217"/>
      <c r="AA19" s="217"/>
      <c r="AB19" s="217"/>
      <c r="AC19" s="218"/>
      <c r="AD19" s="216">
        <v>11947</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0.62411827774956263</v>
      </c>
      <c r="Q20" s="292"/>
      <c r="R20" s="292"/>
      <c r="S20" s="292"/>
      <c r="T20" s="292"/>
      <c r="U20" s="292"/>
      <c r="V20" s="292"/>
      <c r="W20" s="292">
        <f>IF(W18=0, "-", SUM(W19)/W18)</f>
        <v>0.33435124423364304</v>
      </c>
      <c r="X20" s="292"/>
      <c r="Y20" s="292"/>
      <c r="Z20" s="292"/>
      <c r="AA20" s="292"/>
      <c r="AB20" s="292"/>
      <c r="AC20" s="292"/>
      <c r="AD20" s="292">
        <f>IF(AD18=0, "-", SUM(AD19)/AD18)</f>
        <v>0.2267671399286311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237</v>
      </c>
      <c r="H21" s="291"/>
      <c r="I21" s="291"/>
      <c r="J21" s="291"/>
      <c r="K21" s="291"/>
      <c r="L21" s="291"/>
      <c r="M21" s="291"/>
      <c r="N21" s="291"/>
      <c r="O21" s="291"/>
      <c r="P21" s="292">
        <f>IF(P19=0, "-", SUM(P19)/SUM(P13,P14))</f>
        <v>0.62411827774956263</v>
      </c>
      <c r="Q21" s="292"/>
      <c r="R21" s="292"/>
      <c r="S21" s="292"/>
      <c r="T21" s="292"/>
      <c r="U21" s="292"/>
      <c r="V21" s="292"/>
      <c r="W21" s="292">
        <f>IF(W19=0, "-", SUM(W19)/SUM(W13,W14))</f>
        <v>0.33435124423364304</v>
      </c>
      <c r="X21" s="292"/>
      <c r="Y21" s="292"/>
      <c r="Z21" s="292"/>
      <c r="AA21" s="292"/>
      <c r="AB21" s="292"/>
      <c r="AC21" s="292"/>
      <c r="AD21" s="292">
        <f>IF(AD19=0, "-", SUM(AD19)/SUM(AD13,AD14))</f>
        <v>0.2267671399286311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590</v>
      </c>
      <c r="B22" s="301"/>
      <c r="C22" s="301"/>
      <c r="D22" s="301"/>
      <c r="E22" s="301"/>
      <c r="F22" s="302"/>
      <c r="G22" s="306" t="s">
        <v>227</v>
      </c>
      <c r="H22" s="275"/>
      <c r="I22" s="275"/>
      <c r="J22" s="275"/>
      <c r="K22" s="275"/>
      <c r="L22" s="275"/>
      <c r="M22" s="275"/>
      <c r="N22" s="275"/>
      <c r="O22" s="307"/>
      <c r="P22" s="274" t="s">
        <v>588</v>
      </c>
      <c r="Q22" s="275"/>
      <c r="R22" s="275"/>
      <c r="S22" s="275"/>
      <c r="T22" s="275"/>
      <c r="U22" s="275"/>
      <c r="V22" s="307"/>
      <c r="W22" s="274" t="s">
        <v>589</v>
      </c>
      <c r="X22" s="275"/>
      <c r="Y22" s="275"/>
      <c r="Z22" s="275"/>
      <c r="AA22" s="275"/>
      <c r="AB22" s="275"/>
      <c r="AC22" s="307"/>
      <c r="AD22" s="274" t="s">
        <v>226</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614</v>
      </c>
      <c r="H23" s="278"/>
      <c r="I23" s="278"/>
      <c r="J23" s="278"/>
      <c r="K23" s="278"/>
      <c r="L23" s="278"/>
      <c r="M23" s="278"/>
      <c r="N23" s="278"/>
      <c r="O23" s="279"/>
      <c r="P23" s="228">
        <v>45985</v>
      </c>
      <c r="Q23" s="229"/>
      <c r="R23" s="229"/>
      <c r="S23" s="229"/>
      <c r="T23" s="229"/>
      <c r="U23" s="229"/>
      <c r="V23" s="280"/>
      <c r="W23" s="228">
        <v>10744</v>
      </c>
      <c r="X23" s="229"/>
      <c r="Y23" s="229"/>
      <c r="Z23" s="229"/>
      <c r="AA23" s="229"/>
      <c r="AB23" s="229"/>
      <c r="AC23" s="280"/>
      <c r="AD23" s="281" t="s">
        <v>683</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615</v>
      </c>
      <c r="H24" s="288"/>
      <c r="I24" s="288"/>
      <c r="J24" s="288"/>
      <c r="K24" s="288"/>
      <c r="L24" s="288"/>
      <c r="M24" s="288"/>
      <c r="N24" s="288"/>
      <c r="O24" s="289"/>
      <c r="P24" s="216">
        <v>2819</v>
      </c>
      <c r="Q24" s="217"/>
      <c r="R24" s="217"/>
      <c r="S24" s="217"/>
      <c r="T24" s="217"/>
      <c r="U24" s="217"/>
      <c r="V24" s="218"/>
      <c r="W24" s="216">
        <v>2741</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616</v>
      </c>
      <c r="H25" s="288"/>
      <c r="I25" s="288"/>
      <c r="J25" s="288"/>
      <c r="K25" s="288"/>
      <c r="L25" s="288"/>
      <c r="M25" s="288"/>
      <c r="N25" s="288"/>
      <c r="O25" s="289"/>
      <c r="P25" s="216">
        <v>788</v>
      </c>
      <c r="Q25" s="217"/>
      <c r="R25" s="217"/>
      <c r="S25" s="217"/>
      <c r="T25" s="217"/>
      <c r="U25" s="217"/>
      <c r="V25" s="218"/>
      <c r="W25" s="216">
        <v>727</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675</v>
      </c>
      <c r="H26" s="288"/>
      <c r="I26" s="288"/>
      <c r="J26" s="288"/>
      <c r="K26" s="288"/>
      <c r="L26" s="288"/>
      <c r="M26" s="288"/>
      <c r="N26" s="288"/>
      <c r="O26" s="289"/>
      <c r="P26" s="216">
        <v>23</v>
      </c>
      <c r="Q26" s="217"/>
      <c r="R26" s="217"/>
      <c r="S26" s="217"/>
      <c r="T26" s="217"/>
      <c r="U26" s="217"/>
      <c r="V26" s="218"/>
      <c r="W26" s="216">
        <v>27</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49615</v>
      </c>
      <c r="Q29" s="331"/>
      <c r="R29" s="331"/>
      <c r="S29" s="331"/>
      <c r="T29" s="331"/>
      <c r="U29" s="331"/>
      <c r="V29" s="332"/>
      <c r="W29" s="333">
        <f>AR13</f>
        <v>14239</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58.5" customHeight="1" x14ac:dyDescent="0.15">
      <c r="A30" s="336" t="s">
        <v>577</v>
      </c>
      <c r="B30" s="337"/>
      <c r="C30" s="337"/>
      <c r="D30" s="337"/>
      <c r="E30" s="337"/>
      <c r="F30" s="338"/>
      <c r="G30" s="339" t="s">
        <v>674</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578</v>
      </c>
      <c r="B31" s="317"/>
      <c r="C31" s="317"/>
      <c r="D31" s="317"/>
      <c r="E31" s="317"/>
      <c r="F31" s="318"/>
      <c r="G31" s="350" t="s">
        <v>570</v>
      </c>
      <c r="H31" s="351"/>
      <c r="I31" s="351"/>
      <c r="J31" s="351"/>
      <c r="K31" s="351"/>
      <c r="L31" s="351"/>
      <c r="M31" s="351"/>
      <c r="N31" s="351"/>
      <c r="O31" s="351"/>
      <c r="P31" s="352" t="s">
        <v>569</v>
      </c>
      <c r="Q31" s="351"/>
      <c r="R31" s="351"/>
      <c r="S31" s="351"/>
      <c r="T31" s="351"/>
      <c r="U31" s="351"/>
      <c r="V31" s="351"/>
      <c r="W31" s="351"/>
      <c r="X31" s="353"/>
      <c r="Y31" s="354"/>
      <c r="Z31" s="355"/>
      <c r="AA31" s="356"/>
      <c r="AB31" s="401" t="s">
        <v>11</v>
      </c>
      <c r="AC31" s="401"/>
      <c r="AD31" s="401"/>
      <c r="AE31" s="402" t="s">
        <v>414</v>
      </c>
      <c r="AF31" s="403"/>
      <c r="AG31" s="403"/>
      <c r="AH31" s="404"/>
      <c r="AI31" s="402" t="s">
        <v>566</v>
      </c>
      <c r="AJ31" s="403"/>
      <c r="AK31" s="403"/>
      <c r="AL31" s="404"/>
      <c r="AM31" s="402" t="s">
        <v>382</v>
      </c>
      <c r="AN31" s="403"/>
      <c r="AO31" s="403"/>
      <c r="AP31" s="404"/>
      <c r="AQ31" s="410" t="s">
        <v>413</v>
      </c>
      <c r="AR31" s="411"/>
      <c r="AS31" s="411"/>
      <c r="AT31" s="412"/>
      <c r="AU31" s="410" t="s">
        <v>591</v>
      </c>
      <c r="AV31" s="411"/>
      <c r="AW31" s="411"/>
      <c r="AX31" s="413"/>
    </row>
    <row r="32" spans="1:50" ht="23.25" customHeight="1" x14ac:dyDescent="0.15">
      <c r="A32" s="348"/>
      <c r="B32" s="317"/>
      <c r="C32" s="317"/>
      <c r="D32" s="317"/>
      <c r="E32" s="317"/>
      <c r="F32" s="318"/>
      <c r="G32" s="357" t="s">
        <v>282</v>
      </c>
      <c r="H32" s="358"/>
      <c r="I32" s="358"/>
      <c r="J32" s="358"/>
      <c r="K32" s="358"/>
      <c r="L32" s="358"/>
      <c r="M32" s="358"/>
      <c r="N32" s="358"/>
      <c r="O32" s="358"/>
      <c r="P32" s="361" t="s">
        <v>659</v>
      </c>
      <c r="Q32" s="362"/>
      <c r="R32" s="362"/>
      <c r="S32" s="362"/>
      <c r="T32" s="362"/>
      <c r="U32" s="362"/>
      <c r="V32" s="362"/>
      <c r="W32" s="362"/>
      <c r="X32" s="363"/>
      <c r="Y32" s="367" t="s">
        <v>51</v>
      </c>
      <c r="Z32" s="368"/>
      <c r="AA32" s="369"/>
      <c r="AB32" s="370" t="s">
        <v>622</v>
      </c>
      <c r="AC32" s="371"/>
      <c r="AD32" s="371"/>
      <c r="AE32" s="372">
        <v>47793</v>
      </c>
      <c r="AF32" s="372"/>
      <c r="AG32" s="372"/>
      <c r="AH32" s="372"/>
      <c r="AI32" s="372">
        <v>47808</v>
      </c>
      <c r="AJ32" s="372"/>
      <c r="AK32" s="372"/>
      <c r="AL32" s="372"/>
      <c r="AM32" s="372">
        <v>43492</v>
      </c>
      <c r="AN32" s="372"/>
      <c r="AO32" s="372"/>
      <c r="AP32" s="372"/>
      <c r="AQ32" s="398" t="s">
        <v>613</v>
      </c>
      <c r="AR32" s="372"/>
      <c r="AS32" s="372"/>
      <c r="AT32" s="372"/>
      <c r="AU32" s="389" t="s">
        <v>613</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622</v>
      </c>
      <c r="AC33" s="371"/>
      <c r="AD33" s="371"/>
      <c r="AE33" s="398" t="s">
        <v>613</v>
      </c>
      <c r="AF33" s="372"/>
      <c r="AG33" s="372"/>
      <c r="AH33" s="372"/>
      <c r="AI33" s="398" t="s">
        <v>613</v>
      </c>
      <c r="AJ33" s="372"/>
      <c r="AK33" s="372"/>
      <c r="AL33" s="372"/>
      <c r="AM33" s="398" t="s">
        <v>613</v>
      </c>
      <c r="AN33" s="372"/>
      <c r="AO33" s="372"/>
      <c r="AP33" s="372"/>
      <c r="AQ33" s="398" t="s">
        <v>613</v>
      </c>
      <c r="AR33" s="372"/>
      <c r="AS33" s="372"/>
      <c r="AT33" s="372"/>
      <c r="AU33" s="389" t="s">
        <v>613</v>
      </c>
      <c r="AV33" s="405"/>
      <c r="AW33" s="405"/>
      <c r="AX33" s="406"/>
    </row>
    <row r="34" spans="1:51" ht="23.25" customHeight="1" x14ac:dyDescent="0.15">
      <c r="A34" s="437" t="s">
        <v>579</v>
      </c>
      <c r="B34" s="438"/>
      <c r="C34" s="438"/>
      <c r="D34" s="438"/>
      <c r="E34" s="438"/>
      <c r="F34" s="439"/>
      <c r="G34" s="223" t="s">
        <v>580</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414</v>
      </c>
      <c r="AF34" s="223"/>
      <c r="AG34" s="223"/>
      <c r="AH34" s="252"/>
      <c r="AI34" s="222" t="s">
        <v>566</v>
      </c>
      <c r="AJ34" s="223"/>
      <c r="AK34" s="223"/>
      <c r="AL34" s="252"/>
      <c r="AM34" s="222" t="s">
        <v>382</v>
      </c>
      <c r="AN34" s="223"/>
      <c r="AO34" s="223"/>
      <c r="AP34" s="252"/>
      <c r="AQ34" s="416" t="s">
        <v>592</v>
      </c>
      <c r="AR34" s="417"/>
      <c r="AS34" s="417"/>
      <c r="AT34" s="417"/>
      <c r="AU34" s="417"/>
      <c r="AV34" s="417"/>
      <c r="AW34" s="417"/>
      <c r="AX34" s="418"/>
    </row>
    <row r="35" spans="1:51" ht="23.25" customHeight="1" x14ac:dyDescent="0.15">
      <c r="A35" s="440"/>
      <c r="B35" s="441"/>
      <c r="C35" s="441"/>
      <c r="D35" s="441"/>
      <c r="E35" s="441"/>
      <c r="F35" s="442"/>
      <c r="G35" s="394" t="s">
        <v>656</v>
      </c>
      <c r="H35" s="395"/>
      <c r="I35" s="395"/>
      <c r="J35" s="395"/>
      <c r="K35" s="395"/>
      <c r="L35" s="395"/>
      <c r="M35" s="395"/>
      <c r="N35" s="395"/>
      <c r="O35" s="395"/>
      <c r="P35" s="395"/>
      <c r="Q35" s="395"/>
      <c r="R35" s="395"/>
      <c r="S35" s="395"/>
      <c r="T35" s="395"/>
      <c r="U35" s="395"/>
      <c r="V35" s="395"/>
      <c r="W35" s="395"/>
      <c r="X35" s="395"/>
      <c r="Y35" s="419" t="s">
        <v>579</v>
      </c>
      <c r="Z35" s="420"/>
      <c r="AA35" s="421"/>
      <c r="AB35" s="422" t="s">
        <v>620</v>
      </c>
      <c r="AC35" s="423"/>
      <c r="AD35" s="424"/>
      <c r="AE35" s="398">
        <v>694</v>
      </c>
      <c r="AF35" s="398"/>
      <c r="AG35" s="398"/>
      <c r="AH35" s="398"/>
      <c r="AI35" s="398">
        <v>323</v>
      </c>
      <c r="AJ35" s="398"/>
      <c r="AK35" s="398"/>
      <c r="AL35" s="398"/>
      <c r="AM35" s="398">
        <v>275</v>
      </c>
      <c r="AN35" s="398"/>
      <c r="AO35" s="398"/>
      <c r="AP35" s="398"/>
      <c r="AQ35" s="389" t="s">
        <v>613</v>
      </c>
      <c r="AR35" s="373"/>
      <c r="AS35" s="373"/>
      <c r="AT35" s="373"/>
      <c r="AU35" s="373"/>
      <c r="AV35" s="373"/>
      <c r="AW35" s="373"/>
      <c r="AX35" s="374"/>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582</v>
      </c>
      <c r="Z36" s="399"/>
      <c r="AA36" s="400"/>
      <c r="AB36" s="425" t="s">
        <v>657</v>
      </c>
      <c r="AC36" s="426"/>
      <c r="AD36" s="427"/>
      <c r="AE36" s="428" t="s">
        <v>658</v>
      </c>
      <c r="AF36" s="428"/>
      <c r="AG36" s="428"/>
      <c r="AH36" s="428"/>
      <c r="AI36" s="428" t="s">
        <v>624</v>
      </c>
      <c r="AJ36" s="428"/>
      <c r="AK36" s="428"/>
      <c r="AL36" s="428"/>
      <c r="AM36" s="428" t="s">
        <v>679</v>
      </c>
      <c r="AN36" s="428"/>
      <c r="AO36" s="428"/>
      <c r="AP36" s="428"/>
      <c r="AQ36" s="428" t="s">
        <v>613</v>
      </c>
      <c r="AR36" s="428"/>
      <c r="AS36" s="428"/>
      <c r="AT36" s="428"/>
      <c r="AU36" s="428"/>
      <c r="AV36" s="428"/>
      <c r="AW36" s="428"/>
      <c r="AX36" s="430"/>
    </row>
    <row r="37" spans="1:51" ht="18.75" customHeight="1" x14ac:dyDescent="0.15">
      <c r="A37" s="467" t="s">
        <v>234</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414</v>
      </c>
      <c r="AF37" s="485"/>
      <c r="AG37" s="485"/>
      <c r="AH37" s="486"/>
      <c r="AI37" s="489" t="s">
        <v>566</v>
      </c>
      <c r="AJ37" s="489"/>
      <c r="AK37" s="489"/>
      <c r="AL37" s="484"/>
      <c r="AM37" s="489" t="s">
        <v>382</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1" t="s">
        <v>613</v>
      </c>
      <c r="AR38" s="432"/>
      <c r="AS38" s="433" t="s">
        <v>175</v>
      </c>
      <c r="AT38" s="434"/>
      <c r="AU38" s="435" t="s">
        <v>613</v>
      </c>
      <c r="AV38" s="435"/>
      <c r="AW38" s="324" t="s">
        <v>166</v>
      </c>
      <c r="AX38" s="329"/>
    </row>
    <row r="39" spans="1:51" ht="23.25" customHeight="1" x14ac:dyDescent="0.15">
      <c r="A39" s="473"/>
      <c r="B39" s="471"/>
      <c r="C39" s="471"/>
      <c r="D39" s="471"/>
      <c r="E39" s="471"/>
      <c r="F39" s="472"/>
      <c r="G39" s="375" t="s">
        <v>613</v>
      </c>
      <c r="H39" s="376"/>
      <c r="I39" s="376"/>
      <c r="J39" s="376"/>
      <c r="K39" s="376"/>
      <c r="L39" s="376"/>
      <c r="M39" s="376"/>
      <c r="N39" s="376"/>
      <c r="O39" s="377"/>
      <c r="P39" s="139" t="s">
        <v>613</v>
      </c>
      <c r="Q39" s="139"/>
      <c r="R39" s="139"/>
      <c r="S39" s="139"/>
      <c r="T39" s="139"/>
      <c r="U39" s="139"/>
      <c r="V39" s="139"/>
      <c r="W39" s="139"/>
      <c r="X39" s="140"/>
      <c r="Y39" s="386" t="s">
        <v>12</v>
      </c>
      <c r="Z39" s="387"/>
      <c r="AA39" s="388"/>
      <c r="AB39" s="370" t="s">
        <v>613</v>
      </c>
      <c r="AC39" s="370"/>
      <c r="AD39" s="370"/>
      <c r="AE39" s="389" t="s">
        <v>613</v>
      </c>
      <c r="AF39" s="373"/>
      <c r="AG39" s="373"/>
      <c r="AH39" s="373"/>
      <c r="AI39" s="389" t="s">
        <v>613</v>
      </c>
      <c r="AJ39" s="373"/>
      <c r="AK39" s="373"/>
      <c r="AL39" s="373"/>
      <c r="AM39" s="389" t="s">
        <v>613</v>
      </c>
      <c r="AN39" s="373"/>
      <c r="AO39" s="373"/>
      <c r="AP39" s="373"/>
      <c r="AQ39" s="391" t="s">
        <v>613</v>
      </c>
      <c r="AR39" s="392"/>
      <c r="AS39" s="392"/>
      <c r="AT39" s="393"/>
      <c r="AU39" s="373" t="s">
        <v>613</v>
      </c>
      <c r="AV39" s="373"/>
      <c r="AW39" s="373"/>
      <c r="AX39" s="374"/>
    </row>
    <row r="40" spans="1:51" ht="23.25"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613</v>
      </c>
      <c r="AC40" s="448"/>
      <c r="AD40" s="448"/>
      <c r="AE40" s="389" t="s">
        <v>613</v>
      </c>
      <c r="AF40" s="373"/>
      <c r="AG40" s="373"/>
      <c r="AH40" s="373"/>
      <c r="AI40" s="389" t="s">
        <v>613</v>
      </c>
      <c r="AJ40" s="373"/>
      <c r="AK40" s="373"/>
      <c r="AL40" s="373"/>
      <c r="AM40" s="389" t="s">
        <v>613</v>
      </c>
      <c r="AN40" s="373"/>
      <c r="AO40" s="373"/>
      <c r="AP40" s="373"/>
      <c r="AQ40" s="391" t="s">
        <v>613</v>
      </c>
      <c r="AR40" s="392"/>
      <c r="AS40" s="392"/>
      <c r="AT40" s="393"/>
      <c r="AU40" s="373" t="s">
        <v>613</v>
      </c>
      <c r="AV40" s="373"/>
      <c r="AW40" s="373"/>
      <c r="AX40" s="374"/>
    </row>
    <row r="41" spans="1:51" ht="23.25"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t="s">
        <v>613</v>
      </c>
      <c r="AF41" s="373"/>
      <c r="AG41" s="373"/>
      <c r="AH41" s="373"/>
      <c r="AI41" s="389" t="s">
        <v>613</v>
      </c>
      <c r="AJ41" s="373"/>
      <c r="AK41" s="373"/>
      <c r="AL41" s="373"/>
      <c r="AM41" s="389" t="s">
        <v>613</v>
      </c>
      <c r="AN41" s="373"/>
      <c r="AO41" s="373"/>
      <c r="AP41" s="373"/>
      <c r="AQ41" s="391" t="s">
        <v>613</v>
      </c>
      <c r="AR41" s="392"/>
      <c r="AS41" s="392"/>
      <c r="AT41" s="393"/>
      <c r="AU41" s="373" t="s">
        <v>613</v>
      </c>
      <c r="AV41" s="373"/>
      <c r="AW41" s="373"/>
      <c r="AX41" s="374"/>
    </row>
    <row r="42" spans="1:51" ht="23.25" customHeight="1" x14ac:dyDescent="0.15">
      <c r="A42" s="461" t="s">
        <v>258</v>
      </c>
      <c r="B42" s="456"/>
      <c r="C42" s="456"/>
      <c r="D42" s="456"/>
      <c r="E42" s="456"/>
      <c r="F42" s="457"/>
      <c r="G42" s="497" t="s">
        <v>613</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customHeight="1" x14ac:dyDescent="0.15">
      <c r="A44" s="888" t="s">
        <v>571</v>
      </c>
      <c r="B44" s="316" t="s">
        <v>572</v>
      </c>
      <c r="C44" s="317"/>
      <c r="D44" s="317"/>
      <c r="E44" s="317"/>
      <c r="F44" s="318"/>
      <c r="G44" s="322" t="s">
        <v>573</v>
      </c>
      <c r="H44" s="322"/>
      <c r="I44" s="322"/>
      <c r="J44" s="322"/>
      <c r="K44" s="322"/>
      <c r="L44" s="322"/>
      <c r="M44" s="322"/>
      <c r="N44" s="322"/>
      <c r="O44" s="322"/>
      <c r="P44" s="322"/>
      <c r="Q44" s="322"/>
      <c r="R44" s="322"/>
      <c r="S44" s="322"/>
      <c r="T44" s="322"/>
      <c r="U44" s="322"/>
      <c r="V44" s="322"/>
      <c r="W44" s="322"/>
      <c r="X44" s="322"/>
      <c r="Y44" s="322"/>
      <c r="Z44" s="322"/>
      <c r="AA44" s="323"/>
      <c r="AB44" s="326" t="s">
        <v>593</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22.5"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22.5" customHeight="1" x14ac:dyDescent="0.15">
      <c r="A46" s="314"/>
      <c r="B46" s="316"/>
      <c r="C46" s="317"/>
      <c r="D46" s="317"/>
      <c r="E46" s="317"/>
      <c r="F46" s="318"/>
      <c r="G46" s="513" t="s">
        <v>667</v>
      </c>
      <c r="H46" s="513"/>
      <c r="I46" s="513"/>
      <c r="J46" s="513"/>
      <c r="K46" s="513"/>
      <c r="L46" s="513"/>
      <c r="M46" s="513"/>
      <c r="N46" s="513"/>
      <c r="O46" s="513"/>
      <c r="P46" s="513"/>
      <c r="Q46" s="513"/>
      <c r="R46" s="513"/>
      <c r="S46" s="513"/>
      <c r="T46" s="513"/>
      <c r="U46" s="513"/>
      <c r="V46" s="513"/>
      <c r="W46" s="513"/>
      <c r="X46" s="513"/>
      <c r="Y46" s="513"/>
      <c r="Z46" s="513"/>
      <c r="AA46" s="514"/>
      <c r="AB46" s="519" t="s">
        <v>680</v>
      </c>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1</v>
      </c>
    </row>
    <row r="47" spans="1:51" ht="22.5"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1</v>
      </c>
    </row>
    <row r="48" spans="1:51" ht="26.25"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1</v>
      </c>
    </row>
    <row r="49" spans="1:60" ht="18.75"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414</v>
      </c>
      <c r="AF49" s="415"/>
      <c r="AG49" s="415"/>
      <c r="AH49" s="415"/>
      <c r="AI49" s="415" t="s">
        <v>566</v>
      </c>
      <c r="AJ49" s="415"/>
      <c r="AK49" s="415"/>
      <c r="AL49" s="415"/>
      <c r="AM49" s="415" t="s">
        <v>382</v>
      </c>
      <c r="AN49" s="415"/>
      <c r="AO49" s="415"/>
      <c r="AP49" s="415"/>
      <c r="AQ49" s="491" t="s">
        <v>174</v>
      </c>
      <c r="AR49" s="492"/>
      <c r="AS49" s="492"/>
      <c r="AT49" s="493"/>
      <c r="AU49" s="494" t="s">
        <v>128</v>
      </c>
      <c r="AV49" s="494"/>
      <c r="AW49" s="494"/>
      <c r="AX49" s="495"/>
      <c r="AY49">
        <f t="shared" si="0"/>
        <v>1</v>
      </c>
      <c r="AZ49" s="10"/>
      <c r="BA49" s="10"/>
      <c r="BB49" s="10"/>
      <c r="BC49" s="10"/>
    </row>
    <row r="50" spans="1:60" ht="18.75"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t="s">
        <v>613</v>
      </c>
      <c r="AR50" s="435"/>
      <c r="AS50" s="433" t="s">
        <v>175</v>
      </c>
      <c r="AT50" s="434"/>
      <c r="AU50" s="435">
        <v>4</v>
      </c>
      <c r="AV50" s="435"/>
      <c r="AW50" s="324" t="s">
        <v>166</v>
      </c>
      <c r="AX50" s="329"/>
      <c r="AY50">
        <f t="shared" si="0"/>
        <v>1</v>
      </c>
      <c r="AZ50" s="10"/>
      <c r="BA50" s="10"/>
      <c r="BB50" s="10"/>
      <c r="BC50" s="10"/>
      <c r="BD50" s="10"/>
      <c r="BE50" s="10"/>
      <c r="BF50" s="10"/>
      <c r="BG50" s="10"/>
      <c r="BH50" s="10"/>
    </row>
    <row r="51" spans="1:60" ht="27.75" customHeight="1" x14ac:dyDescent="0.15">
      <c r="A51" s="314"/>
      <c r="B51" s="316"/>
      <c r="C51" s="317"/>
      <c r="D51" s="317"/>
      <c r="E51" s="317"/>
      <c r="F51" s="318"/>
      <c r="G51" s="138" t="s">
        <v>662</v>
      </c>
      <c r="H51" s="139"/>
      <c r="I51" s="139"/>
      <c r="J51" s="139"/>
      <c r="K51" s="139"/>
      <c r="L51" s="139"/>
      <c r="M51" s="139"/>
      <c r="N51" s="139"/>
      <c r="O51" s="140"/>
      <c r="P51" s="139" t="s">
        <v>660</v>
      </c>
      <c r="Q51" s="449"/>
      <c r="R51" s="449"/>
      <c r="S51" s="449"/>
      <c r="T51" s="449"/>
      <c r="U51" s="449"/>
      <c r="V51" s="449"/>
      <c r="W51" s="449"/>
      <c r="X51" s="450"/>
      <c r="Y51" s="889" t="s">
        <v>57</v>
      </c>
      <c r="Z51" s="890"/>
      <c r="AA51" s="891"/>
      <c r="AB51" s="370" t="s">
        <v>617</v>
      </c>
      <c r="AC51" s="370"/>
      <c r="AD51" s="370"/>
      <c r="AE51" s="389">
        <v>33180</v>
      </c>
      <c r="AF51" s="373"/>
      <c r="AG51" s="373"/>
      <c r="AH51" s="373"/>
      <c r="AI51" s="389">
        <v>15438</v>
      </c>
      <c r="AJ51" s="373"/>
      <c r="AK51" s="373"/>
      <c r="AL51" s="373"/>
      <c r="AM51" s="389">
        <v>11947</v>
      </c>
      <c r="AN51" s="373"/>
      <c r="AO51" s="373"/>
      <c r="AP51" s="373"/>
      <c r="AQ51" s="391" t="s">
        <v>613</v>
      </c>
      <c r="AR51" s="392"/>
      <c r="AS51" s="392"/>
      <c r="AT51" s="393"/>
      <c r="AU51" s="373"/>
      <c r="AV51" s="373"/>
      <c r="AW51" s="373"/>
      <c r="AX51" s="374"/>
      <c r="AY51">
        <f t="shared" si="0"/>
        <v>1</v>
      </c>
    </row>
    <row r="52" spans="1:60" ht="26.25" customHeight="1" x14ac:dyDescent="0.15">
      <c r="A52" s="314"/>
      <c r="B52" s="316"/>
      <c r="C52" s="317"/>
      <c r="D52" s="317"/>
      <c r="E52" s="317"/>
      <c r="F52" s="318"/>
      <c r="G52" s="892"/>
      <c r="H52" s="384"/>
      <c r="I52" s="384"/>
      <c r="J52" s="384"/>
      <c r="K52" s="384"/>
      <c r="L52" s="384"/>
      <c r="M52" s="384"/>
      <c r="N52" s="384"/>
      <c r="O52" s="385"/>
      <c r="P52" s="451"/>
      <c r="Q52" s="451"/>
      <c r="R52" s="451"/>
      <c r="S52" s="451"/>
      <c r="T52" s="451"/>
      <c r="U52" s="451"/>
      <c r="V52" s="451"/>
      <c r="W52" s="451"/>
      <c r="X52" s="452"/>
      <c r="Y52" s="893" t="s">
        <v>50</v>
      </c>
      <c r="Z52" s="785"/>
      <c r="AA52" s="786"/>
      <c r="AB52" s="448" t="s">
        <v>617</v>
      </c>
      <c r="AC52" s="448"/>
      <c r="AD52" s="448"/>
      <c r="AE52" s="389">
        <v>53163</v>
      </c>
      <c r="AF52" s="373"/>
      <c r="AG52" s="373"/>
      <c r="AH52" s="373"/>
      <c r="AI52" s="389">
        <v>46173</v>
      </c>
      <c r="AJ52" s="373"/>
      <c r="AK52" s="373"/>
      <c r="AL52" s="373"/>
      <c r="AM52" s="389">
        <v>52684</v>
      </c>
      <c r="AN52" s="373"/>
      <c r="AO52" s="373"/>
      <c r="AP52" s="373"/>
      <c r="AQ52" s="391" t="s">
        <v>613</v>
      </c>
      <c r="AR52" s="392"/>
      <c r="AS52" s="392"/>
      <c r="AT52" s="393"/>
      <c r="AU52" s="373">
        <v>49615</v>
      </c>
      <c r="AV52" s="373"/>
      <c r="AW52" s="373"/>
      <c r="AX52" s="374"/>
      <c r="AY52">
        <f t="shared" si="0"/>
        <v>1</v>
      </c>
      <c r="AZ52" s="10"/>
      <c r="BA52" s="10"/>
      <c r="BB52" s="10"/>
      <c r="BC52" s="10"/>
    </row>
    <row r="53" spans="1:60" ht="26.25" customHeight="1" thickBot="1" x14ac:dyDescent="0.2">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v>62</v>
      </c>
      <c r="AF53" s="565"/>
      <c r="AG53" s="565"/>
      <c r="AH53" s="565"/>
      <c r="AI53" s="564">
        <v>33</v>
      </c>
      <c r="AJ53" s="565"/>
      <c r="AK53" s="565"/>
      <c r="AL53" s="565"/>
      <c r="AM53" s="564">
        <v>23</v>
      </c>
      <c r="AN53" s="565"/>
      <c r="AO53" s="565"/>
      <c r="AP53" s="565"/>
      <c r="AQ53" s="391" t="s">
        <v>613</v>
      </c>
      <c r="AR53" s="392"/>
      <c r="AS53" s="392"/>
      <c r="AT53" s="393"/>
      <c r="AU53" s="373"/>
      <c r="AV53" s="373"/>
      <c r="AW53" s="373"/>
      <c r="AX53" s="374"/>
      <c r="AY53">
        <f t="shared" si="0"/>
        <v>1</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414</v>
      </c>
      <c r="AF54" s="415"/>
      <c r="AG54" s="415"/>
      <c r="AH54" s="415"/>
      <c r="AI54" s="415" t="s">
        <v>566</v>
      </c>
      <c r="AJ54" s="415"/>
      <c r="AK54" s="415"/>
      <c r="AL54" s="415"/>
      <c r="AM54" s="415" t="s">
        <v>382</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892"/>
      <c r="H57" s="384"/>
      <c r="I57" s="384"/>
      <c r="J57" s="384"/>
      <c r="K57" s="384"/>
      <c r="L57" s="384"/>
      <c r="M57" s="384"/>
      <c r="N57" s="384"/>
      <c r="O57" s="385"/>
      <c r="P57" s="451"/>
      <c r="Q57" s="451"/>
      <c r="R57" s="451"/>
      <c r="S57" s="451"/>
      <c r="T57" s="451"/>
      <c r="U57" s="451"/>
      <c r="V57" s="451"/>
      <c r="W57" s="451"/>
      <c r="X57" s="452"/>
      <c r="Y57" s="893" t="s">
        <v>50</v>
      </c>
      <c r="Z57" s="785"/>
      <c r="AA57" s="786"/>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414</v>
      </c>
      <c r="AF59" s="415"/>
      <c r="AG59" s="415"/>
      <c r="AH59" s="415"/>
      <c r="AI59" s="415" t="s">
        <v>566</v>
      </c>
      <c r="AJ59" s="415"/>
      <c r="AK59" s="415"/>
      <c r="AL59" s="415"/>
      <c r="AM59" s="415" t="s">
        <v>382</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892"/>
      <c r="H62" s="384"/>
      <c r="I62" s="384"/>
      <c r="J62" s="384"/>
      <c r="K62" s="384"/>
      <c r="L62" s="384"/>
      <c r="M62" s="384"/>
      <c r="N62" s="384"/>
      <c r="O62" s="385"/>
      <c r="P62" s="451"/>
      <c r="Q62" s="451"/>
      <c r="R62" s="451"/>
      <c r="S62" s="451"/>
      <c r="T62" s="451"/>
      <c r="U62" s="451"/>
      <c r="V62" s="451"/>
      <c r="W62" s="451"/>
      <c r="X62" s="452"/>
      <c r="Y62" s="893" t="s">
        <v>50</v>
      </c>
      <c r="Z62" s="785"/>
      <c r="AA62" s="786"/>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577</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578</v>
      </c>
      <c r="B65" s="317"/>
      <c r="C65" s="317"/>
      <c r="D65" s="317"/>
      <c r="E65" s="317"/>
      <c r="F65" s="318"/>
      <c r="G65" s="350" t="s">
        <v>570</v>
      </c>
      <c r="H65" s="351"/>
      <c r="I65" s="351"/>
      <c r="J65" s="351"/>
      <c r="K65" s="351"/>
      <c r="L65" s="351"/>
      <c r="M65" s="351"/>
      <c r="N65" s="351"/>
      <c r="O65" s="351"/>
      <c r="P65" s="352" t="s">
        <v>569</v>
      </c>
      <c r="Q65" s="351"/>
      <c r="R65" s="351"/>
      <c r="S65" s="351"/>
      <c r="T65" s="351"/>
      <c r="U65" s="351"/>
      <c r="V65" s="351"/>
      <c r="W65" s="351"/>
      <c r="X65" s="353"/>
      <c r="Y65" s="354"/>
      <c r="Z65" s="355"/>
      <c r="AA65" s="356"/>
      <c r="AB65" s="401" t="s">
        <v>11</v>
      </c>
      <c r="AC65" s="401"/>
      <c r="AD65" s="401"/>
      <c r="AE65" s="402" t="s">
        <v>414</v>
      </c>
      <c r="AF65" s="403"/>
      <c r="AG65" s="403"/>
      <c r="AH65" s="404"/>
      <c r="AI65" s="402" t="s">
        <v>566</v>
      </c>
      <c r="AJ65" s="403"/>
      <c r="AK65" s="403"/>
      <c r="AL65" s="404"/>
      <c r="AM65" s="402" t="s">
        <v>382</v>
      </c>
      <c r="AN65" s="403"/>
      <c r="AO65" s="403"/>
      <c r="AP65" s="404"/>
      <c r="AQ65" s="410" t="s">
        <v>413</v>
      </c>
      <c r="AR65" s="411"/>
      <c r="AS65" s="411"/>
      <c r="AT65" s="412"/>
      <c r="AU65" s="410" t="s">
        <v>591</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t="s">
        <v>618</v>
      </c>
      <c r="Q66" s="362"/>
      <c r="R66" s="362"/>
      <c r="S66" s="362"/>
      <c r="T66" s="362"/>
      <c r="U66" s="362"/>
      <c r="V66" s="362"/>
      <c r="W66" s="362"/>
      <c r="X66" s="363"/>
      <c r="Y66" s="367" t="s">
        <v>51</v>
      </c>
      <c r="Z66" s="368"/>
      <c r="AA66" s="369"/>
      <c r="AB66" s="370" t="s">
        <v>622</v>
      </c>
      <c r="AC66" s="371"/>
      <c r="AD66" s="371"/>
      <c r="AE66" s="372">
        <v>47793</v>
      </c>
      <c r="AF66" s="372"/>
      <c r="AG66" s="372"/>
      <c r="AH66" s="372"/>
      <c r="AI66" s="372">
        <v>47808</v>
      </c>
      <c r="AJ66" s="372"/>
      <c r="AK66" s="372"/>
      <c r="AL66" s="372"/>
      <c r="AM66" s="372"/>
      <c r="AN66" s="372"/>
      <c r="AO66" s="372"/>
      <c r="AP66" s="372"/>
      <c r="AQ66" s="398" t="s">
        <v>613</v>
      </c>
      <c r="AR66" s="372"/>
      <c r="AS66" s="372"/>
      <c r="AT66" s="372"/>
      <c r="AU66" s="389" t="s">
        <v>613</v>
      </c>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622</v>
      </c>
      <c r="AC67" s="371"/>
      <c r="AD67" s="371"/>
      <c r="AE67" s="398" t="s">
        <v>613</v>
      </c>
      <c r="AF67" s="372"/>
      <c r="AG67" s="372"/>
      <c r="AH67" s="372"/>
      <c r="AI67" s="398" t="s">
        <v>613</v>
      </c>
      <c r="AJ67" s="372"/>
      <c r="AK67" s="372"/>
      <c r="AL67" s="372"/>
      <c r="AM67" s="398" t="s">
        <v>613</v>
      </c>
      <c r="AN67" s="372"/>
      <c r="AO67" s="372"/>
      <c r="AP67" s="372"/>
      <c r="AQ67" s="398" t="s">
        <v>613</v>
      </c>
      <c r="AR67" s="372"/>
      <c r="AS67" s="372"/>
      <c r="AT67" s="372"/>
      <c r="AU67" s="389" t="s">
        <v>613</v>
      </c>
      <c r="AV67" s="405"/>
      <c r="AW67" s="405"/>
      <c r="AX67" s="406"/>
      <c r="AY67">
        <f>$AY$65</f>
        <v>0</v>
      </c>
    </row>
    <row r="68" spans="1:51" ht="23.25" hidden="1" customHeight="1" x14ac:dyDescent="0.15">
      <c r="A68" s="437" t="s">
        <v>579</v>
      </c>
      <c r="B68" s="438"/>
      <c r="C68" s="438"/>
      <c r="D68" s="438"/>
      <c r="E68" s="438"/>
      <c r="F68" s="439"/>
      <c r="G68" s="223" t="s">
        <v>580</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414</v>
      </c>
      <c r="AF68" s="415"/>
      <c r="AG68" s="415"/>
      <c r="AH68" s="415"/>
      <c r="AI68" s="415" t="s">
        <v>566</v>
      </c>
      <c r="AJ68" s="415"/>
      <c r="AK68" s="415"/>
      <c r="AL68" s="415"/>
      <c r="AM68" s="415" t="s">
        <v>382</v>
      </c>
      <c r="AN68" s="415"/>
      <c r="AO68" s="415"/>
      <c r="AP68" s="415"/>
      <c r="AQ68" s="416" t="s">
        <v>592</v>
      </c>
      <c r="AR68" s="417"/>
      <c r="AS68" s="417"/>
      <c r="AT68" s="417"/>
      <c r="AU68" s="417"/>
      <c r="AV68" s="417"/>
      <c r="AW68" s="417"/>
      <c r="AX68" s="418"/>
      <c r="AY68">
        <f>IF(SUBSTITUTE(SUBSTITUTE($G$69,"／",""),"　","")="",0,1)</f>
        <v>1</v>
      </c>
    </row>
    <row r="69" spans="1:51" ht="23.25" hidden="1" customHeight="1" x14ac:dyDescent="0.15">
      <c r="A69" s="440"/>
      <c r="B69" s="441"/>
      <c r="C69" s="441"/>
      <c r="D69" s="441"/>
      <c r="E69" s="441"/>
      <c r="F69" s="442"/>
      <c r="G69" s="394" t="s">
        <v>619</v>
      </c>
      <c r="H69" s="395"/>
      <c r="I69" s="395"/>
      <c r="J69" s="395"/>
      <c r="K69" s="395"/>
      <c r="L69" s="395"/>
      <c r="M69" s="395"/>
      <c r="N69" s="395"/>
      <c r="O69" s="395"/>
      <c r="P69" s="395"/>
      <c r="Q69" s="395"/>
      <c r="R69" s="395"/>
      <c r="S69" s="395"/>
      <c r="T69" s="395"/>
      <c r="U69" s="395"/>
      <c r="V69" s="395"/>
      <c r="W69" s="395"/>
      <c r="X69" s="395"/>
      <c r="Y69" s="419" t="s">
        <v>579</v>
      </c>
      <c r="Z69" s="420"/>
      <c r="AA69" s="421"/>
      <c r="AB69" s="422" t="s">
        <v>620</v>
      </c>
      <c r="AC69" s="423"/>
      <c r="AD69" s="424"/>
      <c r="AE69" s="398">
        <v>694</v>
      </c>
      <c r="AF69" s="398"/>
      <c r="AG69" s="398"/>
      <c r="AH69" s="398"/>
      <c r="AI69" s="398">
        <v>323</v>
      </c>
      <c r="AJ69" s="398"/>
      <c r="AK69" s="398"/>
      <c r="AL69" s="398"/>
      <c r="AM69" s="398"/>
      <c r="AN69" s="398"/>
      <c r="AO69" s="398"/>
      <c r="AP69" s="398"/>
      <c r="AQ69" s="389" t="s">
        <v>613</v>
      </c>
      <c r="AR69" s="373"/>
      <c r="AS69" s="373"/>
      <c r="AT69" s="373"/>
      <c r="AU69" s="373"/>
      <c r="AV69" s="373"/>
      <c r="AW69" s="373"/>
      <c r="AX69" s="374"/>
      <c r="AY69">
        <f>$AY$68</f>
        <v>1</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582</v>
      </c>
      <c r="Z70" s="399"/>
      <c r="AA70" s="400"/>
      <c r="AB70" s="425" t="s">
        <v>621</v>
      </c>
      <c r="AC70" s="426"/>
      <c r="AD70" s="427"/>
      <c r="AE70" s="428" t="s">
        <v>623</v>
      </c>
      <c r="AF70" s="428"/>
      <c r="AG70" s="428"/>
      <c r="AH70" s="428"/>
      <c r="AI70" s="428" t="s">
        <v>624</v>
      </c>
      <c r="AJ70" s="428"/>
      <c r="AK70" s="428"/>
      <c r="AL70" s="428"/>
      <c r="AM70" s="428"/>
      <c r="AN70" s="428"/>
      <c r="AO70" s="428"/>
      <c r="AP70" s="428"/>
      <c r="AQ70" s="428" t="s">
        <v>613</v>
      </c>
      <c r="AR70" s="428"/>
      <c r="AS70" s="428"/>
      <c r="AT70" s="428"/>
      <c r="AU70" s="428"/>
      <c r="AV70" s="428"/>
      <c r="AW70" s="428"/>
      <c r="AX70" s="430"/>
      <c r="AY70">
        <f>$AY$68</f>
        <v>1</v>
      </c>
    </row>
    <row r="71" spans="1:51" ht="18.75" hidden="1" customHeight="1" x14ac:dyDescent="0.15">
      <c r="A71" s="503" t="s">
        <v>234</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414</v>
      </c>
      <c r="AF71" s="415"/>
      <c r="AG71" s="415"/>
      <c r="AH71" s="415"/>
      <c r="AI71" s="415" t="s">
        <v>566</v>
      </c>
      <c r="AJ71" s="415"/>
      <c r="AK71" s="415"/>
      <c r="AL71" s="415"/>
      <c r="AM71" s="415" t="s">
        <v>382</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x14ac:dyDescent="0.15">
      <c r="A76" s="461" t="s">
        <v>258</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571</v>
      </c>
      <c r="B78" s="316" t="s">
        <v>572</v>
      </c>
      <c r="C78" s="317"/>
      <c r="D78" s="317"/>
      <c r="E78" s="317"/>
      <c r="F78" s="318"/>
      <c r="G78" s="322" t="s">
        <v>573</v>
      </c>
      <c r="H78" s="322"/>
      <c r="I78" s="322"/>
      <c r="J78" s="322"/>
      <c r="K78" s="322"/>
      <c r="L78" s="322"/>
      <c r="M78" s="322"/>
      <c r="N78" s="322"/>
      <c r="O78" s="322"/>
      <c r="P78" s="322"/>
      <c r="Q78" s="322"/>
      <c r="R78" s="322"/>
      <c r="S78" s="322"/>
      <c r="T78" s="322"/>
      <c r="U78" s="322"/>
      <c r="V78" s="322"/>
      <c r="W78" s="322"/>
      <c r="X78" s="322"/>
      <c r="Y78" s="322"/>
      <c r="Z78" s="322"/>
      <c r="AA78" s="323"/>
      <c r="AB78" s="326" t="s">
        <v>593</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414</v>
      </c>
      <c r="AF83" s="415"/>
      <c r="AG83" s="415"/>
      <c r="AH83" s="415"/>
      <c r="AI83" s="415" t="s">
        <v>566</v>
      </c>
      <c r="AJ83" s="415"/>
      <c r="AK83" s="415"/>
      <c r="AL83" s="415"/>
      <c r="AM83" s="415" t="s">
        <v>382</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892"/>
      <c r="H86" s="384"/>
      <c r="I86" s="384"/>
      <c r="J86" s="384"/>
      <c r="K86" s="384"/>
      <c r="L86" s="384"/>
      <c r="M86" s="384"/>
      <c r="N86" s="384"/>
      <c r="O86" s="385"/>
      <c r="P86" s="451"/>
      <c r="Q86" s="451"/>
      <c r="R86" s="451"/>
      <c r="S86" s="451"/>
      <c r="T86" s="451"/>
      <c r="U86" s="451"/>
      <c r="V86" s="451"/>
      <c r="W86" s="451"/>
      <c r="X86" s="452"/>
      <c r="Y86" s="893" t="s">
        <v>50</v>
      </c>
      <c r="Z86" s="785"/>
      <c r="AA86" s="786"/>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414</v>
      </c>
      <c r="AF88" s="415"/>
      <c r="AG88" s="415"/>
      <c r="AH88" s="415"/>
      <c r="AI88" s="415" t="s">
        <v>566</v>
      </c>
      <c r="AJ88" s="415"/>
      <c r="AK88" s="415"/>
      <c r="AL88" s="415"/>
      <c r="AM88" s="415" t="s">
        <v>382</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892"/>
      <c r="H91" s="384"/>
      <c r="I91" s="384"/>
      <c r="J91" s="384"/>
      <c r="K91" s="384"/>
      <c r="L91" s="384"/>
      <c r="M91" s="384"/>
      <c r="N91" s="384"/>
      <c r="O91" s="385"/>
      <c r="P91" s="451"/>
      <c r="Q91" s="451"/>
      <c r="R91" s="451"/>
      <c r="S91" s="451"/>
      <c r="T91" s="451"/>
      <c r="U91" s="451"/>
      <c r="V91" s="451"/>
      <c r="W91" s="451"/>
      <c r="X91" s="452"/>
      <c r="Y91" s="893" t="s">
        <v>50</v>
      </c>
      <c r="Z91" s="785"/>
      <c r="AA91" s="786"/>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414</v>
      </c>
      <c r="AF93" s="415"/>
      <c r="AG93" s="415"/>
      <c r="AH93" s="415"/>
      <c r="AI93" s="415" t="s">
        <v>566</v>
      </c>
      <c r="AJ93" s="415"/>
      <c r="AK93" s="415"/>
      <c r="AL93" s="415"/>
      <c r="AM93" s="415" t="s">
        <v>382</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892"/>
      <c r="H96" s="384"/>
      <c r="I96" s="384"/>
      <c r="J96" s="384"/>
      <c r="K96" s="384"/>
      <c r="L96" s="384"/>
      <c r="M96" s="384"/>
      <c r="N96" s="384"/>
      <c r="O96" s="385"/>
      <c r="P96" s="451"/>
      <c r="Q96" s="451"/>
      <c r="R96" s="451"/>
      <c r="S96" s="451"/>
      <c r="T96" s="451"/>
      <c r="U96" s="451"/>
      <c r="V96" s="451"/>
      <c r="W96" s="451"/>
      <c r="X96" s="452"/>
      <c r="Y96" s="893" t="s">
        <v>50</v>
      </c>
      <c r="Z96" s="785"/>
      <c r="AA96" s="786"/>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577</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578</v>
      </c>
      <c r="B99" s="317"/>
      <c r="C99" s="317"/>
      <c r="D99" s="317"/>
      <c r="E99" s="317"/>
      <c r="F99" s="318"/>
      <c r="G99" s="350" t="s">
        <v>570</v>
      </c>
      <c r="H99" s="351"/>
      <c r="I99" s="351"/>
      <c r="J99" s="351"/>
      <c r="K99" s="351"/>
      <c r="L99" s="351"/>
      <c r="M99" s="351"/>
      <c r="N99" s="351"/>
      <c r="O99" s="351"/>
      <c r="P99" s="352" t="s">
        <v>569</v>
      </c>
      <c r="Q99" s="351"/>
      <c r="R99" s="351"/>
      <c r="S99" s="351"/>
      <c r="T99" s="351"/>
      <c r="U99" s="351"/>
      <c r="V99" s="351"/>
      <c r="W99" s="351"/>
      <c r="X99" s="353"/>
      <c r="Y99" s="354"/>
      <c r="Z99" s="355"/>
      <c r="AA99" s="356"/>
      <c r="AB99" s="401" t="s">
        <v>11</v>
      </c>
      <c r="AC99" s="401"/>
      <c r="AD99" s="401"/>
      <c r="AE99" s="415" t="s">
        <v>414</v>
      </c>
      <c r="AF99" s="415"/>
      <c r="AG99" s="415"/>
      <c r="AH99" s="415"/>
      <c r="AI99" s="415" t="s">
        <v>566</v>
      </c>
      <c r="AJ99" s="415"/>
      <c r="AK99" s="415"/>
      <c r="AL99" s="415"/>
      <c r="AM99" s="415" t="s">
        <v>382</v>
      </c>
      <c r="AN99" s="415"/>
      <c r="AO99" s="415"/>
      <c r="AP99" s="415"/>
      <c r="AQ99" s="410" t="s">
        <v>413</v>
      </c>
      <c r="AR99" s="411"/>
      <c r="AS99" s="411"/>
      <c r="AT99" s="412"/>
      <c r="AU99" s="410" t="s">
        <v>591</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6"/>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4"/>
      <c r="AV101" s="405"/>
      <c r="AW101" s="405"/>
      <c r="AX101" s="406"/>
      <c r="AY101">
        <f>$AY$99</f>
        <v>0</v>
      </c>
    </row>
    <row r="102" spans="1:60" ht="23.25" hidden="1" customHeight="1" x14ac:dyDescent="0.15">
      <c r="A102" s="461" t="s">
        <v>579</v>
      </c>
      <c r="B102" s="341"/>
      <c r="C102" s="341"/>
      <c r="D102" s="341"/>
      <c r="E102" s="341"/>
      <c r="F102" s="462"/>
      <c r="G102" s="223" t="s">
        <v>580</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414</v>
      </c>
      <c r="AF102" s="415"/>
      <c r="AG102" s="415"/>
      <c r="AH102" s="415"/>
      <c r="AI102" s="415" t="s">
        <v>566</v>
      </c>
      <c r="AJ102" s="415"/>
      <c r="AK102" s="415"/>
      <c r="AL102" s="415"/>
      <c r="AM102" s="415" t="s">
        <v>382</v>
      </c>
      <c r="AN102" s="415"/>
      <c r="AO102" s="415"/>
      <c r="AP102" s="415"/>
      <c r="AQ102" s="416" t="s">
        <v>592</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581</v>
      </c>
      <c r="H103" s="395"/>
      <c r="I103" s="395"/>
      <c r="J103" s="395"/>
      <c r="K103" s="395"/>
      <c r="L103" s="395"/>
      <c r="M103" s="395"/>
      <c r="N103" s="395"/>
      <c r="O103" s="395"/>
      <c r="P103" s="395"/>
      <c r="Q103" s="395"/>
      <c r="R103" s="395"/>
      <c r="S103" s="395"/>
      <c r="T103" s="395"/>
      <c r="U103" s="395"/>
      <c r="V103" s="395"/>
      <c r="W103" s="395"/>
      <c r="X103" s="395"/>
      <c r="Y103" s="419" t="s">
        <v>579</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582</v>
      </c>
      <c r="Z104" s="399"/>
      <c r="AA104" s="400"/>
      <c r="AB104" s="425" t="s">
        <v>583</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3" t="s">
        <v>234</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414</v>
      </c>
      <c r="AF105" s="415"/>
      <c r="AG105" s="415"/>
      <c r="AH105" s="415"/>
      <c r="AI105" s="415" t="s">
        <v>566</v>
      </c>
      <c r="AJ105" s="415"/>
      <c r="AK105" s="415"/>
      <c r="AL105" s="415"/>
      <c r="AM105" s="415" t="s">
        <v>382</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1" t="s">
        <v>258</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571</v>
      </c>
      <c r="B112" s="316" t="s">
        <v>572</v>
      </c>
      <c r="C112" s="317"/>
      <c r="D112" s="317"/>
      <c r="E112" s="317"/>
      <c r="F112" s="318"/>
      <c r="G112" s="322" t="s">
        <v>573</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593</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414</v>
      </c>
      <c r="AF117" s="415"/>
      <c r="AG117" s="415"/>
      <c r="AH117" s="415"/>
      <c r="AI117" s="415" t="s">
        <v>566</v>
      </c>
      <c r="AJ117" s="415"/>
      <c r="AK117" s="415"/>
      <c r="AL117" s="415"/>
      <c r="AM117" s="415" t="s">
        <v>382</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892"/>
      <c r="H120" s="384"/>
      <c r="I120" s="384"/>
      <c r="J120" s="384"/>
      <c r="K120" s="384"/>
      <c r="L120" s="384"/>
      <c r="M120" s="384"/>
      <c r="N120" s="384"/>
      <c r="O120" s="385"/>
      <c r="P120" s="451"/>
      <c r="Q120" s="451"/>
      <c r="R120" s="451"/>
      <c r="S120" s="451"/>
      <c r="T120" s="451"/>
      <c r="U120" s="451"/>
      <c r="V120" s="451"/>
      <c r="W120" s="451"/>
      <c r="X120" s="452"/>
      <c r="Y120" s="893" t="s">
        <v>50</v>
      </c>
      <c r="Z120" s="785"/>
      <c r="AA120" s="786"/>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414</v>
      </c>
      <c r="AF122" s="415"/>
      <c r="AG122" s="415"/>
      <c r="AH122" s="415"/>
      <c r="AI122" s="415" t="s">
        <v>566</v>
      </c>
      <c r="AJ122" s="415"/>
      <c r="AK122" s="415"/>
      <c r="AL122" s="415"/>
      <c r="AM122" s="415" t="s">
        <v>382</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892"/>
      <c r="H125" s="384"/>
      <c r="I125" s="384"/>
      <c r="J125" s="384"/>
      <c r="K125" s="384"/>
      <c r="L125" s="384"/>
      <c r="M125" s="384"/>
      <c r="N125" s="384"/>
      <c r="O125" s="385"/>
      <c r="P125" s="451"/>
      <c r="Q125" s="451"/>
      <c r="R125" s="451"/>
      <c r="S125" s="451"/>
      <c r="T125" s="451"/>
      <c r="U125" s="451"/>
      <c r="V125" s="451"/>
      <c r="W125" s="451"/>
      <c r="X125" s="452"/>
      <c r="Y125" s="893" t="s">
        <v>50</v>
      </c>
      <c r="Z125" s="785"/>
      <c r="AA125" s="786"/>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414</v>
      </c>
      <c r="AF127" s="415"/>
      <c r="AG127" s="415"/>
      <c r="AH127" s="415"/>
      <c r="AI127" s="415" t="s">
        <v>566</v>
      </c>
      <c r="AJ127" s="415"/>
      <c r="AK127" s="415"/>
      <c r="AL127" s="415"/>
      <c r="AM127" s="415" t="s">
        <v>382</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892"/>
      <c r="H130" s="384"/>
      <c r="I130" s="384"/>
      <c r="J130" s="384"/>
      <c r="K130" s="384"/>
      <c r="L130" s="384"/>
      <c r="M130" s="384"/>
      <c r="N130" s="384"/>
      <c r="O130" s="385"/>
      <c r="P130" s="451"/>
      <c r="Q130" s="451"/>
      <c r="R130" s="451"/>
      <c r="S130" s="451"/>
      <c r="T130" s="451"/>
      <c r="U130" s="451"/>
      <c r="V130" s="451"/>
      <c r="W130" s="451"/>
      <c r="X130" s="452"/>
      <c r="Y130" s="893" t="s">
        <v>50</v>
      </c>
      <c r="Z130" s="785"/>
      <c r="AA130" s="786"/>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577</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578</v>
      </c>
      <c r="B133" s="317"/>
      <c r="C133" s="317"/>
      <c r="D133" s="317"/>
      <c r="E133" s="317"/>
      <c r="F133" s="318"/>
      <c r="G133" s="350" t="s">
        <v>570</v>
      </c>
      <c r="H133" s="351"/>
      <c r="I133" s="351"/>
      <c r="J133" s="351"/>
      <c r="K133" s="351"/>
      <c r="L133" s="351"/>
      <c r="M133" s="351"/>
      <c r="N133" s="351"/>
      <c r="O133" s="351"/>
      <c r="P133" s="352" t="s">
        <v>569</v>
      </c>
      <c r="Q133" s="351"/>
      <c r="R133" s="351"/>
      <c r="S133" s="351"/>
      <c r="T133" s="351"/>
      <c r="U133" s="351"/>
      <c r="V133" s="351"/>
      <c r="W133" s="351"/>
      <c r="X133" s="353"/>
      <c r="Y133" s="354"/>
      <c r="Z133" s="355"/>
      <c r="AA133" s="356"/>
      <c r="AB133" s="401" t="s">
        <v>11</v>
      </c>
      <c r="AC133" s="401"/>
      <c r="AD133" s="401"/>
      <c r="AE133" s="415" t="s">
        <v>414</v>
      </c>
      <c r="AF133" s="415"/>
      <c r="AG133" s="415"/>
      <c r="AH133" s="415"/>
      <c r="AI133" s="415" t="s">
        <v>566</v>
      </c>
      <c r="AJ133" s="415"/>
      <c r="AK133" s="415"/>
      <c r="AL133" s="415"/>
      <c r="AM133" s="415" t="s">
        <v>382</v>
      </c>
      <c r="AN133" s="415"/>
      <c r="AO133" s="415"/>
      <c r="AP133" s="415"/>
      <c r="AQ133" s="410" t="s">
        <v>413</v>
      </c>
      <c r="AR133" s="411"/>
      <c r="AS133" s="411"/>
      <c r="AT133" s="412"/>
      <c r="AU133" s="410" t="s">
        <v>591</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6"/>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t="23.25" hidden="1" customHeight="1" x14ac:dyDescent="0.15">
      <c r="A136" s="461" t="s">
        <v>579</v>
      </c>
      <c r="B136" s="341"/>
      <c r="C136" s="341"/>
      <c r="D136" s="341"/>
      <c r="E136" s="341"/>
      <c r="F136" s="462"/>
      <c r="G136" s="223" t="s">
        <v>580</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414</v>
      </c>
      <c r="AF136" s="415"/>
      <c r="AG136" s="415"/>
      <c r="AH136" s="415"/>
      <c r="AI136" s="415" t="s">
        <v>566</v>
      </c>
      <c r="AJ136" s="415"/>
      <c r="AK136" s="415"/>
      <c r="AL136" s="415"/>
      <c r="AM136" s="415" t="s">
        <v>382</v>
      </c>
      <c r="AN136" s="415"/>
      <c r="AO136" s="415"/>
      <c r="AP136" s="415"/>
      <c r="AQ136" s="416" t="s">
        <v>592</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581</v>
      </c>
      <c r="H137" s="395"/>
      <c r="I137" s="395"/>
      <c r="J137" s="395"/>
      <c r="K137" s="395"/>
      <c r="L137" s="395"/>
      <c r="M137" s="395"/>
      <c r="N137" s="395"/>
      <c r="O137" s="395"/>
      <c r="P137" s="395"/>
      <c r="Q137" s="395"/>
      <c r="R137" s="395"/>
      <c r="S137" s="395"/>
      <c r="T137" s="395"/>
      <c r="U137" s="395"/>
      <c r="V137" s="395"/>
      <c r="W137" s="395"/>
      <c r="X137" s="395"/>
      <c r="Y137" s="419" t="s">
        <v>579</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582</v>
      </c>
      <c r="Z138" s="399"/>
      <c r="AA138" s="400"/>
      <c r="AB138" s="425" t="s">
        <v>583</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3" t="s">
        <v>234</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414</v>
      </c>
      <c r="AF139" s="415"/>
      <c r="AG139" s="415"/>
      <c r="AH139" s="415"/>
      <c r="AI139" s="415" t="s">
        <v>566</v>
      </c>
      <c r="AJ139" s="415"/>
      <c r="AK139" s="415"/>
      <c r="AL139" s="415"/>
      <c r="AM139" s="415" t="s">
        <v>382</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1" t="s">
        <v>258</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571</v>
      </c>
      <c r="B146" s="316" t="s">
        <v>572</v>
      </c>
      <c r="C146" s="317"/>
      <c r="D146" s="317"/>
      <c r="E146" s="317"/>
      <c r="F146" s="318"/>
      <c r="G146" s="322" t="s">
        <v>573</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593</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414</v>
      </c>
      <c r="AF151" s="415"/>
      <c r="AG151" s="415"/>
      <c r="AH151" s="415"/>
      <c r="AI151" s="415" t="s">
        <v>566</v>
      </c>
      <c r="AJ151" s="415"/>
      <c r="AK151" s="415"/>
      <c r="AL151" s="415"/>
      <c r="AM151" s="415" t="s">
        <v>382</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892"/>
      <c r="H154" s="384"/>
      <c r="I154" s="384"/>
      <c r="J154" s="384"/>
      <c r="K154" s="384"/>
      <c r="L154" s="384"/>
      <c r="M154" s="384"/>
      <c r="N154" s="384"/>
      <c r="O154" s="385"/>
      <c r="P154" s="451"/>
      <c r="Q154" s="451"/>
      <c r="R154" s="451"/>
      <c r="S154" s="451"/>
      <c r="T154" s="451"/>
      <c r="U154" s="451"/>
      <c r="V154" s="451"/>
      <c r="W154" s="451"/>
      <c r="X154" s="452"/>
      <c r="Y154" s="893" t="s">
        <v>50</v>
      </c>
      <c r="Z154" s="785"/>
      <c r="AA154" s="786"/>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414</v>
      </c>
      <c r="AF156" s="415"/>
      <c r="AG156" s="415"/>
      <c r="AH156" s="415"/>
      <c r="AI156" s="415" t="s">
        <v>566</v>
      </c>
      <c r="AJ156" s="415"/>
      <c r="AK156" s="415"/>
      <c r="AL156" s="415"/>
      <c r="AM156" s="415" t="s">
        <v>382</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892"/>
      <c r="H159" s="384"/>
      <c r="I159" s="384"/>
      <c r="J159" s="384"/>
      <c r="K159" s="384"/>
      <c r="L159" s="384"/>
      <c r="M159" s="384"/>
      <c r="N159" s="384"/>
      <c r="O159" s="385"/>
      <c r="P159" s="451"/>
      <c r="Q159" s="451"/>
      <c r="R159" s="451"/>
      <c r="S159" s="451"/>
      <c r="T159" s="451"/>
      <c r="U159" s="451"/>
      <c r="V159" s="451"/>
      <c r="W159" s="451"/>
      <c r="X159" s="452"/>
      <c r="Y159" s="893" t="s">
        <v>50</v>
      </c>
      <c r="Z159" s="785"/>
      <c r="AA159" s="786"/>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414</v>
      </c>
      <c r="AF161" s="415"/>
      <c r="AG161" s="415"/>
      <c r="AH161" s="415"/>
      <c r="AI161" s="415" t="s">
        <v>566</v>
      </c>
      <c r="AJ161" s="415"/>
      <c r="AK161" s="415"/>
      <c r="AL161" s="415"/>
      <c r="AM161" s="415" t="s">
        <v>382</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892"/>
      <c r="H164" s="384"/>
      <c r="I164" s="384"/>
      <c r="J164" s="384"/>
      <c r="K164" s="384"/>
      <c r="L164" s="384"/>
      <c r="M164" s="384"/>
      <c r="N164" s="384"/>
      <c r="O164" s="385"/>
      <c r="P164" s="451"/>
      <c r="Q164" s="451"/>
      <c r="R164" s="451"/>
      <c r="S164" s="451"/>
      <c r="T164" s="451"/>
      <c r="U164" s="451"/>
      <c r="V164" s="451"/>
      <c r="W164" s="451"/>
      <c r="X164" s="452"/>
      <c r="Y164" s="893" t="s">
        <v>50</v>
      </c>
      <c r="Z164" s="785"/>
      <c r="AA164" s="786"/>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577</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578</v>
      </c>
      <c r="B167" s="317"/>
      <c r="C167" s="317"/>
      <c r="D167" s="317"/>
      <c r="E167" s="317"/>
      <c r="F167" s="318"/>
      <c r="G167" s="350" t="s">
        <v>570</v>
      </c>
      <c r="H167" s="351"/>
      <c r="I167" s="351"/>
      <c r="J167" s="351"/>
      <c r="K167" s="351"/>
      <c r="L167" s="351"/>
      <c r="M167" s="351"/>
      <c r="N167" s="351"/>
      <c r="O167" s="351"/>
      <c r="P167" s="352" t="s">
        <v>569</v>
      </c>
      <c r="Q167" s="351"/>
      <c r="R167" s="351"/>
      <c r="S167" s="351"/>
      <c r="T167" s="351"/>
      <c r="U167" s="351"/>
      <c r="V167" s="351"/>
      <c r="W167" s="351"/>
      <c r="X167" s="353"/>
      <c r="Y167" s="354"/>
      <c r="Z167" s="355"/>
      <c r="AA167" s="356"/>
      <c r="AB167" s="401" t="s">
        <v>11</v>
      </c>
      <c r="AC167" s="401"/>
      <c r="AD167" s="401"/>
      <c r="AE167" s="415" t="s">
        <v>414</v>
      </c>
      <c r="AF167" s="415"/>
      <c r="AG167" s="415"/>
      <c r="AH167" s="415"/>
      <c r="AI167" s="415" t="s">
        <v>566</v>
      </c>
      <c r="AJ167" s="415"/>
      <c r="AK167" s="415"/>
      <c r="AL167" s="415"/>
      <c r="AM167" s="415" t="s">
        <v>382</v>
      </c>
      <c r="AN167" s="415"/>
      <c r="AO167" s="415"/>
      <c r="AP167" s="415"/>
      <c r="AQ167" s="410" t="s">
        <v>413</v>
      </c>
      <c r="AR167" s="411"/>
      <c r="AS167" s="411"/>
      <c r="AT167" s="412"/>
      <c r="AU167" s="410" t="s">
        <v>591</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6"/>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t="23.25" hidden="1" customHeight="1" x14ac:dyDescent="0.15">
      <c r="A170" s="461" t="s">
        <v>579</v>
      </c>
      <c r="B170" s="341"/>
      <c r="C170" s="341"/>
      <c r="D170" s="341"/>
      <c r="E170" s="341"/>
      <c r="F170" s="462"/>
      <c r="G170" s="223" t="s">
        <v>580</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414</v>
      </c>
      <c r="AF170" s="415"/>
      <c r="AG170" s="415"/>
      <c r="AH170" s="415"/>
      <c r="AI170" s="415" t="s">
        <v>566</v>
      </c>
      <c r="AJ170" s="415"/>
      <c r="AK170" s="415"/>
      <c r="AL170" s="415"/>
      <c r="AM170" s="415" t="s">
        <v>382</v>
      </c>
      <c r="AN170" s="415"/>
      <c r="AO170" s="415"/>
      <c r="AP170" s="415"/>
      <c r="AQ170" s="416" t="s">
        <v>592</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581</v>
      </c>
      <c r="H171" s="395"/>
      <c r="I171" s="395"/>
      <c r="J171" s="395"/>
      <c r="K171" s="395"/>
      <c r="L171" s="395"/>
      <c r="M171" s="395"/>
      <c r="N171" s="395"/>
      <c r="O171" s="395"/>
      <c r="P171" s="395"/>
      <c r="Q171" s="395"/>
      <c r="R171" s="395"/>
      <c r="S171" s="395"/>
      <c r="T171" s="395"/>
      <c r="U171" s="395"/>
      <c r="V171" s="395"/>
      <c r="W171" s="395"/>
      <c r="X171" s="395"/>
      <c r="Y171" s="419" t="s">
        <v>579</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582</v>
      </c>
      <c r="Z172" s="399"/>
      <c r="AA172" s="400"/>
      <c r="AB172" s="425" t="s">
        <v>583</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3" t="s">
        <v>234</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414</v>
      </c>
      <c r="AF173" s="415"/>
      <c r="AG173" s="415"/>
      <c r="AH173" s="415"/>
      <c r="AI173" s="415" t="s">
        <v>566</v>
      </c>
      <c r="AJ173" s="415"/>
      <c r="AK173" s="415"/>
      <c r="AL173" s="415"/>
      <c r="AM173" s="415" t="s">
        <v>382</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1" t="s">
        <v>258</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571</v>
      </c>
      <c r="B180" s="316" t="s">
        <v>572</v>
      </c>
      <c r="C180" s="317"/>
      <c r="D180" s="317"/>
      <c r="E180" s="317"/>
      <c r="F180" s="318"/>
      <c r="G180" s="322" t="s">
        <v>573</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593</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thickBot="1" x14ac:dyDescent="0.2">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414</v>
      </c>
      <c r="AF185" s="415"/>
      <c r="AG185" s="415"/>
      <c r="AH185" s="415"/>
      <c r="AI185" s="415" t="s">
        <v>566</v>
      </c>
      <c r="AJ185" s="415"/>
      <c r="AK185" s="415"/>
      <c r="AL185" s="415"/>
      <c r="AM185" s="415" t="s">
        <v>382</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892"/>
      <c r="H188" s="384"/>
      <c r="I188" s="384"/>
      <c r="J188" s="384"/>
      <c r="K188" s="384"/>
      <c r="L188" s="384"/>
      <c r="M188" s="384"/>
      <c r="N188" s="384"/>
      <c r="O188" s="385"/>
      <c r="P188" s="451"/>
      <c r="Q188" s="451"/>
      <c r="R188" s="451"/>
      <c r="S188" s="451"/>
      <c r="T188" s="451"/>
      <c r="U188" s="451"/>
      <c r="V188" s="451"/>
      <c r="W188" s="451"/>
      <c r="X188" s="452"/>
      <c r="Y188" s="893" t="s">
        <v>50</v>
      </c>
      <c r="Z188" s="785"/>
      <c r="AA188" s="786"/>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414</v>
      </c>
      <c r="AF190" s="415"/>
      <c r="AG190" s="415"/>
      <c r="AH190" s="415"/>
      <c r="AI190" s="415" t="s">
        <v>566</v>
      </c>
      <c r="AJ190" s="415"/>
      <c r="AK190" s="415"/>
      <c r="AL190" s="415"/>
      <c r="AM190" s="415" t="s">
        <v>382</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892"/>
      <c r="H193" s="384"/>
      <c r="I193" s="384"/>
      <c r="J193" s="384"/>
      <c r="K193" s="384"/>
      <c r="L193" s="384"/>
      <c r="M193" s="384"/>
      <c r="N193" s="384"/>
      <c r="O193" s="385"/>
      <c r="P193" s="451"/>
      <c r="Q193" s="451"/>
      <c r="R193" s="451"/>
      <c r="S193" s="451"/>
      <c r="T193" s="451"/>
      <c r="U193" s="451"/>
      <c r="V193" s="451"/>
      <c r="W193" s="451"/>
      <c r="X193" s="452"/>
      <c r="Y193" s="893" t="s">
        <v>50</v>
      </c>
      <c r="Z193" s="785"/>
      <c r="AA193" s="786"/>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414</v>
      </c>
      <c r="AF195" s="415"/>
      <c r="AG195" s="415"/>
      <c r="AH195" s="415"/>
      <c r="AI195" s="415" t="s">
        <v>566</v>
      </c>
      <c r="AJ195" s="415"/>
      <c r="AK195" s="415"/>
      <c r="AL195" s="415"/>
      <c r="AM195" s="415" t="s">
        <v>382</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892"/>
      <c r="H198" s="384"/>
      <c r="I198" s="384"/>
      <c r="J198" s="384"/>
      <c r="K198" s="384"/>
      <c r="L198" s="384"/>
      <c r="M198" s="384"/>
      <c r="N198" s="384"/>
      <c r="O198" s="385"/>
      <c r="P198" s="451"/>
      <c r="Q198" s="451"/>
      <c r="R198" s="451"/>
      <c r="S198" s="451"/>
      <c r="T198" s="451"/>
      <c r="U198" s="451"/>
      <c r="V198" s="451"/>
      <c r="W198" s="451"/>
      <c r="X198" s="452"/>
      <c r="Y198" s="893" t="s">
        <v>50</v>
      </c>
      <c r="Z198" s="785"/>
      <c r="AA198" s="786"/>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235</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231</v>
      </c>
      <c r="X200" s="555"/>
      <c r="Y200" s="558"/>
      <c r="Z200" s="558"/>
      <c r="AA200" s="559"/>
      <c r="AB200" s="552" t="s">
        <v>11</v>
      </c>
      <c r="AC200" s="549"/>
      <c r="AD200" s="550"/>
      <c r="AE200" s="415" t="s">
        <v>414</v>
      </c>
      <c r="AF200" s="415"/>
      <c r="AG200" s="415"/>
      <c r="AH200" s="415"/>
      <c r="AI200" s="415" t="s">
        <v>566</v>
      </c>
      <c r="AJ200" s="415"/>
      <c r="AK200" s="415"/>
      <c r="AL200" s="415"/>
      <c r="AM200" s="415" t="s">
        <v>382</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1"/>
      <c r="AR201" s="432"/>
      <c r="AS201" s="433" t="s">
        <v>175</v>
      </c>
      <c r="AT201" s="434"/>
      <c r="AU201" s="435"/>
      <c r="AV201" s="435"/>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248</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248</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249</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0"/>
        <v>0</v>
      </c>
    </row>
    <row r="205" spans="1:60" ht="23.25" hidden="1" customHeight="1" x14ac:dyDescent="0.15">
      <c r="A205" s="566" t="s">
        <v>238</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247</v>
      </c>
      <c r="X205" s="576"/>
      <c r="Y205" s="540" t="s">
        <v>12</v>
      </c>
      <c r="Z205" s="540"/>
      <c r="AA205" s="541"/>
      <c r="AB205" s="542" t="s">
        <v>248</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248</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249</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0"/>
        <v>0</v>
      </c>
    </row>
    <row r="208" spans="1:60" ht="18.75" hidden="1" customHeight="1" x14ac:dyDescent="0.15">
      <c r="A208" s="590" t="s">
        <v>235</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414</v>
      </c>
      <c r="AF208" s="136"/>
      <c r="AG208" s="136"/>
      <c r="AH208" s="136"/>
      <c r="AI208" s="415" t="s">
        <v>566</v>
      </c>
      <c r="AJ208" s="415"/>
      <c r="AK208" s="415"/>
      <c r="AL208" s="415"/>
      <c r="AM208" s="415" t="s">
        <v>382</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3"/>
      <c r="I209" s="433"/>
      <c r="J209" s="433"/>
      <c r="K209" s="433"/>
      <c r="L209" s="433"/>
      <c r="M209" s="433"/>
      <c r="N209" s="433"/>
      <c r="O209" s="434"/>
      <c r="P209" s="595"/>
      <c r="Q209" s="433"/>
      <c r="R209" s="433"/>
      <c r="S209" s="433"/>
      <c r="T209" s="433"/>
      <c r="U209" s="433"/>
      <c r="V209" s="433"/>
      <c r="W209" s="433"/>
      <c r="X209" s="434"/>
      <c r="Y209" s="599"/>
      <c r="Z209" s="600"/>
      <c r="AA209" s="601"/>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9.75" hidden="1" customHeight="1" x14ac:dyDescent="0.15">
      <c r="A213" s="645" t="s">
        <v>261</v>
      </c>
      <c r="B213" s="646"/>
      <c r="C213" s="646"/>
      <c r="D213" s="646"/>
      <c r="E213" s="570" t="s">
        <v>223</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574</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230</v>
      </c>
      <c r="AP214" s="662"/>
      <c r="AQ214" s="662"/>
      <c r="AR214" s="81"/>
      <c r="AS214" s="661"/>
      <c r="AT214" s="662"/>
      <c r="AU214" s="662"/>
      <c r="AV214" s="662"/>
      <c r="AW214" s="662"/>
      <c r="AX214" s="663"/>
      <c r="AY214">
        <f>COUNTIF($AR$214,"☑")</f>
        <v>0</v>
      </c>
    </row>
    <row r="215" spans="1:51" ht="45" customHeight="1" x14ac:dyDescent="0.15">
      <c r="A215" s="651" t="s">
        <v>281</v>
      </c>
      <c r="B215" s="652"/>
      <c r="C215" s="654" t="s">
        <v>178</v>
      </c>
      <c r="D215" s="652"/>
      <c r="E215" s="655" t="s">
        <v>194</v>
      </c>
      <c r="F215" s="656"/>
      <c r="G215" s="657" t="s">
        <v>613</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613</v>
      </c>
      <c r="H216" s="139"/>
      <c r="I216" s="139"/>
      <c r="J216" s="139"/>
      <c r="K216" s="139"/>
      <c r="L216" s="139"/>
      <c r="M216" s="139"/>
      <c r="N216" s="139"/>
      <c r="O216" s="139"/>
      <c r="P216" s="139"/>
      <c r="Q216" s="139"/>
      <c r="R216" s="139"/>
      <c r="S216" s="139"/>
      <c r="T216" s="139"/>
      <c r="U216" s="139"/>
      <c r="V216" s="140"/>
      <c r="W216" s="629" t="s">
        <v>584</v>
      </c>
      <c r="X216" s="630"/>
      <c r="Y216" s="630"/>
      <c r="Z216" s="630"/>
      <c r="AA216" s="631"/>
      <c r="AB216" s="632" t="s">
        <v>672</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585</v>
      </c>
      <c r="X217" s="636"/>
      <c r="Y217" s="636"/>
      <c r="Z217" s="636"/>
      <c r="AA217" s="637"/>
      <c r="AB217" s="632" t="s">
        <v>672</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597</v>
      </c>
      <c r="D218" s="639"/>
      <c r="E218" s="455" t="s">
        <v>277</v>
      </c>
      <c r="F218" s="457"/>
      <c r="G218" s="619" t="s">
        <v>181</v>
      </c>
      <c r="H218" s="620"/>
      <c r="I218" s="620"/>
      <c r="J218" s="642" t="s">
        <v>612</v>
      </c>
      <c r="K218" s="643"/>
      <c r="L218" s="643"/>
      <c r="M218" s="643"/>
      <c r="N218" s="643"/>
      <c r="O218" s="643"/>
      <c r="P218" s="643"/>
      <c r="Q218" s="643"/>
      <c r="R218" s="643"/>
      <c r="S218" s="643"/>
      <c r="T218" s="644"/>
      <c r="U218" s="617" t="s">
        <v>613</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598</v>
      </c>
      <c r="H219" s="620"/>
      <c r="I219" s="620"/>
      <c r="J219" s="620"/>
      <c r="K219" s="620"/>
      <c r="L219" s="620"/>
      <c r="M219" s="620"/>
      <c r="N219" s="620"/>
      <c r="O219" s="620"/>
      <c r="P219" s="620"/>
      <c r="Q219" s="620"/>
      <c r="R219" s="620"/>
      <c r="S219" s="620"/>
      <c r="T219" s="620"/>
      <c r="U219" s="616" t="s">
        <v>613</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585</v>
      </c>
      <c r="H220" s="620"/>
      <c r="I220" s="620"/>
      <c r="J220" s="620"/>
      <c r="K220" s="620"/>
      <c r="L220" s="620"/>
      <c r="M220" s="620"/>
      <c r="N220" s="620"/>
      <c r="O220" s="620"/>
      <c r="P220" s="620"/>
      <c r="Q220" s="620"/>
      <c r="R220" s="620"/>
      <c r="S220" s="620"/>
      <c r="T220" s="620"/>
      <c r="U220" s="144" t="s">
        <v>613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67.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610</v>
      </c>
      <c r="AE223" s="706"/>
      <c r="AF223" s="706"/>
      <c r="AG223" s="707" t="s">
        <v>668</v>
      </c>
      <c r="AH223" s="708"/>
      <c r="AI223" s="708"/>
      <c r="AJ223" s="708"/>
      <c r="AK223" s="708"/>
      <c r="AL223" s="708"/>
      <c r="AM223" s="708"/>
      <c r="AN223" s="708"/>
      <c r="AO223" s="708"/>
      <c r="AP223" s="708"/>
      <c r="AQ223" s="708"/>
      <c r="AR223" s="708"/>
      <c r="AS223" s="708"/>
      <c r="AT223" s="708"/>
      <c r="AU223" s="708"/>
      <c r="AV223" s="708"/>
      <c r="AW223" s="708"/>
      <c r="AX223" s="709"/>
    </row>
    <row r="224" spans="1:51" ht="44.2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610</v>
      </c>
      <c r="AE224" s="687"/>
      <c r="AF224" s="687"/>
      <c r="AG224" s="713" t="s">
        <v>625</v>
      </c>
      <c r="AH224" s="714"/>
      <c r="AI224" s="714"/>
      <c r="AJ224" s="714"/>
      <c r="AK224" s="714"/>
      <c r="AL224" s="714"/>
      <c r="AM224" s="714"/>
      <c r="AN224" s="714"/>
      <c r="AO224" s="714"/>
      <c r="AP224" s="714"/>
      <c r="AQ224" s="714"/>
      <c r="AR224" s="714"/>
      <c r="AS224" s="714"/>
      <c r="AT224" s="714"/>
      <c r="AU224" s="714"/>
      <c r="AV224" s="714"/>
      <c r="AW224" s="714"/>
      <c r="AX224" s="715"/>
    </row>
    <row r="225" spans="1:50" ht="49.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610</v>
      </c>
      <c r="AE225" s="720"/>
      <c r="AF225" s="720"/>
      <c r="AG225" s="677" t="s">
        <v>626</v>
      </c>
      <c r="AH225" s="384"/>
      <c r="AI225" s="384"/>
      <c r="AJ225" s="384"/>
      <c r="AK225" s="384"/>
      <c r="AL225" s="384"/>
      <c r="AM225" s="384"/>
      <c r="AN225" s="384"/>
      <c r="AO225" s="384"/>
      <c r="AP225" s="384"/>
      <c r="AQ225" s="384"/>
      <c r="AR225" s="384"/>
      <c r="AS225" s="384"/>
      <c r="AT225" s="384"/>
      <c r="AU225" s="384"/>
      <c r="AV225" s="384"/>
      <c r="AW225" s="384"/>
      <c r="AX225" s="678"/>
    </row>
    <row r="226" spans="1:50" ht="28.5"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627</v>
      </c>
      <c r="AE226" s="675"/>
      <c r="AF226" s="675"/>
      <c r="AG226" s="361" t="s">
        <v>613</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259</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628</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5.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628</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57.7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610</v>
      </c>
      <c r="AE229" s="739"/>
      <c r="AF229" s="739"/>
      <c r="AG229" s="740" t="s">
        <v>629</v>
      </c>
      <c r="AH229" s="741"/>
      <c r="AI229" s="741"/>
      <c r="AJ229" s="741"/>
      <c r="AK229" s="741"/>
      <c r="AL229" s="741"/>
      <c r="AM229" s="741"/>
      <c r="AN229" s="741"/>
      <c r="AO229" s="741"/>
      <c r="AP229" s="741"/>
      <c r="AQ229" s="741"/>
      <c r="AR229" s="741"/>
      <c r="AS229" s="741"/>
      <c r="AT229" s="741"/>
      <c r="AU229" s="741"/>
      <c r="AV229" s="741"/>
      <c r="AW229" s="741"/>
      <c r="AX229" s="742"/>
    </row>
    <row r="230" spans="1:50" ht="30.7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627</v>
      </c>
      <c r="AE230" s="687"/>
      <c r="AF230" s="687"/>
      <c r="AG230" s="713" t="s">
        <v>613</v>
      </c>
      <c r="AH230" s="714"/>
      <c r="AI230" s="714"/>
      <c r="AJ230" s="714"/>
      <c r="AK230" s="714"/>
      <c r="AL230" s="714"/>
      <c r="AM230" s="714"/>
      <c r="AN230" s="714"/>
      <c r="AO230" s="714"/>
      <c r="AP230" s="714"/>
      <c r="AQ230" s="714"/>
      <c r="AR230" s="714"/>
      <c r="AS230" s="714"/>
      <c r="AT230" s="714"/>
      <c r="AU230" s="714"/>
      <c r="AV230" s="714"/>
      <c r="AW230" s="714"/>
      <c r="AX230" s="715"/>
    </row>
    <row r="231" spans="1:50" ht="24.7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627</v>
      </c>
      <c r="AE231" s="687"/>
      <c r="AF231" s="687"/>
      <c r="AG231" s="713" t="s">
        <v>613</v>
      </c>
      <c r="AH231" s="714"/>
      <c r="AI231" s="714"/>
      <c r="AJ231" s="714"/>
      <c r="AK231" s="714"/>
      <c r="AL231" s="714"/>
      <c r="AM231" s="714"/>
      <c r="AN231" s="714"/>
      <c r="AO231" s="714"/>
      <c r="AP231" s="714"/>
      <c r="AQ231" s="714"/>
      <c r="AR231" s="714"/>
      <c r="AS231" s="714"/>
      <c r="AT231" s="714"/>
      <c r="AU231" s="714"/>
      <c r="AV231" s="714"/>
      <c r="AW231" s="714"/>
      <c r="AX231" s="715"/>
    </row>
    <row r="232" spans="1:50" ht="42.7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610</v>
      </c>
      <c r="AE232" s="687"/>
      <c r="AF232" s="687"/>
      <c r="AG232" s="713" t="s">
        <v>630</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232</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627</v>
      </c>
      <c r="AE233" s="720"/>
      <c r="AF233" s="720"/>
      <c r="AG233" s="735" t="s">
        <v>613</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233</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627</v>
      </c>
      <c r="AE234" s="687"/>
      <c r="AF234" s="688"/>
      <c r="AG234" s="713" t="s">
        <v>613</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220</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627</v>
      </c>
      <c r="AE235" s="728"/>
      <c r="AF235" s="729"/>
      <c r="AG235" s="730" t="s">
        <v>613</v>
      </c>
      <c r="AH235" s="731"/>
      <c r="AI235" s="731"/>
      <c r="AJ235" s="731"/>
      <c r="AK235" s="731"/>
      <c r="AL235" s="731"/>
      <c r="AM235" s="731"/>
      <c r="AN235" s="731"/>
      <c r="AO235" s="731"/>
      <c r="AP235" s="731"/>
      <c r="AQ235" s="731"/>
      <c r="AR235" s="731"/>
      <c r="AS235" s="731"/>
      <c r="AT235" s="731"/>
      <c r="AU235" s="731"/>
      <c r="AV235" s="731"/>
      <c r="AW235" s="731"/>
      <c r="AX235" s="732"/>
    </row>
    <row r="236" spans="1:50" ht="29.25" customHeight="1" x14ac:dyDescent="0.15">
      <c r="A236" s="122" t="s">
        <v>37</v>
      </c>
      <c r="B236" s="745"/>
      <c r="C236" s="746" t="s">
        <v>221</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610</v>
      </c>
      <c r="AE236" s="739"/>
      <c r="AF236" s="749"/>
      <c r="AG236" s="740" t="s">
        <v>631</v>
      </c>
      <c r="AH236" s="741"/>
      <c r="AI236" s="741"/>
      <c r="AJ236" s="741"/>
      <c r="AK236" s="741"/>
      <c r="AL236" s="741"/>
      <c r="AM236" s="741"/>
      <c r="AN236" s="741"/>
      <c r="AO236" s="741"/>
      <c r="AP236" s="741"/>
      <c r="AQ236" s="741"/>
      <c r="AR236" s="741"/>
      <c r="AS236" s="741"/>
      <c r="AT236" s="741"/>
      <c r="AU236" s="741"/>
      <c r="AV236" s="741"/>
      <c r="AW236" s="741"/>
      <c r="AX236" s="742"/>
    </row>
    <row r="237" spans="1:50" ht="38.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627</v>
      </c>
      <c r="AE237" s="754"/>
      <c r="AF237" s="754"/>
      <c r="AG237" s="713" t="s">
        <v>613</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610</v>
      </c>
      <c r="AE238" s="687"/>
      <c r="AF238" s="687"/>
      <c r="AG238" s="713" t="s">
        <v>632</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627</v>
      </c>
      <c r="AE239" s="687"/>
      <c r="AF239" s="687"/>
      <c r="AG239" s="743" t="s">
        <v>613</v>
      </c>
      <c r="AH239" s="142"/>
      <c r="AI239" s="142"/>
      <c r="AJ239" s="142"/>
      <c r="AK239" s="142"/>
      <c r="AL239" s="142"/>
      <c r="AM239" s="142"/>
      <c r="AN239" s="142"/>
      <c r="AO239" s="142"/>
      <c r="AP239" s="142"/>
      <c r="AQ239" s="142"/>
      <c r="AR239" s="142"/>
      <c r="AS239" s="142"/>
      <c r="AT239" s="142"/>
      <c r="AU239" s="142"/>
      <c r="AV239" s="142"/>
      <c r="AW239" s="142"/>
      <c r="AX239" s="744"/>
    </row>
    <row r="240" spans="1:50" ht="44.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627</v>
      </c>
      <c r="AE240" s="675"/>
      <c r="AF240" s="766"/>
      <c r="AG240" s="361" t="s">
        <v>613</v>
      </c>
      <c r="AH240" s="139"/>
      <c r="AI240" s="139"/>
      <c r="AJ240" s="139"/>
      <c r="AK240" s="139"/>
      <c r="AL240" s="139"/>
      <c r="AM240" s="139"/>
      <c r="AN240" s="139"/>
      <c r="AO240" s="139"/>
      <c r="AP240" s="139"/>
      <c r="AQ240" s="139"/>
      <c r="AR240" s="139"/>
      <c r="AS240" s="139"/>
      <c r="AT240" s="139"/>
      <c r="AU240" s="139"/>
      <c r="AV240" s="139"/>
      <c r="AW240" s="139"/>
      <c r="AX240" s="676"/>
    </row>
    <row r="241" spans="1:50" ht="22.5" customHeight="1" x14ac:dyDescent="0.15">
      <c r="A241" s="760"/>
      <c r="B241" s="761"/>
      <c r="C241" s="104" t="s">
        <v>0</v>
      </c>
      <c r="D241" s="105"/>
      <c r="E241" s="105"/>
      <c r="F241" s="105"/>
      <c r="G241" s="105"/>
      <c r="H241" s="105"/>
      <c r="I241" s="105"/>
      <c r="J241" s="105"/>
      <c r="K241" s="105"/>
      <c r="L241" s="105"/>
      <c r="M241" s="105"/>
      <c r="N241" s="105"/>
      <c r="O241" s="101" t="s">
        <v>603</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18"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6"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81.75" customHeight="1" x14ac:dyDescent="0.15">
      <c r="A247" s="122" t="s">
        <v>45</v>
      </c>
      <c r="B247" s="123"/>
      <c r="C247" s="126" t="s">
        <v>49</v>
      </c>
      <c r="D247" s="127"/>
      <c r="E247" s="127"/>
      <c r="F247" s="128"/>
      <c r="G247" s="129" t="s">
        <v>669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79.5" customHeight="1" thickBot="1" x14ac:dyDescent="0.2">
      <c r="A248" s="124"/>
      <c r="B248" s="125"/>
      <c r="C248" s="131" t="s">
        <v>53</v>
      </c>
      <c r="D248" s="132"/>
      <c r="E248" s="132"/>
      <c r="F248" s="133"/>
      <c r="G248" s="134" t="s">
        <v>633</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75.75" customHeight="1" thickBot="1" x14ac:dyDescent="0.2">
      <c r="A250" s="112" t="s">
        <v>684</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75.75" customHeight="1" thickBot="1" x14ac:dyDescent="0.2">
      <c r="A252" s="118" t="s">
        <v>132</v>
      </c>
      <c r="B252" s="119"/>
      <c r="C252" s="119"/>
      <c r="D252" s="119"/>
      <c r="E252" s="120"/>
      <c r="F252" s="121" t="s">
        <v>677</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75.75" customHeight="1" thickBot="1" x14ac:dyDescent="0.2">
      <c r="A254" s="118" t="s">
        <v>132</v>
      </c>
      <c r="B254" s="119"/>
      <c r="C254" s="119"/>
      <c r="D254" s="119"/>
      <c r="E254" s="120"/>
      <c r="F254" s="774" t="s">
        <v>681</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269.25" customHeight="1" thickBot="1" x14ac:dyDescent="0.2">
      <c r="A256" s="780" t="s">
        <v>634</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8.5" customHeight="1" x14ac:dyDescent="0.15">
      <c r="A257" s="781" t="s">
        <v>236</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8.5" customHeight="1" x14ac:dyDescent="0.15">
      <c r="A258" s="784" t="s">
        <v>275</v>
      </c>
      <c r="B258" s="785"/>
      <c r="C258" s="785"/>
      <c r="D258" s="786"/>
      <c r="E258" s="770" t="s">
        <v>648</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8.5" customHeight="1" x14ac:dyDescent="0.15">
      <c r="A259" s="136" t="s">
        <v>274</v>
      </c>
      <c r="B259" s="136"/>
      <c r="C259" s="136"/>
      <c r="D259" s="136"/>
      <c r="E259" s="770" t="s">
        <v>649</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8.5" customHeight="1" x14ac:dyDescent="0.15">
      <c r="A260" s="136" t="s">
        <v>273</v>
      </c>
      <c r="B260" s="136"/>
      <c r="C260" s="136"/>
      <c r="D260" s="136"/>
      <c r="E260" s="770" t="s">
        <v>650</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8.5" customHeight="1" x14ac:dyDescent="0.15">
      <c r="A261" s="136" t="s">
        <v>272</v>
      </c>
      <c r="B261" s="136"/>
      <c r="C261" s="136"/>
      <c r="D261" s="136"/>
      <c r="E261" s="770" t="s">
        <v>651</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8.5" customHeight="1" x14ac:dyDescent="0.15">
      <c r="A262" s="136" t="s">
        <v>271</v>
      </c>
      <c r="B262" s="136"/>
      <c r="C262" s="136"/>
      <c r="D262" s="136"/>
      <c r="E262" s="770" t="s">
        <v>652</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8.5" customHeight="1" x14ac:dyDescent="0.15">
      <c r="A263" s="136" t="s">
        <v>270</v>
      </c>
      <c r="B263" s="136"/>
      <c r="C263" s="136"/>
      <c r="D263" s="136"/>
      <c r="E263" s="770" t="s">
        <v>653</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8.5" customHeight="1" x14ac:dyDescent="0.15">
      <c r="A264" s="136" t="s">
        <v>269</v>
      </c>
      <c r="B264" s="136"/>
      <c r="C264" s="136"/>
      <c r="D264" s="136"/>
      <c r="E264" s="770" t="s">
        <v>654</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8.5" customHeight="1" x14ac:dyDescent="0.15">
      <c r="A265" s="136" t="s">
        <v>268</v>
      </c>
      <c r="B265" s="136"/>
      <c r="C265" s="136"/>
      <c r="D265" s="136"/>
      <c r="E265" s="770" t="s">
        <v>655</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9.25" customHeight="1" x14ac:dyDescent="0.15">
      <c r="A266" s="136" t="s">
        <v>414</v>
      </c>
      <c r="B266" s="136"/>
      <c r="C266" s="136"/>
      <c r="D266" s="136"/>
      <c r="E266" s="789" t="s">
        <v>606</v>
      </c>
      <c r="F266" s="790"/>
      <c r="G266" s="790"/>
      <c r="H266" s="77" t="str">
        <f>IF(E266="","","-")</f>
        <v>-</v>
      </c>
      <c r="I266" s="790"/>
      <c r="J266" s="790"/>
      <c r="K266" s="77" t="str">
        <f>IF(I266="","","-")</f>
        <v/>
      </c>
      <c r="L266" s="106">
        <v>933</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8.5" customHeight="1" x14ac:dyDescent="0.15">
      <c r="A267" s="136" t="s">
        <v>594</v>
      </c>
      <c r="B267" s="136"/>
      <c r="C267" s="136"/>
      <c r="D267" s="136"/>
      <c r="E267" s="789" t="s">
        <v>606</v>
      </c>
      <c r="F267" s="790"/>
      <c r="G267" s="790"/>
      <c r="H267" s="77"/>
      <c r="I267" s="790"/>
      <c r="J267" s="790"/>
      <c r="K267" s="77"/>
      <c r="L267" s="106">
        <v>956</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8.5" customHeight="1" x14ac:dyDescent="0.15">
      <c r="A268" s="136" t="s">
        <v>382</v>
      </c>
      <c r="B268" s="136"/>
      <c r="C268" s="136"/>
      <c r="D268" s="136"/>
      <c r="E268" s="792">
        <v>2021</v>
      </c>
      <c r="F268" s="137"/>
      <c r="G268" s="790" t="s">
        <v>605</v>
      </c>
      <c r="H268" s="790"/>
      <c r="I268" s="790"/>
      <c r="J268" s="137">
        <v>20</v>
      </c>
      <c r="K268" s="137"/>
      <c r="L268" s="106">
        <v>1046</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262</v>
      </c>
      <c r="B269" s="247"/>
      <c r="C269" s="247"/>
      <c r="D269" s="247"/>
      <c r="E269" s="247"/>
      <c r="F269" s="248"/>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9.2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thickBo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264</v>
      </c>
      <c r="B308" s="797"/>
      <c r="C308" s="797"/>
      <c r="D308" s="797"/>
      <c r="E308" s="797"/>
      <c r="F308" s="798"/>
      <c r="G308" s="802" t="s">
        <v>670</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663</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54" customHeight="1" x14ac:dyDescent="0.15">
      <c r="A310" s="799"/>
      <c r="B310" s="800"/>
      <c r="C310" s="800"/>
      <c r="D310" s="800"/>
      <c r="E310" s="800"/>
      <c r="F310" s="801"/>
      <c r="G310" s="823" t="s">
        <v>643</v>
      </c>
      <c r="H310" s="824"/>
      <c r="I310" s="824"/>
      <c r="J310" s="824"/>
      <c r="K310" s="825"/>
      <c r="L310" s="826" t="s">
        <v>642</v>
      </c>
      <c r="M310" s="827"/>
      <c r="N310" s="827"/>
      <c r="O310" s="827"/>
      <c r="P310" s="827"/>
      <c r="Q310" s="827"/>
      <c r="R310" s="827"/>
      <c r="S310" s="827"/>
      <c r="T310" s="827"/>
      <c r="U310" s="827"/>
      <c r="V310" s="827"/>
      <c r="W310" s="827"/>
      <c r="X310" s="828"/>
      <c r="Y310" s="829">
        <v>9734</v>
      </c>
      <c r="Z310" s="830"/>
      <c r="AA310" s="830"/>
      <c r="AB310" s="831"/>
      <c r="AC310" s="823" t="s">
        <v>646</v>
      </c>
      <c r="AD310" s="824"/>
      <c r="AE310" s="824"/>
      <c r="AF310" s="824"/>
      <c r="AG310" s="825"/>
      <c r="AH310" s="826" t="s">
        <v>647</v>
      </c>
      <c r="AI310" s="827"/>
      <c r="AJ310" s="827"/>
      <c r="AK310" s="827"/>
      <c r="AL310" s="827"/>
      <c r="AM310" s="827"/>
      <c r="AN310" s="827"/>
      <c r="AO310" s="827"/>
      <c r="AP310" s="827"/>
      <c r="AQ310" s="827"/>
      <c r="AR310" s="827"/>
      <c r="AS310" s="827"/>
      <c r="AT310" s="828"/>
      <c r="AU310" s="829">
        <v>2211</v>
      </c>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0.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8.5" customHeight="1" thickBot="1" x14ac:dyDescent="0.2">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9734</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2211</v>
      </c>
      <c r="AV320" s="839"/>
      <c r="AW320" s="839"/>
      <c r="AX320" s="841"/>
    </row>
    <row r="321" spans="1:51" ht="24.75" customHeight="1" x14ac:dyDescent="0.15">
      <c r="A321" s="799"/>
      <c r="B321" s="800"/>
      <c r="C321" s="800"/>
      <c r="D321" s="800"/>
      <c r="E321" s="800"/>
      <c r="F321" s="801"/>
      <c r="G321" s="802" t="s">
        <v>665</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664</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2</v>
      </c>
    </row>
    <row r="322" spans="1:51" ht="24.75"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2</v>
      </c>
    </row>
    <row r="323" spans="1:51" ht="54" customHeight="1" x14ac:dyDescent="0.15">
      <c r="A323" s="799"/>
      <c r="B323" s="800"/>
      <c r="C323" s="800"/>
      <c r="D323" s="800"/>
      <c r="E323" s="800"/>
      <c r="F323" s="801"/>
      <c r="G323" s="823" t="s">
        <v>644</v>
      </c>
      <c r="H323" s="824"/>
      <c r="I323" s="824"/>
      <c r="J323" s="824"/>
      <c r="K323" s="825"/>
      <c r="L323" s="826" t="s">
        <v>645</v>
      </c>
      <c r="M323" s="827"/>
      <c r="N323" s="827"/>
      <c r="O323" s="827"/>
      <c r="P323" s="827"/>
      <c r="Q323" s="827"/>
      <c r="R323" s="827"/>
      <c r="S323" s="827"/>
      <c r="T323" s="827"/>
      <c r="U323" s="827"/>
      <c r="V323" s="827"/>
      <c r="W323" s="827"/>
      <c r="X323" s="828"/>
      <c r="Y323" s="829">
        <v>1</v>
      </c>
      <c r="Z323" s="830"/>
      <c r="AA323" s="830"/>
      <c r="AB323" s="831"/>
      <c r="AC323" s="823" t="s">
        <v>616</v>
      </c>
      <c r="AD323" s="824"/>
      <c r="AE323" s="824"/>
      <c r="AF323" s="824"/>
      <c r="AG323" s="825"/>
      <c r="AH323" s="826" t="s">
        <v>636</v>
      </c>
      <c r="AI323" s="827"/>
      <c r="AJ323" s="827"/>
      <c r="AK323" s="827"/>
      <c r="AL323" s="827"/>
      <c r="AM323" s="827"/>
      <c r="AN323" s="827"/>
      <c r="AO323" s="827"/>
      <c r="AP323" s="827"/>
      <c r="AQ323" s="827"/>
      <c r="AR323" s="827"/>
      <c r="AS323" s="827"/>
      <c r="AT323" s="828"/>
      <c r="AU323" s="829" t="s">
        <v>682</v>
      </c>
      <c r="AV323" s="830"/>
      <c r="AW323" s="830"/>
      <c r="AX323" s="832"/>
      <c r="AY323">
        <f t="shared" si="11"/>
        <v>2</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2</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2</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2</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2</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2</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2</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2</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2</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2</v>
      </c>
    </row>
    <row r="333" spans="1:51" ht="28.5" customHeight="1" x14ac:dyDescent="0.15">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1</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2</v>
      </c>
    </row>
    <row r="334" spans="1:51" ht="24.75" hidden="1" customHeight="1" x14ac:dyDescent="0.15">
      <c r="A334" s="799"/>
      <c r="B334" s="800"/>
      <c r="C334" s="800"/>
      <c r="D334" s="800"/>
      <c r="E334" s="800"/>
      <c r="F334" s="801"/>
      <c r="G334" s="802" t="s">
        <v>217</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218</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575</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230</v>
      </c>
      <c r="AM360" s="846"/>
      <c r="AN360" s="846"/>
      <c r="AO360" s="79" t="s">
        <v>229</v>
      </c>
      <c r="AP360" s="21"/>
      <c r="AQ360" s="21"/>
      <c r="AR360" s="21"/>
      <c r="AS360" s="21"/>
      <c r="AT360" s="21"/>
      <c r="AU360" s="21"/>
      <c r="AV360" s="21"/>
      <c r="AW360" s="21"/>
      <c r="AX360" s="22"/>
      <c r="AY360">
        <f>COUNTIF($AO$360,"☑")</f>
        <v>0</v>
      </c>
    </row>
    <row r="361" spans="1:51" ht="14.2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8.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228</v>
      </c>
      <c r="AD365" s="848"/>
      <c r="AE365" s="848"/>
      <c r="AF365" s="848"/>
      <c r="AG365" s="848"/>
      <c r="AH365" s="849" t="s">
        <v>246</v>
      </c>
      <c r="AI365" s="847"/>
      <c r="AJ365" s="847"/>
      <c r="AK365" s="847"/>
      <c r="AL365" s="847" t="s">
        <v>19</v>
      </c>
      <c r="AM365" s="847"/>
      <c r="AN365" s="847"/>
      <c r="AO365" s="851"/>
      <c r="AP365" s="872" t="s">
        <v>198</v>
      </c>
      <c r="AQ365" s="872"/>
      <c r="AR365" s="872"/>
      <c r="AS365" s="872"/>
      <c r="AT365" s="872"/>
      <c r="AU365" s="872"/>
      <c r="AV365" s="872"/>
      <c r="AW365" s="872"/>
      <c r="AX365" s="872"/>
    </row>
    <row r="366" spans="1:51" ht="39" customHeight="1" x14ac:dyDescent="0.15">
      <c r="A366" s="858">
        <v>1</v>
      </c>
      <c r="B366" s="858">
        <v>1</v>
      </c>
      <c r="C366" s="859" t="s">
        <v>671</v>
      </c>
      <c r="D366" s="860"/>
      <c r="E366" s="860"/>
      <c r="F366" s="860"/>
      <c r="G366" s="860"/>
      <c r="H366" s="860"/>
      <c r="I366" s="860"/>
      <c r="J366" s="861" t="s">
        <v>613</v>
      </c>
      <c r="K366" s="862"/>
      <c r="L366" s="862"/>
      <c r="M366" s="862"/>
      <c r="N366" s="862"/>
      <c r="O366" s="862"/>
      <c r="P366" s="863" t="s">
        <v>642</v>
      </c>
      <c r="Q366" s="864"/>
      <c r="R366" s="864"/>
      <c r="S366" s="864"/>
      <c r="T366" s="864"/>
      <c r="U366" s="864"/>
      <c r="V366" s="864"/>
      <c r="W366" s="864"/>
      <c r="X366" s="864"/>
      <c r="Y366" s="865">
        <v>9734</v>
      </c>
      <c r="Z366" s="866"/>
      <c r="AA366" s="866"/>
      <c r="AB366" s="867"/>
      <c r="AC366" s="868" t="s">
        <v>75</v>
      </c>
      <c r="AD366" s="869"/>
      <c r="AE366" s="869"/>
      <c r="AF366" s="869"/>
      <c r="AG366" s="869"/>
      <c r="AH366" s="852" t="s">
        <v>613</v>
      </c>
      <c r="AI366" s="853"/>
      <c r="AJ366" s="853"/>
      <c r="AK366" s="853"/>
      <c r="AL366" s="854" t="s">
        <v>613</v>
      </c>
      <c r="AM366" s="855"/>
      <c r="AN366" s="855"/>
      <c r="AO366" s="856"/>
      <c r="AP366" s="857" t="s">
        <v>613</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228</v>
      </c>
      <c r="AD398" s="848"/>
      <c r="AE398" s="848"/>
      <c r="AF398" s="848"/>
      <c r="AG398" s="848"/>
      <c r="AH398" s="849" t="s">
        <v>246</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44.25" customHeight="1" x14ac:dyDescent="0.15">
      <c r="A399" s="858">
        <v>1</v>
      </c>
      <c r="B399" s="858">
        <v>1</v>
      </c>
      <c r="C399" s="859" t="s">
        <v>639</v>
      </c>
      <c r="D399" s="860"/>
      <c r="E399" s="860"/>
      <c r="F399" s="860"/>
      <c r="G399" s="860"/>
      <c r="H399" s="860"/>
      <c r="I399" s="860"/>
      <c r="J399" s="861" t="s">
        <v>613</v>
      </c>
      <c r="K399" s="862"/>
      <c r="L399" s="862"/>
      <c r="M399" s="862"/>
      <c r="N399" s="862"/>
      <c r="O399" s="862"/>
      <c r="P399" s="863" t="s">
        <v>641</v>
      </c>
      <c r="Q399" s="864"/>
      <c r="R399" s="864"/>
      <c r="S399" s="864"/>
      <c r="T399" s="864"/>
      <c r="U399" s="864"/>
      <c r="V399" s="864"/>
      <c r="W399" s="864"/>
      <c r="X399" s="864"/>
      <c r="Y399" s="865">
        <v>2206</v>
      </c>
      <c r="Z399" s="866"/>
      <c r="AA399" s="866"/>
      <c r="AB399" s="867"/>
      <c r="AC399" s="868" t="s">
        <v>75</v>
      </c>
      <c r="AD399" s="869"/>
      <c r="AE399" s="869"/>
      <c r="AF399" s="869"/>
      <c r="AG399" s="869"/>
      <c r="AH399" s="852" t="s">
        <v>613</v>
      </c>
      <c r="AI399" s="853"/>
      <c r="AJ399" s="853"/>
      <c r="AK399" s="853"/>
      <c r="AL399" s="854" t="s">
        <v>613</v>
      </c>
      <c r="AM399" s="855"/>
      <c r="AN399" s="855"/>
      <c r="AO399" s="856"/>
      <c r="AP399" s="857" t="s">
        <v>613</v>
      </c>
      <c r="AQ399" s="857"/>
      <c r="AR399" s="857"/>
      <c r="AS399" s="857"/>
      <c r="AT399" s="857"/>
      <c r="AU399" s="857"/>
      <c r="AV399" s="857"/>
      <c r="AW399" s="857"/>
      <c r="AX399" s="857"/>
      <c r="AY399">
        <f>$AY$396</f>
        <v>1</v>
      </c>
    </row>
    <row r="400" spans="1:51" ht="44.25" customHeight="1" x14ac:dyDescent="0.15">
      <c r="A400" s="858">
        <v>2</v>
      </c>
      <c r="B400" s="858">
        <v>1</v>
      </c>
      <c r="C400" s="859" t="s">
        <v>640</v>
      </c>
      <c r="D400" s="860"/>
      <c r="E400" s="860"/>
      <c r="F400" s="860"/>
      <c r="G400" s="860"/>
      <c r="H400" s="860"/>
      <c r="I400" s="860"/>
      <c r="J400" s="861" t="s">
        <v>613</v>
      </c>
      <c r="K400" s="862"/>
      <c r="L400" s="862"/>
      <c r="M400" s="862"/>
      <c r="N400" s="862"/>
      <c r="O400" s="862"/>
      <c r="P400" s="863" t="s">
        <v>661</v>
      </c>
      <c r="Q400" s="864"/>
      <c r="R400" s="864"/>
      <c r="S400" s="864"/>
      <c r="T400" s="864"/>
      <c r="U400" s="864"/>
      <c r="V400" s="864"/>
      <c r="W400" s="864"/>
      <c r="X400" s="864"/>
      <c r="Y400" s="865">
        <v>5</v>
      </c>
      <c r="Z400" s="866"/>
      <c r="AA400" s="866"/>
      <c r="AB400" s="867"/>
      <c r="AC400" s="868" t="s">
        <v>75</v>
      </c>
      <c r="AD400" s="869"/>
      <c r="AE400" s="869"/>
      <c r="AF400" s="869"/>
      <c r="AG400" s="869"/>
      <c r="AH400" s="852" t="s">
        <v>613</v>
      </c>
      <c r="AI400" s="853"/>
      <c r="AJ400" s="853"/>
      <c r="AK400" s="853"/>
      <c r="AL400" s="854" t="s">
        <v>613</v>
      </c>
      <c r="AM400" s="855"/>
      <c r="AN400" s="855"/>
      <c r="AO400" s="856"/>
      <c r="AP400" s="857" t="s">
        <v>613</v>
      </c>
      <c r="AQ400" s="857"/>
      <c r="AR400" s="857"/>
      <c r="AS400" s="857"/>
      <c r="AT400" s="857"/>
      <c r="AU400" s="857"/>
      <c r="AV400" s="857"/>
      <c r="AW400" s="857"/>
      <c r="AX400" s="857"/>
      <c r="AY400">
        <f>COUNTA($C$400)</f>
        <v>1</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228</v>
      </c>
      <c r="AD431" s="848"/>
      <c r="AE431" s="848"/>
      <c r="AF431" s="848"/>
      <c r="AG431" s="848"/>
      <c r="AH431" s="849" t="s">
        <v>246</v>
      </c>
      <c r="AI431" s="847"/>
      <c r="AJ431" s="847"/>
      <c r="AK431" s="847"/>
      <c r="AL431" s="847" t="s">
        <v>19</v>
      </c>
      <c r="AM431" s="847"/>
      <c r="AN431" s="847"/>
      <c r="AO431" s="851"/>
      <c r="AP431" s="872" t="s">
        <v>198</v>
      </c>
      <c r="AQ431" s="872"/>
      <c r="AR431" s="872"/>
      <c r="AS431" s="872"/>
      <c r="AT431" s="872"/>
      <c r="AU431" s="872"/>
      <c r="AV431" s="872"/>
      <c r="AW431" s="872"/>
      <c r="AX431" s="872"/>
      <c r="AY431">
        <f>$AY$429</f>
        <v>1</v>
      </c>
    </row>
    <row r="432" spans="1:51" ht="44.25" customHeight="1" x14ac:dyDescent="0.15">
      <c r="A432" s="858">
        <v>1</v>
      </c>
      <c r="B432" s="858">
        <v>1</v>
      </c>
      <c r="C432" s="859" t="s">
        <v>637</v>
      </c>
      <c r="D432" s="860"/>
      <c r="E432" s="860"/>
      <c r="F432" s="860"/>
      <c r="G432" s="860"/>
      <c r="H432" s="860"/>
      <c r="I432" s="860"/>
      <c r="J432" s="861">
        <v>3010005002599</v>
      </c>
      <c r="K432" s="862"/>
      <c r="L432" s="862"/>
      <c r="M432" s="862"/>
      <c r="N432" s="862"/>
      <c r="O432" s="862"/>
      <c r="P432" s="863" t="s">
        <v>638</v>
      </c>
      <c r="Q432" s="864"/>
      <c r="R432" s="864"/>
      <c r="S432" s="864"/>
      <c r="T432" s="864"/>
      <c r="U432" s="864"/>
      <c r="V432" s="864"/>
      <c r="W432" s="864"/>
      <c r="X432" s="864"/>
      <c r="Y432" s="865">
        <v>1</v>
      </c>
      <c r="Z432" s="866"/>
      <c r="AA432" s="866"/>
      <c r="AB432" s="867"/>
      <c r="AC432" s="868" t="s">
        <v>75</v>
      </c>
      <c r="AD432" s="869"/>
      <c r="AE432" s="869"/>
      <c r="AF432" s="869"/>
      <c r="AG432" s="869"/>
      <c r="AH432" s="852" t="s">
        <v>613</v>
      </c>
      <c r="AI432" s="853"/>
      <c r="AJ432" s="853"/>
      <c r="AK432" s="853"/>
      <c r="AL432" s="854" t="s">
        <v>613</v>
      </c>
      <c r="AM432" s="855"/>
      <c r="AN432" s="855"/>
      <c r="AO432" s="856"/>
      <c r="AP432" s="857" t="s">
        <v>613</v>
      </c>
      <c r="AQ432" s="857"/>
      <c r="AR432" s="857"/>
      <c r="AS432" s="857"/>
      <c r="AT432" s="857"/>
      <c r="AU432" s="857"/>
      <c r="AV432" s="857"/>
      <c r="AW432" s="857"/>
      <c r="AX432" s="857"/>
      <c r="AY432">
        <f>$AY$429</f>
        <v>1</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228</v>
      </c>
      <c r="AD464" s="848"/>
      <c r="AE464" s="848"/>
      <c r="AF464" s="848"/>
      <c r="AG464" s="848"/>
      <c r="AH464" s="849" t="s">
        <v>246</v>
      </c>
      <c r="AI464" s="847"/>
      <c r="AJ464" s="847"/>
      <c r="AK464" s="847"/>
      <c r="AL464" s="847" t="s">
        <v>19</v>
      </c>
      <c r="AM464" s="847"/>
      <c r="AN464" s="847"/>
      <c r="AO464" s="851"/>
      <c r="AP464" s="872" t="s">
        <v>198</v>
      </c>
      <c r="AQ464" s="872"/>
      <c r="AR464" s="872"/>
      <c r="AS464" s="872"/>
      <c r="AT464" s="872"/>
      <c r="AU464" s="872"/>
      <c r="AV464" s="872"/>
      <c r="AW464" s="872"/>
      <c r="AX464" s="872"/>
      <c r="AY464">
        <f>$AY$462</f>
        <v>1</v>
      </c>
    </row>
    <row r="465" spans="1:51" ht="60.75" customHeight="1" x14ac:dyDescent="0.15">
      <c r="A465" s="858">
        <v>1</v>
      </c>
      <c r="B465" s="858">
        <v>1</v>
      </c>
      <c r="C465" s="859" t="s">
        <v>635</v>
      </c>
      <c r="D465" s="860"/>
      <c r="E465" s="860"/>
      <c r="F465" s="860"/>
      <c r="G465" s="860"/>
      <c r="H465" s="860"/>
      <c r="I465" s="860"/>
      <c r="J465" s="861" t="s">
        <v>613</v>
      </c>
      <c r="K465" s="862"/>
      <c r="L465" s="862"/>
      <c r="M465" s="862"/>
      <c r="N465" s="862"/>
      <c r="O465" s="862"/>
      <c r="P465" s="863" t="s">
        <v>636</v>
      </c>
      <c r="Q465" s="864"/>
      <c r="R465" s="864"/>
      <c r="S465" s="864"/>
      <c r="T465" s="864"/>
      <c r="U465" s="864"/>
      <c r="V465" s="864"/>
      <c r="W465" s="864"/>
      <c r="X465" s="864"/>
      <c r="Y465" s="865" t="s">
        <v>682</v>
      </c>
      <c r="Z465" s="866"/>
      <c r="AA465" s="866"/>
      <c r="AB465" s="867"/>
      <c r="AC465" s="868" t="s">
        <v>75</v>
      </c>
      <c r="AD465" s="869"/>
      <c r="AE465" s="869"/>
      <c r="AF465" s="869"/>
      <c r="AG465" s="869"/>
      <c r="AH465" s="852" t="s">
        <v>613</v>
      </c>
      <c r="AI465" s="853"/>
      <c r="AJ465" s="853"/>
      <c r="AK465" s="853"/>
      <c r="AL465" s="854" t="s">
        <v>613</v>
      </c>
      <c r="AM465" s="855"/>
      <c r="AN465" s="855"/>
      <c r="AO465" s="856"/>
      <c r="AP465" s="857" t="s">
        <v>613</v>
      </c>
      <c r="AQ465" s="857"/>
      <c r="AR465" s="857"/>
      <c r="AS465" s="857"/>
      <c r="AT465" s="857"/>
      <c r="AU465" s="857"/>
      <c r="AV465" s="857"/>
      <c r="AW465" s="857"/>
      <c r="AX465" s="857"/>
      <c r="AY465">
        <f>$AY$462</f>
        <v>1</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11.25"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12.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228</v>
      </c>
      <c r="AD497" s="848"/>
      <c r="AE497" s="848"/>
      <c r="AF497" s="848"/>
      <c r="AG497" s="848"/>
      <c r="AH497" s="849" t="s">
        <v>246</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228</v>
      </c>
      <c r="AD530" s="848"/>
      <c r="AE530" s="848"/>
      <c r="AF530" s="848"/>
      <c r="AG530" s="848"/>
      <c r="AH530" s="849" t="s">
        <v>246</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228</v>
      </c>
      <c r="AD563" s="848"/>
      <c r="AE563" s="848"/>
      <c r="AF563" s="848"/>
      <c r="AG563" s="848"/>
      <c r="AH563" s="849" t="s">
        <v>246</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228</v>
      </c>
      <c r="AD596" s="848"/>
      <c r="AE596" s="848"/>
      <c r="AF596" s="848"/>
      <c r="AG596" s="848"/>
      <c r="AH596" s="849" t="s">
        <v>246</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576</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230</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224</v>
      </c>
      <c r="AQ630" s="872"/>
      <c r="AR630" s="872"/>
      <c r="AS630" s="872"/>
      <c r="AT630" s="872"/>
      <c r="AU630" s="872"/>
      <c r="AV630" s="872"/>
      <c r="AW630" s="872"/>
      <c r="AX630" s="872"/>
    </row>
    <row r="631" spans="1:51" ht="30" customHeight="1" x14ac:dyDescent="0.15">
      <c r="A631" s="858">
        <v>1</v>
      </c>
      <c r="B631" s="858">
        <v>1</v>
      </c>
      <c r="C631" s="880"/>
      <c r="D631" s="880"/>
      <c r="E631" s="648" t="s">
        <v>613</v>
      </c>
      <c r="F631" s="881"/>
      <c r="G631" s="881"/>
      <c r="H631" s="881"/>
      <c r="I631" s="881"/>
      <c r="J631" s="861" t="s">
        <v>613</v>
      </c>
      <c r="K631" s="862"/>
      <c r="L631" s="862"/>
      <c r="M631" s="862"/>
      <c r="N631" s="862"/>
      <c r="O631" s="862"/>
      <c r="P631" s="863" t="s">
        <v>613</v>
      </c>
      <c r="Q631" s="864"/>
      <c r="R631" s="864"/>
      <c r="S631" s="864"/>
      <c r="T631" s="864"/>
      <c r="U631" s="864"/>
      <c r="V631" s="864"/>
      <c r="W631" s="864"/>
      <c r="X631" s="864"/>
      <c r="Y631" s="865" t="s">
        <v>613</v>
      </c>
      <c r="Z631" s="866"/>
      <c r="AA631" s="866"/>
      <c r="AB631" s="867"/>
      <c r="AC631" s="868"/>
      <c r="AD631" s="869"/>
      <c r="AE631" s="869"/>
      <c r="AF631" s="869"/>
      <c r="AG631" s="869"/>
      <c r="AH631" s="870" t="s">
        <v>613</v>
      </c>
      <c r="AI631" s="871"/>
      <c r="AJ631" s="871"/>
      <c r="AK631" s="871"/>
      <c r="AL631" s="854" t="s">
        <v>613</v>
      </c>
      <c r="AM631" s="855"/>
      <c r="AN631" s="855"/>
      <c r="AO631" s="856"/>
      <c r="AP631" s="857" t="s">
        <v>613</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cfRule type="expression" dxfId="499" priority="539">
      <formula>IF(RIGHT(TEXT(AE36,"0.#"),1)=".",FALSE,TRUE)</formula>
    </cfRule>
    <cfRule type="expression" dxfId="498" priority="540">
      <formula>IF(RIGHT(TEXT(AE36,"0.#"),1)=".",TRUE,FALSE)</formula>
    </cfRule>
  </conditionalFormatting>
  <conditionalFormatting sqref="AI36 AM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46" max="16383" man="1"/>
    <brk id="268"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K1" zoomScale="130" zoomScaleNormal="13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610</v>
      </c>
      <c r="M2" s="13" t="str">
        <f>IF(L2="","",K2)</f>
        <v>社会保障</v>
      </c>
      <c r="N2" s="13" t="str">
        <f>IF(M2="","",IF(N1&lt;&gt;"",CONCATENATE(N1,"、",M2),M2))</f>
        <v>社会保障</v>
      </c>
      <c r="O2" s="13"/>
      <c r="P2" s="12" t="s">
        <v>69</v>
      </c>
      <c r="Q2" s="17" t="s">
        <v>610</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t="s">
        <v>610</v>
      </c>
      <c r="C9" s="13" t="str">
        <f t="shared" si="0"/>
        <v>高齢社会対策</v>
      </c>
      <c r="D9" s="13" t="str">
        <f t="shared" si="8"/>
        <v>高齢社会対策</v>
      </c>
      <c r="F9" s="18" t="s">
        <v>201</v>
      </c>
      <c r="G9" s="17"/>
      <c r="H9" s="13" t="str">
        <f t="shared" si="1"/>
        <v/>
      </c>
      <c r="I9" s="13" t="str">
        <f t="shared" si="5"/>
        <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高齢社会対策</v>
      </c>
      <c r="F10" s="18" t="s">
        <v>111</v>
      </c>
      <c r="G10" s="17"/>
      <c r="H10" s="13" t="str">
        <f t="shared" si="1"/>
        <v/>
      </c>
      <c r="I10" s="13" t="str">
        <f t="shared" si="5"/>
        <v/>
      </c>
      <c r="K10" s="14" t="s">
        <v>225</v>
      </c>
      <c r="L10" s="15"/>
      <c r="M10" s="13" t="str">
        <f t="shared" si="2"/>
        <v/>
      </c>
      <c r="N10" s="13" t="str">
        <f t="shared" si="6"/>
        <v>社会保障</v>
      </c>
      <c r="O10" s="13"/>
      <c r="P10" s="13" t="str">
        <f>S8</f>
        <v>直接実施</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高齢社会対策</v>
      </c>
      <c r="F14" s="18" t="s">
        <v>115</v>
      </c>
      <c r="G14" s="17"/>
      <c r="H14" s="13" t="str">
        <f t="shared" si="1"/>
        <v/>
      </c>
      <c r="I14" s="13" t="str">
        <f t="shared" si="5"/>
        <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高齢社会対策</v>
      </c>
      <c r="F18" s="18" t="s">
        <v>119</v>
      </c>
      <c r="G18" s="17" t="s">
        <v>610</v>
      </c>
      <c r="H18" s="13" t="str">
        <f t="shared" si="1"/>
        <v>年金特別会計厚生年金勘定</v>
      </c>
      <c r="I18" s="13" t="str">
        <f t="shared" si="5"/>
        <v>年金特別会計厚生年金勘定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高齢社会対策</v>
      </c>
      <c r="F19" s="18" t="s">
        <v>120</v>
      </c>
      <c r="G19" s="17"/>
      <c r="H19" s="13" t="str">
        <f t="shared" si="1"/>
        <v/>
      </c>
      <c r="I19" s="13" t="str">
        <f t="shared" si="5"/>
        <v>年金特別会計厚生年金勘定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高齢社会対策</v>
      </c>
      <c r="F20" s="18" t="s">
        <v>210</v>
      </c>
      <c r="G20" s="17"/>
      <c r="H20" s="13" t="str">
        <f t="shared" si="1"/>
        <v/>
      </c>
      <c r="I20" s="13" t="str">
        <f t="shared" si="5"/>
        <v>年金特別会計厚生年金勘定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高齢社会対策</v>
      </c>
      <c r="F21" s="18" t="s">
        <v>121</v>
      </c>
      <c r="G21" s="17"/>
      <c r="H21" s="13" t="str">
        <f t="shared" si="1"/>
        <v/>
      </c>
      <c r="I21" s="13" t="str">
        <f t="shared" si="5"/>
        <v>年金特別会計厚生年金勘定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v>
      </c>
      <c r="F22" s="18" t="s">
        <v>122</v>
      </c>
      <c r="G22" s="17"/>
      <c r="H22" s="13" t="str">
        <f t="shared" si="1"/>
        <v/>
      </c>
      <c r="I22" s="13" t="str">
        <f t="shared" si="5"/>
        <v>年金特別会計厚生年金勘定</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高齢社会対策</v>
      </c>
      <c r="F23" s="18" t="s">
        <v>123</v>
      </c>
      <c r="G23" s="17"/>
      <c r="H23" s="13" t="str">
        <f t="shared" si="1"/>
        <v/>
      </c>
      <c r="I23" s="13" t="str">
        <f t="shared" si="5"/>
        <v>年金特別会計厚生年金勘定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年金特別会計厚生年金勘定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年金特別会計厚生年金勘定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年金特別会計厚生年金勘定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高齢社会対策</v>
      </c>
      <c r="B27" s="13"/>
      <c r="F27" s="18" t="s">
        <v>126</v>
      </c>
      <c r="G27" s="17"/>
      <c r="H27" s="13" t="str">
        <f t="shared" si="1"/>
        <v/>
      </c>
      <c r="I27" s="13" t="str">
        <f t="shared" si="5"/>
        <v>年金特別会計厚生年金勘定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年金特別会計厚生年金勘定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年金特別会計厚生年金勘定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年金特別会計厚生年金勘定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年金特別会計厚生年金勘定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年金特別会計厚生年金勘定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年金特別会計厚生年金勘定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年金特別会計厚生年金勘定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年金特別会計厚生年金勘定</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年金特別会計厚生年金勘定</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年金特別会計厚生年金勘定</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2022-08-16T01:15:06Z</cp:lastPrinted>
  <dcterms:created xsi:type="dcterms:W3CDTF">2012-03-13T00:50:25Z</dcterms:created>
  <dcterms:modified xsi:type="dcterms:W3CDTF">2022-08-19T04:54:30Z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