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23" i="11"/>
  <c r="AY327" i="11"/>
  <c r="AY331" i="11"/>
  <c r="AY324" i="11"/>
  <c r="AY328" i="11"/>
  <c r="AY332" i="11"/>
  <c r="AY322" i="11"/>
  <c r="AY326" i="11"/>
  <c r="AY337" i="11"/>
  <c r="AY340" i="11"/>
  <c r="AY338" i="11"/>
  <c r="AY336" i="11"/>
  <c r="AY341" i="11"/>
  <c r="AY397" i="11"/>
  <c r="AY398" i="11"/>
  <c r="AY69" i="11"/>
  <c r="AY66" i="11"/>
  <c r="AY75" i="11"/>
  <c r="AY73" i="11"/>
  <c r="AY77" i="11"/>
  <c r="AY74" i="11"/>
  <c r="AY72" i="11"/>
  <c r="AY335" i="11"/>
  <c r="AY214" i="11"/>
  <c r="AY208" i="11"/>
  <c r="AY212" i="11" s="1"/>
  <c r="AY200" i="11"/>
  <c r="AY204" i="11" s="1"/>
  <c r="AY195" i="11"/>
  <c r="AY196" i="11" s="1"/>
  <c r="AY193" i="1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77" i="11" l="1"/>
  <c r="AY100" i="11"/>
  <c r="AY126" i="11"/>
  <c r="AY115" i="11"/>
  <c r="AY119" i="11"/>
  <c r="AY123" i="11"/>
  <c r="AY131" i="11"/>
  <c r="AY143" i="11"/>
  <c r="AY137" i="11"/>
  <c r="AY171" i="11"/>
  <c r="AY175" i="11"/>
  <c r="AY179" i="11"/>
  <c r="AY174" i="11"/>
  <c r="AY178" i="11"/>
  <c r="AY116" i="11"/>
  <c r="AY154" i="11"/>
  <c r="AY163" i="11"/>
  <c r="AY140" i="11"/>
  <c r="AY198" i="11"/>
  <c r="AY201" i="11"/>
  <c r="AY205" i="11"/>
  <c r="AY209" i="11"/>
  <c r="AY213" i="11"/>
  <c r="AY202" i="11"/>
  <c r="AY206" i="11"/>
  <c r="AY210" i="11"/>
  <c r="AY203" i="11"/>
  <c r="AY207"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4" i="11"/>
  <c r="AY93" i="11"/>
  <c r="AY97" i="11" s="1"/>
  <c r="AY91" i="11"/>
  <c r="AY88" i="11"/>
  <c r="AY90" i="11" s="1"/>
  <c r="AY87" i="11"/>
  <c r="AY83" i="11"/>
  <c r="AY80" i="11"/>
  <c r="AY79" i="11"/>
  <c r="AY78" i="11"/>
  <c r="AY86" i="11" s="1"/>
  <c r="AY44" i="11"/>
  <c r="AY52" i="11" s="1"/>
  <c r="AY55" i="11" l="1"/>
  <c r="AY63" i="11"/>
  <c r="AY84" i="11"/>
  <c r="AY92"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<sst xmlns="http://schemas.openxmlformats.org/spreadsheetml/2006/main" count="1386" uniqueCount="685">
  <si>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</si>
  <si>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</si>
  <si>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</si>
  <si>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</si>
  <si>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</si>
  <si>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</si>
  <si>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</si>
  <si>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</si>
  <si>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</si>
  <si>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</si>
  <si>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</si>
  <si>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</si>
  <si>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</si>
  <si>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</si>
  <si>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</si>
  <si>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</si>
  <si>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</si>
  <si>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</si>
  <si>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</si>
  <si>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</si>
  <si>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</si>
  <si>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</si>
  <si>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</si>
  <si>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</si>
  <si>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</si>
  <si>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</si>
  <si>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</si>
  <si>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</si>
  <si>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</si>
  <si>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</si>
  <si>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</si>
  <si>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</si>
  <si>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</si>
  <si>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</si>
  <si>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</si>
  <si>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</si>
  <si>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</si>
  <si>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</si>
  <si>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</si>
  <si>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</si>
  <si>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</si>
  <si>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</si>
  <si>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</si>
  <si>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</si>
  <si>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</si>
  <si>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</si>
  <si>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</si>
  <si>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</si>
  <si>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</si>
  <si>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</si>
  <si>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</si>
  <si>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</si>
  <si>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</si>
  <si>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</si>
  <si>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</si>
  <si>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</si>
  <si>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</si>
  <si>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</si>
  <si>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</si>
  <si>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</si>
  <si>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</si>
  <si>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</si>
  <si>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</si>
  <si>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</si>
  <si>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</si>
  <si>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</si>
  <si>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</si>
  <si>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</si>
  <si>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</si>
  <si>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</si>
  <si>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</si>
  <si>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</si>
  <si>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</si>
  <si>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</si>
  <si>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</si>
  <si>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</si>
  <si>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</si>
  <si>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</si>
  <si>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</si>
  <si>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</si>
  <si>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</si>
  <si>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</si>
  <si>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</si>
  <si>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</si>
  <si>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</si>
  <si>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</si>
  <si>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</si>
  <si>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</si>
  <si>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</si>
  <si>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</si>
  <si>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</si>
  <si>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</si>
  <si>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</si>
  <si>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</si>
  <si>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</si>
  <si>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</si>
  <si>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</si>
  <si>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</si>
  <si>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</si>
  <si>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</si>
  <si>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</si>
  <si>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</si>
  <si>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</si>
  <si>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</si>
  <si>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</si>
  <si>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</si>
  <si>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</si>
  <si>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</si>
  <si>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</si>
  <si>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</si>
  <si>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</si>
  <si>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</si>
  <si>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</si>
  <si>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</si>
  <si>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</si>
  <si>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</si>
  <si>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</si>
  <si>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</si>
  <si>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</si>
  <si>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</si>
  <si>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</si>
  <si>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</si>
  <si>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</si>
  <si>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</si>
  <si>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</si>
  <si>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</si>
  <si>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</si>
  <si>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</si>
  <si>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</si>
  <si>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</si>
  <si>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</si>
  <si>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</si>
  <si>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</si>
  <si>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</si>
  <si>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</si>
  <si>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</si>
  <si>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</si>
  <si>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</si>
  <si>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</si>
  <si>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</si>
  <si>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</si>
  <si>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</si>
  <si>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</si>
  <si>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</si>
  <si>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</si>
  <si>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</si>
  <si>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</si>
  <si>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</si>
  <si>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</si>
  <si>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</si>
  <si>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</si>
  <si>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</si>
  <si>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</si>
  <si>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</si>
  <si>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</si>
  <si>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</si>
  <si>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</si>
  <si>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</si>
  <si>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</si>
  <si>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</si>
  <si>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</si>
  <si>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</si>
  <si>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</si>
  <si>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</si>
  <si>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</si>
  <si>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</si>
  <si>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</si>
  <si>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</si>
  <si>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</si>
  <si>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</si>
  <si>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</si>
  <si>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</si>
  <si>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</si>
  <si>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</si>
  <si>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</si>
  <si>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</si>
  <si>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</si>
  <si>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</si>
  <si>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</si>
  <si>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</si>
  <si>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</si>
  <si>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</si>
  <si>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</si>
  <si>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</si>
  <si>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</si>
  <si>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</si>
  <si>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</si>
  <si>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</si>
  <si>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</si>
  <si>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</si>
  <si>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</si>
  <si>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</si>
  <si>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</si>
  <si>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</si>
  <si>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</si>
  <si>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</si>
  <si>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</si>
  <si>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</si>
  <si>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</si>
  <si>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</si>
  <si>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</si>
  <si>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</si>
  <si>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</si>
  <si>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</si>
  <si>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</si>
  <si>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</si>
  <si>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</si>
  <si>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</si>
  <si>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</si>
  <si>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</si>
  <si>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</si>
  <si>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</si>
  <si>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</si>
  <si>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</si>
  <si>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</si>
  <si>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</si>
  <si>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</si>
  <si>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</si>
  <si>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</si>
  <si>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</si>
  <si>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</si>
  <si>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</si>
  <si>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</si>
  <si>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</si>
  <si>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</si>
  <si>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</si>
  <si>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</si>
  <si>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</si>
  <si>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</si>
  <si>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</si>
  <si>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</si>
  <si>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</si>
  <si>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</si>
  <si>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</si>
  <si>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</si>
  <si>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</si>
  <si>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</si>
  <si>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</si>
  <si>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</si>
  <si>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</si>
  <si>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</si>
  <si>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</si>
  <si>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</si>
  <si>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</si>
  <si>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</si>
  <si>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</si>
  <si>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</si>
  <si>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</si>
  <si>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</si>
  <si>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</si>
  <si>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</si>
  <si>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</si>
  <si>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</si>
  <si>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</si>
  <si>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</si>
  <si>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</si>
  <si>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</si>
  <si>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</si>
  <si>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</si>
  <si>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</si>
  <si>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</si>
  <si>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</si>
  <si>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</si>
  <si>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</si>
  <si>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</si>
  <si>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</si>
  <si>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</si>
  <si>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</si>
  <si>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</si>
  <si>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</si>
  <si>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</si>
  <si>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</si>
  <si>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</si>
  <si>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</si>
  <si>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</si>
  <si>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</si>
  <si>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</si>
  <si>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</si>
  <si>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</si>
  <si>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</si>
  <si>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</si>
  <si>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</si>
  <si>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</si>
  <si>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</si>
  <si>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</si>
  <si>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</si>
  <si>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</si>
  <si>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</si>
  <si>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</si>
  <si>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</si>
  <si>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</si>
  <si>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</si>
  <si>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</si>
  <si>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</si>
  <si>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</si>
  <si>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</si>
  <si>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</si>
  <si>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</si>
  <si>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</si>
  <si>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</si>
  <si>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</si>
  <si>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</si>
  <si>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</si>
  <si>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</si>
  <si>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</si>
  <si>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</si>
  <si>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</si>
  <si>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</si>
  <si>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</si>
  <si>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</si>
  <si>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</si>
  <si>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</si>
  <si>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</si>
  <si>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</si>
  <si>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</si>
  <si>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</si>
  <si>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</si>
  <si>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</si>
  <si>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</si>
  <si>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</si>
  <si>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</si>
  <si>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</si>
  <si>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</si>
  <si>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</si>
  <si>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</si>
  <si>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</si>
  <si>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</si>
  <si>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</si>
  <si>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</si>
  <si>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</si>
  <si>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</si>
  <si>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</si>
  <si>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</si>
  <si>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</si>
  <si>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</si>
  <si>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</si>
  <si>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</si>
  <si>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</si>
  <si>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</si>
  <si>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</si>
  <si>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</si>
  <si>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</si>
  <si>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</si>
  <si>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</si>
  <si>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</si>
  <si>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</si>
  <si>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</si>
  <si>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</si>
  <si>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</si>
  <si>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</si>
  <si>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</si>
  <si>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</si>
  <si>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</si>
  <si>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</si>
  <si>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</si>
  <si>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</si>
  <si>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</si>
  <si>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</si>
  <si>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</si>
  <si>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</si>
  <si>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</si>
  <si>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</si>
  <si>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</si>
  <si>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</si>
  <si>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</si>
  <si>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</si>
  <si>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</si>
  <si>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</si>
  <si>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</si>
  <si>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</si>
  <si>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</si>
  <si>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</si>
  <si>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</si>
  <si>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</si>
  <si>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</si>
  <si>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</si>
  <si>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</si>
  <si>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</si>
  <si>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</si>
  <si>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</si>
  <si>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</si>
  <si>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</si>
  <si>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</si>
  <si>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</si>
  <si>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</si>
  <si>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</si>
  <si>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</si>
  <si>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</si>
  <si>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</si>
  <si>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</si>
  <si>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</si>
  <si>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</si>
  <si>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</si>
  <si>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</si>
  <si>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</si>
  <si>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</si>
  <si>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</si>
  <si>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</si>
  <si>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</si>
  <si>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</si>
  <si>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</si>
  <si>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</si>
  <si>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</si>
  <si>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</si>
  <si>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</si>
  <si>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</si>
  <si>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</si>
  <si>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</si>
  <si>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</si>
  <si>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</si>
  <si>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</si>
  <si>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</si>
  <si>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</si>
  <si>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</si>
  <si>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</si>
  <si>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</si>
  <si>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</si>
  <si>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</si>
  <si>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</si>
  <si>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</si>
  <si>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</si>
  <si>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</si>
  <si>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</si>
  <si>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</si>
  <si>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</si>
  <si>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</si>
  <si>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</si>
  <si>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</si>
  <si>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</si>
  <si>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</si>
  <si>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</si>
  <si>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</si>
  <si>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</si>
  <si>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</si>
  <si>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</si>
  <si>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</si>
  <si>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</si>
  <si>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</si>
  <si>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</si>
  <si>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</si>
  <si>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</si>
  <si>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</si>
  <si>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</si>
  <si>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</si>
  <si>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</si>
  <si>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</si>
  <si>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</si>
  <si>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</si>
  <si>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</si>
  <si>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</si>
  <si>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</si>
  <si>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</si>
  <si>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</si>
  <si>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</si>
  <si>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</si>
  <si>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</si>
  <si>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</si>
  <si>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</si>
  <si>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</si>
  <si>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</si>
  <si>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</si>
  <si>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</si>
  <si>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</si>
  <si>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</si>
  <si>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</si>
  <si>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</si>
  <si>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</si>
  <si>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</si>
  <si>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</si>
  <si>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</si>
  <si>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</si>
  <si>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</si>
  <si>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</si>
  <si>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</si>
  <si>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</si>
  <si>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</si>
  <si>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</si>
  <si>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</si>
  <si>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</si>
  <si>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</si>
  <si>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</si>
  <si>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</si>
  <si>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</si>
  <si>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</si>
  <si>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</si>
  <si>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</si>
  <si>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</si>
  <si>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</si>
  <si>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</si>
  <si>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</si>
  <si>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</si>
  <si>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</si>
  <si>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</si>
  <si>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</si>
  <si>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</si>
  <si>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</si>
  <si>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</si>
  <si>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</si>
  <si>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</si>
  <si>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</si>
  <si>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</si>
  <si>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</si>
  <si>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</si>
  <si>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</si>
  <si>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</si>
  <si>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</si>
  <si>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</si>
  <si>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</si>
  <si>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</si>
  <si>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</si>
  <si>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</si>
  <si>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</si>
  <si>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</si>
  <si>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</si>
  <si>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</si>
  <si>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</si>
  <si>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</si>
  <si>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</si>
  <si>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</si>
  <si>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</si>
  <si>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</si>
  <si>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</si>
  <si>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</si>
  <si>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</si>
  <si>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</si>
  <si>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</si>
  <si>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</si>
  <si>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</si>
  <si>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</si>
  <si>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</si>
  <si>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</si>
  <si>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</si>
  <si>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</si>
  <si>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</si>
  <si>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</si>
  <si>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</si>
  <si>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</si>
  <si>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</si>
  <si>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</si>
  <si>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</si>
  <si>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</si>
  <si>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</si>
  <si>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</si>
  <si>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</si>
  <si>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</si>
  <si>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</si>
  <si>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</si>
  <si>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</si>
  <si>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</si>
  <si>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</si>
  <si>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</si>
  <si>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</si>
  <si>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</si>
  <si>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</si>
  <si>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</si>
  <si>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</si>
  <si>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</si>
  <si>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</si>
  <si>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</si>
  <si>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</si>
  <si>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</si>
  <si>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</si>
  <si>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</si>
  <si>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</si>
  <si>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</si>
  <si>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</si>
  <si>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</si>
  <si>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</si>
  <si>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</si>
  <si>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</si>
  <si>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</si>
  <si>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</si>
  <si>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</si>
  <si>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</si>
  <si>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</si>
  <si>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</si>
  <si>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</si>
  <si>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</si>
  <si>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</si>
  <si>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</si>
  <si>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</si>
  <si>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</si>
  <si>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</si>
  <si>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</si>
  <si>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</si>
  <si>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</si>
  <si>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</si>
  <si>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</si>
  <si>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</si>
  <si>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</si>
  <si>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</si>
  <si>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</si>
  <si>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</si>
  <si>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</si>
  <si>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</si>
  <si>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</si>
  <si>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</si>
  <si>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</si>
  <si>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</si>
  <si>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</si>
  <si>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</si>
  <si>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</si>
  <si>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</si>
  <si>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</si>
  <si>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</si>
  <si>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</si>
  <si>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</si>
  <si>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過誤納保険料の払戻し等に必要な経費
（年金特別会計厚生年金勘定）</t>
    <rPh sb="0" eb="2">
      <t>カゴ</t>
    </rPh>
    <rPh sb="2" eb="3">
      <t>ノウ</t>
    </rPh>
    <rPh sb="3" eb="6">
      <t>ホケンリョウ</t>
    </rPh>
    <rPh sb="7" eb="8">
      <t>ハラ</t>
    </rPh>
    <rPh sb="8" eb="9">
      <t>モド</t>
    </rPh>
    <rPh sb="10" eb="11">
      <t>トウ</t>
    </rPh>
    <rPh sb="12" eb="14">
      <t>ヒツヨウ</t>
    </rPh>
    <rPh sb="15" eb="17">
      <t>ケイヒ</t>
    </rPh>
    <rPh sb="19" eb="21">
      <t>ネンキン</t>
    </rPh>
    <rPh sb="21" eb="23">
      <t>トクベツ</t>
    </rPh>
    <rPh sb="23" eb="25">
      <t>カイケイ</t>
    </rPh>
    <rPh sb="25" eb="27">
      <t>コウセイ</t>
    </rPh>
    <rPh sb="27" eb="29">
      <t>ネンキン</t>
    </rPh>
    <rPh sb="29" eb="31">
      <t>カンジョウ</t>
    </rPh>
    <phoneticPr fontId="5"/>
  </si>
  <si>
    <t>年金局</t>
    <rPh sb="0" eb="3">
      <t>ネンキンキョク</t>
    </rPh>
    <phoneticPr fontId="5"/>
  </si>
  <si>
    <t>総務課</t>
    <rPh sb="0" eb="3">
      <t>ソウムカ</t>
    </rPh>
    <phoneticPr fontId="5"/>
  </si>
  <si>
    <t>○</t>
  </si>
  <si>
    <t>厚生年金保険法第39条</t>
    <rPh sb="0" eb="2">
      <t>コウセイ</t>
    </rPh>
    <rPh sb="2" eb="4">
      <t>ネンキン</t>
    </rPh>
    <rPh sb="4" eb="7">
      <t>ホケンホウ</t>
    </rPh>
    <rPh sb="7" eb="8">
      <t>ダイ</t>
    </rPh>
    <rPh sb="10" eb="11">
      <t>ジョウ</t>
    </rPh>
    <phoneticPr fontId="5"/>
  </si>
  <si>
    <t>-</t>
  </si>
  <si>
    <t>-</t>
    <phoneticPr fontId="5"/>
  </si>
  <si>
    <t>賠償償還及払戻金</t>
    <rPh sb="0" eb="2">
      <t>バイショウ</t>
    </rPh>
    <rPh sb="2" eb="4">
      <t>ショウカン</t>
    </rPh>
    <rPh sb="4" eb="5">
      <t>オヨ</t>
    </rPh>
    <rPh sb="5" eb="7">
      <t>ハライモドシ</t>
    </rPh>
    <rPh sb="7" eb="8">
      <t>キン</t>
    </rPh>
    <phoneticPr fontId="5"/>
  </si>
  <si>
    <t>支払調整金繰入</t>
    <rPh sb="0" eb="2">
      <t>シハラ</t>
    </rPh>
    <rPh sb="2" eb="4">
      <t>チョウセイ</t>
    </rPh>
    <rPh sb="4" eb="5">
      <t>キン</t>
    </rPh>
    <rPh sb="5" eb="7">
      <t>クリイレ</t>
    </rPh>
    <phoneticPr fontId="5"/>
  </si>
  <si>
    <t>一般会計へ繰入</t>
    <rPh sb="0" eb="2">
      <t>イッパン</t>
    </rPh>
    <rPh sb="2" eb="4">
      <t>カイケイ</t>
    </rPh>
    <rPh sb="5" eb="7">
      <t>クリイレ</t>
    </rPh>
    <phoneticPr fontId="5"/>
  </si>
  <si>
    <t>百万円</t>
    <rPh sb="0" eb="2">
      <t>ヒャクマン</t>
    </rPh>
    <rPh sb="2" eb="3">
      <t>エン</t>
    </rPh>
    <phoneticPr fontId="5"/>
  </si>
  <si>
    <t>過誤納保険料の払戻し件数</t>
    <rPh sb="0" eb="2">
      <t>カゴ</t>
    </rPh>
    <rPh sb="2" eb="3">
      <t>ノウ</t>
    </rPh>
    <rPh sb="3" eb="6">
      <t>ホケンリョウ</t>
    </rPh>
    <rPh sb="7" eb="8">
      <t>ハラ</t>
    </rPh>
    <rPh sb="8" eb="9">
      <t>モド</t>
    </rPh>
    <rPh sb="10" eb="12">
      <t>ケンスウ</t>
    </rPh>
    <phoneticPr fontId="5"/>
  </si>
  <si>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</si>
  <si>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千円</t>
    <rPh sb="0" eb="2">
      <t>センエン</t>
    </rPh>
    <phoneticPr fontId="5"/>
  </si>
  <si>
    <t>　千円/件</t>
    <rPh sb="1" eb="3">
      <t>センエン</t>
    </rPh>
    <rPh sb="4" eb="5">
      <t>ケン</t>
    </rPh>
    <phoneticPr fontId="5"/>
  </si>
  <si>
    <t>件</t>
    <rPh sb="0" eb="1">
      <t>ケン</t>
    </rPh>
    <phoneticPr fontId="5"/>
  </si>
  <si>
    <t>33,179,718/47,793</t>
    <phoneticPr fontId="5"/>
  </si>
  <si>
    <t>15,438,058/47,808</t>
    <phoneticPr fontId="5"/>
  </si>
  <si>
    <t>本事業は、安定的かつ継続的に行うことが求められる事業であることから、国において行うべき事業である。</t>
    <rPh sb="0" eb="1">
      <t>ホン</t>
    </rPh>
    <rPh sb="1" eb="3">
      <t>ジギョウ</t>
    </rPh>
    <rPh sb="5" eb="8">
      <t>アンテイテキ</t>
    </rPh>
    <rPh sb="10" eb="13">
      <t>ケイゾクテキ</t>
    </rPh>
    <rPh sb="14" eb="15">
      <t>オコナ</t>
    </rPh>
    <rPh sb="19" eb="20">
      <t>モト</t>
    </rPh>
    <rPh sb="24" eb="26">
      <t>ジギョウ</t>
    </rPh>
    <rPh sb="34" eb="35">
      <t>クニ</t>
    </rPh>
    <rPh sb="39" eb="40">
      <t>オコナ</t>
    </rPh>
    <rPh sb="43" eb="45">
      <t>ジギョウ</t>
    </rPh>
    <phoneticPr fontId="5"/>
  </si>
  <si>
    <t>本事業の目的を達成するために、法律に基づき、国の責務において実施すべき優先度が高い事業である。</t>
    <rPh sb="0" eb="1">
      <t>ホン</t>
    </rPh>
    <rPh sb="1" eb="3">
      <t>ジギョウ</t>
    </rPh>
    <rPh sb="4" eb="6">
      <t>モクテキ</t>
    </rPh>
    <rPh sb="7" eb="9">
      <t>タッセイ</t>
    </rPh>
    <rPh sb="15" eb="17">
      <t>ホウリツ</t>
    </rPh>
    <rPh sb="18" eb="19">
      <t>モト</t>
    </rPh>
    <rPh sb="22" eb="23">
      <t>クニ</t>
    </rPh>
    <rPh sb="24" eb="26">
      <t>セキム</t>
    </rPh>
    <rPh sb="30" eb="32">
      <t>ジッシ</t>
    </rPh>
    <rPh sb="35" eb="38">
      <t>ユウセンド</t>
    </rPh>
    <rPh sb="39" eb="40">
      <t>タカ</t>
    </rPh>
    <rPh sb="41" eb="43">
      <t>ジギョウ</t>
    </rPh>
    <phoneticPr fontId="5"/>
  </si>
  <si>
    <t>‐</t>
  </si>
  <si>
    <t>無</t>
  </si>
  <si>
    <t>厚生年金保険料を過誤納した事業主等への保険料の払戻金等であり、受益者との負担関係は妥当である。</t>
    <rPh sb="0" eb="2">
      <t>コウセイ</t>
    </rPh>
    <rPh sb="2" eb="4">
      <t>ネンキン</t>
    </rPh>
    <rPh sb="4" eb="7">
      <t>ホケンリョウ</t>
    </rPh>
    <rPh sb="8" eb="10">
      <t>カゴ</t>
    </rPh>
    <rPh sb="10" eb="11">
      <t>ノウ</t>
    </rPh>
    <rPh sb="13" eb="16">
      <t>ジギョウヌシ</t>
    </rPh>
    <rPh sb="16" eb="17">
      <t>トウ</t>
    </rPh>
    <rPh sb="19" eb="22">
      <t>ホケンリョウ</t>
    </rPh>
    <rPh sb="23" eb="24">
      <t>ハラ</t>
    </rPh>
    <rPh sb="24" eb="25">
      <t>モド</t>
    </rPh>
    <rPh sb="25" eb="26">
      <t>キン</t>
    </rPh>
    <rPh sb="26" eb="27">
      <t>トウ</t>
    </rPh>
    <rPh sb="31" eb="34">
      <t>ジュエキシャ</t>
    </rPh>
    <rPh sb="36" eb="38">
      <t>フタン</t>
    </rPh>
    <rPh sb="38" eb="40">
      <t>カンケイ</t>
    </rPh>
    <rPh sb="41" eb="43">
      <t>ダトウ</t>
    </rPh>
    <phoneticPr fontId="5"/>
  </si>
  <si>
    <t>厚生年金保険料を過誤納した事業主等への保険料の払戻金等であり、必要な経費に限定されている。</t>
    <rPh sb="0" eb="2">
      <t>コウセイ</t>
    </rPh>
    <rPh sb="2" eb="4">
      <t>ネンキン</t>
    </rPh>
    <rPh sb="4" eb="7">
      <t>ホケンリョウ</t>
    </rPh>
    <rPh sb="8" eb="10">
      <t>カゴ</t>
    </rPh>
    <rPh sb="10" eb="11">
      <t>ノウ</t>
    </rPh>
    <rPh sb="13" eb="16">
      <t>ジギョウヌシ</t>
    </rPh>
    <rPh sb="16" eb="17">
      <t>トウ</t>
    </rPh>
    <rPh sb="19" eb="22">
      <t>ホケンリョウ</t>
    </rPh>
    <rPh sb="23" eb="26">
      <t>ハライモドシキン</t>
    </rPh>
    <rPh sb="26" eb="27">
      <t>トウ</t>
    </rPh>
    <rPh sb="31" eb="33">
      <t>ヒツヨウ</t>
    </rPh>
    <rPh sb="34" eb="36">
      <t>ケイヒ</t>
    </rPh>
    <rPh sb="37" eb="39">
      <t>ゲンテイ</t>
    </rPh>
    <phoneticPr fontId="5"/>
  </si>
  <si>
    <t>代替指標の実績は目的に見合ったものになっている。</t>
    <rPh sb="0" eb="2">
      <t>ダイタイ</t>
    </rPh>
    <rPh sb="2" eb="4">
      <t>シヒョウ</t>
    </rPh>
    <rPh sb="5" eb="7">
      <t>ジッセキ</t>
    </rPh>
    <rPh sb="8" eb="10">
      <t>モクテキ</t>
    </rPh>
    <rPh sb="11" eb="13">
      <t>ミア</t>
    </rPh>
    <phoneticPr fontId="5"/>
  </si>
  <si>
    <t>活動実績はほぼ見込みどおり推移している。</t>
    <rPh sb="0" eb="2">
      <t>カツドウ</t>
    </rPh>
    <rPh sb="2" eb="4">
      <t>ジッセキ</t>
    </rPh>
    <rPh sb="7" eb="9">
      <t>ミコ</t>
    </rPh>
    <rPh sb="13" eb="15">
      <t>スイイ</t>
    </rPh>
    <phoneticPr fontId="5"/>
  </si>
  <si>
    <t>・引き続き、事業主等への厚生年金保険料の払戻し等に支障をきたさぬように、支払実績等を踏まえ必要な予算額を確保する。</t>
    <rPh sb="1" eb="2">
      <t>ヒ</t>
    </rPh>
    <rPh sb="3" eb="4">
      <t>ツヅ</t>
    </rPh>
    <rPh sb="6" eb="9">
      <t>ジギョウヌシ</t>
    </rPh>
    <rPh sb="9" eb="10">
      <t>トウ</t>
    </rPh>
    <rPh sb="12" eb="14">
      <t>コウセイ</t>
    </rPh>
    <rPh sb="14" eb="16">
      <t>ネンキン</t>
    </rPh>
    <rPh sb="16" eb="19">
      <t>ホケンリョウ</t>
    </rPh>
    <rPh sb="20" eb="21">
      <t>ハラ</t>
    </rPh>
    <rPh sb="21" eb="22">
      <t>モド</t>
    </rPh>
    <rPh sb="23" eb="24">
      <t>トウ</t>
    </rPh>
    <rPh sb="25" eb="27">
      <t>シショウ</t>
    </rPh>
    <rPh sb="36" eb="38">
      <t>シハラ</t>
    </rPh>
    <rPh sb="38" eb="40">
      <t>ジッセキ</t>
    </rPh>
    <rPh sb="40" eb="41">
      <t>トウ</t>
    </rPh>
    <rPh sb="42" eb="43">
      <t>フ</t>
    </rPh>
    <rPh sb="45" eb="47">
      <t>ヒツヨウ</t>
    </rPh>
    <rPh sb="48" eb="50">
      <t>ヨサン</t>
    </rPh>
    <rPh sb="50" eb="51">
      <t>ガク</t>
    </rPh>
    <rPh sb="52" eb="54">
      <t>カクホ</t>
    </rPh>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</si>
  <si>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</si>
  <si>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一般会計</t>
    <rPh sb="0" eb="4">
      <t>イッパンカイエキ</t>
    </rPh>
    <phoneticPr fontId="5"/>
  </si>
  <si>
    <t>厚生年金保険の保険給付及び納付の特例等に関する法律に基づく一般会計への繰入れ</t>
    <rPh sb="0" eb="2">
      <t>コウセイ</t>
    </rPh>
    <rPh sb="2" eb="4">
      <t>ネンキン</t>
    </rPh>
    <rPh sb="4" eb="6">
      <t>ホケン</t>
    </rPh>
    <rPh sb="7" eb="9">
      <t>ホケン</t>
    </rPh>
    <rPh sb="9" eb="11">
      <t>キュウフ</t>
    </rPh>
    <rPh sb="11" eb="12">
      <t>オヨ</t>
    </rPh>
    <rPh sb="13" eb="15">
      <t>ノウフ</t>
    </rPh>
    <rPh sb="16" eb="18">
      <t>トクレイ</t>
    </rPh>
    <rPh sb="18" eb="19">
      <t>トウ</t>
    </rPh>
    <rPh sb="20" eb="21">
      <t>カン</t>
    </rPh>
    <rPh sb="23" eb="25">
      <t>ホウリツ</t>
    </rPh>
    <rPh sb="26" eb="27">
      <t>モト</t>
    </rPh>
    <rPh sb="29" eb="31">
      <t>イッパン</t>
    </rPh>
    <rPh sb="31" eb="33">
      <t>カイケイ</t>
    </rPh>
    <rPh sb="35" eb="37">
      <t>クリイレ</t>
    </rPh>
    <phoneticPr fontId="5"/>
  </si>
  <si>
    <t>日本銀行</t>
    <rPh sb="0" eb="2">
      <t>ニホン</t>
    </rPh>
    <rPh sb="2" eb="4">
      <t>ギンコウ</t>
    </rPh>
    <phoneticPr fontId="5"/>
  </si>
  <si>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5"/>
  </si>
  <si>
    <t>基礎年金勘定</t>
    <rPh sb="0" eb="2">
      <t>キソ</t>
    </rPh>
    <rPh sb="2" eb="4">
      <t>ネンキン</t>
    </rPh>
    <rPh sb="4" eb="6">
      <t>カンジョウ</t>
    </rPh>
    <phoneticPr fontId="5"/>
  </si>
  <si>
    <t>国民年金勘定</t>
    <rPh sb="0" eb="2">
      <t>コクミン</t>
    </rPh>
    <rPh sb="2" eb="4">
      <t>ネンキン</t>
    </rPh>
    <rPh sb="4" eb="6">
      <t>カンジョウ</t>
    </rPh>
    <phoneticPr fontId="5"/>
  </si>
  <si>
    <t>厚生年金保険法に基づく、支払調整金の基礎年金勘定への繰入れ</t>
    <rPh sb="0" eb="2">
      <t>コウセイ</t>
    </rPh>
    <rPh sb="2" eb="4">
      <t>ネンキン</t>
    </rPh>
    <rPh sb="4" eb="7">
      <t>ホケンホウ</t>
    </rPh>
    <rPh sb="8" eb="9">
      <t>モト</t>
    </rPh>
    <rPh sb="12" eb="14">
      <t>シハラ</t>
    </rPh>
    <rPh sb="14" eb="17">
      <t>チョウセイキン</t>
    </rPh>
    <rPh sb="18" eb="20">
      <t>キソ</t>
    </rPh>
    <rPh sb="20" eb="22">
      <t>ネンキン</t>
    </rPh>
    <rPh sb="22" eb="24">
      <t>カンジョウ</t>
    </rPh>
    <rPh sb="26" eb="28">
      <t>クリイレ</t>
    </rPh>
    <phoneticPr fontId="5"/>
  </si>
  <si>
    <t>過誤納に係る厚生年金保険料の払戻し等</t>
    <rPh sb="0" eb="2">
      <t>カゴ</t>
    </rPh>
    <rPh sb="2" eb="3">
      <t>ノウ</t>
    </rPh>
    <rPh sb="4" eb="5">
      <t>カカ</t>
    </rPh>
    <rPh sb="6" eb="8">
      <t>コウセイ</t>
    </rPh>
    <rPh sb="8" eb="10">
      <t>ネンキン</t>
    </rPh>
    <rPh sb="10" eb="13">
      <t>ホケンリョウ</t>
    </rPh>
    <rPh sb="14" eb="16">
      <t>ハライモドシ</t>
    </rPh>
    <rPh sb="17" eb="18">
      <t>トウ</t>
    </rPh>
    <phoneticPr fontId="5"/>
  </si>
  <si>
    <t>賠償償還及払戻金</t>
    <rPh sb="0" eb="2">
      <t>バイショウ</t>
    </rPh>
    <rPh sb="2" eb="4">
      <t>ショウカン</t>
    </rPh>
    <rPh sb="4" eb="5">
      <t>オヨ</t>
    </rPh>
    <rPh sb="5" eb="8">
      <t>ハライモドシキン</t>
    </rPh>
    <phoneticPr fontId="5"/>
  </si>
  <si>
    <t>貨幣交換差減補填金</t>
    <rPh sb="0" eb="2">
      <t>カヘイ</t>
    </rPh>
    <rPh sb="2" eb="4">
      <t>コウカン</t>
    </rPh>
    <rPh sb="4" eb="6">
      <t>サゲン</t>
    </rPh>
    <rPh sb="6" eb="8">
      <t>ホテン</t>
    </rPh>
    <rPh sb="8" eb="9">
      <t>キン</t>
    </rPh>
    <phoneticPr fontId="5"/>
  </si>
  <si>
    <t>海外払い給付費の為替取組上生じた差減に充てるための補填金</t>
    <rPh sb="0" eb="2">
      <t>カイガイ</t>
    </rPh>
    <rPh sb="2" eb="3">
      <t>バラ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5"/>
  </si>
  <si>
    <t>支払調整金繰入</t>
    <rPh sb="0" eb="2">
      <t>シハラ</t>
    </rPh>
    <rPh sb="2" eb="4">
      <t>チョウセイ</t>
    </rPh>
    <rPh sb="4" eb="5">
      <t>カネ</t>
    </rPh>
    <rPh sb="5" eb="7">
      <t>クリイレ</t>
    </rPh>
    <phoneticPr fontId="5"/>
  </si>
  <si>
    <t>厚生年金保険法に基づく、支払調整金の基礎年金勘定等への繰入れ</t>
    <rPh sb="0" eb="2">
      <t>コウセイ</t>
    </rPh>
    <rPh sb="2" eb="4">
      <t>ネンキン</t>
    </rPh>
    <rPh sb="4" eb="7">
      <t>ホケンホウ</t>
    </rPh>
    <rPh sb="8" eb="9">
      <t>モト</t>
    </rPh>
    <rPh sb="12" eb="14">
      <t>シハラ</t>
    </rPh>
    <rPh sb="14" eb="16">
      <t>チョウセイ</t>
    </rPh>
    <rPh sb="16" eb="17">
      <t>キン</t>
    </rPh>
    <rPh sb="18" eb="20">
      <t>キソ</t>
    </rPh>
    <rPh sb="20" eb="22">
      <t>ネンキン</t>
    </rPh>
    <rPh sb="22" eb="24">
      <t>カンジョウ</t>
    </rPh>
    <rPh sb="24" eb="25">
      <t>トウ</t>
    </rPh>
    <rPh sb="27" eb="29">
      <t>クリイレ</t>
    </rPh>
    <phoneticPr fontId="5"/>
  </si>
  <si>
    <t>740</t>
    <phoneticPr fontId="5"/>
  </si>
  <si>
    <t>650</t>
    <phoneticPr fontId="5"/>
  </si>
  <si>
    <t>941</t>
    <phoneticPr fontId="5"/>
  </si>
  <si>
    <t>940</t>
    <phoneticPr fontId="5"/>
  </si>
  <si>
    <t>946</t>
    <phoneticPr fontId="5"/>
  </si>
  <si>
    <t>913</t>
    <phoneticPr fontId="5"/>
  </si>
  <si>
    <t>918</t>
    <phoneticPr fontId="5"/>
  </si>
  <si>
    <t>919</t>
    <phoneticPr fontId="5"/>
  </si>
  <si>
    <t>1件当たり払戻額（払戻総額／払戻件数）　　　　　　　　　　　　　</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</si>
  <si>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　　千円/件</t>
    <rPh sb="2" eb="4">
      <t>センエン</t>
    </rPh>
    <rPh sb="5" eb="6">
      <t>ケン</t>
    </rPh>
    <phoneticPr fontId="5"/>
  </si>
  <si>
    <t>33,197,718/47,793</t>
    <phoneticPr fontId="5"/>
  </si>
  <si>
    <t>過誤納保険料の払戻し件数</t>
    <rPh sb="0" eb="2">
      <t>カゴ</t>
    </rPh>
    <rPh sb="2" eb="3">
      <t>ノウ</t>
    </rPh>
    <rPh sb="3" eb="6">
      <t>ホケンリョウ</t>
    </rPh>
    <rPh sb="7" eb="9">
      <t>ハライモドシ</t>
    </rPh>
    <rPh sb="10" eb="12">
      <t>ケンスウ</t>
    </rPh>
    <phoneticPr fontId="5"/>
  </si>
  <si>
    <t>過誤納保険料納付者に対し、着実に払戻す。</t>
    <rPh sb="0" eb="2">
      <t>カゴ</t>
    </rPh>
    <rPh sb="2" eb="3">
      <t>ノウ</t>
    </rPh>
    <rPh sb="3" eb="6">
      <t>ホケンリョウ</t>
    </rPh>
    <rPh sb="6" eb="8">
      <t>ノウフ</t>
    </rPh>
    <rPh sb="8" eb="9">
      <t>モノ</t>
    </rPh>
    <rPh sb="10" eb="11">
      <t>タイ</t>
    </rPh>
    <rPh sb="13" eb="15">
      <t>チャクジツ</t>
    </rPh>
    <rPh sb="16" eb="17">
      <t>ハラ</t>
    </rPh>
    <rPh sb="17" eb="18">
      <t>モド</t>
    </rPh>
    <phoneticPr fontId="5"/>
  </si>
  <si>
    <t>厚生年金保険法に基づく、支払調整金の国民年金勘定への繰入れ</t>
    <rPh sb="0" eb="2">
      <t>コウセイ</t>
    </rPh>
    <rPh sb="2" eb="4">
      <t>ネンキン</t>
    </rPh>
    <rPh sb="4" eb="7">
      <t>ホケンホウ</t>
    </rPh>
    <rPh sb="8" eb="9">
      <t>モト</t>
    </rPh>
    <rPh sb="12" eb="14">
      <t>シハラ</t>
    </rPh>
    <rPh sb="14" eb="16">
      <t>チョウセイ</t>
    </rPh>
    <rPh sb="16" eb="17">
      <t>キン</t>
    </rPh>
    <rPh sb="18" eb="20">
      <t>コクミン</t>
    </rPh>
    <rPh sb="20" eb="22">
      <t>ネンキン</t>
    </rPh>
    <rPh sb="22" eb="24">
      <t>カンジョウ</t>
    </rPh>
    <rPh sb="26" eb="28">
      <t>クリイレ</t>
    </rPh>
    <phoneticPr fontId="5"/>
  </si>
  <si>
    <t>過誤納となった保険料を適切に支払う。</t>
    <rPh sb="0" eb="2">
      <t>カゴ</t>
    </rPh>
    <rPh sb="2" eb="3">
      <t>ノウ</t>
    </rPh>
    <rPh sb="7" eb="10">
      <t>ホケンリョウ</t>
    </rPh>
    <rPh sb="11" eb="13">
      <t>テキセツ</t>
    </rPh>
    <rPh sb="14" eb="16">
      <t>シハラ</t>
    </rPh>
    <phoneticPr fontId="5"/>
  </si>
  <si>
    <t>B.基礎年金勘定等</t>
    <rPh sb="2" eb="4">
      <t>キソ</t>
    </rPh>
    <rPh sb="4" eb="6">
      <t>ネンキン</t>
    </rPh>
    <rPh sb="6" eb="8">
      <t>カンジョウ</t>
    </rPh>
    <rPh sb="8" eb="9">
      <t>トウ</t>
    </rPh>
    <phoneticPr fontId="5"/>
  </si>
  <si>
    <t>D.一般会計</t>
    <rPh sb="2" eb="4">
      <t>イッパン</t>
    </rPh>
    <rPh sb="4" eb="6">
      <t>カイケイ</t>
    </rPh>
    <phoneticPr fontId="5"/>
  </si>
  <si>
    <t>C.日本銀行</t>
    <rPh sb="2" eb="4">
      <t>ニホン</t>
    </rPh>
    <rPh sb="4" eb="6">
      <t>ギンコウ</t>
    </rPh>
    <phoneticPr fontId="5"/>
  </si>
  <si>
    <t>貨幣交換差増減整理手続
（昭和8年7月16日　蔵理788）</t>
    <rPh sb="13" eb="15">
      <t>ショウワ</t>
    </rPh>
    <rPh sb="16" eb="17">
      <t>ネン</t>
    </rPh>
    <rPh sb="18" eb="19">
      <t>ツキ</t>
    </rPh>
    <rPh sb="21" eb="22">
      <t>ニチ</t>
    </rPh>
    <rPh sb="23" eb="24">
      <t>クラ</t>
    </rPh>
    <rPh sb="24" eb="25">
      <t>リ</t>
    </rPh>
    <phoneticPr fontId="5"/>
  </si>
  <si>
    <t>厚生年金保険料を過誤納した事業主等への保険料の払戻し金であり、定量的な目標を設定できない。</t>
    <rPh sb="0" eb="2">
      <t>コウセイ</t>
    </rPh>
    <rPh sb="2" eb="4">
      <t>ネンキン</t>
    </rPh>
    <rPh sb="4" eb="7">
      <t>ホケンリョウ</t>
    </rPh>
    <rPh sb="8" eb="10">
      <t>カゴ</t>
    </rPh>
    <rPh sb="10" eb="11">
      <t>ノウ</t>
    </rPh>
    <rPh sb="13" eb="16">
      <t>ジギョウヌシ</t>
    </rPh>
    <rPh sb="16" eb="17">
      <t>トウ</t>
    </rPh>
    <rPh sb="19" eb="22">
      <t>ホケンリョウ</t>
    </rPh>
    <rPh sb="23" eb="24">
      <t>ハラ</t>
    </rPh>
    <rPh sb="24" eb="25">
      <t>モド</t>
    </rPh>
    <rPh sb="26" eb="27">
      <t>カネ</t>
    </rPh>
    <rPh sb="31" eb="34">
      <t>テイリョウテキ</t>
    </rPh>
    <rPh sb="35" eb="37">
      <t>モクヒョウ</t>
    </rPh>
    <rPh sb="38" eb="40">
      <t>セッテイ</t>
    </rPh>
    <phoneticPr fontId="5"/>
  </si>
  <si>
    <t>過徴収が生じた場合の過誤納保険料の払い戻し等を行う事業であり、国民の生活の安定が損なわれることを防止することを目的とする公的年金事業の一環であるため、必要不可欠な事業である。</t>
    <rPh sb="0" eb="3">
      <t>カチョウシュウ</t>
    </rPh>
    <rPh sb="4" eb="5">
      <t>ショウ</t>
    </rPh>
    <rPh sb="7" eb="9">
      <t>バアイ</t>
    </rPh>
    <rPh sb="10" eb="12">
      <t>カゴ</t>
    </rPh>
    <rPh sb="12" eb="13">
      <t>ノウ</t>
    </rPh>
    <rPh sb="13" eb="16">
      <t>ホケンリョウ</t>
    </rPh>
    <rPh sb="17" eb="18">
      <t>ハラ</t>
    </rPh>
    <rPh sb="19" eb="20">
      <t>モド</t>
    </rPh>
    <rPh sb="21" eb="22">
      <t>トウ</t>
    </rPh>
    <rPh sb="23" eb="24">
      <t>オコナ</t>
    </rPh>
    <rPh sb="25" eb="27">
      <t>ジギョウ</t>
    </rPh>
    <rPh sb="31" eb="33">
      <t>コクミン</t>
    </rPh>
    <rPh sb="34" eb="36">
      <t>セイカツ</t>
    </rPh>
    <rPh sb="37" eb="39">
      <t>アンテイ</t>
    </rPh>
    <rPh sb="40" eb="41">
      <t>ソコ</t>
    </rPh>
    <rPh sb="48" eb="50">
      <t>ボウシ</t>
    </rPh>
    <rPh sb="55" eb="57">
      <t>モクテキ</t>
    </rPh>
    <rPh sb="60" eb="62">
      <t>コウテキ</t>
    </rPh>
    <rPh sb="62" eb="64">
      <t>ネンキン</t>
    </rPh>
    <rPh sb="64" eb="66">
      <t>ジギョウ</t>
    </rPh>
    <rPh sb="67" eb="69">
      <t>イッカン</t>
    </rPh>
    <rPh sb="75" eb="77">
      <t>ヒツヨウ</t>
    </rPh>
    <rPh sb="77" eb="80">
      <t>フカケツ</t>
    </rPh>
    <rPh sb="81" eb="83">
      <t>ジギョウ</t>
    </rPh>
    <phoneticPr fontId="5"/>
  </si>
  <si>
    <t>当該支出は、厚生年金保険法等に基づき、事業主等の保険料過払いへの還付や日本銀行への補填、他年金制度との内払い調整等を行うものであり、必要性、有効性等が認められる。</t>
    <rPh sb="0" eb="2">
      <t>トウガイ</t>
    </rPh>
    <rPh sb="2" eb="4">
      <t>シシュツ</t>
    </rPh>
    <rPh sb="6" eb="8">
      <t>コウセイ</t>
    </rPh>
    <rPh sb="8" eb="10">
      <t>ネンキン</t>
    </rPh>
    <rPh sb="10" eb="13">
      <t>ホケンホウ</t>
    </rPh>
    <rPh sb="13" eb="14">
      <t>トウ</t>
    </rPh>
    <rPh sb="15" eb="16">
      <t>モト</t>
    </rPh>
    <rPh sb="19" eb="22">
      <t>ジギョウヌシ</t>
    </rPh>
    <rPh sb="22" eb="23">
      <t>トウ</t>
    </rPh>
    <rPh sb="24" eb="27">
      <t>ホケンリョウ</t>
    </rPh>
    <rPh sb="27" eb="29">
      <t>カバラ</t>
    </rPh>
    <rPh sb="32" eb="34">
      <t>カンプ</t>
    </rPh>
    <rPh sb="35" eb="37">
      <t>ニホン</t>
    </rPh>
    <rPh sb="37" eb="39">
      <t>ギンコウ</t>
    </rPh>
    <rPh sb="41" eb="43">
      <t>ホテン</t>
    </rPh>
    <rPh sb="44" eb="45">
      <t>ホカ</t>
    </rPh>
    <rPh sb="45" eb="47">
      <t>ネンキン</t>
    </rPh>
    <rPh sb="47" eb="49">
      <t>セイド</t>
    </rPh>
    <rPh sb="51" eb="53">
      <t>ウチバラ</t>
    </rPh>
    <rPh sb="54" eb="56">
      <t>チョウセイ</t>
    </rPh>
    <rPh sb="56" eb="57">
      <t>トウ</t>
    </rPh>
    <rPh sb="58" eb="59">
      <t>オコナ</t>
    </rPh>
    <rPh sb="66" eb="69">
      <t>ヒツヨウセイ</t>
    </rPh>
    <rPh sb="70" eb="72">
      <t>ユウコウ</t>
    </rPh>
    <rPh sb="72" eb="73">
      <t>セイ</t>
    </rPh>
    <rPh sb="73" eb="74">
      <t>トウ</t>
    </rPh>
    <rPh sb="75" eb="76">
      <t>ミト</t>
    </rPh>
    <phoneticPr fontId="5"/>
  </si>
  <si>
    <t>A.事業主等</t>
    <rPh sb="2" eb="5">
      <t>ジギョウヌシ</t>
    </rPh>
    <rPh sb="5" eb="6">
      <t>トウ</t>
    </rPh>
    <phoneticPr fontId="5"/>
  </si>
  <si>
    <t>事業主等</t>
    <rPh sb="0" eb="3">
      <t>ジギョウヌシ</t>
    </rPh>
    <rPh sb="3" eb="4">
      <t>トウ</t>
    </rPh>
    <phoneticPr fontId="5"/>
  </si>
  <si>
    <t>-</t>
    <phoneticPr fontId="5"/>
  </si>
  <si>
    <t>事業主等が納めすぎた保険料の払戻しや日本銀行への為替差の補填の支払いを適切に行う。また、会計が異なる年金の内払い調整を行った際の特会勘定間における財源調整を行う。</t>
    <rPh sb="0" eb="3">
      <t>ジギョウヌシ</t>
    </rPh>
    <rPh sb="3" eb="4">
      <t>トウ</t>
    </rPh>
    <rPh sb="5" eb="6">
      <t>オサ</t>
    </rPh>
    <rPh sb="10" eb="13">
      <t>ホケンリョウ</t>
    </rPh>
    <rPh sb="14" eb="15">
      <t>ハラ</t>
    </rPh>
    <rPh sb="15" eb="16">
      <t>モド</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アイダ</t>
    </rPh>
    <rPh sb="73" eb="75">
      <t>ザイゲン</t>
    </rPh>
    <rPh sb="75" eb="77">
      <t>チョウセイ</t>
    </rPh>
    <rPh sb="78" eb="79">
      <t>オコナ</t>
    </rPh>
    <phoneticPr fontId="5"/>
  </si>
  <si>
    <t>事業主等が納めすぎた保険料の払戻しや日本銀行への為替差の補填の支払いを適切に行う。また、会計が異なる年金の内払い調整を行った際の特会勘定間における財源調整を行う。</t>
    <phoneticPr fontId="5"/>
  </si>
  <si>
    <t>貨幣交換差減補塡金</t>
    <rPh sb="7" eb="8">
      <t>テン</t>
    </rPh>
    <rPh sb="8" eb="9">
      <t>キン</t>
    </rPh>
    <phoneticPr fontId="5"/>
  </si>
  <si>
    <t>・事業主より徴収した厚生年金保険料について、過徴収が生じた場合の過誤納保険料の払い戻し等を行う。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国民年金法による年金の給付を停止して厚生年金保険法等による年金を支給する場合、厚生年金保険法等による年金を受ける権利が生じた月の翌月以降の分として既に支払われていた国民年金法による年金は過払い分として国に納付することになるが、手続きの軽減から厚生年金保険法等による年金の給付の内払いとし、既に支払われていた当該額について、年金の最終支払いが完了した３月末に支払調整金として厚生年金勘定から基礎年金勘定等への繰り入れを行う。</t>
    <rPh sb="1" eb="4">
      <t>ジギョウヌシ</t>
    </rPh>
    <rPh sb="6" eb="8">
      <t>チョウシュウ</t>
    </rPh>
    <rPh sb="10" eb="12">
      <t>コウセイ</t>
    </rPh>
    <rPh sb="12" eb="14">
      <t>ネンキン</t>
    </rPh>
    <rPh sb="14" eb="17">
      <t>ホケンリョウ</t>
    </rPh>
    <rPh sb="22" eb="25">
      <t>カチョウシュウ</t>
    </rPh>
    <rPh sb="26" eb="27">
      <t>ショウ</t>
    </rPh>
    <rPh sb="29" eb="31">
      <t>バアイ</t>
    </rPh>
    <rPh sb="32" eb="34">
      <t>カゴ</t>
    </rPh>
    <rPh sb="34" eb="35">
      <t>ノウ</t>
    </rPh>
    <rPh sb="35" eb="38">
      <t>ホケンリョウ</t>
    </rPh>
    <rPh sb="39" eb="40">
      <t>ハラ</t>
    </rPh>
    <rPh sb="41" eb="42">
      <t>モド</t>
    </rPh>
    <rPh sb="43" eb="44">
      <t>トウ</t>
    </rPh>
    <rPh sb="45" eb="46">
      <t>オコナ</t>
    </rPh>
    <rPh sb="50" eb="52">
      <t>ガイコク</t>
    </rPh>
    <rPh sb="52" eb="55">
      <t>キョジュウシャ</t>
    </rPh>
    <rPh sb="56" eb="57">
      <t>タイ</t>
    </rPh>
    <rPh sb="59" eb="61">
      <t>ネンキン</t>
    </rPh>
    <rPh sb="62" eb="64">
      <t>シハラ</t>
    </rPh>
    <rPh sb="70" eb="72">
      <t>ネンキン</t>
    </rPh>
    <rPh sb="73" eb="75">
      <t>ソウキン</t>
    </rPh>
    <rPh sb="75" eb="76">
      <t>ジ</t>
    </rPh>
    <rPh sb="79" eb="81">
      <t>シハラ</t>
    </rPh>
    <rPh sb="81" eb="82">
      <t>ト</t>
    </rPh>
    <rPh sb="82" eb="83">
      <t>ケ</t>
    </rPh>
    <rPh sb="83" eb="84">
      <t>ジ</t>
    </rPh>
    <rPh sb="87" eb="88">
      <t>モド</t>
    </rPh>
    <rPh sb="88" eb="89">
      <t>イ</t>
    </rPh>
    <rPh sb="89" eb="90">
      <t>ジ</t>
    </rPh>
    <rPh sb="91" eb="93">
      <t>カワセ</t>
    </rPh>
    <rPh sb="97" eb="99">
      <t>サガク</t>
    </rPh>
    <rPh sb="104" eb="106">
      <t>ニホン</t>
    </rPh>
    <rPh sb="106" eb="108">
      <t>ギンコウ</t>
    </rPh>
    <rPh sb="109" eb="111">
      <t>セイキュウ</t>
    </rPh>
    <rPh sb="112" eb="115">
      <t>シハンキ</t>
    </rPh>
    <rPh sb="115" eb="116">
      <t>ゴト</t>
    </rPh>
    <rPh sb="117" eb="118">
      <t>ネン</t>
    </rPh>
    <rPh sb="119" eb="120">
      <t>カイ</t>
    </rPh>
    <rPh sb="122" eb="123">
      <t>モト</t>
    </rPh>
    <rPh sb="126" eb="128">
      <t>ホテン</t>
    </rPh>
    <rPh sb="128" eb="129">
      <t>キン</t>
    </rPh>
    <rPh sb="132" eb="134">
      <t>シハラ</t>
    </rPh>
    <rPh sb="138" eb="141">
      <t>ドウイツニン</t>
    </rPh>
    <rPh sb="142" eb="143">
      <t>タイ</t>
    </rPh>
    <rPh sb="146" eb="148">
      <t>コクミン</t>
    </rPh>
    <rPh sb="148" eb="150">
      <t>ネンキン</t>
    </rPh>
    <rPh sb="150" eb="151">
      <t>ホウ</t>
    </rPh>
    <rPh sb="154" eb="156">
      <t>ネンキン</t>
    </rPh>
    <rPh sb="157" eb="159">
      <t>キュウフ</t>
    </rPh>
    <rPh sb="160" eb="162">
      <t>テイシ</t>
    </rPh>
    <rPh sb="164" eb="166">
      <t>コウセイ</t>
    </rPh>
    <rPh sb="166" eb="168">
      <t>ネンキン</t>
    </rPh>
    <rPh sb="168" eb="171">
      <t>ホケンホウ</t>
    </rPh>
    <rPh sb="171" eb="172">
      <t>トウ</t>
    </rPh>
    <rPh sb="175" eb="177">
      <t>ネンキン</t>
    </rPh>
    <rPh sb="178" eb="180">
      <t>シキュウ</t>
    </rPh>
    <rPh sb="182" eb="184">
      <t>バアイ</t>
    </rPh>
    <rPh sb="185" eb="187">
      <t>コウセイ</t>
    </rPh>
    <rPh sb="187" eb="189">
      <t>ネンキン</t>
    </rPh>
    <rPh sb="189" eb="191">
      <t>ホケン</t>
    </rPh>
    <rPh sb="191" eb="193">
      <t>ホウトウ</t>
    </rPh>
    <rPh sb="196" eb="198">
      <t>ネンキン</t>
    </rPh>
    <rPh sb="199" eb="200">
      <t>ウ</t>
    </rPh>
    <rPh sb="202" eb="204">
      <t>ケンリ</t>
    </rPh>
    <rPh sb="205" eb="206">
      <t>ショウ</t>
    </rPh>
    <rPh sb="208" eb="209">
      <t>ツキ</t>
    </rPh>
    <rPh sb="210" eb="214">
      <t>ヨクゲツイコウ</t>
    </rPh>
    <rPh sb="215" eb="216">
      <t>ブン</t>
    </rPh>
    <rPh sb="219" eb="220">
      <t>スデ</t>
    </rPh>
    <rPh sb="228" eb="230">
      <t>コクミン</t>
    </rPh>
    <rPh sb="230" eb="232">
      <t>ネンキン</t>
    </rPh>
    <rPh sb="232" eb="233">
      <t>ホウ</t>
    </rPh>
    <rPh sb="236" eb="238">
      <t>ネンキン</t>
    </rPh>
    <rPh sb="239" eb="241">
      <t>カバラ</t>
    </rPh>
    <rPh sb="242" eb="243">
      <t>ブン</t>
    </rPh>
    <rPh sb="246" eb="247">
      <t>クニ</t>
    </rPh>
    <rPh sb="248" eb="250">
      <t>ノウフ</t>
    </rPh>
    <rPh sb="259" eb="261">
      <t>テツヅ</t>
    </rPh>
    <rPh sb="263" eb="265">
      <t>ケイゲン</t>
    </rPh>
    <rPh sb="267" eb="269">
      <t>コウセイ</t>
    </rPh>
    <rPh sb="269" eb="271">
      <t>ネンキン</t>
    </rPh>
    <rPh sb="271" eb="273">
      <t>ホケン</t>
    </rPh>
    <rPh sb="273" eb="275">
      <t>ホウトウ</t>
    </rPh>
    <rPh sb="278" eb="280">
      <t>ネンキン</t>
    </rPh>
    <rPh sb="281" eb="283">
      <t>キュウフ</t>
    </rPh>
    <rPh sb="284" eb="286">
      <t>ウチバラ</t>
    </rPh>
    <rPh sb="290" eb="291">
      <t>スデ</t>
    </rPh>
    <rPh sb="292" eb="294">
      <t>シハラ</t>
    </rPh>
    <rPh sb="299" eb="301">
      <t>トウガイ</t>
    </rPh>
    <rPh sb="301" eb="302">
      <t>ガク</t>
    </rPh>
    <rPh sb="307" eb="309">
      <t>ネンキン</t>
    </rPh>
    <rPh sb="310" eb="312">
      <t>サイシュウ</t>
    </rPh>
    <rPh sb="312" eb="314">
      <t>シハラ</t>
    </rPh>
    <rPh sb="316" eb="318">
      <t>カンリョウ</t>
    </rPh>
    <rPh sb="321" eb="322">
      <t>ツキ</t>
    </rPh>
    <rPh sb="322" eb="323">
      <t>マツ</t>
    </rPh>
    <rPh sb="324" eb="326">
      <t>シハラ</t>
    </rPh>
    <rPh sb="326" eb="329">
      <t>チョウセイキン</t>
    </rPh>
    <rPh sb="332" eb="334">
      <t>コウセイ</t>
    </rPh>
    <rPh sb="334" eb="336">
      <t>ネンキン</t>
    </rPh>
    <rPh sb="336" eb="338">
      <t>カンジョウ</t>
    </rPh>
    <rPh sb="340" eb="342">
      <t>キソ</t>
    </rPh>
    <rPh sb="342" eb="344">
      <t>ネンキン</t>
    </rPh>
    <rPh sb="344" eb="346">
      <t>カンジョウ</t>
    </rPh>
    <rPh sb="346" eb="347">
      <t>トウ</t>
    </rPh>
    <rPh sb="349" eb="350">
      <t>ク</t>
    </rPh>
    <rPh sb="351" eb="352">
      <t>イ</t>
    </rPh>
    <rPh sb="354" eb="355">
      <t>オコナ</t>
    </rPh>
    <phoneticPr fontId="5"/>
  </si>
  <si>
    <t>必要不可欠な事業であるため、引き続き、必要な予算額を確保し、適正な執行に努めること。</t>
    <rPh sb="0" eb="2">
      <t>ヒツヨウ</t>
    </rPh>
    <rPh sb="2" eb="5">
      <t>フカケツ</t>
    </rPh>
    <rPh sb="6" eb="8">
      <t>ジギョウ</t>
    </rPh>
    <rPh sb="14" eb="15">
      <t>ヒ</t>
    </rPh>
    <rPh sb="16" eb="17">
      <t>ツヅ</t>
    </rPh>
    <phoneticPr fontId="8"/>
  </si>
  <si>
    <t>総務課長　岡部　史哉</t>
    <rPh sb="0" eb="2">
      <t>ソウム</t>
    </rPh>
    <rPh sb="2" eb="4">
      <t>カチョウ</t>
    </rPh>
    <rPh sb="5" eb="7">
      <t>オカベ</t>
    </rPh>
    <rPh sb="8" eb="10">
      <t>フミヤ</t>
    </rPh>
    <phoneticPr fontId="5"/>
  </si>
  <si>
    <t>11,946,824/43,492</t>
    <phoneticPr fontId="5"/>
  </si>
  <si>
    <t>過誤納となった保険料を適切に支払う。
令和元年度　実績額　33,180百万円
令和2年度　 実績額　15,438百万円
令和3年度　 実績額　11,947百万円</t>
    <rPh sb="0" eb="2">
      <t>カゴ</t>
    </rPh>
    <rPh sb="2" eb="3">
      <t>ノウ</t>
    </rPh>
    <rPh sb="7" eb="10">
      <t>ホケンリョウ</t>
    </rPh>
    <rPh sb="11" eb="13">
      <t>テキセツ</t>
    </rPh>
    <rPh sb="14" eb="16">
      <t>シハラ</t>
    </rPh>
    <rPh sb="19" eb="21">
      <t>レイワ</t>
    </rPh>
    <rPh sb="21" eb="24">
      <t>ガンネンド</t>
    </rPh>
    <rPh sb="25" eb="28">
      <t>ジッセキガク</t>
    </rPh>
    <rPh sb="35" eb="37">
      <t>ヒャクマン</t>
    </rPh>
    <rPh sb="37" eb="38">
      <t>エン</t>
    </rPh>
    <rPh sb="39" eb="41">
      <t>レイワ</t>
    </rPh>
    <rPh sb="42" eb="44">
      <t>ネンド</t>
    </rPh>
    <rPh sb="46" eb="49">
      <t>ジッセキガク</t>
    </rPh>
    <rPh sb="56" eb="58">
      <t>ヒャクマン</t>
    </rPh>
    <rPh sb="58" eb="59">
      <t>エン</t>
    </rPh>
    <rPh sb="60" eb="62">
      <t>レイワ</t>
    </rPh>
    <rPh sb="63" eb="65">
      <t>ネンド</t>
    </rPh>
    <rPh sb="67" eb="70">
      <t>ジッセキガク</t>
    </rPh>
    <rPh sb="77" eb="80">
      <t>ヒャクマンエン</t>
    </rPh>
    <phoneticPr fontId="5"/>
  </si>
  <si>
    <t>-</t>
    <phoneticPr fontId="5"/>
  </si>
  <si>
    <t>-</t>
    <phoneticPr fontId="5"/>
  </si>
  <si>
    <t>保険料等の還付見込額の減少による賠償償還及払戻金の減等による</t>
    <rPh sb="0" eb="3">
      <t>ホケンリョウ</t>
    </rPh>
    <rPh sb="3" eb="4">
      <t>トウ</t>
    </rPh>
    <rPh sb="5" eb="7">
      <t>カンプ</t>
    </rPh>
    <rPh sb="7" eb="10">
      <t>ミコミガク</t>
    </rPh>
    <rPh sb="11" eb="13">
      <t>ゲンショウ</t>
    </rPh>
    <rPh sb="16" eb="18">
      <t>バイショウ</t>
    </rPh>
    <rPh sb="18" eb="20">
      <t>ショウカン</t>
    </rPh>
    <rPh sb="20" eb="21">
      <t>オヨ</t>
    </rPh>
    <rPh sb="21" eb="24">
      <t>ハライモドシキン</t>
    </rPh>
    <rPh sb="25" eb="26">
      <t>ゲン</t>
    </rPh>
    <rPh sb="26" eb="27">
      <t>トウ</t>
    </rPh>
    <phoneticPr fontId="5"/>
  </si>
  <si>
    <t>執行率が低く、変動しているものの、見込みが困難な事業と推察される。今後も必要な予算を確保し、適切に対応するよう努める事（栗原　美津枝）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</si>
</sst>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80683</xdr:colOff>
      <xdr:row>269</xdr:row>
      <xdr:rowOff>145676</xdr:rowOff>
    </xdr:from>
    <xdr:to>
      <xdr:col>49</xdr:col>
      <xdr:colOff>261018</xdr:colOff>
      <xdr:row>288</xdr:row>
      <xdr:rowOff>127178</xdr:rowOff>
    </xdr:to>
    <xdr:grpSp>
      <xdr:nvGrpSpPr>
        <xdr:cNvPr id="184" name="グループ化 183"/>
        <xdr:cNvGrpSpPr/>
      </xdr:nvGrpSpPr>
      <xdr:grpSpPr>
        <a:xfrm>
          <a:off x="1706283" y="44811576"/>
          <a:ext cx="8511535" cy="7703102"/>
          <a:chOff x="1483143" y="48279844"/>
          <a:chExt cx="8553828" cy="7399489"/>
        </a:xfrm>
      </xdr:grpSpPr>
      <xdr:grpSp>
        <xdr:nvGrpSpPr>
          <xdr:cNvPr id="185" name="グループ化 184"/>
          <xdr:cNvGrpSpPr/>
        </xdr:nvGrpSpPr>
        <xdr:grpSpPr>
          <a:xfrm>
            <a:off x="1483143" y="48279844"/>
            <a:ext cx="8553828" cy="7394730"/>
            <a:chOff x="1456947" y="31527750"/>
            <a:chExt cx="8553828" cy="7394730"/>
          </a:xfrm>
        </xdr:grpSpPr>
        <xdr:grpSp>
          <xdr:nvGrpSpPr>
            <xdr:cNvPr id="190" name="グループ化 189"/>
            <xdr:cNvGrpSpPr/>
          </xdr:nvGrpSpPr>
          <xdr:grpSpPr>
            <a:xfrm>
              <a:off x="1895475" y="31527750"/>
              <a:ext cx="8115300" cy="7394730"/>
              <a:chOff x="1581150" y="32632650"/>
              <a:chExt cx="8115300" cy="7394730"/>
            </a:xfrm>
          </xdr:grpSpPr>
          <xdr:grpSp>
            <xdr:nvGrpSpPr>
              <xdr:cNvPr id="193" name="グループ化 14"/>
              <xdr:cNvGrpSpPr>
                <a:grpSpLocks/>
              </xdr:cNvGrpSpPr>
            </xdr:nvGrpSpPr>
            <xdr:grpSpPr bwMode="auto">
              <a:xfrm>
                <a:off x="1581150" y="32632650"/>
                <a:ext cx="8115300" cy="4848225"/>
                <a:chOff x="3073400" y="27863800"/>
                <a:chExt cx="7165979" cy="4878605"/>
              </a:xfrm>
            </xdr:grpSpPr>
            <xdr:sp macro="" textlink="">
              <xdr:nvSpPr>
                <xdr:cNvPr id="196" name="角丸四角形 195"/>
                <xdr:cNvSpPr/>
              </xdr:nvSpPr>
              <xdr:spPr>
                <a:xfrm>
                  <a:off x="3165919" y="30911730"/>
                  <a:ext cx="2405481" cy="90096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．事業主</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p>
              </xdr:txBody>
            </xdr:sp>
            <xdr:sp macro="" textlink="">
              <xdr:nvSpPr>
                <xdr:cNvPr id="197" name="角丸四角形 196"/>
                <xdr:cNvSpPr/>
              </xdr:nvSpPr>
              <xdr:spPr>
                <a:xfrm>
                  <a:off x="3073400" y="27863800"/>
                  <a:ext cx="5500646" cy="1648566"/>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198" name="角丸四角形 197"/>
                <xdr:cNvSpPr/>
              </xdr:nvSpPr>
              <xdr:spPr>
                <a:xfrm>
                  <a:off x="6917123" y="31841445"/>
                  <a:ext cx="2388660" cy="90096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日本銀行</a:t>
                  </a:r>
                </a:p>
              </xdr:txBody>
            </xdr:sp>
            <xdr:cxnSp macro="">
              <xdr:nvCxnSpPr>
                <xdr:cNvPr id="199" name="直線矢印コネクタ 198"/>
                <xdr:cNvCxnSpPr/>
              </xdr:nvCxnSpPr>
              <xdr:spPr>
                <a:xfrm rot="5400000">
                  <a:off x="4694994" y="30178502"/>
                  <a:ext cx="1332271" cy="0"/>
                </a:xfrm>
                <a:prstGeom prst="straightConnector1">
                  <a:avLst/>
                </a:prstGeom>
                <a:noFill/>
                <a:ln w="25400" cap="flat" cmpd="sng" algn="ctr">
                  <a:solidFill>
                    <a:sysClr val="windowText" lastClr="000000"/>
                  </a:solidFill>
                  <a:prstDash val="solid"/>
                  <a:tailEnd type="arrow"/>
                </a:ln>
                <a:effectLst/>
              </xdr:spPr>
            </xdr:cxnSp>
            <xdr:cxnSp macro="">
              <xdr:nvCxnSpPr>
                <xdr:cNvPr id="200" name="直線矢印コネクタ 199"/>
                <xdr:cNvCxnSpPr/>
              </xdr:nvCxnSpPr>
              <xdr:spPr>
                <a:xfrm flipH="1">
                  <a:off x="7068517" y="29512366"/>
                  <a:ext cx="8411" cy="2242816"/>
                </a:xfrm>
                <a:prstGeom prst="straightConnector1">
                  <a:avLst/>
                </a:prstGeom>
                <a:noFill/>
                <a:ln w="25400" cap="flat" cmpd="sng" algn="ctr">
                  <a:solidFill>
                    <a:sysClr val="windowText" lastClr="000000"/>
                  </a:solidFill>
                  <a:prstDash val="solid"/>
                  <a:tailEnd type="arrow"/>
                </a:ln>
                <a:effectLst/>
              </xdr:spPr>
            </xdr:cxnSp>
            <xdr:sp macro="" textlink="">
              <xdr:nvSpPr>
                <xdr:cNvPr id="201" name="テキスト ボックス 200"/>
                <xdr:cNvSpPr txBox="1"/>
              </xdr:nvSpPr>
              <xdr:spPr>
                <a:xfrm>
                  <a:off x="7110571" y="30643359"/>
                  <a:ext cx="3128808" cy="1389779"/>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（海外払い給付費の為替取組上生じた差減に充てるための補填金）</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100" b="0" i="0" baseline="0">
                      <a:effectLst/>
                      <a:latin typeface="+mn-ea"/>
                      <a:ea typeface="+mn-ea"/>
                      <a:cs typeface="+mn-cs"/>
                    </a:rPr>
                    <a:t>　</a:t>
                  </a:r>
                  <a:r>
                    <a:rPr kumimoji="1" lang="en-US" altLang="ja-JP" sz="1100" b="0" i="0" baseline="0">
                      <a:effectLst/>
                      <a:latin typeface="+mn-ea"/>
                      <a:ea typeface="+mn-ea"/>
                      <a:cs typeface="+mn-cs"/>
                    </a:rPr>
                    <a:t>1</a:t>
                  </a:r>
                  <a:r>
                    <a:rPr kumimoji="1" lang="ja-JP" altLang="ja-JP" sz="1100" b="0" i="0" baseline="0">
                      <a:effectLst/>
                      <a:latin typeface="+mn-ea"/>
                      <a:ea typeface="+mn-ea"/>
                      <a:cs typeface="+mn-cs"/>
                    </a:rPr>
                    <a:t>百万円（令和３年度執行額）</a:t>
                  </a:r>
                  <a:endParaRPr lang="ja-JP" altLang="ja-JP">
                    <a:effectLst/>
                    <a:latin typeface="+mn-ea"/>
                    <a:ea typeface="+mn-ea"/>
                  </a:endParaRPr>
                </a:p>
              </xdr:txBody>
            </xdr:sp>
          </xdr:grpSp>
          <xdr:sp macro="" textlink="">
            <xdr:nvSpPr>
              <xdr:cNvPr id="194" name="角丸四角形 193"/>
              <xdr:cNvSpPr/>
            </xdr:nvSpPr>
            <xdr:spPr bwMode="auto">
              <a:xfrm>
                <a:off x="2663825" y="39128700"/>
                <a:ext cx="2386195" cy="89868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基礎年金勘定等</a:t>
                </a:r>
              </a:p>
            </xdr:txBody>
          </xdr:sp>
          <xdr:cxnSp macro="">
            <xdr:nvCxnSpPr>
              <xdr:cNvPr id="195" name="直線矢印コネクタ 194"/>
              <xdr:cNvCxnSpPr/>
            </xdr:nvCxnSpPr>
            <xdr:spPr bwMode="auto">
              <a:xfrm>
                <a:off x="4727575" y="34267775"/>
                <a:ext cx="0" cy="4832350"/>
              </a:xfrm>
              <a:prstGeom prst="straightConnector1">
                <a:avLst/>
              </a:prstGeom>
              <a:noFill/>
              <a:ln w="25400" cap="flat" cmpd="sng" algn="ctr">
                <a:solidFill>
                  <a:sysClr val="windowText" lastClr="000000"/>
                </a:solidFill>
                <a:prstDash val="solid"/>
                <a:tailEnd type="arrow"/>
              </a:ln>
              <a:effectLst/>
            </xdr:spPr>
          </xdr:cxnSp>
        </xdr:grpSp>
        <xdr:sp macro="" textlink="">
          <xdr:nvSpPr>
            <xdr:cNvPr id="191" name="テキスト ボックス 190"/>
            <xdr:cNvSpPr txBox="1"/>
          </xdr:nvSpPr>
          <xdr:spPr bwMode="auto">
            <a:xfrm>
              <a:off x="1456947" y="33499425"/>
              <a:ext cx="3116403" cy="1360351"/>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（過誤納に係る厚生年金保険料の払戻し等）</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9,734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百万円（令和３年度執行額）</a:t>
              </a:r>
              <a:endParaRPr kumimoji="0" lang="ja-JP"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92" name="テキスト ボックス 191"/>
            <xdr:cNvSpPr txBox="1"/>
          </xdr:nvSpPr>
          <xdr:spPr bwMode="auto">
            <a:xfrm>
              <a:off x="1762125" y="36775181"/>
              <a:ext cx="3114021" cy="135081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（厚生年金保険法に基づく支払調整金の基礎年金勘定等への繰入れ）</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100" b="0" i="0" baseline="0">
                  <a:effectLst/>
                  <a:latin typeface="+mn-ea"/>
                  <a:ea typeface="+mn-ea"/>
                  <a:cs typeface="+mn-cs"/>
                </a:rPr>
                <a:t>　</a:t>
              </a:r>
              <a:r>
                <a:rPr kumimoji="1" lang="en-US" altLang="ja-JP" sz="1100" b="0" i="0" baseline="0">
                  <a:effectLst/>
                  <a:latin typeface="+mn-ea"/>
                  <a:ea typeface="+mn-ea"/>
                  <a:cs typeface="+mn-cs"/>
                </a:rPr>
                <a:t>2,211</a:t>
              </a:r>
              <a:r>
                <a:rPr kumimoji="1" lang="ja-JP" altLang="ja-JP" sz="1100" b="0" i="0" baseline="0">
                  <a:effectLst/>
                  <a:latin typeface="+mn-ea"/>
                  <a:ea typeface="+mn-ea"/>
                  <a:cs typeface="+mn-cs"/>
                </a:rPr>
                <a:t>百万円（令和３年度執行額）</a:t>
              </a:r>
              <a:endParaRPr lang="ja-JP" altLang="ja-JP">
                <a:effectLst/>
                <a:latin typeface="+mn-ea"/>
                <a:ea typeface="+mn-ea"/>
              </a:endParaRPr>
            </a:p>
          </xdr:txBody>
        </xdr:sp>
      </xdr:grpSp>
      <xdr:grpSp>
        <xdr:nvGrpSpPr>
          <xdr:cNvPr id="186" name="グループ化 185"/>
          <xdr:cNvGrpSpPr/>
        </xdr:nvGrpSpPr>
        <xdr:grpSpPr>
          <a:xfrm>
            <a:off x="5619749" y="49911000"/>
            <a:ext cx="3343414" cy="5768333"/>
            <a:chOff x="5929312" y="42660097"/>
            <a:chExt cx="3343414" cy="5768333"/>
          </a:xfrm>
        </xdr:grpSpPr>
        <xdr:sp macro="" textlink="">
          <xdr:nvSpPr>
            <xdr:cNvPr id="187" name="テキスト ボックス 186"/>
            <xdr:cNvSpPr txBox="1"/>
          </xdr:nvSpPr>
          <xdr:spPr bwMode="auto">
            <a:xfrm>
              <a:off x="6107905" y="46267687"/>
              <a:ext cx="3164821" cy="136351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（厚生年金保険の保険給付及び納付の特例等に関する法律に基づく一般会計への繰入れ）</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100" b="0" i="0" baseline="0">
                  <a:effectLst/>
                  <a:latin typeface="+mn-ea"/>
                  <a:ea typeface="+mn-ea"/>
                  <a:cs typeface="+mn-cs"/>
                </a:rPr>
                <a:t>　</a:t>
              </a:r>
              <a:r>
                <a:rPr kumimoji="1" lang="ja-JP" altLang="en-US" sz="1100" b="0" i="0" baseline="0">
                  <a:effectLst/>
                  <a:latin typeface="+mn-ea"/>
                  <a:ea typeface="+mn-ea"/>
                  <a:cs typeface="+mn-cs"/>
                </a:rPr>
                <a:t>－百万</a:t>
              </a:r>
              <a:r>
                <a:rPr kumimoji="1" lang="ja-JP" altLang="ja-JP" sz="1100" b="0" i="0" baseline="0">
                  <a:effectLst/>
                  <a:latin typeface="+mn-ea"/>
                  <a:ea typeface="+mn-ea"/>
                  <a:cs typeface="+mn-cs"/>
                </a:rPr>
                <a:t>円（令和３年度執行額）</a:t>
              </a:r>
              <a:endParaRPr lang="ja-JP" altLang="ja-JP">
                <a:effectLst/>
                <a:latin typeface="+mn-ea"/>
                <a:ea typeface="+mn-ea"/>
              </a:endParaRPr>
            </a:p>
          </xdr:txBody>
        </xdr:sp>
        <xdr:sp macro="" textlink="">
          <xdr:nvSpPr>
            <xdr:cNvPr id="188" name="角丸四角形 187"/>
            <xdr:cNvSpPr/>
          </xdr:nvSpPr>
          <xdr:spPr bwMode="auto">
            <a:xfrm>
              <a:off x="5929312" y="47529751"/>
              <a:ext cx="2424295" cy="8986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Ｄ．一般会計</a:t>
              </a:r>
            </a:p>
          </xdr:txBody>
        </xdr:sp>
        <xdr:cxnSp macro="">
          <xdr:nvCxnSpPr>
            <xdr:cNvPr id="189" name="直線矢印コネクタ 188"/>
            <xdr:cNvCxnSpPr/>
          </xdr:nvCxnSpPr>
          <xdr:spPr bwMode="auto">
            <a:xfrm flipH="1">
              <a:off x="6084095" y="42660097"/>
              <a:ext cx="11906" cy="4833935"/>
            </a:xfrm>
            <a:prstGeom prst="straightConnector1">
              <a:avLst/>
            </a:prstGeom>
            <a:noFill/>
            <a:ln w="25400" cap="flat" cmpd="sng" algn="ctr">
              <a:solidFill>
                <a:sysClr val="windowText" lastClr="000000"/>
              </a:solidFill>
              <a:prstDash val="solid"/>
              <a:tailEnd type="arrow"/>
            </a:ln>
            <a:effectLst/>
          </xdr:spPr>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BG250" sqref="BG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605</v>
      </c>
      <c r="AK2" s="172"/>
      <c r="AL2" s="172"/>
      <c r="AM2" s="172"/>
      <c r="AN2" s="75" t="s">
        <v>282</v>
      </c>
      <c r="AO2" s="172">
        <v>21</v>
      </c>
      <c r="AP2" s="172"/>
      <c r="AQ2" s="172"/>
      <c r="AR2" s="76" t="s">
        <v>282</v>
      </c>
      <c r="AS2" s="173">
        <v>1052</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34.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305</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678</v>
      </c>
      <c r="AR5" s="197"/>
      <c r="AS5" s="197"/>
      <c r="AT5" s="197"/>
      <c r="AU5" s="197"/>
      <c r="AV5" s="197"/>
      <c r="AW5" s="197"/>
      <c r="AX5" s="198"/>
    </row>
    <row r="6" spans="1:50" ht="39" customHeight="1" x14ac:dyDescent="0.15">
      <c r="A6" s="199" t="s">
        <v>4</v>
      </c>
      <c r="B6" s="200"/>
      <c r="C6" s="200"/>
      <c r="D6" s="200"/>
      <c r="E6" s="200"/>
      <c r="F6" s="200"/>
      <c r="G6" s="201" t="str">
        <f>入力規則等!F39</f>
        <v>年金特別会計厚生年金勘定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0.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666</v>
      </c>
      <c r="AF7" s="211"/>
      <c r="AG7" s="211"/>
      <c r="AH7" s="211"/>
      <c r="AI7" s="211"/>
      <c r="AJ7" s="211"/>
      <c r="AK7" s="211"/>
      <c r="AL7" s="211"/>
      <c r="AM7" s="211"/>
      <c r="AN7" s="211"/>
      <c r="AO7" s="211"/>
      <c r="AP7" s="211"/>
      <c r="AQ7" s="211"/>
      <c r="AR7" s="211"/>
      <c r="AS7" s="211"/>
      <c r="AT7" s="211"/>
      <c r="AU7" s="211"/>
      <c r="AV7" s="211"/>
      <c r="AW7" s="211"/>
      <c r="AX7" s="212"/>
    </row>
    <row r="8" spans="1:50" ht="44.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3.25" customHeight="1" x14ac:dyDescent="0.15">
      <c r="A9" s="189" t="s">
        <v>21</v>
      </c>
      <c r="B9" s="190"/>
      <c r="C9" s="190"/>
      <c r="D9" s="190"/>
      <c r="E9" s="190"/>
      <c r="F9" s="190"/>
      <c r="G9" s="191" t="s">
        <v>673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0.75" customHeight="1" x14ac:dyDescent="0.15">
      <c r="A10" s="234" t="s">
        <v>27</v>
      </c>
      <c r="B10" s="235"/>
      <c r="C10" s="235"/>
      <c r="D10" s="235"/>
      <c r="E10" s="235"/>
      <c r="F10" s="235"/>
      <c r="G10" s="236" t="s">
        <v>676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9"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53163</v>
      </c>
      <c r="Q13" s="217"/>
      <c r="R13" s="217"/>
      <c r="S13" s="217"/>
      <c r="T13" s="217"/>
      <c r="U13" s="217"/>
      <c r="V13" s="218"/>
      <c r="W13" s="216">
        <v>46173</v>
      </c>
      <c r="X13" s="217"/>
      <c r="Y13" s="217"/>
      <c r="Z13" s="217"/>
      <c r="AA13" s="217"/>
      <c r="AB13" s="217"/>
      <c r="AC13" s="218"/>
      <c r="AD13" s="216">
        <v>52684</v>
      </c>
      <c r="AE13" s="217"/>
      <c r="AF13" s="217"/>
      <c r="AG13" s="217"/>
      <c r="AH13" s="217"/>
      <c r="AI13" s="217"/>
      <c r="AJ13" s="218"/>
      <c r="AK13" s="216">
        <v>49615</v>
      </c>
      <c r="AL13" s="217"/>
      <c r="AM13" s="217"/>
      <c r="AN13" s="217"/>
      <c r="AO13" s="217"/>
      <c r="AP13" s="217"/>
      <c r="AQ13" s="218"/>
      <c r="AR13" s="228">
        <v>14239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53163</v>
      </c>
      <c r="Q18" s="261"/>
      <c r="R18" s="261"/>
      <c r="S18" s="261"/>
      <c r="T18" s="261"/>
      <c r="U18" s="261"/>
      <c r="V18" s="262"/>
      <c r="W18" s="260">
        <f>SUM(W13:AC17)</f>
        <v>46173</v>
      </c>
      <c r="X18" s="261"/>
      <c r="Y18" s="261"/>
      <c r="Z18" s="261"/>
      <c r="AA18" s="261"/>
      <c r="AB18" s="261"/>
      <c r="AC18" s="262"/>
      <c r="AD18" s="260">
        <f>SUM(AD13:AJ17)</f>
        <v>52684</v>
      </c>
      <c r="AE18" s="261"/>
      <c r="AF18" s="261"/>
      <c r="AG18" s="261"/>
      <c r="AH18" s="261"/>
      <c r="AI18" s="261"/>
      <c r="AJ18" s="262"/>
      <c r="AK18" s="260">
        <f>SUM(AK13:AQ17)</f>
        <v>49615</v>
      </c>
      <c r="AL18" s="261"/>
      <c r="AM18" s="261"/>
      <c r="AN18" s="261"/>
      <c r="AO18" s="261"/>
      <c r="AP18" s="261"/>
      <c r="AQ18" s="262"/>
      <c r="AR18" s="260">
        <f>SUM(AR13:AX17)</f>
        <v>14239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33180</v>
      </c>
      <c r="Q19" s="217"/>
      <c r="R19" s="217"/>
      <c r="S19" s="217"/>
      <c r="T19" s="217"/>
      <c r="U19" s="217"/>
      <c r="V19" s="218"/>
      <c r="W19" s="216">
        <v>15438</v>
      </c>
      <c r="X19" s="217"/>
      <c r="Y19" s="217"/>
      <c r="Z19" s="217"/>
      <c r="AA19" s="217"/>
      <c r="AB19" s="217"/>
      <c r="AC19" s="218"/>
      <c r="AD19" s="216">
        <v>11947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0.62411827774956263</v>
      </c>
      <c r="Q20" s="292"/>
      <c r="R20" s="292"/>
      <c r="S20" s="292"/>
      <c r="T20" s="292"/>
      <c r="U20" s="292"/>
      <c r="V20" s="292"/>
      <c r="W20" s="292">
        <f>IF(W18=0, "-", SUM(W19)/W18)</f>
        <v>0.33435124423364304</v>
      </c>
      <c r="X20" s="292"/>
      <c r="Y20" s="292"/>
      <c r="Z20" s="292"/>
      <c r="AA20" s="292"/>
      <c r="AB20" s="292"/>
      <c r="AC20" s="292"/>
      <c r="AD20" s="292">
        <f>IF(AD18=0, "-", SUM(AD19)/AD18)</f>
        <v>0.2267671399286311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0.62411827774956263</v>
      </c>
      <c r="Q21" s="292"/>
      <c r="R21" s="292"/>
      <c r="S21" s="292"/>
      <c r="T21" s="292"/>
      <c r="U21" s="292"/>
      <c r="V21" s="292"/>
      <c r="W21" s="292">
        <f>IF(W19=0, "-", SUM(W19)/SUM(W13,W14))</f>
        <v>0.33435124423364304</v>
      </c>
      <c r="X21" s="292"/>
      <c r="Y21" s="292"/>
      <c r="Z21" s="292"/>
      <c r="AA21" s="292"/>
      <c r="AB21" s="292"/>
      <c r="AC21" s="292"/>
      <c r="AD21" s="292">
        <f>IF(AD19=0, "-", SUM(AD19)/SUM(AD13,AD14))</f>
        <v>0.2267671399286311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45985</v>
      </c>
      <c r="Q23" s="229"/>
      <c r="R23" s="229"/>
      <c r="S23" s="229"/>
      <c r="T23" s="229"/>
      <c r="U23" s="229"/>
      <c r="V23" s="280"/>
      <c r="W23" s="228">
        <v>10744</v>
      </c>
      <c r="X23" s="229"/>
      <c r="Y23" s="229"/>
      <c r="Z23" s="229"/>
      <c r="AA23" s="229"/>
      <c r="AB23" s="229"/>
      <c r="AC23" s="280"/>
      <c r="AD23" s="281" t="s">
        <v>683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615</v>
      </c>
      <c r="H24" s="288"/>
      <c r="I24" s="288"/>
      <c r="J24" s="288"/>
      <c r="K24" s="288"/>
      <c r="L24" s="288"/>
      <c r="M24" s="288"/>
      <c r="N24" s="288"/>
      <c r="O24" s="289"/>
      <c r="P24" s="216">
        <v>2819</v>
      </c>
      <c r="Q24" s="217"/>
      <c r="R24" s="217"/>
      <c r="S24" s="217"/>
      <c r="T24" s="217"/>
      <c r="U24" s="217"/>
      <c r="V24" s="218"/>
      <c r="W24" s="216">
        <v>2741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616</v>
      </c>
      <c r="H25" s="288"/>
      <c r="I25" s="288"/>
      <c r="J25" s="288"/>
      <c r="K25" s="288"/>
      <c r="L25" s="288"/>
      <c r="M25" s="288"/>
      <c r="N25" s="288"/>
      <c r="O25" s="289"/>
      <c r="P25" s="216">
        <v>788</v>
      </c>
      <c r="Q25" s="217"/>
      <c r="R25" s="217"/>
      <c r="S25" s="217"/>
      <c r="T25" s="217"/>
      <c r="U25" s="217"/>
      <c r="V25" s="218"/>
      <c r="W25" s="216">
        <v>727</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675</v>
      </c>
      <c r="H26" s="288"/>
      <c r="I26" s="288"/>
      <c r="J26" s="288"/>
      <c r="K26" s="288"/>
      <c r="L26" s="288"/>
      <c r="M26" s="288"/>
      <c r="N26" s="288"/>
      <c r="O26" s="289"/>
      <c r="P26" s="216">
        <v>23</v>
      </c>
      <c r="Q26" s="217"/>
      <c r="R26" s="217"/>
      <c r="S26" s="217"/>
      <c r="T26" s="217"/>
      <c r="U26" s="217"/>
      <c r="V26" s="218"/>
      <c r="W26" s="216">
        <v>27</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49615</v>
      </c>
      <c r="Q29" s="331"/>
      <c r="R29" s="331"/>
      <c r="S29" s="331"/>
      <c r="T29" s="331"/>
      <c r="U29" s="331"/>
      <c r="V29" s="332"/>
      <c r="W29" s="333">
        <f>AR13</f>
        <v>14239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58.5" customHeight="1" x14ac:dyDescent="0.15">
      <c r="A30" s="336" t="s">
        <v>577</v>
      </c>
      <c r="B30" s="337"/>
      <c r="C30" s="337"/>
      <c r="D30" s="337"/>
      <c r="E30" s="337"/>
      <c r="F30" s="338"/>
      <c r="G30" s="339" t="s">
        <v>674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customHeight="1" x14ac:dyDescent="0.15">
      <c r="A32" s="348"/>
      <c r="B32" s="317"/>
      <c r="C32" s="317"/>
      <c r="D32" s="317"/>
      <c r="E32" s="317"/>
      <c r="F32" s="318"/>
      <c r="G32" s="357" t="s">
        <v>282</v>
      </c>
      <c r="H32" s="358"/>
      <c r="I32" s="358"/>
      <c r="J32" s="358"/>
      <c r="K32" s="358"/>
      <c r="L32" s="358"/>
      <c r="M32" s="358"/>
      <c r="N32" s="358"/>
      <c r="O32" s="358"/>
      <c r="P32" s="361" t="s">
        <v>659</v>
      </c>
      <c r="Q32" s="362"/>
      <c r="R32" s="362"/>
      <c r="S32" s="362"/>
      <c r="T32" s="362"/>
      <c r="U32" s="362"/>
      <c r="V32" s="362"/>
      <c r="W32" s="362"/>
      <c r="X32" s="363"/>
      <c r="Y32" s="367" t="s">
        <v>51</v>
      </c>
      <c r="Z32" s="368"/>
      <c r="AA32" s="369"/>
      <c r="AB32" s="370" t="s">
        <v>622</v>
      </c>
      <c r="AC32" s="371"/>
      <c r="AD32" s="371"/>
      <c r="AE32" s="372">
        <v>47793</v>
      </c>
      <c r="AF32" s="372"/>
      <c r="AG32" s="372"/>
      <c r="AH32" s="372"/>
      <c r="AI32" s="372">
        <v>47808</v>
      </c>
      <c r="AJ32" s="372"/>
      <c r="AK32" s="372"/>
      <c r="AL32" s="372"/>
      <c r="AM32" s="372">
        <v>43492</v>
      </c>
      <c r="AN32" s="372"/>
      <c r="AO32" s="372"/>
      <c r="AP32" s="372"/>
      <c r="AQ32" s="398" t="s">
        <v>613</v>
      </c>
      <c r="AR32" s="372"/>
      <c r="AS32" s="372"/>
      <c r="AT32" s="372"/>
      <c r="AU32" s="389" t="s">
        <v>613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622</v>
      </c>
      <c r="AC33" s="371"/>
      <c r="AD33" s="371"/>
      <c r="AE33" s="398" t="s">
        <v>613</v>
      </c>
      <c r="AF33" s="372"/>
      <c r="AG33" s="372"/>
      <c r="AH33" s="372"/>
      <c r="AI33" s="398" t="s">
        <v>613</v>
      </c>
      <c r="AJ33" s="372"/>
      <c r="AK33" s="372"/>
      <c r="AL33" s="372"/>
      <c r="AM33" s="398" t="s">
        <v>613</v>
      </c>
      <c r="AN33" s="372"/>
      <c r="AO33" s="372"/>
      <c r="AP33" s="372"/>
      <c r="AQ33" s="398" t="s">
        <v>613</v>
      </c>
      <c r="AR33" s="372"/>
      <c r="AS33" s="372"/>
      <c r="AT33" s="372"/>
      <c r="AU33" s="389" t="s">
        <v>613</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656</v>
      </c>
      <c r="H35" s="395"/>
      <c r="I35" s="395"/>
      <c r="J35" s="395"/>
      <c r="K35" s="395"/>
      <c r="L35" s="395"/>
      <c r="M35" s="395"/>
      <c r="N35" s="395"/>
      <c r="O35" s="395"/>
      <c r="P35" s="395"/>
      <c r="Q35" s="395"/>
      <c r="R35" s="395"/>
      <c r="S35" s="395"/>
      <c r="T35" s="395"/>
      <c r="U35" s="395"/>
      <c r="V35" s="395"/>
      <c r="W35" s="395"/>
      <c r="X35" s="395"/>
      <c r="Y35" s="419" t="s">
        <v>579</v>
      </c>
      <c r="Z35" s="420"/>
      <c r="AA35" s="421"/>
      <c r="AB35" s="422" t="s">
        <v>620</v>
      </c>
      <c r="AC35" s="423"/>
      <c r="AD35" s="424"/>
      <c r="AE35" s="398">
        <v>694</v>
      </c>
      <c r="AF35" s="398"/>
      <c r="AG35" s="398"/>
      <c r="AH35" s="398"/>
      <c r="AI35" s="398">
        <v>323</v>
      </c>
      <c r="AJ35" s="398"/>
      <c r="AK35" s="398"/>
      <c r="AL35" s="398"/>
      <c r="AM35" s="398">
        <v>275</v>
      </c>
      <c r="AN35" s="398"/>
      <c r="AO35" s="398"/>
      <c r="AP35" s="398"/>
      <c r="AQ35" s="389" t="s">
        <v>613</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582</v>
      </c>
      <c r="Z36" s="399"/>
      <c r="AA36" s="400"/>
      <c r="AB36" s="425" t="s">
        <v>657</v>
      </c>
      <c r="AC36" s="426"/>
      <c r="AD36" s="427"/>
      <c r="AE36" s="428" t="s">
        <v>658</v>
      </c>
      <c r="AF36" s="428"/>
      <c r="AG36" s="428"/>
      <c r="AH36" s="428"/>
      <c r="AI36" s="428" t="s">
        <v>624</v>
      </c>
      <c r="AJ36" s="428"/>
      <c r="AK36" s="428"/>
      <c r="AL36" s="428"/>
      <c r="AM36" s="428" t="s">
        <v>679</v>
      </c>
      <c r="AN36" s="428"/>
      <c r="AO36" s="428"/>
      <c r="AP36" s="428"/>
      <c r="AQ36" s="428" t="s">
        <v>613</v>
      </c>
      <c r="AR36" s="428"/>
      <c r="AS36" s="428"/>
      <c r="AT36" s="428"/>
      <c r="AU36" s="428"/>
      <c r="AV36" s="428"/>
      <c r="AW36" s="428"/>
      <c r="AX36" s="430"/>
    </row>
    <row r="37" spans="1:51" ht="18.75" customHeight="1" x14ac:dyDescent="0.15">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613</v>
      </c>
      <c r="AR38" s="432"/>
      <c r="AS38" s="433" t="s">
        <v>175</v>
      </c>
      <c r="AT38" s="434"/>
      <c r="AU38" s="435" t="s">
        <v>613</v>
      </c>
      <c r="AV38" s="435"/>
      <c r="AW38" s="324" t="s">
        <v>166</v>
      </c>
      <c r="AX38" s="329"/>
    </row>
    <row r="39" spans="1:51" ht="23.25" customHeight="1" x14ac:dyDescent="0.15">
      <c r="A39" s="473"/>
      <c r="B39" s="471"/>
      <c r="C39" s="471"/>
      <c r="D39" s="471"/>
      <c r="E39" s="471"/>
      <c r="F39" s="472"/>
      <c r="G39" s="375" t="s">
        <v>613</v>
      </c>
      <c r="H39" s="376"/>
      <c r="I39" s="376"/>
      <c r="J39" s="376"/>
      <c r="K39" s="376"/>
      <c r="L39" s="376"/>
      <c r="M39" s="376"/>
      <c r="N39" s="376"/>
      <c r="O39" s="377"/>
      <c r="P39" s="139" t="s">
        <v>613</v>
      </c>
      <c r="Q39" s="139"/>
      <c r="R39" s="139"/>
      <c r="S39" s="139"/>
      <c r="T39" s="139"/>
      <c r="U39" s="139"/>
      <c r="V39" s="139"/>
      <c r="W39" s="139"/>
      <c r="X39" s="140"/>
      <c r="Y39" s="386" t="s">
        <v>12</v>
      </c>
      <c r="Z39" s="387"/>
      <c r="AA39" s="388"/>
      <c r="AB39" s="370" t="s">
        <v>613</v>
      </c>
      <c r="AC39" s="370"/>
      <c r="AD39" s="370"/>
      <c r="AE39" s="389" t="s">
        <v>613</v>
      </c>
      <c r="AF39" s="373"/>
      <c r="AG39" s="373"/>
      <c r="AH39" s="373"/>
      <c r="AI39" s="389" t="s">
        <v>613</v>
      </c>
      <c r="AJ39" s="373"/>
      <c r="AK39" s="373"/>
      <c r="AL39" s="373"/>
      <c r="AM39" s="389" t="s">
        <v>613</v>
      </c>
      <c r="AN39" s="373"/>
      <c r="AO39" s="373"/>
      <c r="AP39" s="373"/>
      <c r="AQ39" s="391" t="s">
        <v>613</v>
      </c>
      <c r="AR39" s="392"/>
      <c r="AS39" s="392"/>
      <c r="AT39" s="393"/>
      <c r="AU39" s="373" t="s">
        <v>613</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613</v>
      </c>
      <c r="AC40" s="448"/>
      <c r="AD40" s="448"/>
      <c r="AE40" s="389" t="s">
        <v>613</v>
      </c>
      <c r="AF40" s="373"/>
      <c r="AG40" s="373"/>
      <c r="AH40" s="373"/>
      <c r="AI40" s="389" t="s">
        <v>613</v>
      </c>
      <c r="AJ40" s="373"/>
      <c r="AK40" s="373"/>
      <c r="AL40" s="373"/>
      <c r="AM40" s="389" t="s">
        <v>613</v>
      </c>
      <c r="AN40" s="373"/>
      <c r="AO40" s="373"/>
      <c r="AP40" s="373"/>
      <c r="AQ40" s="391" t="s">
        <v>613</v>
      </c>
      <c r="AR40" s="392"/>
      <c r="AS40" s="392"/>
      <c r="AT40" s="393"/>
      <c r="AU40" s="373" t="s">
        <v>613</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613</v>
      </c>
      <c r="AF41" s="373"/>
      <c r="AG41" s="373"/>
      <c r="AH41" s="373"/>
      <c r="AI41" s="389" t="s">
        <v>613</v>
      </c>
      <c r="AJ41" s="373"/>
      <c r="AK41" s="373"/>
      <c r="AL41" s="373"/>
      <c r="AM41" s="389" t="s">
        <v>613</v>
      </c>
      <c r="AN41" s="373"/>
      <c r="AO41" s="373"/>
      <c r="AP41" s="373"/>
      <c r="AQ41" s="391" t="s">
        <v>613</v>
      </c>
      <c r="AR41" s="392"/>
      <c r="AS41" s="392"/>
      <c r="AT41" s="393"/>
      <c r="AU41" s="373" t="s">
        <v>613</v>
      </c>
      <c r="AV41" s="373"/>
      <c r="AW41" s="373"/>
      <c r="AX41" s="374"/>
    </row>
    <row r="42" spans="1:51" ht="23.25" customHeight="1" x14ac:dyDescent="0.15">
      <c r="A42" s="461" t="s">
        <v>258</v>
      </c>
      <c r="B42" s="456"/>
      <c r="C42" s="456"/>
      <c r="D42" s="456"/>
      <c r="E42" s="456"/>
      <c r="F42" s="457"/>
      <c r="G42" s="497" t="s">
        <v>613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88"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667</v>
      </c>
      <c r="H46" s="513"/>
      <c r="I46" s="513"/>
      <c r="J46" s="513"/>
      <c r="K46" s="513"/>
      <c r="L46" s="513"/>
      <c r="M46" s="513"/>
      <c r="N46" s="513"/>
      <c r="O46" s="513"/>
      <c r="P46" s="513"/>
      <c r="Q46" s="513"/>
      <c r="R46" s="513"/>
      <c r="S46" s="513"/>
      <c r="T46" s="513"/>
      <c r="U46" s="513"/>
      <c r="V46" s="513"/>
      <c r="W46" s="513"/>
      <c r="X46" s="513"/>
      <c r="Y46" s="513"/>
      <c r="Z46" s="513"/>
      <c r="AA46" s="514"/>
      <c r="AB46" s="519" t="s">
        <v>680</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26.2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613</v>
      </c>
      <c r="AR50" s="435"/>
      <c r="AS50" s="433" t="s">
        <v>175</v>
      </c>
      <c r="AT50" s="434"/>
      <c r="AU50" s="435">
        <v>4</v>
      </c>
      <c r="AV50" s="435"/>
      <c r="AW50" s="324" t="s">
        <v>166</v>
      </c>
      <c r="AX50" s="329"/>
      <c r="AY50">
        <f t="shared" si="0"/>
        <v>1</v>
      </c>
      <c r="AZ50" s="10"/>
      <c r="BA50" s="10"/>
      <c r="BB50" s="10"/>
      <c r="BC50" s="10"/>
      <c r="BD50" s="10"/>
      <c r="BE50" s="10"/>
      <c r="BF50" s="10"/>
      <c r="BG50" s="10"/>
      <c r="BH50" s="10"/>
    </row>
    <row r="51" spans="1:60" ht="27.75" customHeight="1" x14ac:dyDescent="0.15">
      <c r="A51" s="314"/>
      <c r="B51" s="316"/>
      <c r="C51" s="317"/>
      <c r="D51" s="317"/>
      <c r="E51" s="317"/>
      <c r="F51" s="318"/>
      <c r="G51" s="138" t="s">
        <v>662</v>
      </c>
      <c r="H51" s="139"/>
      <c r="I51" s="139"/>
      <c r="J51" s="139"/>
      <c r="K51" s="139"/>
      <c r="L51" s="139"/>
      <c r="M51" s="139"/>
      <c r="N51" s="139"/>
      <c r="O51" s="140"/>
      <c r="P51" s="139" t="s">
        <v>660</v>
      </c>
      <c r="Q51" s="449"/>
      <c r="R51" s="449"/>
      <c r="S51" s="449"/>
      <c r="T51" s="449"/>
      <c r="U51" s="449"/>
      <c r="V51" s="449"/>
      <c r="W51" s="449"/>
      <c r="X51" s="450"/>
      <c r="Y51" s="889" t="s">
        <v>57</v>
      </c>
      <c r="Z51" s="890"/>
      <c r="AA51" s="891"/>
      <c r="AB51" s="370" t="s">
        <v>617</v>
      </c>
      <c r="AC51" s="370"/>
      <c r="AD51" s="370"/>
      <c r="AE51" s="389">
        <v>33180</v>
      </c>
      <c r="AF51" s="373"/>
      <c r="AG51" s="373"/>
      <c r="AH51" s="373"/>
      <c r="AI51" s="389">
        <v>15438</v>
      </c>
      <c r="AJ51" s="373"/>
      <c r="AK51" s="373"/>
      <c r="AL51" s="373"/>
      <c r="AM51" s="389">
        <v>11947</v>
      </c>
      <c r="AN51" s="373"/>
      <c r="AO51" s="373"/>
      <c r="AP51" s="373"/>
      <c r="AQ51" s="391" t="s">
        <v>613</v>
      </c>
      <c r="AR51" s="392"/>
      <c r="AS51" s="392"/>
      <c r="AT51" s="393"/>
      <c r="AU51" s="373"/>
      <c r="AV51" s="373"/>
      <c r="AW51" s="373"/>
      <c r="AX51" s="374"/>
      <c r="AY51">
        <f t="shared" si="0"/>
        <v>1</v>
      </c>
    </row>
    <row r="52" spans="1:60" ht="26.25"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t="s">
        <v>617</v>
      </c>
      <c r="AC52" s="448"/>
      <c r="AD52" s="448"/>
      <c r="AE52" s="389">
        <v>53163</v>
      </c>
      <c r="AF52" s="373"/>
      <c r="AG52" s="373"/>
      <c r="AH52" s="373"/>
      <c r="AI52" s="389">
        <v>46173</v>
      </c>
      <c r="AJ52" s="373"/>
      <c r="AK52" s="373"/>
      <c r="AL52" s="373"/>
      <c r="AM52" s="389">
        <v>52684</v>
      </c>
      <c r="AN52" s="373"/>
      <c r="AO52" s="373"/>
      <c r="AP52" s="373"/>
      <c r="AQ52" s="391" t="s">
        <v>613</v>
      </c>
      <c r="AR52" s="392"/>
      <c r="AS52" s="392"/>
      <c r="AT52" s="393"/>
      <c r="AU52" s="373">
        <v>49615</v>
      </c>
      <c r="AV52" s="373"/>
      <c r="AW52" s="373"/>
      <c r="AX52" s="374"/>
      <c r="AY52">
        <f t="shared" si="0"/>
        <v>1</v>
      </c>
      <c r="AZ52" s="10"/>
      <c r="BA52" s="10"/>
      <c r="BB52" s="10"/>
      <c r="BC52" s="10"/>
    </row>
    <row r="53" spans="1:60" ht="26.25" customHeight="1" thickBo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v>62</v>
      </c>
      <c r="AF53" s="565"/>
      <c r="AG53" s="565"/>
      <c r="AH53" s="565"/>
      <c r="AI53" s="564">
        <v>33</v>
      </c>
      <c r="AJ53" s="565"/>
      <c r="AK53" s="565"/>
      <c r="AL53" s="565"/>
      <c r="AM53" s="564">
        <v>23</v>
      </c>
      <c r="AN53" s="565"/>
      <c r="AO53" s="565"/>
      <c r="AP53" s="565"/>
      <c r="AQ53" s="391" t="s">
        <v>613</v>
      </c>
      <c r="AR53" s="392"/>
      <c r="AS53" s="392"/>
      <c r="AT53" s="393"/>
      <c r="AU53" s="373"/>
      <c r="AV53" s="373"/>
      <c r="AW53" s="373"/>
      <c r="AX53" s="374"/>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t="s">
        <v>618</v>
      </c>
      <c r="Q66" s="362"/>
      <c r="R66" s="362"/>
      <c r="S66" s="362"/>
      <c r="T66" s="362"/>
      <c r="U66" s="362"/>
      <c r="V66" s="362"/>
      <c r="W66" s="362"/>
      <c r="X66" s="363"/>
      <c r="Y66" s="367" t="s">
        <v>51</v>
      </c>
      <c r="Z66" s="368"/>
      <c r="AA66" s="369"/>
      <c r="AB66" s="370" t="s">
        <v>622</v>
      </c>
      <c r="AC66" s="371"/>
      <c r="AD66" s="371"/>
      <c r="AE66" s="372">
        <v>47793</v>
      </c>
      <c r="AF66" s="372"/>
      <c r="AG66" s="372"/>
      <c r="AH66" s="372"/>
      <c r="AI66" s="372">
        <v>47808</v>
      </c>
      <c r="AJ66" s="372"/>
      <c r="AK66" s="372"/>
      <c r="AL66" s="372"/>
      <c r="AM66" s="372"/>
      <c r="AN66" s="372"/>
      <c r="AO66" s="372"/>
      <c r="AP66" s="372"/>
      <c r="AQ66" s="398" t="s">
        <v>613</v>
      </c>
      <c r="AR66" s="372"/>
      <c r="AS66" s="372"/>
      <c r="AT66" s="372"/>
      <c r="AU66" s="389" t="s">
        <v>613</v>
      </c>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622</v>
      </c>
      <c r="AC67" s="371"/>
      <c r="AD67" s="371"/>
      <c r="AE67" s="398" t="s">
        <v>613</v>
      </c>
      <c r="AF67" s="372"/>
      <c r="AG67" s="372"/>
      <c r="AH67" s="372"/>
      <c r="AI67" s="398" t="s">
        <v>613</v>
      </c>
      <c r="AJ67" s="372"/>
      <c r="AK67" s="372"/>
      <c r="AL67" s="372"/>
      <c r="AM67" s="398" t="s">
        <v>613</v>
      </c>
      <c r="AN67" s="372"/>
      <c r="AO67" s="372"/>
      <c r="AP67" s="372"/>
      <c r="AQ67" s="398" t="s">
        <v>613</v>
      </c>
      <c r="AR67" s="372"/>
      <c r="AS67" s="372"/>
      <c r="AT67" s="372"/>
      <c r="AU67" s="389" t="s">
        <v>613</v>
      </c>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hidden="1" customHeight="1" x14ac:dyDescent="0.15">
      <c r="A69" s="440"/>
      <c r="B69" s="441"/>
      <c r="C69" s="441"/>
      <c r="D69" s="441"/>
      <c r="E69" s="441"/>
      <c r="F69" s="442"/>
      <c r="G69" s="394" t="s">
        <v>619</v>
      </c>
      <c r="H69" s="395"/>
      <c r="I69" s="395"/>
      <c r="J69" s="395"/>
      <c r="K69" s="395"/>
      <c r="L69" s="395"/>
      <c r="M69" s="395"/>
      <c r="N69" s="395"/>
      <c r="O69" s="395"/>
      <c r="P69" s="395"/>
      <c r="Q69" s="395"/>
      <c r="R69" s="395"/>
      <c r="S69" s="395"/>
      <c r="T69" s="395"/>
      <c r="U69" s="395"/>
      <c r="V69" s="395"/>
      <c r="W69" s="395"/>
      <c r="X69" s="395"/>
      <c r="Y69" s="419" t="s">
        <v>579</v>
      </c>
      <c r="Z69" s="420"/>
      <c r="AA69" s="421"/>
      <c r="AB69" s="422" t="s">
        <v>620</v>
      </c>
      <c r="AC69" s="423"/>
      <c r="AD69" s="424"/>
      <c r="AE69" s="398">
        <v>694</v>
      </c>
      <c r="AF69" s="398"/>
      <c r="AG69" s="398"/>
      <c r="AH69" s="398"/>
      <c r="AI69" s="398">
        <v>323</v>
      </c>
      <c r="AJ69" s="398"/>
      <c r="AK69" s="398"/>
      <c r="AL69" s="398"/>
      <c r="AM69" s="398"/>
      <c r="AN69" s="398"/>
      <c r="AO69" s="398"/>
      <c r="AP69" s="398"/>
      <c r="AQ69" s="389" t="s">
        <v>613</v>
      </c>
      <c r="AR69" s="373"/>
      <c r="AS69" s="373"/>
      <c r="AT69" s="373"/>
      <c r="AU69" s="373"/>
      <c r="AV69" s="373"/>
      <c r="AW69" s="373"/>
      <c r="AX69" s="374"/>
      <c r="AY69">
        <f>$AY$68</f>
        <v>1</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582</v>
      </c>
      <c r="Z70" s="399"/>
      <c r="AA70" s="400"/>
      <c r="AB70" s="425" t="s">
        <v>621</v>
      </c>
      <c r="AC70" s="426"/>
      <c r="AD70" s="427"/>
      <c r="AE70" s="428" t="s">
        <v>623</v>
      </c>
      <c r="AF70" s="428"/>
      <c r="AG70" s="428"/>
      <c r="AH70" s="428"/>
      <c r="AI70" s="428" t="s">
        <v>624</v>
      </c>
      <c r="AJ70" s="428"/>
      <c r="AK70" s="428"/>
      <c r="AL70" s="428"/>
      <c r="AM70" s="428"/>
      <c r="AN70" s="428"/>
      <c r="AO70" s="428"/>
      <c r="AP70" s="428"/>
      <c r="AQ70" s="428" t="s">
        <v>613</v>
      </c>
      <c r="AR70" s="428"/>
      <c r="AS70" s="428"/>
      <c r="AT70" s="428"/>
      <c r="AU70" s="428"/>
      <c r="AV70" s="428"/>
      <c r="AW70" s="428"/>
      <c r="AX70" s="430"/>
      <c r="AY70">
        <f>$AY$68</f>
        <v>1</v>
      </c>
    </row>
    <row r="71" spans="1:51" ht="18.75" hidden="1" customHeight="1" x14ac:dyDescent="0.15">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thickBo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613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613</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672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672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597</v>
      </c>
      <c r="D218" s="639"/>
      <c r="E218" s="455" t="s">
        <v>277</v>
      </c>
      <c r="F218" s="457"/>
      <c r="G218" s="619" t="s">
        <v>181</v>
      </c>
      <c r="H218" s="620"/>
      <c r="I218" s="620"/>
      <c r="J218" s="642" t="s">
        <v>612</v>
      </c>
      <c r="K218" s="643"/>
      <c r="L218" s="643"/>
      <c r="M218" s="643"/>
      <c r="N218" s="643"/>
      <c r="O218" s="643"/>
      <c r="P218" s="643"/>
      <c r="Q218" s="643"/>
      <c r="R218" s="643"/>
      <c r="S218" s="643"/>
      <c r="T218" s="644"/>
      <c r="U218" s="617" t="s">
        <v>613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613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610</v>
      </c>
      <c r="AE223" s="706"/>
      <c r="AF223" s="706"/>
      <c r="AG223" s="707" t="s">
        <v>668</v>
      </c>
      <c r="AH223" s="708"/>
      <c r="AI223" s="708"/>
      <c r="AJ223" s="708"/>
      <c r="AK223" s="708"/>
      <c r="AL223" s="708"/>
      <c r="AM223" s="708"/>
      <c r="AN223" s="708"/>
      <c r="AO223" s="708"/>
      <c r="AP223" s="708"/>
      <c r="AQ223" s="708"/>
      <c r="AR223" s="708"/>
      <c r="AS223" s="708"/>
      <c r="AT223" s="708"/>
      <c r="AU223" s="708"/>
      <c r="AV223" s="708"/>
      <c r="AW223" s="708"/>
      <c r="AX223" s="709"/>
    </row>
    <row r="224" spans="1:51" ht="44.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610</v>
      </c>
      <c r="AE224" s="687"/>
      <c r="AF224" s="687"/>
      <c r="AG224" s="713" t="s">
        <v>625</v>
      </c>
      <c r="AH224" s="714"/>
      <c r="AI224" s="714"/>
      <c r="AJ224" s="714"/>
      <c r="AK224" s="714"/>
      <c r="AL224" s="714"/>
      <c r="AM224" s="714"/>
      <c r="AN224" s="714"/>
      <c r="AO224" s="714"/>
      <c r="AP224" s="714"/>
      <c r="AQ224" s="714"/>
      <c r="AR224" s="714"/>
      <c r="AS224" s="714"/>
      <c r="AT224" s="714"/>
      <c r="AU224" s="714"/>
      <c r="AV224" s="714"/>
      <c r="AW224" s="714"/>
      <c r="AX224" s="715"/>
    </row>
    <row r="225" spans="1:50" ht="49.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610</v>
      </c>
      <c r="AE225" s="720"/>
      <c r="AF225" s="720"/>
      <c r="AG225" s="677" t="s">
        <v>626</v>
      </c>
      <c r="AH225" s="384"/>
      <c r="AI225" s="384"/>
      <c r="AJ225" s="384"/>
      <c r="AK225" s="384"/>
      <c r="AL225" s="384"/>
      <c r="AM225" s="384"/>
      <c r="AN225" s="384"/>
      <c r="AO225" s="384"/>
      <c r="AP225" s="384"/>
      <c r="AQ225" s="384"/>
      <c r="AR225" s="384"/>
      <c r="AS225" s="384"/>
      <c r="AT225" s="384"/>
      <c r="AU225" s="384"/>
      <c r="AV225" s="384"/>
      <c r="AW225" s="384"/>
      <c r="AX225" s="678"/>
    </row>
    <row r="226" spans="1:50" ht="28.5"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627</v>
      </c>
      <c r="AE226" s="675"/>
      <c r="AF226" s="675"/>
      <c r="AG226" s="361" t="s">
        <v>613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628</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5.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628</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57.7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610</v>
      </c>
      <c r="AE229" s="739"/>
      <c r="AF229" s="739"/>
      <c r="AG229" s="740" t="s">
        <v>629</v>
      </c>
      <c r="AH229" s="741"/>
      <c r="AI229" s="741"/>
      <c r="AJ229" s="741"/>
      <c r="AK229" s="741"/>
      <c r="AL229" s="741"/>
      <c r="AM229" s="741"/>
      <c r="AN229" s="741"/>
      <c r="AO229" s="741"/>
      <c r="AP229" s="741"/>
      <c r="AQ229" s="741"/>
      <c r="AR229" s="741"/>
      <c r="AS229" s="741"/>
      <c r="AT229" s="741"/>
      <c r="AU229" s="741"/>
      <c r="AV229" s="741"/>
      <c r="AW229" s="741"/>
      <c r="AX229" s="742"/>
    </row>
    <row r="230" spans="1:50" ht="30.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627</v>
      </c>
      <c r="AE230" s="687"/>
      <c r="AF230" s="687"/>
      <c r="AG230" s="713" t="s">
        <v>613</v>
      </c>
      <c r="AH230" s="714"/>
      <c r="AI230" s="714"/>
      <c r="AJ230" s="714"/>
      <c r="AK230" s="714"/>
      <c r="AL230" s="714"/>
      <c r="AM230" s="714"/>
      <c r="AN230" s="714"/>
      <c r="AO230" s="714"/>
      <c r="AP230" s="714"/>
      <c r="AQ230" s="714"/>
      <c r="AR230" s="714"/>
      <c r="AS230" s="714"/>
      <c r="AT230" s="714"/>
      <c r="AU230" s="714"/>
      <c r="AV230" s="714"/>
      <c r="AW230" s="714"/>
      <c r="AX230" s="715"/>
    </row>
    <row r="231" spans="1:50" ht="24.7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627</v>
      </c>
      <c r="AE231" s="687"/>
      <c r="AF231" s="687"/>
      <c r="AG231" s="713" t="s">
        <v>613</v>
      </c>
      <c r="AH231" s="714"/>
      <c r="AI231" s="714"/>
      <c r="AJ231" s="714"/>
      <c r="AK231" s="714"/>
      <c r="AL231" s="714"/>
      <c r="AM231" s="714"/>
      <c r="AN231" s="714"/>
      <c r="AO231" s="714"/>
      <c r="AP231" s="714"/>
      <c r="AQ231" s="714"/>
      <c r="AR231" s="714"/>
      <c r="AS231" s="714"/>
      <c r="AT231" s="714"/>
      <c r="AU231" s="714"/>
      <c r="AV231" s="714"/>
      <c r="AW231" s="714"/>
      <c r="AX231" s="715"/>
    </row>
    <row r="232" spans="1:50" ht="42.7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610</v>
      </c>
      <c r="AE232" s="687"/>
      <c r="AF232" s="687"/>
      <c r="AG232" s="713" t="s">
        <v>630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627</v>
      </c>
      <c r="AE233" s="720"/>
      <c r="AF233" s="720"/>
      <c r="AG233" s="735" t="s">
        <v>613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627</v>
      </c>
      <c r="AE234" s="687"/>
      <c r="AF234" s="688"/>
      <c r="AG234" s="713" t="s">
        <v>613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627</v>
      </c>
      <c r="AE235" s="728"/>
      <c r="AF235" s="729"/>
      <c r="AG235" s="730" t="s">
        <v>613</v>
      </c>
      <c r="AH235" s="731"/>
      <c r="AI235" s="731"/>
      <c r="AJ235" s="731"/>
      <c r="AK235" s="731"/>
      <c r="AL235" s="731"/>
      <c r="AM235" s="731"/>
      <c r="AN235" s="731"/>
      <c r="AO235" s="731"/>
      <c r="AP235" s="731"/>
      <c r="AQ235" s="731"/>
      <c r="AR235" s="731"/>
      <c r="AS235" s="731"/>
      <c r="AT235" s="731"/>
      <c r="AU235" s="731"/>
      <c r="AV235" s="731"/>
      <c r="AW235" s="731"/>
      <c r="AX235" s="732"/>
    </row>
    <row r="236" spans="1:50" ht="29.25"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610</v>
      </c>
      <c r="AE236" s="739"/>
      <c r="AF236" s="749"/>
      <c r="AG236" s="740" t="s">
        <v>631</v>
      </c>
      <c r="AH236" s="741"/>
      <c r="AI236" s="741"/>
      <c r="AJ236" s="741"/>
      <c r="AK236" s="741"/>
      <c r="AL236" s="741"/>
      <c r="AM236" s="741"/>
      <c r="AN236" s="741"/>
      <c r="AO236" s="741"/>
      <c r="AP236" s="741"/>
      <c r="AQ236" s="741"/>
      <c r="AR236" s="741"/>
      <c r="AS236" s="741"/>
      <c r="AT236" s="741"/>
      <c r="AU236" s="741"/>
      <c r="AV236" s="741"/>
      <c r="AW236" s="741"/>
      <c r="AX236" s="742"/>
    </row>
    <row r="237" spans="1:50" ht="38.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627</v>
      </c>
      <c r="AE237" s="754"/>
      <c r="AF237" s="754"/>
      <c r="AG237" s="713" t="s">
        <v>613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610</v>
      </c>
      <c r="AE238" s="687"/>
      <c r="AF238" s="687"/>
      <c r="AG238" s="713" t="s">
        <v>632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627</v>
      </c>
      <c r="AE239" s="687"/>
      <c r="AF239" s="687"/>
      <c r="AG239" s="743" t="s">
        <v>613</v>
      </c>
      <c r="AH239" s="142"/>
      <c r="AI239" s="142"/>
      <c r="AJ239" s="142"/>
      <c r="AK239" s="142"/>
      <c r="AL239" s="142"/>
      <c r="AM239" s="142"/>
      <c r="AN239" s="142"/>
      <c r="AO239" s="142"/>
      <c r="AP239" s="142"/>
      <c r="AQ239" s="142"/>
      <c r="AR239" s="142"/>
      <c r="AS239" s="142"/>
      <c r="AT239" s="142"/>
      <c r="AU239" s="142"/>
      <c r="AV239" s="142"/>
      <c r="AW239" s="142"/>
      <c r="AX239" s="744"/>
    </row>
    <row r="240" spans="1:50" ht="44.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627</v>
      </c>
      <c r="AE240" s="675"/>
      <c r="AF240" s="766"/>
      <c r="AG240" s="361" t="s">
        <v>613</v>
      </c>
      <c r="AH240" s="139"/>
      <c r="AI240" s="139"/>
      <c r="AJ240" s="139"/>
      <c r="AK240" s="139"/>
      <c r="AL240" s="139"/>
      <c r="AM240" s="139"/>
      <c r="AN240" s="139"/>
      <c r="AO240" s="139"/>
      <c r="AP240" s="139"/>
      <c r="AQ240" s="139"/>
      <c r="AR240" s="139"/>
      <c r="AS240" s="139"/>
      <c r="AT240" s="139"/>
      <c r="AU240" s="139"/>
      <c r="AV240" s="139"/>
      <c r="AW240" s="139"/>
      <c r="AX240" s="676"/>
    </row>
    <row r="241" spans="1:50" ht="22.5"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18"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6"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81.75" customHeight="1" x14ac:dyDescent="0.15">
      <c r="A247" s="122" t="s">
        <v>45</v>
      </c>
      <c r="B247" s="123"/>
      <c r="C247" s="126" t="s">
        <v>49</v>
      </c>
      <c r="D247" s="127"/>
      <c r="E247" s="127"/>
      <c r="F247" s="128"/>
      <c r="G247" s="129" t="s">
        <v>669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79.5" customHeight="1" thickBot="1" x14ac:dyDescent="0.2">
      <c r="A248" s="124"/>
      <c r="B248" s="125"/>
      <c r="C248" s="131" t="s">
        <v>53</v>
      </c>
      <c r="D248" s="132"/>
      <c r="E248" s="132"/>
      <c r="F248" s="133"/>
      <c r="G248" s="134" t="s">
        <v>633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75.75" customHeight="1" thickBot="1" x14ac:dyDescent="0.2">
      <c r="A250" s="112" t="s">
        <v>684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75.75" customHeight="1" thickBot="1" x14ac:dyDescent="0.2">
      <c r="A252" s="118" t="s">
        <v>132</v>
      </c>
      <c r="B252" s="119"/>
      <c r="C252" s="119"/>
      <c r="D252" s="119"/>
      <c r="E252" s="120"/>
      <c r="F252" s="121" t="s">
        <v>677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75.75" customHeight="1" thickBot="1" x14ac:dyDescent="0.2">
      <c r="A254" s="118" t="s">
        <v>132</v>
      </c>
      <c r="B254" s="119"/>
      <c r="C254" s="119"/>
      <c r="D254" s="119"/>
      <c r="E254" s="120"/>
      <c r="F254" s="774" t="s">
        <v>681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69.25" customHeight="1" thickBot="1" x14ac:dyDescent="0.2">
      <c r="A256" s="780" t="s">
        <v>634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8.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8.5" customHeight="1" x14ac:dyDescent="0.15">
      <c r="A258" s="784" t="s">
        <v>275</v>
      </c>
      <c r="B258" s="785"/>
      <c r="C258" s="785"/>
      <c r="D258" s="786"/>
      <c r="E258" s="770" t="s">
        <v>648</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8.5" customHeight="1" x14ac:dyDescent="0.15">
      <c r="A259" s="136" t="s">
        <v>274</v>
      </c>
      <c r="B259" s="136"/>
      <c r="C259" s="136"/>
      <c r="D259" s="136"/>
      <c r="E259" s="770" t="s">
        <v>649</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8.5" customHeight="1" x14ac:dyDescent="0.15">
      <c r="A260" s="136" t="s">
        <v>273</v>
      </c>
      <c r="B260" s="136"/>
      <c r="C260" s="136"/>
      <c r="D260" s="136"/>
      <c r="E260" s="770" t="s">
        <v>650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8.5" customHeight="1" x14ac:dyDescent="0.15">
      <c r="A261" s="136" t="s">
        <v>272</v>
      </c>
      <c r="B261" s="136"/>
      <c r="C261" s="136"/>
      <c r="D261" s="136"/>
      <c r="E261" s="770" t="s">
        <v>651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8.5" customHeight="1" x14ac:dyDescent="0.15">
      <c r="A262" s="136" t="s">
        <v>271</v>
      </c>
      <c r="B262" s="136"/>
      <c r="C262" s="136"/>
      <c r="D262" s="136"/>
      <c r="E262" s="770" t="s">
        <v>652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8.5" customHeight="1" x14ac:dyDescent="0.15">
      <c r="A263" s="136" t="s">
        <v>270</v>
      </c>
      <c r="B263" s="136"/>
      <c r="C263" s="136"/>
      <c r="D263" s="136"/>
      <c r="E263" s="770" t="s">
        <v>653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8.5" customHeight="1" x14ac:dyDescent="0.15">
      <c r="A264" s="136" t="s">
        <v>269</v>
      </c>
      <c r="B264" s="136"/>
      <c r="C264" s="136"/>
      <c r="D264" s="136"/>
      <c r="E264" s="770" t="s">
        <v>654</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8.5" customHeight="1" x14ac:dyDescent="0.15">
      <c r="A265" s="136" t="s">
        <v>268</v>
      </c>
      <c r="B265" s="136"/>
      <c r="C265" s="136"/>
      <c r="D265" s="136"/>
      <c r="E265" s="770" t="s">
        <v>655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9.25" customHeight="1" x14ac:dyDescent="0.15">
      <c r="A266" s="136" t="s">
        <v>414</v>
      </c>
      <c r="B266" s="136"/>
      <c r="C266" s="136"/>
      <c r="D266" s="136"/>
      <c r="E266" s="789" t="s">
        <v>606</v>
      </c>
      <c r="F266" s="790"/>
      <c r="G266" s="790"/>
      <c r="H266" s="77" t="str">
        <f>IF(E266="","","-")</f>
        <v>-</v>
      </c>
      <c r="I266" s="790"/>
      <c r="J266" s="790"/>
      <c r="K266" s="77" t="str">
        <f>IF(I266="","","-")</f>
        <v/>
      </c>
      <c r="L266" s="106">
        <v>933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8.5" customHeight="1" x14ac:dyDescent="0.15">
      <c r="A267" s="136" t="s">
        <v>594</v>
      </c>
      <c r="B267" s="136"/>
      <c r="C267" s="136"/>
      <c r="D267" s="136"/>
      <c r="E267" s="789" t="s">
        <v>606</v>
      </c>
      <c r="F267" s="790"/>
      <c r="G267" s="790"/>
      <c r="H267" s="77"/>
      <c r="I267" s="790"/>
      <c r="J267" s="790"/>
      <c r="K267" s="77"/>
      <c r="L267" s="106">
        <v>956</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8.5" customHeight="1" x14ac:dyDescent="0.15">
      <c r="A268" s="136" t="s">
        <v>382</v>
      </c>
      <c r="B268" s="136"/>
      <c r="C268" s="136"/>
      <c r="D268" s="136"/>
      <c r="E268" s="792">
        <v>2021</v>
      </c>
      <c r="F268" s="137"/>
      <c r="G268" s="790" t="s">
        <v>605</v>
      </c>
      <c r="H268" s="790"/>
      <c r="I268" s="790"/>
      <c r="J268" s="137">
        <v>20</v>
      </c>
      <c r="K268" s="137"/>
      <c r="L268" s="106">
        <v>1046</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9.2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670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663</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54" customHeight="1" x14ac:dyDescent="0.15">
      <c r="A310" s="799"/>
      <c r="B310" s="800"/>
      <c r="C310" s="800"/>
      <c r="D310" s="800"/>
      <c r="E310" s="800"/>
      <c r="F310" s="801"/>
      <c r="G310" s="823" t="s">
        <v>643</v>
      </c>
      <c r="H310" s="824"/>
      <c r="I310" s="824"/>
      <c r="J310" s="824"/>
      <c r="K310" s="825"/>
      <c r="L310" s="826" t="s">
        <v>642</v>
      </c>
      <c r="M310" s="827"/>
      <c r="N310" s="827"/>
      <c r="O310" s="827"/>
      <c r="P310" s="827"/>
      <c r="Q310" s="827"/>
      <c r="R310" s="827"/>
      <c r="S310" s="827"/>
      <c r="T310" s="827"/>
      <c r="U310" s="827"/>
      <c r="V310" s="827"/>
      <c r="W310" s="827"/>
      <c r="X310" s="828"/>
      <c r="Y310" s="829">
        <v>9734</v>
      </c>
      <c r="Z310" s="830"/>
      <c r="AA310" s="830"/>
      <c r="AB310" s="831"/>
      <c r="AC310" s="823" t="s">
        <v>646</v>
      </c>
      <c r="AD310" s="824"/>
      <c r="AE310" s="824"/>
      <c r="AF310" s="824"/>
      <c r="AG310" s="825"/>
      <c r="AH310" s="826" t="s">
        <v>647</v>
      </c>
      <c r="AI310" s="827"/>
      <c r="AJ310" s="827"/>
      <c r="AK310" s="827"/>
      <c r="AL310" s="827"/>
      <c r="AM310" s="827"/>
      <c r="AN310" s="827"/>
      <c r="AO310" s="827"/>
      <c r="AP310" s="827"/>
      <c r="AQ310" s="827"/>
      <c r="AR310" s="827"/>
      <c r="AS310" s="827"/>
      <c r="AT310" s="828"/>
      <c r="AU310" s="829">
        <v>2211</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0.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8.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9734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2211</v>
      </c>
      <c r="AV320" s="839"/>
      <c r="AW320" s="839"/>
      <c r="AX320" s="841"/>
    </row>
    <row r="321" spans="1:51" ht="24.75" customHeight="1" x14ac:dyDescent="0.15">
      <c r="A321" s="799"/>
      <c r="B321" s="800"/>
      <c r="C321" s="800"/>
      <c r="D321" s="800"/>
      <c r="E321" s="800"/>
      <c r="F321" s="801"/>
      <c r="G321" s="802" t="s">
        <v>665</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664</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54" customHeight="1" x14ac:dyDescent="0.15">
      <c r="A323" s="799"/>
      <c r="B323" s="800"/>
      <c r="C323" s="800"/>
      <c r="D323" s="800"/>
      <c r="E323" s="800"/>
      <c r="F323" s="801"/>
      <c r="G323" s="823" t="s">
        <v>644</v>
      </c>
      <c r="H323" s="824"/>
      <c r="I323" s="824"/>
      <c r="J323" s="824"/>
      <c r="K323" s="825"/>
      <c r="L323" s="826" t="s">
        <v>645</v>
      </c>
      <c r="M323" s="827"/>
      <c r="N323" s="827"/>
      <c r="O323" s="827"/>
      <c r="P323" s="827"/>
      <c r="Q323" s="827"/>
      <c r="R323" s="827"/>
      <c r="S323" s="827"/>
      <c r="T323" s="827"/>
      <c r="U323" s="827"/>
      <c r="V323" s="827"/>
      <c r="W323" s="827"/>
      <c r="X323" s="828"/>
      <c r="Y323" s="829">
        <v>1</v>
      </c>
      <c r="Z323" s="830"/>
      <c r="AA323" s="830"/>
      <c r="AB323" s="831"/>
      <c r="AC323" s="823" t="s">
        <v>616</v>
      </c>
      <c r="AD323" s="824"/>
      <c r="AE323" s="824"/>
      <c r="AF323" s="824"/>
      <c r="AG323" s="825"/>
      <c r="AH323" s="826" t="s">
        <v>636</v>
      </c>
      <c r="AI323" s="827"/>
      <c r="AJ323" s="827"/>
      <c r="AK323" s="827"/>
      <c r="AL323" s="827"/>
      <c r="AM323" s="827"/>
      <c r="AN323" s="827"/>
      <c r="AO323" s="827"/>
      <c r="AP323" s="827"/>
      <c r="AQ323" s="827"/>
      <c r="AR323" s="827"/>
      <c r="AS323" s="827"/>
      <c r="AT323" s="828"/>
      <c r="AU323" s="829" t="s">
        <v>682</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8.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1</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2</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14.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8.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39" customHeight="1" x14ac:dyDescent="0.15">
      <c r="A366" s="858">
        <v>1</v>
      </c>
      <c r="B366" s="858">
        <v>1</v>
      </c>
      <c r="C366" s="859" t="s">
        <v>671</v>
      </c>
      <c r="D366" s="860"/>
      <c r="E366" s="860"/>
      <c r="F366" s="860"/>
      <c r="G366" s="860"/>
      <c r="H366" s="860"/>
      <c r="I366" s="860"/>
      <c r="J366" s="861" t="s">
        <v>613</v>
      </c>
      <c r="K366" s="862"/>
      <c r="L366" s="862"/>
      <c r="M366" s="862"/>
      <c r="N366" s="862"/>
      <c r="O366" s="862"/>
      <c r="P366" s="863" t="s">
        <v>642</v>
      </c>
      <c r="Q366" s="864"/>
      <c r="R366" s="864"/>
      <c r="S366" s="864"/>
      <c r="T366" s="864"/>
      <c r="U366" s="864"/>
      <c r="V366" s="864"/>
      <c r="W366" s="864"/>
      <c r="X366" s="864"/>
      <c r="Y366" s="865">
        <v>9734</v>
      </c>
      <c r="Z366" s="866"/>
      <c r="AA366" s="866"/>
      <c r="AB366" s="867"/>
      <c r="AC366" s="868" t="s">
        <v>75</v>
      </c>
      <c r="AD366" s="869"/>
      <c r="AE366" s="869"/>
      <c r="AF366" s="869"/>
      <c r="AG366" s="869"/>
      <c r="AH366" s="852" t="s">
        <v>613</v>
      </c>
      <c r="AI366" s="853"/>
      <c r="AJ366" s="853"/>
      <c r="AK366" s="853"/>
      <c r="AL366" s="854" t="s">
        <v>613</v>
      </c>
      <c r="AM366" s="855"/>
      <c r="AN366" s="855"/>
      <c r="AO366" s="856"/>
      <c r="AP366" s="857" t="s">
        <v>613</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44.25" customHeight="1" x14ac:dyDescent="0.15">
      <c r="A399" s="858">
        <v>1</v>
      </c>
      <c r="B399" s="858">
        <v>1</v>
      </c>
      <c r="C399" s="859" t="s">
        <v>639</v>
      </c>
      <c r="D399" s="860"/>
      <c r="E399" s="860"/>
      <c r="F399" s="860"/>
      <c r="G399" s="860"/>
      <c r="H399" s="860"/>
      <c r="I399" s="860"/>
      <c r="J399" s="861" t="s">
        <v>613</v>
      </c>
      <c r="K399" s="862"/>
      <c r="L399" s="862"/>
      <c r="M399" s="862"/>
      <c r="N399" s="862"/>
      <c r="O399" s="862"/>
      <c r="P399" s="863" t="s">
        <v>641</v>
      </c>
      <c r="Q399" s="864"/>
      <c r="R399" s="864"/>
      <c r="S399" s="864"/>
      <c r="T399" s="864"/>
      <c r="U399" s="864"/>
      <c r="V399" s="864"/>
      <c r="W399" s="864"/>
      <c r="X399" s="864"/>
      <c r="Y399" s="865">
        <v>2206</v>
      </c>
      <c r="Z399" s="866"/>
      <c r="AA399" s="866"/>
      <c r="AB399" s="867"/>
      <c r="AC399" s="868" t="s">
        <v>75</v>
      </c>
      <c r="AD399" s="869"/>
      <c r="AE399" s="869"/>
      <c r="AF399" s="869"/>
      <c r="AG399" s="869"/>
      <c r="AH399" s="852" t="s">
        <v>613</v>
      </c>
      <c r="AI399" s="853"/>
      <c r="AJ399" s="853"/>
      <c r="AK399" s="853"/>
      <c r="AL399" s="854" t="s">
        <v>613</v>
      </c>
      <c r="AM399" s="855"/>
      <c r="AN399" s="855"/>
      <c r="AO399" s="856"/>
      <c r="AP399" s="857" t="s">
        <v>613</v>
      </c>
      <c r="AQ399" s="857"/>
      <c r="AR399" s="857"/>
      <c r="AS399" s="857"/>
      <c r="AT399" s="857"/>
      <c r="AU399" s="857"/>
      <c r="AV399" s="857"/>
      <c r="AW399" s="857"/>
      <c r="AX399" s="857"/>
      <c r="AY399">
        <f>$AY$396</f>
        <v>1</v>
      </c>
    </row>
    <row r="400" spans="1:51" ht="44.25" customHeight="1" x14ac:dyDescent="0.15">
      <c r="A400" s="858">
        <v>2</v>
      </c>
      <c r="B400" s="858">
        <v>1</v>
      </c>
      <c r="C400" s="859" t="s">
        <v>640</v>
      </c>
      <c r="D400" s="860"/>
      <c r="E400" s="860"/>
      <c r="F400" s="860"/>
      <c r="G400" s="860"/>
      <c r="H400" s="860"/>
      <c r="I400" s="860"/>
      <c r="J400" s="861" t="s">
        <v>613</v>
      </c>
      <c r="K400" s="862"/>
      <c r="L400" s="862"/>
      <c r="M400" s="862"/>
      <c r="N400" s="862"/>
      <c r="O400" s="862"/>
      <c r="P400" s="863" t="s">
        <v>661</v>
      </c>
      <c r="Q400" s="864"/>
      <c r="R400" s="864"/>
      <c r="S400" s="864"/>
      <c r="T400" s="864"/>
      <c r="U400" s="864"/>
      <c r="V400" s="864"/>
      <c r="W400" s="864"/>
      <c r="X400" s="864"/>
      <c r="Y400" s="865">
        <v>5</v>
      </c>
      <c r="Z400" s="866"/>
      <c r="AA400" s="866"/>
      <c r="AB400" s="867"/>
      <c r="AC400" s="868" t="s">
        <v>75</v>
      </c>
      <c r="AD400" s="869"/>
      <c r="AE400" s="869"/>
      <c r="AF400" s="869"/>
      <c r="AG400" s="869"/>
      <c r="AH400" s="852" t="s">
        <v>613</v>
      </c>
      <c r="AI400" s="853"/>
      <c r="AJ400" s="853"/>
      <c r="AK400" s="853"/>
      <c r="AL400" s="854" t="s">
        <v>613</v>
      </c>
      <c r="AM400" s="855"/>
      <c r="AN400" s="855"/>
      <c r="AO400" s="856"/>
      <c r="AP400" s="857" t="s">
        <v>613</v>
      </c>
      <c r="AQ400" s="857"/>
      <c r="AR400" s="857"/>
      <c r="AS400" s="857"/>
      <c r="AT400" s="857"/>
      <c r="AU400" s="857"/>
      <c r="AV400" s="857"/>
      <c r="AW400" s="857"/>
      <c r="AX400" s="857"/>
      <c r="AY400">
        <f>COUNTA($C$400)</f>
        <v>1</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44.25" customHeight="1" x14ac:dyDescent="0.15">
      <c r="A432" s="858">
        <v>1</v>
      </c>
      <c r="B432" s="858">
        <v>1</v>
      </c>
      <c r="C432" s="859" t="s">
        <v>637</v>
      </c>
      <c r="D432" s="860"/>
      <c r="E432" s="860"/>
      <c r="F432" s="860"/>
      <c r="G432" s="860"/>
      <c r="H432" s="860"/>
      <c r="I432" s="860"/>
      <c r="J432" s="861">
        <v>3010005002599</v>
      </c>
      <c r="K432" s="862"/>
      <c r="L432" s="862"/>
      <c r="M432" s="862"/>
      <c r="N432" s="862"/>
      <c r="O432" s="862"/>
      <c r="P432" s="863" t="s">
        <v>638</v>
      </c>
      <c r="Q432" s="864"/>
      <c r="R432" s="864"/>
      <c r="S432" s="864"/>
      <c r="T432" s="864"/>
      <c r="U432" s="864"/>
      <c r="V432" s="864"/>
      <c r="W432" s="864"/>
      <c r="X432" s="864"/>
      <c r="Y432" s="865">
        <v>1</v>
      </c>
      <c r="Z432" s="866"/>
      <c r="AA432" s="866"/>
      <c r="AB432" s="867"/>
      <c r="AC432" s="868" t="s">
        <v>75</v>
      </c>
      <c r="AD432" s="869"/>
      <c r="AE432" s="869"/>
      <c r="AF432" s="869"/>
      <c r="AG432" s="869"/>
      <c r="AH432" s="852" t="s">
        <v>613</v>
      </c>
      <c r="AI432" s="853"/>
      <c r="AJ432" s="853"/>
      <c r="AK432" s="853"/>
      <c r="AL432" s="854" t="s">
        <v>613</v>
      </c>
      <c r="AM432" s="855"/>
      <c r="AN432" s="855"/>
      <c r="AO432" s="856"/>
      <c r="AP432" s="857" t="s">
        <v>613</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60.75" customHeight="1" x14ac:dyDescent="0.15">
      <c r="A465" s="858">
        <v>1</v>
      </c>
      <c r="B465" s="858">
        <v>1</v>
      </c>
      <c r="C465" s="859" t="s">
        <v>635</v>
      </c>
      <c r="D465" s="860"/>
      <c r="E465" s="860"/>
      <c r="F465" s="860"/>
      <c r="G465" s="860"/>
      <c r="H465" s="860"/>
      <c r="I465" s="860"/>
      <c r="J465" s="861" t="s">
        <v>613</v>
      </c>
      <c r="K465" s="862"/>
      <c r="L465" s="862"/>
      <c r="M465" s="862"/>
      <c r="N465" s="862"/>
      <c r="O465" s="862"/>
      <c r="P465" s="863" t="s">
        <v>636</v>
      </c>
      <c r="Q465" s="864"/>
      <c r="R465" s="864"/>
      <c r="S465" s="864"/>
      <c r="T465" s="864"/>
      <c r="U465" s="864"/>
      <c r="V465" s="864"/>
      <c r="W465" s="864"/>
      <c r="X465" s="864"/>
      <c r="Y465" s="865" t="s">
        <v>682</v>
      </c>
      <c r="Z465" s="866"/>
      <c r="AA465" s="866"/>
      <c r="AB465" s="867"/>
      <c r="AC465" s="868" t="s">
        <v>75</v>
      </c>
      <c r="AD465" s="869"/>
      <c r="AE465" s="869"/>
      <c r="AF465" s="869"/>
      <c r="AG465" s="869"/>
      <c r="AH465" s="852" t="s">
        <v>613</v>
      </c>
      <c r="AI465" s="853"/>
      <c r="AJ465" s="853"/>
      <c r="AK465" s="853"/>
      <c r="AL465" s="854" t="s">
        <v>613</v>
      </c>
      <c r="AM465" s="855"/>
      <c r="AN465" s="855"/>
      <c r="AO465" s="856"/>
      <c r="AP465" s="857" t="s">
        <v>613</v>
      </c>
      <c r="AQ465" s="857"/>
      <c r="AR465" s="857"/>
      <c r="AS465" s="857"/>
      <c r="AT465" s="857"/>
      <c r="AU465" s="857"/>
      <c r="AV465" s="857"/>
      <c r="AW465" s="857"/>
      <c r="AX465" s="857"/>
      <c r="AY465">
        <f>$AY$462</f>
        <v>1</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11.25"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12.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576</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230</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224</v>
      </c>
      <c r="AQ630" s="872"/>
      <c r="AR630" s="872"/>
      <c r="AS630" s="872"/>
      <c r="AT630" s="872"/>
      <c r="AU630" s="872"/>
      <c r="AV630" s="872"/>
      <c r="AW630" s="872"/>
      <c r="AX630" s="872"/>
    </row>
    <row r="631" spans="1:51" ht="30" customHeight="1" x14ac:dyDescent="0.15">
      <c r="A631" s="858">
        <v>1</v>
      </c>
      <c r="B631" s="858">
        <v>1</v>
      </c>
      <c r="C631" s="880"/>
      <c r="D631" s="880"/>
      <c r="E631" s="648" t="s">
        <v>613</v>
      </c>
      <c r="F631" s="881"/>
      <c r="G631" s="881"/>
      <c r="H631" s="881"/>
      <c r="I631" s="881"/>
      <c r="J631" s="861" t="s">
        <v>613</v>
      </c>
      <c r="K631" s="862"/>
      <c r="L631" s="862"/>
      <c r="M631" s="862"/>
      <c r="N631" s="862"/>
      <c r="O631" s="862"/>
      <c r="P631" s="863" t="s">
        <v>613</v>
      </c>
      <c r="Q631" s="864"/>
      <c r="R631" s="864"/>
      <c r="S631" s="864"/>
      <c r="T631" s="864"/>
      <c r="U631" s="864"/>
      <c r="V631" s="864"/>
      <c r="W631" s="864"/>
      <c r="X631" s="864"/>
      <c r="Y631" s="865" t="s">
        <v>613</v>
      </c>
      <c r="Z631" s="866"/>
      <c r="AA631" s="866"/>
      <c r="AB631" s="867"/>
      <c r="AC631" s="868"/>
      <c r="AD631" s="869"/>
      <c r="AE631" s="869"/>
      <c r="AF631" s="869"/>
      <c r="AG631" s="869"/>
      <c r="AH631" s="870" t="s">
        <v>613</v>
      </c>
      <c r="AI631" s="871"/>
      <c r="AJ631" s="871"/>
      <c r="AK631" s="871"/>
      <c r="AL631" s="854" t="s">
        <v>613</v>
      </c>
      <c r="AM631" s="855"/>
      <c r="AN631" s="855"/>
      <c r="AO631" s="856"/>
      <c r="AP631" s="857" t="s">
        <v>613</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cfRule type="expression" dxfId="499" priority="539">
      <formula>IF(RIGHT(TEXT(AE36,"0.#"),1)=".",FALSE,TRUE)</formula>
    </cfRule>
    <cfRule type="expression" dxfId="498" priority="540">
      <formula>IF(RIGHT(TEXT(AE36,"0.#"),1)=".",TRUE,FALSE)</formula>
    </cfRule>
  </conditionalFormatting>
  <conditionalFormatting sqref="AI36 AM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610</v>
      </c>
      <c r="M2" s="13" t="str">
        <f>IF(L2="","",K2)</f>
        <v>社会保障</v>
      </c>
      <c r="N2" s="13" t="str">
        <f>IF(M2="","",IF(N1&lt;&gt;"",CONCATENATE(N1,"、",M2),M2))</f>
        <v>社会保障</v>
      </c>
      <c r="O2" s="13"/>
      <c r="P2" s="12" t="s">
        <v>69</v>
      </c>
      <c r="Q2" s="17" t="s">
        <v>610</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610</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高齢社会対策</v>
      </c>
      <c r="F10" s="18" t="s">
        <v>111</v>
      </c>
      <c r="G10" s="17"/>
      <c r="H10" s="13" t="str">
        <f t="shared" si="1"/>
        <v/>
      </c>
      <c r="I10" s="13" t="str">
        <f t="shared" si="5"/>
        <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t="s">
        <v>610</v>
      </c>
      <c r="H18" s="13" t="str">
        <f t="shared" si="1"/>
        <v>年金特別会計厚生年金勘定</v>
      </c>
      <c r="I18" s="13" t="str">
        <f t="shared" si="5"/>
        <v>年金特別会計厚生年金勘定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年金特別会計厚生年金勘定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年金特別会計厚生年金勘定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年金特別会計厚生年金勘定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年金特別会計厚生年金勘定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v>
      </c>
      <c r="F23" s="18" t="s">
        <v>123</v>
      </c>
      <c r="G23" s="17"/>
      <c r="H23" s="13" t="str">
        <f t="shared" si="1"/>
        <v/>
      </c>
      <c r="I23" s="13" t="str">
        <f t="shared" si="5"/>
        <v>年金特別会計厚生年金勘定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年金特別会計厚生年金勘定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年金特別会計厚生年金勘定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年金特別会計厚生年金勘定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年金特別会計厚生年金勘定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年金特別会計厚生年金勘定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年金特別会計厚生年金勘定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年金特別会計厚生年金勘定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年金特別会計厚生年金勘定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年金特別会計厚生年金勘定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年金特別会計厚生年金勘定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年金特別会計厚生年金勘定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年金特別会計厚生年金勘定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年金特別会計厚生年金勘定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年金特別会計厚生年金勘定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2022-08-16T01:15:06Z</cp:lastPrinted>
  <dcterms:created xsi:type="dcterms:W3CDTF">2012-03-13T00:50:25Z</dcterms:created>
  <dcterms:modified xsi:type="dcterms:W3CDTF">2022-08-19T04:54:30Z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