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安定⇔会計課\令和４年度行政事業レビュー\電子媒体格納\外部有識者点検対象以外\20220819_安定局提出（最終公表）\"/>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1" i="11"/>
  <c r="AY327" i="11"/>
  <c r="AY323" i="11"/>
  <c r="AY321" i="11"/>
  <c r="AY330" i="11" s="1"/>
  <c r="AY398" i="11" l="1"/>
  <c r="AY338" i="11"/>
  <c r="AY325" i="11"/>
  <c r="AY329" i="11"/>
  <c r="AY333" i="11"/>
  <c r="AY340" i="11"/>
  <c r="AY324" i="11"/>
  <c r="AY328" i="11"/>
  <c r="AY332" i="11"/>
  <c r="AY322" i="11"/>
  <c r="AY326" i="11"/>
  <c r="AY336" i="11"/>
  <c r="AY341" i="11"/>
  <c r="AY69" i="11"/>
  <c r="AY66" i="11"/>
  <c r="AY75" i="11"/>
  <c r="AY73" i="11"/>
  <c r="AY77" i="11"/>
  <c r="AY74" i="11"/>
  <c r="AY72" i="11"/>
  <c r="AY335" i="11"/>
  <c r="AY214" i="11"/>
  <c r="AY208" i="11"/>
  <c r="AY210" i="11" s="1"/>
  <c r="AY207" i="11"/>
  <c r="AY200" i="11"/>
  <c r="AY206" i="11" s="1"/>
  <c r="AY195" i="11"/>
  <c r="AY196" i="11" s="1"/>
  <c r="AY190" i="11"/>
  <c r="AY192" i="11" s="1"/>
  <c r="AY180" i="11"/>
  <c r="AY187" i="11" s="1"/>
  <c r="AY173" i="11"/>
  <c r="AY179" i="11" s="1"/>
  <c r="AY170" i="11"/>
  <c r="AY172" i="11" s="1"/>
  <c r="AY167" i="11"/>
  <c r="AY169" i="11" s="1"/>
  <c r="AY136" i="11"/>
  <c r="AY138" i="11" s="1"/>
  <c r="AY135" i="11"/>
  <c r="AY133" i="11"/>
  <c r="AY134" i="11" s="1"/>
  <c r="AY132" i="11"/>
  <c r="AY144" i="11"/>
  <c r="AY139" i="11"/>
  <c r="AY143" i="11" s="1"/>
  <c r="AY166" i="11"/>
  <c r="AY163" i="11"/>
  <c r="AY161" i="11"/>
  <c r="AY162" i="11" s="1"/>
  <c r="AY156" i="11"/>
  <c r="AY158" i="11" s="1"/>
  <c r="AY146" i="11"/>
  <c r="AY150" i="11" s="1"/>
  <c r="AY130" i="11"/>
  <c r="AY127" i="11"/>
  <c r="AY131" i="11" s="1"/>
  <c r="AY122" i="11"/>
  <c r="AY123" i="11" s="1"/>
  <c r="AY112" i="11"/>
  <c r="AY119" i="11" s="1"/>
  <c r="AY99" i="11"/>
  <c r="AY101" i="11" s="1"/>
  <c r="AY98" i="11"/>
  <c r="AY102" i="11"/>
  <c r="AY104" i="11" s="1"/>
  <c r="AY176" i="11" l="1"/>
  <c r="AY198" i="11"/>
  <c r="AY128" i="11"/>
  <c r="AY129" i="11"/>
  <c r="AY140" i="11"/>
  <c r="AY203" i="11"/>
  <c r="AY125" i="11"/>
  <c r="AY164" i="11"/>
  <c r="AY141" i="11"/>
  <c r="AY211" i="11"/>
  <c r="AY124" i="11"/>
  <c r="AY145" i="11"/>
  <c r="AY117" i="11"/>
  <c r="AY155" i="11"/>
  <c r="AY177" i="11"/>
  <c r="AY152" i="11"/>
  <c r="AY142" i="11"/>
  <c r="AY174" i="11"/>
  <c r="AY178" i="11"/>
  <c r="AY193" i="11"/>
  <c r="AY201" i="11"/>
  <c r="AY205" i="11"/>
  <c r="AY209" i="11"/>
  <c r="AY213" i="11"/>
  <c r="AY116" i="11"/>
  <c r="AY120" i="11"/>
  <c r="AY154" i="11"/>
  <c r="AY113" i="11"/>
  <c r="AY121" i="11"/>
  <c r="AY151" i="11"/>
  <c r="AY204" i="11"/>
  <c r="AY212" i="11"/>
  <c r="AY100" i="11"/>
  <c r="AY114" i="11"/>
  <c r="AY118" i="11"/>
  <c r="AY126"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78" i="11"/>
  <c r="AY87" i="11" s="1"/>
  <c r="AY44" i="11"/>
  <c r="AY52" i="11" s="1"/>
  <c r="AY55" i="11" l="1"/>
  <c r="AY79" i="11"/>
  <c r="AY80" i="11"/>
  <c r="AY96" i="11"/>
  <c r="AY81" i="11"/>
  <c r="AY83" i="11"/>
  <c r="AY84" i="11"/>
  <c r="AY89" i="11"/>
  <c r="AY82" i="11"/>
  <c r="AY86" i="11"/>
  <c r="AY90" i="11"/>
  <c r="AY94" i="11"/>
  <c r="AY63" i="11"/>
  <c r="AY92"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<sst xmlns="http://schemas.openxmlformats.org/spreadsheetml/2006/main" count="1328" uniqueCount="667">
  <si>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</si>
  <si>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</si>
  <si>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</si>
  <si>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</si>
  <si>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</si>
  <si>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</si>
  <si>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</si>
  <si>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</si>
  <si>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</si>
  <si>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</si>
  <si>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</si>
  <si>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</si>
  <si>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</si>
  <si>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</si>
  <si>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</si>
  <si>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</si>
  <si>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</si>
  <si>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</si>
  <si>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</si>
  <si>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</si>
  <si>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</si>
  <si>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</si>
  <si>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</si>
  <si>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</si>
  <si>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</si>
  <si>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</si>
  <si>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</si>
  <si>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</si>
  <si>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</si>
  <si>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</si>
  <si>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</si>
  <si>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</si>
  <si>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</si>
  <si>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</si>
  <si>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</si>
  <si>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</si>
  <si>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</si>
  <si>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</si>
  <si>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</si>
  <si>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</si>
  <si>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</si>
  <si>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</si>
  <si>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</si>
  <si>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</si>
  <si>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</si>
  <si>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</si>
  <si>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</si>
  <si>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</si>
  <si>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</si>
  <si>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</si>
  <si>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</si>
  <si>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</si>
  <si>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</si>
  <si>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</si>
  <si>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</si>
  <si>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</si>
  <si>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</si>
  <si>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</si>
  <si>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</si>
  <si>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</si>
  <si>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</si>
  <si>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</si>
  <si>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</si>
  <si>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</si>
  <si>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</si>
  <si>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</si>
  <si>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</si>
  <si>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</si>
  <si>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</si>
  <si>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</si>
  <si>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</si>
  <si>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</si>
  <si>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</si>
  <si>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</si>
  <si>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</si>
  <si>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</si>
  <si>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</si>
  <si>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</si>
  <si>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</si>
  <si>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</si>
  <si>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</si>
  <si>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</si>
  <si>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</si>
  <si>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</si>
  <si>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</si>
  <si>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</si>
  <si>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</si>
  <si>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</si>
  <si>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</si>
  <si>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</si>
  <si>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</si>
  <si>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</si>
  <si>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</si>
  <si>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</si>
  <si>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</si>
  <si>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</si>
  <si>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</si>
  <si>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</si>
  <si>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</si>
  <si>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</si>
  <si>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</si>
  <si>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</si>
  <si>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</si>
  <si>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</si>
  <si>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</si>
  <si>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</si>
  <si>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</si>
  <si>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</si>
  <si>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</si>
  <si>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</si>
  <si>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</si>
  <si>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</si>
  <si>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</si>
  <si>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</si>
  <si>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</si>
  <si>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</si>
  <si>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</si>
  <si>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</si>
  <si>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</si>
  <si>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</si>
  <si>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</si>
  <si>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</si>
  <si>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</si>
  <si>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</si>
  <si>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</si>
  <si>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</si>
  <si>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</si>
  <si>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</si>
  <si>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</si>
  <si>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</si>
  <si>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</si>
  <si>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</si>
  <si>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</si>
  <si>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</si>
  <si>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</si>
  <si>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</si>
  <si>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</si>
  <si>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</si>
  <si>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</si>
  <si>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</si>
  <si>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</si>
  <si>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</si>
  <si>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</si>
  <si>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</si>
  <si>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</si>
  <si>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</si>
  <si>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</si>
  <si>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</si>
  <si>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</si>
  <si>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</si>
  <si>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</si>
  <si>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</si>
  <si>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</si>
  <si>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</si>
  <si>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</si>
  <si>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</si>
  <si>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</si>
  <si>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</si>
  <si>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</si>
  <si>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</si>
  <si>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</si>
  <si>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</si>
  <si>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</si>
  <si>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</si>
  <si>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</si>
  <si>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</si>
  <si>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</si>
  <si>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</si>
  <si>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</si>
  <si>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</si>
  <si>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</si>
  <si>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</si>
  <si>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</si>
  <si>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</si>
  <si>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</si>
  <si>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</si>
  <si>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</si>
  <si>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</si>
  <si>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</si>
  <si>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</si>
  <si>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</si>
  <si>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</si>
  <si>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</si>
  <si>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</si>
  <si>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</si>
  <si>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</si>
  <si>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</si>
  <si>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</si>
  <si>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</si>
  <si>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</si>
  <si>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</si>
  <si>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</si>
  <si>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</si>
  <si>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</si>
  <si>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</si>
  <si>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</si>
  <si>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</si>
  <si>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</si>
  <si>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</si>
  <si>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</si>
  <si>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</si>
  <si>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</si>
  <si>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</si>
  <si>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</si>
  <si>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</si>
  <si>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</si>
  <si>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</si>
  <si>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</si>
  <si>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</si>
  <si>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</si>
  <si>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</si>
  <si>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</si>
  <si>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</si>
  <si>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</si>
  <si>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</si>
  <si>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</si>
  <si>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</si>
  <si>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</si>
  <si>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</si>
  <si>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</si>
  <si>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</si>
  <si>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</si>
  <si>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</si>
  <si>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</si>
  <si>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</si>
  <si>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</si>
  <si>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</si>
  <si>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</si>
  <si>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</si>
  <si>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</si>
  <si>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</si>
  <si>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</si>
  <si>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</si>
  <si>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</si>
  <si>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</si>
  <si>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</si>
  <si>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</si>
  <si>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</si>
  <si>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</si>
  <si>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</si>
  <si>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</si>
  <si>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</si>
  <si>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</si>
  <si>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</si>
  <si>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</si>
  <si>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</si>
  <si>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</si>
  <si>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</si>
  <si>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</si>
  <si>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</si>
  <si>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</si>
  <si>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</si>
  <si>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</si>
  <si>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</si>
  <si>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</si>
  <si>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</si>
  <si>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</si>
  <si>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</si>
  <si>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</si>
  <si>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</si>
  <si>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</si>
  <si>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</si>
  <si>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</si>
  <si>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</si>
  <si>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</si>
  <si>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</si>
  <si>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</si>
  <si>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</si>
  <si>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</si>
  <si>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</si>
  <si>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</si>
  <si>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</si>
  <si>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</si>
  <si>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</si>
  <si>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</si>
  <si>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</si>
  <si>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</si>
  <si>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</si>
  <si>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</si>
  <si>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</si>
  <si>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</si>
  <si>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</si>
  <si>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</si>
  <si>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</si>
  <si>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</si>
  <si>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</si>
  <si>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</si>
  <si>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</si>
  <si>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</si>
  <si>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</si>
  <si>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</si>
  <si>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</si>
  <si>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</si>
  <si>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</si>
  <si>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</si>
  <si>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</si>
  <si>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</si>
  <si>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</si>
  <si>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</si>
  <si>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</si>
  <si>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</si>
  <si>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</si>
  <si>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</si>
  <si>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</si>
  <si>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</si>
  <si>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</si>
  <si>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</si>
  <si>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</si>
  <si>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</si>
  <si>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</si>
  <si>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</si>
  <si>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</si>
  <si>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</si>
  <si>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</si>
  <si>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</si>
  <si>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</si>
  <si>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</si>
  <si>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</si>
  <si>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</si>
  <si>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</si>
  <si>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</si>
  <si>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</si>
  <si>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</si>
  <si>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</si>
  <si>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</si>
  <si>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</si>
  <si>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</si>
  <si>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</si>
  <si>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</si>
  <si>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</si>
  <si>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</si>
  <si>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</si>
  <si>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</si>
  <si>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</si>
  <si>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</si>
  <si>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</si>
  <si>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</si>
  <si>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</si>
  <si>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</si>
  <si>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</si>
  <si>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</si>
  <si>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</si>
  <si>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</si>
  <si>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</si>
  <si>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</si>
  <si>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</si>
  <si>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</si>
  <si>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</si>
  <si>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</si>
  <si>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</si>
  <si>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</si>
  <si>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</si>
  <si>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</si>
  <si>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</si>
  <si>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</si>
  <si>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</si>
  <si>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</si>
  <si>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</si>
  <si>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</si>
  <si>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</si>
  <si>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</si>
  <si>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</si>
  <si>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</si>
  <si>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</si>
  <si>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</si>
  <si>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</si>
  <si>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</si>
  <si>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</si>
  <si>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</si>
  <si>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</si>
  <si>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</si>
  <si>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</si>
  <si>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</si>
  <si>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</si>
  <si>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</si>
  <si>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</si>
  <si>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</si>
  <si>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</si>
  <si>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</si>
  <si>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</si>
  <si>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</si>
  <si>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</si>
  <si>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</si>
  <si>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</si>
  <si>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</si>
  <si>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</si>
  <si>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</si>
  <si>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</si>
  <si>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</si>
  <si>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</si>
  <si>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</si>
  <si>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</si>
  <si>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</si>
  <si>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</si>
  <si>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</si>
  <si>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</si>
  <si>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</si>
  <si>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</si>
  <si>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</si>
  <si>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</si>
  <si>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</si>
  <si>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</si>
  <si>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</si>
  <si>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</si>
  <si>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</si>
  <si>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</si>
  <si>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</si>
  <si>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</si>
  <si>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</si>
  <si>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</si>
  <si>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</si>
  <si>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</si>
  <si>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</si>
  <si>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</si>
  <si>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</si>
  <si>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</si>
  <si>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</si>
  <si>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</si>
  <si>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</si>
  <si>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</si>
  <si>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</si>
  <si>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</si>
  <si>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</si>
  <si>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</si>
  <si>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</si>
  <si>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</si>
  <si>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</si>
  <si>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</si>
  <si>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</si>
  <si>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</si>
  <si>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</si>
  <si>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</si>
  <si>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</si>
  <si>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</si>
  <si>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</si>
  <si>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</si>
  <si>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</si>
  <si>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</si>
  <si>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</si>
  <si>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</si>
  <si>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</si>
  <si>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</si>
  <si>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</si>
  <si>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</si>
  <si>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</si>
  <si>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</si>
  <si>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</si>
  <si>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</si>
  <si>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</si>
  <si>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</si>
  <si>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</si>
  <si>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</si>
  <si>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</si>
  <si>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</si>
  <si>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</si>
  <si>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</si>
  <si>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</si>
  <si>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</si>
  <si>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</si>
  <si>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</si>
  <si>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</si>
  <si>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</si>
  <si>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</si>
  <si>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</si>
  <si>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</si>
  <si>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</si>
  <si>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</si>
  <si>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</si>
  <si>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</si>
  <si>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</si>
  <si>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</si>
  <si>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</si>
  <si>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</si>
  <si>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</si>
  <si>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</si>
  <si>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</si>
  <si>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</si>
  <si>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</si>
  <si>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</si>
  <si>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</si>
  <si>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</si>
  <si>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</si>
  <si>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</si>
  <si>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</si>
  <si>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</si>
  <si>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</si>
  <si>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</si>
  <si>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</si>
  <si>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</si>
  <si>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</si>
  <si>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</si>
  <si>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</si>
  <si>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</si>
  <si>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</si>
  <si>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</si>
  <si>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</si>
  <si>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</si>
  <si>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</si>
  <si>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</si>
  <si>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</si>
  <si>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</si>
  <si>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</si>
  <si>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</si>
  <si>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</si>
  <si>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</si>
  <si>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</si>
  <si>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</si>
  <si>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</si>
  <si>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</si>
  <si>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</si>
  <si>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</si>
  <si>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</si>
  <si>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</si>
  <si>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</si>
  <si>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</si>
  <si>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</si>
  <si>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</si>
  <si>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</si>
  <si>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</si>
  <si>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</si>
  <si>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</si>
  <si>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</si>
  <si>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</si>
  <si>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</si>
  <si>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</si>
  <si>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</si>
  <si>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</si>
  <si>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</si>
  <si>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</si>
  <si>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</si>
  <si>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</si>
  <si>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</si>
  <si>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</si>
  <si>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</si>
  <si>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</si>
  <si>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</si>
  <si>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</si>
  <si>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</si>
  <si>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</si>
  <si>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</si>
  <si>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</si>
  <si>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</si>
  <si>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</si>
  <si>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</si>
  <si>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</si>
  <si>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</si>
  <si>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</si>
  <si>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</si>
  <si>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</si>
  <si>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</si>
  <si>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</si>
  <si>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</si>
  <si>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</si>
  <si>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</si>
  <si>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</si>
  <si>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</si>
  <si>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</si>
  <si>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</si>
  <si>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</si>
  <si>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</si>
  <si>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</si>
  <si>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</si>
  <si>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</si>
  <si>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</si>
  <si>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</si>
  <si>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</si>
  <si>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</si>
  <si>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</si>
  <si>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</si>
  <si>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</si>
  <si>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</si>
  <si>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</si>
  <si>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</si>
  <si>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</si>
  <si>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</si>
  <si>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</si>
  <si>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</si>
  <si>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</si>
  <si>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</si>
  <si>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</si>
  <si>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</si>
  <si>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</si>
  <si>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</si>
  <si>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</si>
  <si>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</si>
  <si>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</si>
  <si>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</si>
  <si>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</si>
  <si>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</si>
  <si>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</si>
  <si>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</si>
  <si>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</si>
  <si>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</si>
  <si>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</si>
  <si>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</si>
  <si>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</si>
  <si>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</si>
  <si>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</si>
  <si>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</si>
  <si>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</si>
  <si>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</si>
  <si>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</si>
  <si>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</si>
  <si>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</si>
  <si>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</si>
  <si>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</si>
  <si>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</si>
  <si>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</si>
  <si>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</si>
  <si>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</si>
  <si>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昭和28年度</t>
  </si>
  <si>
    <t>終了予定なし</t>
  </si>
  <si>
    <t>雇用保険課</t>
  </si>
  <si>
    <t>国家公務員退職手当法第10条</t>
  </si>
  <si>
    <t>-</t>
  </si>
  <si>
    <t>国家公務員等が退職した後に失業している場合において雇用保険法の規定による失業等給付相当の保障を行うもの。</t>
  </si>
  <si>
    <t>政府職員等失業者退職手当</t>
  </si>
  <si>
    <t>予算額内での適切な執行</t>
  </si>
  <si>
    <t>予算額及び執行額</t>
  </si>
  <si>
    <t>百万</t>
  </si>
  <si>
    <t>延受給者数
（元年度以降の数値については追加給付対象者を除く。）</t>
  </si>
  <si>
    <t>回</t>
  </si>
  <si>
    <t>X：決算額／Y：延受給者数
（元年度以降の数値については、追加給付分を除く。）　　　　　　　　　　　　　　</t>
    <phoneticPr fontId="5"/>
  </si>
  <si>
    <t>千円</t>
  </si>
  <si>
    <t>　X/Y</t>
    <phoneticPr fontId="5"/>
  </si>
  <si>
    <t>237,595千円／1,007人</t>
  </si>
  <si>
    <t>303,975千円／965人</t>
  </si>
  <si>
    <t>／　</t>
    <phoneticPr fontId="5"/>
  </si>
  <si>
    <t>19</t>
  </si>
  <si>
    <t>930</t>
  </si>
  <si>
    <t>929</t>
  </si>
  <si>
    <t>935</t>
  </si>
  <si>
    <t>903</t>
  </si>
  <si>
    <t>910</t>
  </si>
  <si>
    <t>911</t>
  </si>
  <si>
    <t>○</t>
  </si>
  <si>
    <t>厚労</t>
  </si>
  <si>
    <t>国家公務員退職手当法第10条に基づき国家公務員等が退職した場合に支給される退職手当の額が雇用保険法の規定による給付水準に達しないときに、その差額に相当する額を特別の退職手当として公共職業安定所を通じて支給するもの。</t>
    <phoneticPr fontId="5"/>
  </si>
  <si>
    <t>国家公務員退職手当法に基づき支給が義務付けられている経費であり、国民や社会のニーズを的確に反映しているものといえる。</t>
  </si>
  <si>
    <t>国家公務員退職手当法に基づき支給が義務付けられているものであり、国が実施すべき事業である。</t>
  </si>
  <si>
    <t>国家公務員退職手当法に基づき支給が義務付けられているものであり、優先度が高い事業である。</t>
  </si>
  <si>
    <t>‐</t>
  </si>
  <si>
    <t>国家公務員退職手当法に基づき支給が義務付けられているものであり、受益者との負担関係は妥当である。</t>
  </si>
  <si>
    <t>国家公務員退職手当法に基づき支給が義務付けられているものであり、単位当たりコストの水準は妥当である。</t>
    <rPh sb="32" eb="34">
      <t>タンイ</t>
    </rPh>
    <rPh sb="34" eb="35">
      <t>ア</t>
    </rPh>
    <rPh sb="41" eb="43">
      <t>スイジュン</t>
    </rPh>
    <phoneticPr fontId="5"/>
  </si>
  <si>
    <t>各年度ごとに支給額を把握･分析することにより執行実態についての検証を行っている。</t>
  </si>
  <si>
    <t>各年度ごとに支給額を把握･分析することにより執行実態についての検証を行っているところであり、引き続き適正な執行・予算要求に努める。</t>
    <phoneticPr fontId="5"/>
  </si>
  <si>
    <t>いずれの政策にも関連しない事業</t>
    <rPh sb="4" eb="6">
      <t>セイサク</t>
    </rPh>
    <rPh sb="8" eb="10">
      <t>カンレン</t>
    </rPh>
    <rPh sb="13" eb="15">
      <t>ジギョウ</t>
    </rPh>
    <phoneticPr fontId="5"/>
  </si>
  <si>
    <t>－</t>
    <phoneticPr fontId="5"/>
  </si>
  <si>
    <t>△</t>
  </si>
  <si>
    <t>００</t>
    <phoneticPr fontId="5"/>
  </si>
  <si>
    <t>A.政府職員等失業者退職手当の受給資格者</t>
    <phoneticPr fontId="5"/>
  </si>
  <si>
    <t>手当</t>
    <rPh sb="0" eb="2">
      <t>テアテ</t>
    </rPh>
    <phoneticPr fontId="5"/>
  </si>
  <si>
    <t>受給資格者に対する手当の支給</t>
    <rPh sb="0" eb="2">
      <t>ジュキュウ</t>
    </rPh>
    <rPh sb="2" eb="5">
      <t>シカクシャ</t>
    </rPh>
    <rPh sb="6" eb="7">
      <t>タイ</t>
    </rPh>
    <rPh sb="9" eb="11">
      <t>テアテ</t>
    </rPh>
    <rPh sb="12" eb="14">
      <t>シキュウ</t>
    </rPh>
    <phoneticPr fontId="5"/>
  </si>
  <si>
    <t>点検対象外</t>
    <rPh sb="0" eb="5">
      <t>テンケンタイショウガイ</t>
    </rPh>
    <phoneticPr fontId="5"/>
  </si>
  <si>
    <t>-</t>
    <phoneticPr fontId="5"/>
  </si>
  <si>
    <t>396,196千円／1462人</t>
    <rPh sb="7" eb="9">
      <t>センエン</t>
    </rPh>
    <rPh sb="14" eb="15">
      <t>ニン</t>
    </rPh>
    <phoneticPr fontId="5"/>
  </si>
  <si>
    <t>経費の性質上、対象者を正確に見込むことが困難であるため。</t>
    <rPh sb="0" eb="2">
      <t>ケイヒ</t>
    </rPh>
    <rPh sb="3" eb="6">
      <t>セイシツジョウ</t>
    </rPh>
    <rPh sb="7" eb="10">
      <t>タイショウシャ</t>
    </rPh>
    <rPh sb="11" eb="13">
      <t>セイカク</t>
    </rPh>
    <rPh sb="14" eb="16">
      <t>ミコ</t>
    </rPh>
    <rPh sb="20" eb="22">
      <t>コンナン</t>
    </rPh>
    <phoneticPr fontId="5"/>
  </si>
  <si>
    <t>（成果目標）　　　　　　　　　　　　　　　　　　　　　　　　　　　　　　　　　　　　　　　　　　　　　　国家公務員退職手当法第10条に基づき支給する、失業中の退職政府職員等に対する退職手当（義務的経費）を適切に支給する。　　　　　　　　　　　　　　　　　　　　　　　　　　　　　　　　　　　　　　　　　　　　　　　　　　　　　　　　　　　　　（令和元～3年度の達成状況・実績）　　　　　　　　　　　　　　　　　　　　　　　　　　　　　　　　　　　　　　　　　　　　　　　　　　　　　　　　　　　国家公務員退職手当法第10条に基づき支給する、失業中の退職政府職員等に対する退職手当（義務的経費）をおおむね適切に支給しているが、令和3年度については当初の予算額を超える支給が必要となったため、予算の流用を行った。</t>
    <rPh sb="1" eb="3">
      <t>セイカ</t>
    </rPh>
    <rPh sb="3" eb="5">
      <t>モクヒョウ</t>
    </rPh>
    <rPh sb="52" eb="54">
      <t>コッカ</t>
    </rPh>
    <rPh sb="54" eb="57">
      <t>コウムイン</t>
    </rPh>
    <rPh sb="57" eb="59">
      <t>タイショク</t>
    </rPh>
    <rPh sb="59" eb="61">
      <t>テアテ</t>
    </rPh>
    <rPh sb="61" eb="62">
      <t>ホウ</t>
    </rPh>
    <rPh sb="62" eb="63">
      <t>ダイ</t>
    </rPh>
    <rPh sb="65" eb="66">
      <t>ジョウ</t>
    </rPh>
    <rPh sb="67" eb="68">
      <t>モト</t>
    </rPh>
    <rPh sb="70" eb="72">
      <t>シキュウ</t>
    </rPh>
    <rPh sb="75" eb="78">
      <t>シツギョウチュウ</t>
    </rPh>
    <rPh sb="79" eb="81">
      <t>タイショク</t>
    </rPh>
    <rPh sb="81" eb="83">
      <t>セイフ</t>
    </rPh>
    <rPh sb="83" eb="85">
      <t>ショクイン</t>
    </rPh>
    <rPh sb="85" eb="86">
      <t>トウ</t>
    </rPh>
    <rPh sb="87" eb="88">
      <t>タイ</t>
    </rPh>
    <rPh sb="90" eb="92">
      <t>タイショク</t>
    </rPh>
    <rPh sb="92" eb="94">
      <t>テアテ</t>
    </rPh>
    <rPh sb="95" eb="98">
      <t>ギムテキ</t>
    </rPh>
    <rPh sb="98" eb="100">
      <t>ケイヒ</t>
    </rPh>
    <rPh sb="102" eb="104">
      <t>テキセツ</t>
    </rPh>
    <rPh sb="105" eb="107">
      <t>シキュウ</t>
    </rPh>
    <rPh sb="172" eb="174">
      <t>レイワ</t>
    </rPh>
    <rPh sb="312" eb="314">
      <t>レイワ</t>
    </rPh>
    <rPh sb="315" eb="317">
      <t>ネンド</t>
    </rPh>
    <rPh sb="322" eb="324">
      <t>トウショ</t>
    </rPh>
    <rPh sb="325" eb="327">
      <t>ヨサン</t>
    </rPh>
    <rPh sb="327" eb="328">
      <t>ガク</t>
    </rPh>
    <rPh sb="329" eb="330">
      <t>コ</t>
    </rPh>
    <rPh sb="332" eb="334">
      <t>シキュウ</t>
    </rPh>
    <rPh sb="335" eb="337">
      <t>ヒツヨウ</t>
    </rPh>
    <rPh sb="344" eb="346">
      <t>ヨサン</t>
    </rPh>
    <rPh sb="347" eb="349">
      <t>リュウヨウ</t>
    </rPh>
    <rPh sb="350" eb="351">
      <t>オコナ</t>
    </rPh>
    <phoneticPr fontId="5"/>
  </si>
  <si>
    <t>国家公務員退職手当法に基づき支給が義務付けられている者に対してのみ支給している。</t>
    <rPh sb="26" eb="27">
      <t>シャ</t>
    </rPh>
    <rPh sb="28" eb="29">
      <t>タイ</t>
    </rPh>
    <rPh sb="33" eb="35">
      <t>シキュウ</t>
    </rPh>
    <phoneticPr fontId="5"/>
  </si>
  <si>
    <t>失業中の退職政府職員等に対する退職手当に必要な経費</t>
    <phoneticPr fontId="5"/>
  </si>
  <si>
    <t>令和３年度においては、過去の実績を元に予算額を積算したところであるが、支給実績が予定を上回ったため不足が生じた。</t>
    <rPh sb="0" eb="2">
      <t>レイワ</t>
    </rPh>
    <rPh sb="3" eb="5">
      <t>ネンド</t>
    </rPh>
    <rPh sb="11" eb="13">
      <t>カコ</t>
    </rPh>
    <rPh sb="14" eb="16">
      <t>ジッセキ</t>
    </rPh>
    <rPh sb="17" eb="18">
      <t>モト</t>
    </rPh>
    <rPh sb="19" eb="21">
      <t>ヨサン</t>
    </rPh>
    <rPh sb="21" eb="22">
      <t>ガク</t>
    </rPh>
    <rPh sb="23" eb="25">
      <t>セキサン</t>
    </rPh>
    <rPh sb="35" eb="37">
      <t>シキュウ</t>
    </rPh>
    <rPh sb="37" eb="39">
      <t>ジッセキ</t>
    </rPh>
    <rPh sb="40" eb="42">
      <t>ヨテイ</t>
    </rPh>
    <rPh sb="43" eb="45">
      <t>ウワマワ</t>
    </rPh>
    <rPh sb="49" eb="51">
      <t>フソク</t>
    </rPh>
    <rPh sb="52" eb="53">
      <t>ショウ</t>
    </rPh>
    <phoneticPr fontId="5"/>
  </si>
  <si>
    <t>410,868千円／1326人</t>
    <rPh sb="7" eb="9">
      <t>センエン</t>
    </rPh>
    <rPh sb="14" eb="15">
      <t>ニン</t>
    </rPh>
    <phoneticPr fontId="5"/>
  </si>
  <si>
    <t>失業した求職者の生活の保障</t>
    <rPh sb="0" eb="2">
      <t>シツギョウ</t>
    </rPh>
    <rPh sb="4" eb="7">
      <t>キュウショクシャ</t>
    </rPh>
    <rPh sb="8" eb="10">
      <t>セイカツ</t>
    </rPh>
    <rPh sb="11" eb="13">
      <t>ホショウ</t>
    </rPh>
    <phoneticPr fontId="5"/>
  </si>
  <si>
    <t>延受給者数は当初見込みを下回ったが単位当たりコストが当初見込みを上回ったため予算の流用を行った。</t>
    <rPh sb="6" eb="8">
      <t>トウショ</t>
    </rPh>
    <rPh sb="8" eb="10">
      <t>ミコ</t>
    </rPh>
    <rPh sb="12" eb="14">
      <t>シタマワ</t>
    </rPh>
    <rPh sb="17" eb="19">
      <t>タンイ</t>
    </rPh>
    <rPh sb="19" eb="20">
      <t>ア</t>
    </rPh>
    <rPh sb="26" eb="28">
      <t>トウショ</t>
    </rPh>
    <rPh sb="28" eb="30">
      <t>ミコ</t>
    </rPh>
    <rPh sb="32" eb="34">
      <t>ウワマワ</t>
    </rPh>
    <rPh sb="38" eb="40">
      <t>ヨサン</t>
    </rPh>
    <rPh sb="41" eb="43">
      <t>リュウヨウ</t>
    </rPh>
    <rPh sb="44" eb="45">
      <t>オコナ</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</si>
  <si>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</si>
  <si>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雇用保険課長
尾田　進</t>
    <rPh sb="7" eb="9">
      <t>オダ</t>
    </rPh>
    <rPh sb="10" eb="11">
      <t>ススム</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</si>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</sst>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23111</xdr:colOff>
      <xdr:row>269</xdr:row>
      <xdr:rowOff>201706</xdr:rowOff>
    </xdr:from>
    <xdr:to>
      <xdr:col>34</xdr:col>
      <xdr:colOff>47625</xdr:colOff>
      <xdr:row>272</xdr:row>
      <xdr:rowOff>119062</xdr:rowOff>
    </xdr:to>
    <xdr:sp macro="" textlink="">
      <xdr:nvSpPr>
        <xdr:cNvPr id="2" name="正方形/長方形 1"/>
        <xdr:cNvSpPr/>
      </xdr:nvSpPr>
      <xdr:spPr>
        <a:xfrm>
          <a:off x="3833111" y="34515519"/>
          <a:ext cx="2691514" cy="9889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41041</xdr:colOff>
      <xdr:row>272</xdr:row>
      <xdr:rowOff>300319</xdr:rowOff>
    </xdr:from>
    <xdr:to>
      <xdr:col>28</xdr:col>
      <xdr:colOff>142874</xdr:colOff>
      <xdr:row>277</xdr:row>
      <xdr:rowOff>95249</xdr:rowOff>
    </xdr:to>
    <xdr:sp macro="" textlink="">
      <xdr:nvSpPr>
        <xdr:cNvPr id="3" name="下矢印 2"/>
        <xdr:cNvSpPr/>
      </xdr:nvSpPr>
      <xdr:spPr>
        <a:xfrm>
          <a:off x="4803541" y="35685694"/>
          <a:ext cx="673333" cy="15808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70455</xdr:colOff>
      <xdr:row>273</xdr:row>
      <xdr:rowOff>226920</xdr:rowOff>
    </xdr:from>
    <xdr:to>
      <xdr:col>34</xdr:col>
      <xdr:colOff>47625</xdr:colOff>
      <xdr:row>275</xdr:row>
      <xdr:rowOff>71437</xdr:rowOff>
    </xdr:to>
    <xdr:sp macro="" textlink="">
      <xdr:nvSpPr>
        <xdr:cNvPr id="4" name="角丸四角形 3"/>
        <xdr:cNvSpPr/>
      </xdr:nvSpPr>
      <xdr:spPr>
        <a:xfrm>
          <a:off x="3880455" y="35969483"/>
          <a:ext cx="2644170" cy="558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支給</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（都道府県労働局、ハローワーク経由）</a:t>
          </a:r>
        </a:p>
      </xdr:txBody>
    </xdr:sp>
    <xdr:clientData/>
  </xdr:twoCellAnchor>
  <xdr:twoCellAnchor>
    <xdr:from>
      <xdr:col>19</xdr:col>
      <xdr:colOff>30816</xdr:colOff>
      <xdr:row>277</xdr:row>
      <xdr:rowOff>143436</xdr:rowOff>
    </xdr:from>
    <xdr:to>
      <xdr:col>34</xdr:col>
      <xdr:colOff>166687</xdr:colOff>
      <xdr:row>279</xdr:row>
      <xdr:rowOff>333374</xdr:rowOff>
    </xdr:to>
    <xdr:sp macro="" textlink="">
      <xdr:nvSpPr>
        <xdr:cNvPr id="5" name="正方形/長方形 4"/>
        <xdr:cNvSpPr/>
      </xdr:nvSpPr>
      <xdr:spPr>
        <a:xfrm>
          <a:off x="3650316" y="37314749"/>
          <a:ext cx="2993371" cy="9043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政府職員等失業者退職手当の受給資格者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411</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285</v>
      </c>
      <c r="AJ2" s="839" t="s">
        <v>636</v>
      </c>
      <c r="AK2" s="839"/>
      <c r="AL2" s="839"/>
      <c r="AM2" s="839"/>
      <c r="AN2" s="75" t="s">
        <v>285</v>
      </c>
      <c r="AO2" s="839">
        <v>21</v>
      </c>
      <c r="AP2" s="839"/>
      <c r="AQ2" s="839"/>
      <c r="AR2" s="76" t="s">
        <v>285</v>
      </c>
      <c r="AS2" s="840">
        <v>1043</v>
      </c>
      <c r="AT2" s="840"/>
      <c r="AU2" s="840"/>
      <c r="AV2" s="75" t="str">
        <f>IF(AW2="","","-")</f>
        <v>-</v>
      </c>
      <c r="AW2" s="841">
        <v>0</v>
      </c>
      <c r="AX2" s="841"/>
    </row>
    <row r="3" spans="1:50" ht="21" customHeight="1" thickBot="1" x14ac:dyDescent="0.2">
      <c r="A3" s="842" t="s">
        <v>598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608</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659</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609</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610</v>
      </c>
      <c r="H5" s="830"/>
      <c r="I5" s="830"/>
      <c r="J5" s="830"/>
      <c r="K5" s="830"/>
      <c r="L5" s="830"/>
      <c r="M5" s="831" t="s">
        <v>61</v>
      </c>
      <c r="N5" s="832"/>
      <c r="O5" s="832"/>
      <c r="P5" s="832"/>
      <c r="Q5" s="832"/>
      <c r="R5" s="833"/>
      <c r="S5" s="834" t="s">
        <v>611</v>
      </c>
      <c r="T5" s="830"/>
      <c r="U5" s="830"/>
      <c r="V5" s="830"/>
      <c r="W5" s="830"/>
      <c r="X5" s="835"/>
      <c r="Y5" s="836" t="s">
        <v>3</v>
      </c>
      <c r="Z5" s="837"/>
      <c r="AA5" s="837"/>
      <c r="AB5" s="837"/>
      <c r="AC5" s="837"/>
      <c r="AD5" s="838"/>
      <c r="AE5" s="859" t="s">
        <v>612</v>
      </c>
      <c r="AF5" s="859"/>
      <c r="AG5" s="859"/>
      <c r="AH5" s="859"/>
      <c r="AI5" s="859"/>
      <c r="AJ5" s="859"/>
      <c r="AK5" s="859"/>
      <c r="AL5" s="859"/>
      <c r="AM5" s="859"/>
      <c r="AN5" s="859"/>
      <c r="AO5" s="859"/>
      <c r="AP5" s="860"/>
      <c r="AQ5" s="861" t="s">
        <v>665</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613</v>
      </c>
      <c r="H7" s="870"/>
      <c r="I7" s="870"/>
      <c r="J7" s="870"/>
      <c r="K7" s="870"/>
      <c r="L7" s="870"/>
      <c r="M7" s="870"/>
      <c r="N7" s="870"/>
      <c r="O7" s="870"/>
      <c r="P7" s="870"/>
      <c r="Q7" s="870"/>
      <c r="R7" s="870"/>
      <c r="S7" s="870"/>
      <c r="T7" s="870"/>
      <c r="U7" s="870"/>
      <c r="V7" s="870"/>
      <c r="W7" s="870"/>
      <c r="X7" s="871"/>
      <c r="Y7" s="872" t="s">
        <v>270</v>
      </c>
      <c r="Z7" s="692"/>
      <c r="AA7" s="692"/>
      <c r="AB7" s="692"/>
      <c r="AC7" s="692"/>
      <c r="AD7" s="873"/>
      <c r="AE7" s="802" t="s">
        <v>614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5" t="s">
        <v>185</v>
      </c>
      <c r="B8" s="846"/>
      <c r="C8" s="846"/>
      <c r="D8" s="846"/>
      <c r="E8" s="846"/>
      <c r="F8" s="847"/>
      <c r="G8" s="848" t="str">
        <f>入力規則等!A27</f>
        <v>-</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5" t="s">
        <v>21</v>
      </c>
      <c r="B9" s="776"/>
      <c r="C9" s="776"/>
      <c r="D9" s="776"/>
      <c r="E9" s="776"/>
      <c r="F9" s="776"/>
      <c r="G9" s="856" t="s">
        <v>615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7" customHeight="1" x14ac:dyDescent="0.15">
      <c r="A10" s="763" t="s">
        <v>27</v>
      </c>
      <c r="B10" s="764"/>
      <c r="C10" s="764"/>
      <c r="D10" s="764"/>
      <c r="E10" s="764"/>
      <c r="F10" s="764"/>
      <c r="G10" s="765" t="s">
        <v>637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3">
        <v>449</v>
      </c>
      <c r="Q13" s="704"/>
      <c r="R13" s="704"/>
      <c r="S13" s="704"/>
      <c r="T13" s="704"/>
      <c r="U13" s="704"/>
      <c r="V13" s="705"/>
      <c r="W13" s="703">
        <v>423</v>
      </c>
      <c r="X13" s="704"/>
      <c r="Y13" s="704"/>
      <c r="Z13" s="704"/>
      <c r="AA13" s="704"/>
      <c r="AB13" s="704"/>
      <c r="AC13" s="705"/>
      <c r="AD13" s="703">
        <v>402</v>
      </c>
      <c r="AE13" s="704"/>
      <c r="AF13" s="704"/>
      <c r="AG13" s="704"/>
      <c r="AH13" s="704"/>
      <c r="AI13" s="704"/>
      <c r="AJ13" s="705"/>
      <c r="AK13" s="703">
        <v>396</v>
      </c>
      <c r="AL13" s="704"/>
      <c r="AM13" s="704"/>
      <c r="AN13" s="704"/>
      <c r="AO13" s="704"/>
      <c r="AP13" s="704"/>
      <c r="AQ13" s="705"/>
      <c r="AR13" s="740">
        <v>397</v>
      </c>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3" t="s">
        <v>614</v>
      </c>
      <c r="Q14" s="704"/>
      <c r="R14" s="704"/>
      <c r="S14" s="704"/>
      <c r="T14" s="704"/>
      <c r="U14" s="704"/>
      <c r="V14" s="705"/>
      <c r="W14" s="703" t="s">
        <v>614</v>
      </c>
      <c r="X14" s="704"/>
      <c r="Y14" s="704"/>
      <c r="Z14" s="704"/>
      <c r="AA14" s="704"/>
      <c r="AB14" s="704"/>
      <c r="AC14" s="705"/>
      <c r="AD14" s="703" t="s">
        <v>614</v>
      </c>
      <c r="AE14" s="704"/>
      <c r="AF14" s="704"/>
      <c r="AG14" s="704"/>
      <c r="AH14" s="704"/>
      <c r="AI14" s="704"/>
      <c r="AJ14" s="705"/>
      <c r="AK14" s="703" t="s">
        <v>614</v>
      </c>
      <c r="AL14" s="704"/>
      <c r="AM14" s="704"/>
      <c r="AN14" s="704"/>
      <c r="AO14" s="704"/>
      <c r="AP14" s="704"/>
      <c r="AQ14" s="705"/>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3" t="s">
        <v>614</v>
      </c>
      <c r="Q15" s="704"/>
      <c r="R15" s="704"/>
      <c r="S15" s="704"/>
      <c r="T15" s="704"/>
      <c r="U15" s="704"/>
      <c r="V15" s="705"/>
      <c r="W15" s="703" t="s">
        <v>614</v>
      </c>
      <c r="X15" s="704"/>
      <c r="Y15" s="704"/>
      <c r="Z15" s="704"/>
      <c r="AA15" s="704"/>
      <c r="AB15" s="704"/>
      <c r="AC15" s="705"/>
      <c r="AD15" s="703" t="s">
        <v>614</v>
      </c>
      <c r="AE15" s="704"/>
      <c r="AF15" s="704"/>
      <c r="AG15" s="704"/>
      <c r="AH15" s="704"/>
      <c r="AI15" s="704"/>
      <c r="AJ15" s="705"/>
      <c r="AK15" s="703" t="s">
        <v>614</v>
      </c>
      <c r="AL15" s="704"/>
      <c r="AM15" s="704"/>
      <c r="AN15" s="704"/>
      <c r="AO15" s="704"/>
      <c r="AP15" s="704"/>
      <c r="AQ15" s="705"/>
      <c r="AR15" s="703" t="s">
        <v>614</v>
      </c>
      <c r="AS15" s="704"/>
      <c r="AT15" s="704"/>
      <c r="AU15" s="704"/>
      <c r="AV15" s="704"/>
      <c r="AW15" s="704"/>
      <c r="AX15" s="705"/>
    </row>
    <row r="16" spans="1:50" ht="21" customHeight="1" x14ac:dyDescent="0.15">
      <c r="A16" s="312"/>
      <c r="B16" s="313"/>
      <c r="C16" s="313"/>
      <c r="D16" s="313"/>
      <c r="E16" s="313"/>
      <c r="F16" s="314"/>
      <c r="G16" s="794"/>
      <c r="H16" s="795"/>
      <c r="I16" s="787" t="s">
        <v>48</v>
      </c>
      <c r="J16" s="800"/>
      <c r="K16" s="800"/>
      <c r="L16" s="800"/>
      <c r="M16" s="800"/>
      <c r="N16" s="800"/>
      <c r="O16" s="801"/>
      <c r="P16" s="703" t="s">
        <v>614</v>
      </c>
      <c r="Q16" s="704"/>
      <c r="R16" s="704"/>
      <c r="S16" s="704"/>
      <c r="T16" s="704"/>
      <c r="U16" s="704"/>
      <c r="V16" s="705"/>
      <c r="W16" s="703" t="s">
        <v>614</v>
      </c>
      <c r="X16" s="704"/>
      <c r="Y16" s="704"/>
      <c r="Z16" s="704"/>
      <c r="AA16" s="704"/>
      <c r="AB16" s="704"/>
      <c r="AC16" s="705"/>
      <c r="AD16" s="703" t="s">
        <v>614</v>
      </c>
      <c r="AE16" s="704"/>
      <c r="AF16" s="704"/>
      <c r="AG16" s="704"/>
      <c r="AH16" s="704"/>
      <c r="AI16" s="704"/>
      <c r="AJ16" s="705"/>
      <c r="AK16" s="703" t="s">
        <v>614</v>
      </c>
      <c r="AL16" s="704"/>
      <c r="AM16" s="704"/>
      <c r="AN16" s="704"/>
      <c r="AO16" s="704"/>
      <c r="AP16" s="704"/>
      <c r="AQ16" s="705"/>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3" t="s">
        <v>614</v>
      </c>
      <c r="Q17" s="704"/>
      <c r="R17" s="704"/>
      <c r="S17" s="704"/>
      <c r="T17" s="704"/>
      <c r="U17" s="704"/>
      <c r="V17" s="705"/>
      <c r="W17" s="703" t="s">
        <v>614</v>
      </c>
      <c r="X17" s="704"/>
      <c r="Y17" s="704"/>
      <c r="Z17" s="704"/>
      <c r="AA17" s="704"/>
      <c r="AB17" s="704"/>
      <c r="AC17" s="705"/>
      <c r="AD17" s="703">
        <v>18</v>
      </c>
      <c r="AE17" s="704"/>
      <c r="AF17" s="704"/>
      <c r="AG17" s="704"/>
      <c r="AH17" s="704"/>
      <c r="AI17" s="704"/>
      <c r="AJ17" s="705"/>
      <c r="AK17" s="703" t="s">
        <v>614</v>
      </c>
      <c r="AL17" s="704"/>
      <c r="AM17" s="704"/>
      <c r="AN17" s="704"/>
      <c r="AO17" s="704"/>
      <c r="AP17" s="704"/>
      <c r="AQ17" s="705"/>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449</v>
      </c>
      <c r="Q18" s="784"/>
      <c r="R18" s="784"/>
      <c r="S18" s="784"/>
      <c r="T18" s="784"/>
      <c r="U18" s="784"/>
      <c r="V18" s="785"/>
      <c r="W18" s="783">
        <f>SUM(W13:AC17)</f>
        <v>423</v>
      </c>
      <c r="X18" s="784"/>
      <c r="Y18" s="784"/>
      <c r="Z18" s="784"/>
      <c r="AA18" s="784"/>
      <c r="AB18" s="784"/>
      <c r="AC18" s="785"/>
      <c r="AD18" s="783">
        <f>SUM(AD13:AJ17)</f>
        <v>420</v>
      </c>
      <c r="AE18" s="784"/>
      <c r="AF18" s="784"/>
      <c r="AG18" s="784"/>
      <c r="AH18" s="784"/>
      <c r="AI18" s="784"/>
      <c r="AJ18" s="785"/>
      <c r="AK18" s="783">
        <f>SUM(AK13:AQ17)</f>
        <v>396</v>
      </c>
      <c r="AL18" s="784"/>
      <c r="AM18" s="784"/>
      <c r="AN18" s="784"/>
      <c r="AO18" s="784"/>
      <c r="AP18" s="784"/>
      <c r="AQ18" s="785"/>
      <c r="AR18" s="783">
        <f>SUM(AR13:AX17)</f>
        <v>397</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3">
        <v>242</v>
      </c>
      <c r="Q19" s="704"/>
      <c r="R19" s="704"/>
      <c r="S19" s="704"/>
      <c r="T19" s="704"/>
      <c r="U19" s="704"/>
      <c r="V19" s="705"/>
      <c r="W19" s="703">
        <v>305</v>
      </c>
      <c r="X19" s="704"/>
      <c r="Y19" s="704"/>
      <c r="Z19" s="704"/>
      <c r="AA19" s="704"/>
      <c r="AB19" s="704"/>
      <c r="AC19" s="705"/>
      <c r="AD19" s="703">
        <v>411</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f>IF(P18=0, "-", SUM(P19)/P18)</f>
        <v>0.53897550111358572</v>
      </c>
      <c r="Q20" s="751"/>
      <c r="R20" s="751"/>
      <c r="S20" s="751"/>
      <c r="T20" s="751"/>
      <c r="U20" s="751"/>
      <c r="V20" s="751"/>
      <c r="W20" s="751">
        <f>IF(W18=0, "-", SUM(W19)/W18)</f>
        <v>0.72104018912529555</v>
      </c>
      <c r="X20" s="751"/>
      <c r="Y20" s="751"/>
      <c r="Z20" s="751"/>
      <c r="AA20" s="751"/>
      <c r="AB20" s="751"/>
      <c r="AC20" s="751"/>
      <c r="AD20" s="751">
        <f>IF(AD18=0, "-", SUM(AD19)/AD18)</f>
        <v>0.97857142857142854</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f>IF(P19=0, "-", SUM(P19)/SUM(P13,P14))</f>
        <v>0.53897550111358572</v>
      </c>
      <c r="Q21" s="751"/>
      <c r="R21" s="751"/>
      <c r="S21" s="751"/>
      <c r="T21" s="751"/>
      <c r="U21" s="751"/>
      <c r="V21" s="751"/>
      <c r="W21" s="751">
        <f>IF(W19=0, "-", SUM(W19)/SUM(W13,W14))</f>
        <v>0.72104018912529555</v>
      </c>
      <c r="X21" s="751"/>
      <c r="Y21" s="751"/>
      <c r="Z21" s="751"/>
      <c r="AA21" s="751"/>
      <c r="AB21" s="751"/>
      <c r="AC21" s="751"/>
      <c r="AD21" s="751">
        <f>IF(AD19=0, "-", SUM(AD19)/SUM(AD13,AD14))</f>
        <v>1.0223880597014925</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593</v>
      </c>
      <c r="B22" s="710"/>
      <c r="C22" s="710"/>
      <c r="D22" s="710"/>
      <c r="E22" s="710"/>
      <c r="F22" s="711"/>
      <c r="G22" s="715" t="s">
        <v>229</v>
      </c>
      <c r="H22" s="555"/>
      <c r="I22" s="555"/>
      <c r="J22" s="555"/>
      <c r="K22" s="555"/>
      <c r="L22" s="555"/>
      <c r="M22" s="555"/>
      <c r="N22" s="555"/>
      <c r="O22" s="556"/>
      <c r="P22" s="716" t="s">
        <v>591</v>
      </c>
      <c r="Q22" s="555"/>
      <c r="R22" s="555"/>
      <c r="S22" s="555"/>
      <c r="T22" s="555"/>
      <c r="U22" s="555"/>
      <c r="V22" s="556"/>
      <c r="W22" s="716" t="s">
        <v>592</v>
      </c>
      <c r="X22" s="555"/>
      <c r="Y22" s="555"/>
      <c r="Z22" s="555"/>
      <c r="AA22" s="555"/>
      <c r="AB22" s="555"/>
      <c r="AC22" s="556"/>
      <c r="AD22" s="716"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2"/>
      <c r="B23" s="713"/>
      <c r="C23" s="713"/>
      <c r="D23" s="713"/>
      <c r="E23" s="713"/>
      <c r="F23" s="714"/>
      <c r="G23" s="737" t="s">
        <v>616</v>
      </c>
      <c r="H23" s="738"/>
      <c r="I23" s="738"/>
      <c r="J23" s="738"/>
      <c r="K23" s="738"/>
      <c r="L23" s="738"/>
      <c r="M23" s="738"/>
      <c r="N23" s="738"/>
      <c r="O23" s="739"/>
      <c r="P23" s="740">
        <v>396</v>
      </c>
      <c r="Q23" s="741"/>
      <c r="R23" s="741"/>
      <c r="S23" s="741"/>
      <c r="T23" s="741"/>
      <c r="U23" s="741"/>
      <c r="V23" s="742"/>
      <c r="W23" s="740">
        <v>397</v>
      </c>
      <c r="X23" s="741"/>
      <c r="Y23" s="741"/>
      <c r="Z23" s="741"/>
      <c r="AA23" s="741"/>
      <c r="AB23" s="741"/>
      <c r="AC23" s="742"/>
      <c r="AD23" s="743"/>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hidden="1" customHeight="1" x14ac:dyDescent="0.15">
      <c r="A24" s="712"/>
      <c r="B24" s="713"/>
      <c r="C24" s="713"/>
      <c r="D24" s="713"/>
      <c r="E24" s="713"/>
      <c r="F24" s="714"/>
      <c r="G24" s="706"/>
      <c r="H24" s="707"/>
      <c r="I24" s="707"/>
      <c r="J24" s="707"/>
      <c r="K24" s="707"/>
      <c r="L24" s="707"/>
      <c r="M24" s="707"/>
      <c r="N24" s="707"/>
      <c r="O24" s="708"/>
      <c r="P24" s="703"/>
      <c r="Q24" s="704"/>
      <c r="R24" s="704"/>
      <c r="S24" s="704"/>
      <c r="T24" s="704"/>
      <c r="U24" s="704"/>
      <c r="V24" s="705"/>
      <c r="W24" s="703"/>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hidden="1"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2"/>
      <c r="B28" s="713"/>
      <c r="C28" s="713"/>
      <c r="D28" s="713"/>
      <c r="E28" s="713"/>
      <c r="F28" s="714"/>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2"/>
      <c r="B29" s="713"/>
      <c r="C29" s="713"/>
      <c r="D29" s="713"/>
      <c r="E29" s="713"/>
      <c r="F29" s="714"/>
      <c r="G29" s="303" t="s">
        <v>18</v>
      </c>
      <c r="H29" s="723"/>
      <c r="I29" s="723"/>
      <c r="J29" s="723"/>
      <c r="K29" s="723"/>
      <c r="L29" s="723"/>
      <c r="M29" s="723"/>
      <c r="N29" s="723"/>
      <c r="O29" s="724"/>
      <c r="P29" s="725">
        <f>AK13</f>
        <v>396</v>
      </c>
      <c r="Q29" s="726"/>
      <c r="R29" s="726"/>
      <c r="S29" s="726"/>
      <c r="T29" s="726"/>
      <c r="U29" s="726"/>
      <c r="V29" s="727"/>
      <c r="W29" s="728">
        <f>AR13</f>
        <v>397</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1" t="s">
        <v>580</v>
      </c>
      <c r="B30" s="732"/>
      <c r="C30" s="732"/>
      <c r="D30" s="732"/>
      <c r="E30" s="732"/>
      <c r="F30" s="733"/>
      <c r="G30" s="734" t="s">
        <v>637</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3" t="s">
        <v>581</v>
      </c>
      <c r="B31" s="153"/>
      <c r="C31" s="153"/>
      <c r="D31" s="153"/>
      <c r="E31" s="153"/>
      <c r="F31" s="154"/>
      <c r="G31" s="694" t="s">
        <v>573</v>
      </c>
      <c r="H31" s="695"/>
      <c r="I31" s="695"/>
      <c r="J31" s="695"/>
      <c r="K31" s="695"/>
      <c r="L31" s="695"/>
      <c r="M31" s="695"/>
      <c r="N31" s="695"/>
      <c r="O31" s="695"/>
      <c r="P31" s="696" t="s">
        <v>572</v>
      </c>
      <c r="Q31" s="695"/>
      <c r="R31" s="695"/>
      <c r="S31" s="695"/>
      <c r="T31" s="695"/>
      <c r="U31" s="695"/>
      <c r="V31" s="695"/>
      <c r="W31" s="695"/>
      <c r="X31" s="697"/>
      <c r="Y31" s="698"/>
      <c r="Z31" s="699"/>
      <c r="AA31" s="700"/>
      <c r="AB31" s="631" t="s">
        <v>11</v>
      </c>
      <c r="AC31" s="631"/>
      <c r="AD31" s="631"/>
      <c r="AE31" s="116" t="s">
        <v>417</v>
      </c>
      <c r="AF31" s="701"/>
      <c r="AG31" s="701"/>
      <c r="AH31" s="702"/>
      <c r="AI31" s="116" t="s">
        <v>569</v>
      </c>
      <c r="AJ31" s="701"/>
      <c r="AK31" s="701"/>
      <c r="AL31" s="702"/>
      <c r="AM31" s="116" t="s">
        <v>385</v>
      </c>
      <c r="AN31" s="701"/>
      <c r="AO31" s="701"/>
      <c r="AP31" s="702"/>
      <c r="AQ31" s="628" t="s">
        <v>416</v>
      </c>
      <c r="AR31" s="629"/>
      <c r="AS31" s="629"/>
      <c r="AT31" s="630"/>
      <c r="AU31" s="628" t="s">
        <v>594</v>
      </c>
      <c r="AV31" s="629"/>
      <c r="AW31" s="629"/>
      <c r="AX31" s="638"/>
    </row>
    <row r="32" spans="1:50" ht="23.25" customHeight="1" x14ac:dyDescent="0.15">
      <c r="A32" s="653"/>
      <c r="B32" s="153"/>
      <c r="C32" s="153"/>
      <c r="D32" s="153"/>
      <c r="E32" s="153"/>
      <c r="F32" s="154"/>
      <c r="G32" s="735" t="s">
        <v>662</v>
      </c>
      <c r="H32" s="640"/>
      <c r="I32" s="640"/>
      <c r="J32" s="640"/>
      <c r="K32" s="640"/>
      <c r="L32" s="640"/>
      <c r="M32" s="640"/>
      <c r="N32" s="640"/>
      <c r="O32" s="640"/>
      <c r="P32" s="643" t="s">
        <v>620</v>
      </c>
      <c r="Q32" s="644"/>
      <c r="R32" s="644"/>
      <c r="S32" s="644"/>
      <c r="T32" s="644"/>
      <c r="U32" s="644"/>
      <c r="V32" s="644"/>
      <c r="W32" s="644"/>
      <c r="X32" s="645"/>
      <c r="Y32" s="649" t="s">
        <v>51</v>
      </c>
      <c r="Z32" s="650"/>
      <c r="AA32" s="651"/>
      <c r="AB32" s="652" t="s">
        <v>621</v>
      </c>
      <c r="AC32" s="652"/>
      <c r="AD32" s="652"/>
      <c r="AE32" s="621">
        <v>1007</v>
      </c>
      <c r="AF32" s="621"/>
      <c r="AG32" s="621"/>
      <c r="AH32" s="621"/>
      <c r="AI32" s="621">
        <v>965</v>
      </c>
      <c r="AJ32" s="621"/>
      <c r="AK32" s="621"/>
      <c r="AL32" s="621"/>
      <c r="AM32" s="621">
        <v>1326</v>
      </c>
      <c r="AN32" s="621"/>
      <c r="AO32" s="621"/>
      <c r="AP32" s="621"/>
      <c r="AQ32" s="667" t="s">
        <v>654</v>
      </c>
      <c r="AR32" s="621"/>
      <c r="AS32" s="621"/>
      <c r="AT32" s="621"/>
      <c r="AU32" s="93" t="s">
        <v>654</v>
      </c>
      <c r="AV32" s="623"/>
      <c r="AW32" s="623"/>
      <c r="AX32" s="624"/>
    </row>
    <row r="33" spans="1:51" ht="23.25" customHeight="1" x14ac:dyDescent="0.15">
      <c r="A33" s="188"/>
      <c r="B33" s="158"/>
      <c r="C33" s="158"/>
      <c r="D33" s="158"/>
      <c r="E33" s="158"/>
      <c r="F33" s="159"/>
      <c r="G33" s="641"/>
      <c r="H33" s="642"/>
      <c r="I33" s="642"/>
      <c r="J33" s="642"/>
      <c r="K33" s="642"/>
      <c r="L33" s="642"/>
      <c r="M33" s="642"/>
      <c r="N33" s="642"/>
      <c r="O33" s="642"/>
      <c r="P33" s="646"/>
      <c r="Q33" s="647"/>
      <c r="R33" s="647"/>
      <c r="S33" s="647"/>
      <c r="T33" s="647"/>
      <c r="U33" s="647"/>
      <c r="V33" s="647"/>
      <c r="W33" s="647"/>
      <c r="X33" s="648"/>
      <c r="Y33" s="625" t="s">
        <v>52</v>
      </c>
      <c r="Z33" s="626"/>
      <c r="AA33" s="627"/>
      <c r="AB33" s="652" t="s">
        <v>621</v>
      </c>
      <c r="AC33" s="652"/>
      <c r="AD33" s="652"/>
      <c r="AE33" s="621">
        <v>1947</v>
      </c>
      <c r="AF33" s="621"/>
      <c r="AG33" s="621"/>
      <c r="AH33" s="621"/>
      <c r="AI33" s="621">
        <v>1801</v>
      </c>
      <c r="AJ33" s="621"/>
      <c r="AK33" s="621"/>
      <c r="AL33" s="621"/>
      <c r="AM33" s="621">
        <v>1638</v>
      </c>
      <c r="AN33" s="621"/>
      <c r="AO33" s="621"/>
      <c r="AP33" s="621"/>
      <c r="AQ33" s="621">
        <v>1462</v>
      </c>
      <c r="AR33" s="621"/>
      <c r="AS33" s="621"/>
      <c r="AT33" s="621"/>
      <c r="AU33" s="93" t="s">
        <v>654</v>
      </c>
      <c r="AV33" s="623"/>
      <c r="AW33" s="623"/>
      <c r="AX33" s="624"/>
    </row>
    <row r="34" spans="1:51" ht="23.25" customHeight="1" x14ac:dyDescent="0.15">
      <c r="A34" s="685" t="s">
        <v>582</v>
      </c>
      <c r="B34" s="686"/>
      <c r="C34" s="686"/>
      <c r="D34" s="686"/>
      <c r="E34" s="686"/>
      <c r="F34" s="687"/>
      <c r="G34" s="176" t="s">
        <v>583</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417</v>
      </c>
      <c r="AF34" s="176"/>
      <c r="AG34" s="176"/>
      <c r="AH34" s="177"/>
      <c r="AI34" s="175" t="s">
        <v>569</v>
      </c>
      <c r="AJ34" s="176"/>
      <c r="AK34" s="176"/>
      <c r="AL34" s="177"/>
      <c r="AM34" s="175" t="s">
        <v>385</v>
      </c>
      <c r="AN34" s="176"/>
      <c r="AO34" s="176"/>
      <c r="AP34" s="177"/>
      <c r="AQ34" s="632" t="s">
        <v>595</v>
      </c>
      <c r="AR34" s="633"/>
      <c r="AS34" s="633"/>
      <c r="AT34" s="633"/>
      <c r="AU34" s="633"/>
      <c r="AV34" s="633"/>
      <c r="AW34" s="633"/>
      <c r="AX34" s="634"/>
    </row>
    <row r="35" spans="1:51" ht="23.25" customHeight="1" x14ac:dyDescent="0.15">
      <c r="A35" s="688"/>
      <c r="B35" s="689"/>
      <c r="C35" s="689"/>
      <c r="D35" s="689"/>
      <c r="E35" s="689"/>
      <c r="F35" s="690"/>
      <c r="G35" s="657" t="s">
        <v>622</v>
      </c>
      <c r="H35" s="658"/>
      <c r="I35" s="658"/>
      <c r="J35" s="658"/>
      <c r="K35" s="658"/>
      <c r="L35" s="658"/>
      <c r="M35" s="658"/>
      <c r="N35" s="658"/>
      <c r="O35" s="658"/>
      <c r="P35" s="658"/>
      <c r="Q35" s="658"/>
      <c r="R35" s="658"/>
      <c r="S35" s="658"/>
      <c r="T35" s="658"/>
      <c r="U35" s="658"/>
      <c r="V35" s="658"/>
      <c r="W35" s="658"/>
      <c r="X35" s="658"/>
      <c r="Y35" s="661" t="s">
        <v>582</v>
      </c>
      <c r="Z35" s="662"/>
      <c r="AA35" s="663"/>
      <c r="AB35" s="664" t="s">
        <v>623</v>
      </c>
      <c r="AC35" s="665"/>
      <c r="AD35" s="666"/>
      <c r="AE35" s="667">
        <v>236</v>
      </c>
      <c r="AF35" s="667"/>
      <c r="AG35" s="667"/>
      <c r="AH35" s="667"/>
      <c r="AI35" s="667">
        <v>315</v>
      </c>
      <c r="AJ35" s="667"/>
      <c r="AK35" s="667"/>
      <c r="AL35" s="667"/>
      <c r="AM35" s="667">
        <v>310</v>
      </c>
      <c r="AN35" s="667"/>
      <c r="AO35" s="667"/>
      <c r="AP35" s="667"/>
      <c r="AQ35" s="93">
        <v>270.995</v>
      </c>
      <c r="AR35" s="87"/>
      <c r="AS35" s="87"/>
      <c r="AT35" s="87"/>
      <c r="AU35" s="87"/>
      <c r="AV35" s="87"/>
      <c r="AW35" s="87"/>
      <c r="AX35" s="88"/>
    </row>
    <row r="36" spans="1:51" ht="46.5"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19" t="s">
        <v>585</v>
      </c>
      <c r="Z36" s="654"/>
      <c r="AA36" s="655"/>
      <c r="AB36" s="617" t="s">
        <v>624</v>
      </c>
      <c r="AC36" s="618"/>
      <c r="AD36" s="619"/>
      <c r="AE36" s="620" t="s">
        <v>625</v>
      </c>
      <c r="AF36" s="620"/>
      <c r="AG36" s="620"/>
      <c r="AH36" s="620"/>
      <c r="AI36" s="620" t="s">
        <v>626</v>
      </c>
      <c r="AJ36" s="620"/>
      <c r="AK36" s="620"/>
      <c r="AL36" s="620"/>
      <c r="AM36" s="620" t="s">
        <v>661</v>
      </c>
      <c r="AN36" s="620"/>
      <c r="AO36" s="620"/>
      <c r="AP36" s="620"/>
      <c r="AQ36" s="620" t="s">
        <v>655</v>
      </c>
      <c r="AR36" s="620"/>
      <c r="AS36" s="620"/>
      <c r="AT36" s="620"/>
      <c r="AU36" s="620"/>
      <c r="AV36" s="620"/>
      <c r="AW36" s="620"/>
      <c r="AX36" s="656"/>
    </row>
    <row r="37" spans="1:51" ht="18.75" customHeight="1" x14ac:dyDescent="0.15">
      <c r="A37" s="673" t="s">
        <v>236</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417</v>
      </c>
      <c r="AF37" s="615"/>
      <c r="AG37" s="615"/>
      <c r="AH37" s="616"/>
      <c r="AI37" s="683" t="s">
        <v>569</v>
      </c>
      <c r="AJ37" s="683"/>
      <c r="AK37" s="683"/>
      <c r="AL37" s="614"/>
      <c r="AM37" s="683" t="s">
        <v>385</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t="s">
        <v>666</v>
      </c>
      <c r="AR38" s="513"/>
      <c r="AS38" s="127" t="s">
        <v>175</v>
      </c>
      <c r="AT38" s="128"/>
      <c r="AU38" s="126">
        <v>4</v>
      </c>
      <c r="AV38" s="126"/>
      <c r="AW38" s="108" t="s">
        <v>166</v>
      </c>
      <c r="AX38" s="129"/>
    </row>
    <row r="39" spans="1:51" ht="23.25" customHeight="1" x14ac:dyDescent="0.15">
      <c r="A39" s="679"/>
      <c r="B39" s="677"/>
      <c r="C39" s="677"/>
      <c r="D39" s="677"/>
      <c r="E39" s="677"/>
      <c r="F39" s="678"/>
      <c r="G39" s="178" t="s">
        <v>614</v>
      </c>
      <c r="H39" s="179"/>
      <c r="I39" s="179"/>
      <c r="J39" s="179"/>
      <c r="K39" s="179"/>
      <c r="L39" s="179"/>
      <c r="M39" s="179"/>
      <c r="N39" s="179"/>
      <c r="O39" s="180"/>
      <c r="P39" s="131" t="s">
        <v>614</v>
      </c>
      <c r="Q39" s="131"/>
      <c r="R39" s="131"/>
      <c r="S39" s="131"/>
      <c r="T39" s="131"/>
      <c r="U39" s="131"/>
      <c r="V39" s="131"/>
      <c r="W39" s="131"/>
      <c r="X39" s="132"/>
      <c r="Y39" s="219" t="s">
        <v>12</v>
      </c>
      <c r="Z39" s="220"/>
      <c r="AA39" s="221"/>
      <c r="AB39" s="148" t="s">
        <v>614</v>
      </c>
      <c r="AC39" s="148"/>
      <c r="AD39" s="148"/>
      <c r="AE39" s="93" t="s">
        <v>614</v>
      </c>
      <c r="AF39" s="87"/>
      <c r="AG39" s="87"/>
      <c r="AH39" s="87"/>
      <c r="AI39" s="93" t="s">
        <v>614</v>
      </c>
      <c r="AJ39" s="87"/>
      <c r="AK39" s="87"/>
      <c r="AL39" s="87"/>
      <c r="AM39" s="93" t="s">
        <v>654</v>
      </c>
      <c r="AN39" s="87"/>
      <c r="AO39" s="87"/>
      <c r="AP39" s="87"/>
      <c r="AQ39" s="94" t="s">
        <v>614</v>
      </c>
      <c r="AR39" s="95"/>
      <c r="AS39" s="95"/>
      <c r="AT39" s="96"/>
      <c r="AU39" s="87" t="s">
        <v>614</v>
      </c>
      <c r="AV39" s="87"/>
      <c r="AW39" s="87"/>
      <c r="AX39" s="88"/>
    </row>
    <row r="40" spans="1:51" ht="23.25"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614</v>
      </c>
      <c r="AC40" s="92"/>
      <c r="AD40" s="92"/>
      <c r="AE40" s="93" t="s">
        <v>614</v>
      </c>
      <c r="AF40" s="87"/>
      <c r="AG40" s="87"/>
      <c r="AH40" s="87"/>
      <c r="AI40" s="93" t="s">
        <v>614</v>
      </c>
      <c r="AJ40" s="87"/>
      <c r="AK40" s="87"/>
      <c r="AL40" s="87"/>
      <c r="AM40" s="93" t="s">
        <v>654</v>
      </c>
      <c r="AN40" s="87"/>
      <c r="AO40" s="87"/>
      <c r="AP40" s="87"/>
      <c r="AQ40" s="94" t="s">
        <v>614</v>
      </c>
      <c r="AR40" s="95"/>
      <c r="AS40" s="95"/>
      <c r="AT40" s="96"/>
      <c r="AU40" s="87" t="s">
        <v>614</v>
      </c>
      <c r="AV40" s="87"/>
      <c r="AW40" s="87"/>
      <c r="AX40" s="88"/>
    </row>
    <row r="41" spans="1:51" ht="23.25"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t="s">
        <v>614</v>
      </c>
      <c r="AF41" s="87"/>
      <c r="AG41" s="87"/>
      <c r="AH41" s="87"/>
      <c r="AI41" s="93" t="s">
        <v>614</v>
      </c>
      <c r="AJ41" s="87"/>
      <c r="AK41" s="87"/>
      <c r="AL41" s="87"/>
      <c r="AM41" s="93" t="s">
        <v>654</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614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656</v>
      </c>
      <c r="H46" s="201"/>
      <c r="I46" s="201"/>
      <c r="J46" s="201"/>
      <c r="K46" s="201"/>
      <c r="L46" s="201"/>
      <c r="M46" s="201"/>
      <c r="N46" s="201"/>
      <c r="O46" s="201"/>
      <c r="P46" s="201"/>
      <c r="Q46" s="201"/>
      <c r="R46" s="201"/>
      <c r="S46" s="201"/>
      <c r="T46" s="201"/>
      <c r="U46" s="201"/>
      <c r="V46" s="201"/>
      <c r="W46" s="201"/>
      <c r="X46" s="201"/>
      <c r="Y46" s="201"/>
      <c r="Z46" s="201"/>
      <c r="AA46" s="202"/>
      <c r="AB46" s="207" t="s">
        <v>657</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81.7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614</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617</v>
      </c>
      <c r="H51" s="131"/>
      <c r="I51" s="131"/>
      <c r="J51" s="131"/>
      <c r="K51" s="131"/>
      <c r="L51" s="131"/>
      <c r="M51" s="131"/>
      <c r="N51" s="131"/>
      <c r="O51" s="132"/>
      <c r="P51" s="131" t="s">
        <v>618</v>
      </c>
      <c r="Q51" s="139"/>
      <c r="R51" s="139"/>
      <c r="S51" s="139"/>
      <c r="T51" s="139"/>
      <c r="U51" s="139"/>
      <c r="V51" s="139"/>
      <c r="W51" s="139"/>
      <c r="X51" s="140"/>
      <c r="Y51" s="145" t="s">
        <v>57</v>
      </c>
      <c r="Z51" s="146"/>
      <c r="AA51" s="147"/>
      <c r="AB51" s="148" t="s">
        <v>619</v>
      </c>
      <c r="AC51" s="148"/>
      <c r="AD51" s="148"/>
      <c r="AE51" s="93">
        <v>242</v>
      </c>
      <c r="AF51" s="87"/>
      <c r="AG51" s="87"/>
      <c r="AH51" s="87"/>
      <c r="AI51" s="93">
        <v>305</v>
      </c>
      <c r="AJ51" s="87"/>
      <c r="AK51" s="87"/>
      <c r="AL51" s="87"/>
      <c r="AM51" s="93">
        <v>411</v>
      </c>
      <c r="AN51" s="87"/>
      <c r="AO51" s="87"/>
      <c r="AP51" s="87"/>
      <c r="AQ51" s="94" t="s">
        <v>614</v>
      </c>
      <c r="AR51" s="95"/>
      <c r="AS51" s="95"/>
      <c r="AT51" s="96"/>
      <c r="AU51" s="87" t="s">
        <v>614</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619</v>
      </c>
      <c r="AC52" s="92"/>
      <c r="AD52" s="92"/>
      <c r="AE52" s="93">
        <v>449</v>
      </c>
      <c r="AF52" s="87"/>
      <c r="AG52" s="87"/>
      <c r="AH52" s="87"/>
      <c r="AI52" s="93">
        <v>423</v>
      </c>
      <c r="AJ52" s="87"/>
      <c r="AK52" s="87"/>
      <c r="AL52" s="87"/>
      <c r="AM52" s="93">
        <v>402</v>
      </c>
      <c r="AN52" s="87"/>
      <c r="AO52" s="87"/>
      <c r="AP52" s="87"/>
      <c r="AQ52" s="94" t="s">
        <v>614</v>
      </c>
      <c r="AR52" s="95"/>
      <c r="AS52" s="95"/>
      <c r="AT52" s="96"/>
      <c r="AU52" s="87">
        <v>396</v>
      </c>
      <c r="AV52" s="87"/>
      <c r="AW52" s="87"/>
      <c r="AX52" s="88"/>
      <c r="AY52">
        <f t="shared" si="0"/>
        <v>1</v>
      </c>
      <c r="AZ52" s="10"/>
      <c r="BA52" s="10"/>
      <c r="BB52" s="10"/>
      <c r="BC52" s="10"/>
    </row>
    <row r="53" spans="1:60" ht="23.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v>53.9</v>
      </c>
      <c r="AF53" s="99"/>
      <c r="AG53" s="99"/>
      <c r="AH53" s="99"/>
      <c r="AI53" s="98">
        <v>72.099999999999994</v>
      </c>
      <c r="AJ53" s="99"/>
      <c r="AK53" s="99"/>
      <c r="AL53" s="99"/>
      <c r="AM53" s="98">
        <v>102.2</v>
      </c>
      <c r="AN53" s="99"/>
      <c r="AO53" s="99"/>
      <c r="AP53" s="99"/>
      <c r="AQ53" s="94" t="s">
        <v>614</v>
      </c>
      <c r="AR53" s="95"/>
      <c r="AS53" s="95"/>
      <c r="AT53" s="96"/>
      <c r="AU53" s="87" t="s">
        <v>614</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580</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3" t="s">
        <v>581</v>
      </c>
      <c r="B65" s="153"/>
      <c r="C65" s="153"/>
      <c r="D65" s="153"/>
      <c r="E65" s="153"/>
      <c r="F65" s="154"/>
      <c r="G65" s="694" t="s">
        <v>573</v>
      </c>
      <c r="H65" s="695"/>
      <c r="I65" s="695"/>
      <c r="J65" s="695"/>
      <c r="K65" s="695"/>
      <c r="L65" s="695"/>
      <c r="M65" s="695"/>
      <c r="N65" s="695"/>
      <c r="O65" s="695"/>
      <c r="P65" s="696" t="s">
        <v>572</v>
      </c>
      <c r="Q65" s="695"/>
      <c r="R65" s="695"/>
      <c r="S65" s="695"/>
      <c r="T65" s="695"/>
      <c r="U65" s="695"/>
      <c r="V65" s="695"/>
      <c r="W65" s="695"/>
      <c r="X65" s="697"/>
      <c r="Y65" s="698"/>
      <c r="Z65" s="699"/>
      <c r="AA65" s="700"/>
      <c r="AB65" s="631" t="s">
        <v>11</v>
      </c>
      <c r="AC65" s="631"/>
      <c r="AD65" s="631"/>
      <c r="AE65" s="116" t="s">
        <v>417</v>
      </c>
      <c r="AF65" s="701"/>
      <c r="AG65" s="701"/>
      <c r="AH65" s="702"/>
      <c r="AI65" s="116" t="s">
        <v>569</v>
      </c>
      <c r="AJ65" s="701"/>
      <c r="AK65" s="701"/>
      <c r="AL65" s="702"/>
      <c r="AM65" s="116" t="s">
        <v>385</v>
      </c>
      <c r="AN65" s="701"/>
      <c r="AO65" s="701"/>
      <c r="AP65" s="702"/>
      <c r="AQ65" s="628" t="s">
        <v>416</v>
      </c>
      <c r="AR65" s="629"/>
      <c r="AS65" s="629"/>
      <c r="AT65" s="630"/>
      <c r="AU65" s="628" t="s">
        <v>594</v>
      </c>
      <c r="AV65" s="629"/>
      <c r="AW65" s="629"/>
      <c r="AX65" s="638"/>
      <c r="AY65">
        <f>COUNTA($G$66)</f>
        <v>0</v>
      </c>
    </row>
    <row r="66" spans="1:51" ht="23.25" hidden="1" customHeight="1" x14ac:dyDescent="0.15">
      <c r="A66" s="653"/>
      <c r="B66" s="153"/>
      <c r="C66" s="153"/>
      <c r="D66" s="153"/>
      <c r="E66" s="153"/>
      <c r="F66" s="154"/>
      <c r="G66" s="639"/>
      <c r="H66" s="640"/>
      <c r="I66" s="640"/>
      <c r="J66" s="640"/>
      <c r="K66" s="640"/>
      <c r="L66" s="640"/>
      <c r="M66" s="640"/>
      <c r="N66" s="640"/>
      <c r="O66" s="640"/>
      <c r="P66" s="643"/>
      <c r="Q66" s="644"/>
      <c r="R66" s="644"/>
      <c r="S66" s="644"/>
      <c r="T66" s="644"/>
      <c r="U66" s="644"/>
      <c r="V66" s="644"/>
      <c r="W66" s="644"/>
      <c r="X66" s="645"/>
      <c r="Y66" s="649" t="s">
        <v>51</v>
      </c>
      <c r="Z66" s="650"/>
      <c r="AA66" s="651"/>
      <c r="AB66" s="652"/>
      <c r="AC66" s="652"/>
      <c r="AD66" s="652"/>
      <c r="AE66" s="621"/>
      <c r="AF66" s="621"/>
      <c r="AG66" s="621"/>
      <c r="AH66" s="621"/>
      <c r="AI66" s="621"/>
      <c r="AJ66" s="621"/>
      <c r="AK66" s="621"/>
      <c r="AL66" s="621"/>
      <c r="AM66" s="621"/>
      <c r="AN66" s="621"/>
      <c r="AO66" s="621"/>
      <c r="AP66" s="621"/>
      <c r="AQ66" s="621"/>
      <c r="AR66" s="621"/>
      <c r="AS66" s="621"/>
      <c r="AT66" s="621"/>
      <c r="AU66" s="622"/>
      <c r="AV66" s="623"/>
      <c r="AW66" s="623"/>
      <c r="AX66" s="624"/>
      <c r="AY66">
        <f>$AY$65</f>
        <v>0</v>
      </c>
    </row>
    <row r="67" spans="1:51" ht="23.25" hidden="1" customHeight="1" x14ac:dyDescent="0.15">
      <c r="A67" s="188"/>
      <c r="B67" s="158"/>
      <c r="C67" s="158"/>
      <c r="D67" s="158"/>
      <c r="E67" s="158"/>
      <c r="F67" s="159"/>
      <c r="G67" s="641"/>
      <c r="H67" s="642"/>
      <c r="I67" s="642"/>
      <c r="J67" s="642"/>
      <c r="K67" s="642"/>
      <c r="L67" s="642"/>
      <c r="M67" s="642"/>
      <c r="N67" s="642"/>
      <c r="O67" s="642"/>
      <c r="P67" s="646"/>
      <c r="Q67" s="647"/>
      <c r="R67" s="647"/>
      <c r="S67" s="647"/>
      <c r="T67" s="647"/>
      <c r="U67" s="647"/>
      <c r="V67" s="647"/>
      <c r="W67" s="647"/>
      <c r="X67" s="648"/>
      <c r="Y67" s="625" t="s">
        <v>52</v>
      </c>
      <c r="Z67" s="626"/>
      <c r="AA67" s="627"/>
      <c r="AB67" s="652"/>
      <c r="AC67" s="652"/>
      <c r="AD67" s="652"/>
      <c r="AE67" s="621"/>
      <c r="AF67" s="621"/>
      <c r="AG67" s="621"/>
      <c r="AH67" s="621"/>
      <c r="AI67" s="621"/>
      <c r="AJ67" s="621"/>
      <c r="AK67" s="621"/>
      <c r="AL67" s="621"/>
      <c r="AM67" s="621"/>
      <c r="AN67" s="621"/>
      <c r="AO67" s="621"/>
      <c r="AP67" s="621"/>
      <c r="AQ67" s="621"/>
      <c r="AR67" s="621"/>
      <c r="AS67" s="621"/>
      <c r="AT67" s="621"/>
      <c r="AU67" s="622"/>
      <c r="AV67" s="623"/>
      <c r="AW67" s="623"/>
      <c r="AX67" s="624"/>
      <c r="AY67">
        <f>$AY$65</f>
        <v>0</v>
      </c>
    </row>
    <row r="68" spans="1:51" ht="23.25" hidden="1" customHeight="1" x14ac:dyDescent="0.15">
      <c r="A68" s="685" t="s">
        <v>582</v>
      </c>
      <c r="B68" s="686"/>
      <c r="C68" s="686"/>
      <c r="D68" s="686"/>
      <c r="E68" s="686"/>
      <c r="F68" s="687"/>
      <c r="G68" s="176" t="s">
        <v>583</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417</v>
      </c>
      <c r="AF68" s="119"/>
      <c r="AG68" s="119"/>
      <c r="AH68" s="119"/>
      <c r="AI68" s="119" t="s">
        <v>569</v>
      </c>
      <c r="AJ68" s="119"/>
      <c r="AK68" s="119"/>
      <c r="AL68" s="119"/>
      <c r="AM68" s="119" t="s">
        <v>385</v>
      </c>
      <c r="AN68" s="119"/>
      <c r="AO68" s="119"/>
      <c r="AP68" s="119"/>
      <c r="AQ68" s="632" t="s">
        <v>595</v>
      </c>
      <c r="AR68" s="633"/>
      <c r="AS68" s="633"/>
      <c r="AT68" s="633"/>
      <c r="AU68" s="633"/>
      <c r="AV68" s="633"/>
      <c r="AW68" s="633"/>
      <c r="AX68" s="634"/>
      <c r="AY68">
        <f>IF(SUBSTITUTE(SUBSTITUTE($G$69,"／",""),"　","")="",0,1)</f>
        <v>0</v>
      </c>
    </row>
    <row r="69" spans="1:51" ht="23.25" hidden="1" customHeight="1" x14ac:dyDescent="0.15">
      <c r="A69" s="688"/>
      <c r="B69" s="689"/>
      <c r="C69" s="689"/>
      <c r="D69" s="689"/>
      <c r="E69" s="689"/>
      <c r="F69" s="690"/>
      <c r="G69" s="657" t="s">
        <v>627</v>
      </c>
      <c r="H69" s="658"/>
      <c r="I69" s="658"/>
      <c r="J69" s="658"/>
      <c r="K69" s="658"/>
      <c r="L69" s="658"/>
      <c r="M69" s="658"/>
      <c r="N69" s="658"/>
      <c r="O69" s="658"/>
      <c r="P69" s="658"/>
      <c r="Q69" s="658"/>
      <c r="R69" s="658"/>
      <c r="S69" s="658"/>
      <c r="T69" s="658"/>
      <c r="U69" s="658"/>
      <c r="V69" s="658"/>
      <c r="W69" s="658"/>
      <c r="X69" s="658"/>
      <c r="Y69" s="661" t="s">
        <v>582</v>
      </c>
      <c r="Z69" s="662"/>
      <c r="AA69" s="663"/>
      <c r="AB69" s="664"/>
      <c r="AC69" s="665"/>
      <c r="AD69" s="666"/>
      <c r="AE69" s="667"/>
      <c r="AF69" s="667"/>
      <c r="AG69" s="667"/>
      <c r="AH69" s="667"/>
      <c r="AI69" s="667"/>
      <c r="AJ69" s="667"/>
      <c r="AK69" s="667"/>
      <c r="AL69" s="667"/>
      <c r="AM69" s="667"/>
      <c r="AN69" s="667"/>
      <c r="AO69" s="667"/>
      <c r="AP69" s="667"/>
      <c r="AQ69" s="93"/>
      <c r="AR69" s="87"/>
      <c r="AS69" s="87"/>
      <c r="AT69" s="87"/>
      <c r="AU69" s="87"/>
      <c r="AV69" s="87"/>
      <c r="AW69" s="87"/>
      <c r="AX69" s="88"/>
      <c r="AY69">
        <f>$AY$68</f>
        <v>0</v>
      </c>
    </row>
    <row r="70" spans="1:51" ht="46.5" hidden="1"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19" t="s">
        <v>585</v>
      </c>
      <c r="Z70" s="654"/>
      <c r="AA70" s="655"/>
      <c r="AB70" s="617" t="s">
        <v>586</v>
      </c>
      <c r="AC70" s="618"/>
      <c r="AD70" s="619"/>
      <c r="AE70" s="620"/>
      <c r="AF70" s="620"/>
      <c r="AG70" s="620"/>
      <c r="AH70" s="620"/>
      <c r="AI70" s="620"/>
      <c r="AJ70" s="620"/>
      <c r="AK70" s="620"/>
      <c r="AL70" s="620"/>
      <c r="AM70" s="620"/>
      <c r="AN70" s="620"/>
      <c r="AO70" s="620"/>
      <c r="AP70" s="620"/>
      <c r="AQ70" s="620"/>
      <c r="AR70" s="620"/>
      <c r="AS70" s="620"/>
      <c r="AT70" s="620"/>
      <c r="AU70" s="620"/>
      <c r="AV70" s="620"/>
      <c r="AW70" s="620"/>
      <c r="AX70" s="656"/>
      <c r="AY70">
        <f>$AY$68</f>
        <v>0</v>
      </c>
    </row>
    <row r="71" spans="1:51" ht="18.75" hidden="1" customHeight="1" x14ac:dyDescent="0.15">
      <c r="A71" s="422" t="s">
        <v>236</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c r="AR72" s="513"/>
      <c r="AS72" s="127" t="s">
        <v>175</v>
      </c>
      <c r="AT72" s="128"/>
      <c r="AU72" s="126"/>
      <c r="AV72" s="126"/>
      <c r="AW72" s="108" t="s">
        <v>166</v>
      </c>
      <c r="AX72" s="129"/>
      <c r="AY72">
        <f t="shared" ref="AY72:AY77" si="1">$AY$71</f>
        <v>0</v>
      </c>
    </row>
    <row r="73" spans="1:51" ht="23.25" hidden="1" customHeight="1" x14ac:dyDescent="0.15">
      <c r="A73" s="603"/>
      <c r="B73" s="601"/>
      <c r="C73" s="601"/>
      <c r="D73" s="601"/>
      <c r="E73" s="601"/>
      <c r="F73" s="60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580</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3" t="s">
        <v>581</v>
      </c>
      <c r="B99" s="153"/>
      <c r="C99" s="153"/>
      <c r="D99" s="153"/>
      <c r="E99" s="153"/>
      <c r="F99" s="154"/>
      <c r="G99" s="694" t="s">
        <v>573</v>
      </c>
      <c r="H99" s="695"/>
      <c r="I99" s="695"/>
      <c r="J99" s="695"/>
      <c r="K99" s="695"/>
      <c r="L99" s="695"/>
      <c r="M99" s="695"/>
      <c r="N99" s="695"/>
      <c r="O99" s="695"/>
      <c r="P99" s="696" t="s">
        <v>572</v>
      </c>
      <c r="Q99" s="695"/>
      <c r="R99" s="695"/>
      <c r="S99" s="695"/>
      <c r="T99" s="695"/>
      <c r="U99" s="695"/>
      <c r="V99" s="695"/>
      <c r="W99" s="695"/>
      <c r="X99" s="697"/>
      <c r="Y99" s="698"/>
      <c r="Z99" s="699"/>
      <c r="AA99" s="700"/>
      <c r="AB99" s="631" t="s">
        <v>11</v>
      </c>
      <c r="AC99" s="631"/>
      <c r="AD99" s="631"/>
      <c r="AE99" s="119" t="s">
        <v>417</v>
      </c>
      <c r="AF99" s="119"/>
      <c r="AG99" s="119"/>
      <c r="AH99" s="119"/>
      <c r="AI99" s="119" t="s">
        <v>569</v>
      </c>
      <c r="AJ99" s="119"/>
      <c r="AK99" s="119"/>
      <c r="AL99" s="119"/>
      <c r="AM99" s="119" t="s">
        <v>385</v>
      </c>
      <c r="AN99" s="119"/>
      <c r="AO99" s="119"/>
      <c r="AP99" s="119"/>
      <c r="AQ99" s="628" t="s">
        <v>416</v>
      </c>
      <c r="AR99" s="629"/>
      <c r="AS99" s="629"/>
      <c r="AT99" s="630"/>
      <c r="AU99" s="628" t="s">
        <v>594</v>
      </c>
      <c r="AV99" s="629"/>
      <c r="AW99" s="629"/>
      <c r="AX99" s="638"/>
      <c r="AY99">
        <f>COUNTA($G$100)</f>
        <v>0</v>
      </c>
    </row>
    <row r="100" spans="1:60" ht="23.25" hidden="1" customHeight="1" x14ac:dyDescent="0.15">
      <c r="A100" s="653"/>
      <c r="B100" s="153"/>
      <c r="C100" s="153"/>
      <c r="D100" s="153"/>
      <c r="E100" s="153"/>
      <c r="F100" s="154"/>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88"/>
      <c r="B101" s="158"/>
      <c r="C101" s="158"/>
      <c r="D101" s="158"/>
      <c r="E101" s="158"/>
      <c r="F101" s="159"/>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87" t="s">
        <v>582</v>
      </c>
      <c r="B102" s="105"/>
      <c r="C102" s="105"/>
      <c r="D102" s="105"/>
      <c r="E102" s="105"/>
      <c r="F102" s="668"/>
      <c r="G102" s="176" t="s">
        <v>583</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417</v>
      </c>
      <c r="AF102" s="119"/>
      <c r="AG102" s="119"/>
      <c r="AH102" s="119"/>
      <c r="AI102" s="119" t="s">
        <v>569</v>
      </c>
      <c r="AJ102" s="119"/>
      <c r="AK102" s="119"/>
      <c r="AL102" s="119"/>
      <c r="AM102" s="119" t="s">
        <v>385</v>
      </c>
      <c r="AN102" s="119"/>
      <c r="AO102" s="119"/>
      <c r="AP102" s="119"/>
      <c r="AQ102" s="632" t="s">
        <v>595</v>
      </c>
      <c r="AR102" s="633"/>
      <c r="AS102" s="633"/>
      <c r="AT102" s="633"/>
      <c r="AU102" s="633"/>
      <c r="AV102" s="633"/>
      <c r="AW102" s="633"/>
      <c r="AX102" s="634"/>
      <c r="AY102">
        <f>IF(SUBSTITUTE(SUBSTITUTE($G$103,"／",""),"　","")="",0,1)</f>
        <v>0</v>
      </c>
    </row>
    <row r="103" spans="1:60" ht="23.25" hidden="1" customHeight="1" x14ac:dyDescent="0.15">
      <c r="A103" s="669"/>
      <c r="B103" s="197"/>
      <c r="C103" s="197"/>
      <c r="D103" s="197"/>
      <c r="E103" s="197"/>
      <c r="F103" s="670"/>
      <c r="G103" s="657" t="s">
        <v>584</v>
      </c>
      <c r="H103" s="658"/>
      <c r="I103" s="658"/>
      <c r="J103" s="658"/>
      <c r="K103" s="658"/>
      <c r="L103" s="658"/>
      <c r="M103" s="658"/>
      <c r="N103" s="658"/>
      <c r="O103" s="658"/>
      <c r="P103" s="658"/>
      <c r="Q103" s="658"/>
      <c r="R103" s="658"/>
      <c r="S103" s="658"/>
      <c r="T103" s="658"/>
      <c r="U103" s="658"/>
      <c r="V103" s="658"/>
      <c r="W103" s="658"/>
      <c r="X103" s="658"/>
      <c r="Y103" s="661" t="s">
        <v>582</v>
      </c>
      <c r="Z103" s="662"/>
      <c r="AA103" s="663"/>
      <c r="AB103" s="664"/>
      <c r="AC103" s="665"/>
      <c r="AD103" s="666"/>
      <c r="AE103" s="667"/>
      <c r="AF103" s="667"/>
      <c r="AG103" s="667"/>
      <c r="AH103" s="667"/>
      <c r="AI103" s="667"/>
      <c r="AJ103" s="667"/>
      <c r="AK103" s="667"/>
      <c r="AL103" s="667"/>
      <c r="AM103" s="667"/>
      <c r="AN103" s="667"/>
      <c r="AO103" s="667"/>
      <c r="AP103" s="667"/>
      <c r="AQ103" s="93"/>
      <c r="AR103" s="87"/>
      <c r="AS103" s="87"/>
      <c r="AT103" s="87"/>
      <c r="AU103" s="87"/>
      <c r="AV103" s="87"/>
      <c r="AW103" s="87"/>
      <c r="AX103" s="88"/>
      <c r="AY103">
        <f>$AY$102</f>
        <v>0</v>
      </c>
    </row>
    <row r="104" spans="1:60" ht="46.5" hidden="1" customHeight="1" x14ac:dyDescent="0.15">
      <c r="A104" s="671"/>
      <c r="B104" s="108"/>
      <c r="C104" s="108"/>
      <c r="D104" s="108"/>
      <c r="E104" s="108"/>
      <c r="F104" s="672"/>
      <c r="G104" s="659"/>
      <c r="H104" s="660"/>
      <c r="I104" s="660"/>
      <c r="J104" s="660"/>
      <c r="K104" s="660"/>
      <c r="L104" s="660"/>
      <c r="M104" s="660"/>
      <c r="N104" s="660"/>
      <c r="O104" s="660"/>
      <c r="P104" s="660"/>
      <c r="Q104" s="660"/>
      <c r="R104" s="660"/>
      <c r="S104" s="660"/>
      <c r="T104" s="660"/>
      <c r="U104" s="660"/>
      <c r="V104" s="660"/>
      <c r="W104" s="660"/>
      <c r="X104" s="660"/>
      <c r="Y104" s="219" t="s">
        <v>585</v>
      </c>
      <c r="Z104" s="654"/>
      <c r="AA104" s="655"/>
      <c r="AB104" s="617" t="s">
        <v>586</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hidden="1" customHeight="1" x14ac:dyDescent="0.15">
      <c r="A105" s="422" t="s">
        <v>236</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580</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3" t="s">
        <v>581</v>
      </c>
      <c r="B133" s="153"/>
      <c r="C133" s="153"/>
      <c r="D133" s="153"/>
      <c r="E133" s="153"/>
      <c r="F133" s="154"/>
      <c r="G133" s="694" t="s">
        <v>573</v>
      </c>
      <c r="H133" s="695"/>
      <c r="I133" s="695"/>
      <c r="J133" s="695"/>
      <c r="K133" s="695"/>
      <c r="L133" s="695"/>
      <c r="M133" s="695"/>
      <c r="N133" s="695"/>
      <c r="O133" s="695"/>
      <c r="P133" s="696" t="s">
        <v>572</v>
      </c>
      <c r="Q133" s="695"/>
      <c r="R133" s="695"/>
      <c r="S133" s="695"/>
      <c r="T133" s="695"/>
      <c r="U133" s="695"/>
      <c r="V133" s="695"/>
      <c r="W133" s="695"/>
      <c r="X133" s="697"/>
      <c r="Y133" s="698"/>
      <c r="Z133" s="699"/>
      <c r="AA133" s="700"/>
      <c r="AB133" s="631" t="s">
        <v>11</v>
      </c>
      <c r="AC133" s="631"/>
      <c r="AD133" s="631"/>
      <c r="AE133" s="119" t="s">
        <v>417</v>
      </c>
      <c r="AF133" s="119"/>
      <c r="AG133" s="119"/>
      <c r="AH133" s="119"/>
      <c r="AI133" s="119" t="s">
        <v>569</v>
      </c>
      <c r="AJ133" s="119"/>
      <c r="AK133" s="119"/>
      <c r="AL133" s="119"/>
      <c r="AM133" s="119" t="s">
        <v>385</v>
      </c>
      <c r="AN133" s="119"/>
      <c r="AO133" s="119"/>
      <c r="AP133" s="119"/>
      <c r="AQ133" s="628" t="s">
        <v>416</v>
      </c>
      <c r="AR133" s="629"/>
      <c r="AS133" s="629"/>
      <c r="AT133" s="630"/>
      <c r="AU133" s="628" t="s">
        <v>594</v>
      </c>
      <c r="AV133" s="629"/>
      <c r="AW133" s="629"/>
      <c r="AX133" s="638"/>
      <c r="AY133">
        <f>COUNTA($G$134)</f>
        <v>0</v>
      </c>
    </row>
    <row r="134" spans="1:60" ht="23.25" hidden="1" customHeight="1" x14ac:dyDescent="0.15">
      <c r="A134" s="653"/>
      <c r="B134" s="153"/>
      <c r="C134" s="153"/>
      <c r="D134" s="153"/>
      <c r="E134" s="153"/>
      <c r="F134" s="154"/>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8"/>
      <c r="B135" s="158"/>
      <c r="C135" s="158"/>
      <c r="D135" s="158"/>
      <c r="E135" s="158"/>
      <c r="F135" s="159"/>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7" t="s">
        <v>582</v>
      </c>
      <c r="B136" s="105"/>
      <c r="C136" s="105"/>
      <c r="D136" s="105"/>
      <c r="E136" s="105"/>
      <c r="F136" s="668"/>
      <c r="G136" s="176" t="s">
        <v>583</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417</v>
      </c>
      <c r="AF136" s="119"/>
      <c r="AG136" s="119"/>
      <c r="AH136" s="119"/>
      <c r="AI136" s="119" t="s">
        <v>569</v>
      </c>
      <c r="AJ136" s="119"/>
      <c r="AK136" s="119"/>
      <c r="AL136" s="119"/>
      <c r="AM136" s="119" t="s">
        <v>385</v>
      </c>
      <c r="AN136" s="119"/>
      <c r="AO136" s="119"/>
      <c r="AP136" s="119"/>
      <c r="AQ136" s="632" t="s">
        <v>595</v>
      </c>
      <c r="AR136" s="633"/>
      <c r="AS136" s="633"/>
      <c r="AT136" s="633"/>
      <c r="AU136" s="633"/>
      <c r="AV136" s="633"/>
      <c r="AW136" s="633"/>
      <c r="AX136" s="634"/>
      <c r="AY136">
        <f>IF(SUBSTITUTE(SUBSTITUTE($G$137,"／",""),"　","")="",0,1)</f>
        <v>0</v>
      </c>
    </row>
    <row r="137" spans="1:60" ht="23.25" hidden="1" customHeight="1" x14ac:dyDescent="0.15">
      <c r="A137" s="669"/>
      <c r="B137" s="197"/>
      <c r="C137" s="197"/>
      <c r="D137" s="197"/>
      <c r="E137" s="197"/>
      <c r="F137" s="670"/>
      <c r="G137" s="657" t="s">
        <v>584</v>
      </c>
      <c r="H137" s="658"/>
      <c r="I137" s="658"/>
      <c r="J137" s="658"/>
      <c r="K137" s="658"/>
      <c r="L137" s="658"/>
      <c r="M137" s="658"/>
      <c r="N137" s="658"/>
      <c r="O137" s="658"/>
      <c r="P137" s="658"/>
      <c r="Q137" s="658"/>
      <c r="R137" s="658"/>
      <c r="S137" s="658"/>
      <c r="T137" s="658"/>
      <c r="U137" s="658"/>
      <c r="V137" s="658"/>
      <c r="W137" s="658"/>
      <c r="X137" s="658"/>
      <c r="Y137" s="661" t="s">
        <v>582</v>
      </c>
      <c r="Z137" s="662"/>
      <c r="AA137" s="663"/>
      <c r="AB137" s="664"/>
      <c r="AC137" s="665"/>
      <c r="AD137" s="666"/>
      <c r="AE137" s="667"/>
      <c r="AF137" s="667"/>
      <c r="AG137" s="667"/>
      <c r="AH137" s="667"/>
      <c r="AI137" s="667"/>
      <c r="AJ137" s="667"/>
      <c r="AK137" s="667"/>
      <c r="AL137" s="667"/>
      <c r="AM137" s="667"/>
      <c r="AN137" s="667"/>
      <c r="AO137" s="667"/>
      <c r="AP137" s="667"/>
      <c r="AQ137" s="93"/>
      <c r="AR137" s="87"/>
      <c r="AS137" s="87"/>
      <c r="AT137" s="87"/>
      <c r="AU137" s="87"/>
      <c r="AV137" s="87"/>
      <c r="AW137" s="87"/>
      <c r="AX137" s="88"/>
      <c r="AY137">
        <f>$AY$136</f>
        <v>0</v>
      </c>
    </row>
    <row r="138" spans="1:60" ht="46.5" hidden="1" customHeight="1" x14ac:dyDescent="0.15">
      <c r="A138" s="671"/>
      <c r="B138" s="108"/>
      <c r="C138" s="108"/>
      <c r="D138" s="108"/>
      <c r="E138" s="108"/>
      <c r="F138" s="672"/>
      <c r="G138" s="659"/>
      <c r="H138" s="660"/>
      <c r="I138" s="660"/>
      <c r="J138" s="660"/>
      <c r="K138" s="660"/>
      <c r="L138" s="660"/>
      <c r="M138" s="660"/>
      <c r="N138" s="660"/>
      <c r="O138" s="660"/>
      <c r="P138" s="660"/>
      <c r="Q138" s="660"/>
      <c r="R138" s="660"/>
      <c r="S138" s="660"/>
      <c r="T138" s="660"/>
      <c r="U138" s="660"/>
      <c r="V138" s="660"/>
      <c r="W138" s="660"/>
      <c r="X138" s="660"/>
      <c r="Y138" s="219" t="s">
        <v>585</v>
      </c>
      <c r="Z138" s="654"/>
      <c r="AA138" s="655"/>
      <c r="AB138" s="617" t="s">
        <v>586</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2" t="s">
        <v>236</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580</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3" t="s">
        <v>581</v>
      </c>
      <c r="B167" s="153"/>
      <c r="C167" s="153"/>
      <c r="D167" s="153"/>
      <c r="E167" s="153"/>
      <c r="F167" s="154"/>
      <c r="G167" s="694" t="s">
        <v>573</v>
      </c>
      <c r="H167" s="695"/>
      <c r="I167" s="695"/>
      <c r="J167" s="695"/>
      <c r="K167" s="695"/>
      <c r="L167" s="695"/>
      <c r="M167" s="695"/>
      <c r="N167" s="695"/>
      <c r="O167" s="695"/>
      <c r="P167" s="696" t="s">
        <v>572</v>
      </c>
      <c r="Q167" s="695"/>
      <c r="R167" s="695"/>
      <c r="S167" s="695"/>
      <c r="T167" s="695"/>
      <c r="U167" s="695"/>
      <c r="V167" s="695"/>
      <c r="W167" s="695"/>
      <c r="X167" s="697"/>
      <c r="Y167" s="698"/>
      <c r="Z167" s="699"/>
      <c r="AA167" s="700"/>
      <c r="AB167" s="631" t="s">
        <v>11</v>
      </c>
      <c r="AC167" s="631"/>
      <c r="AD167" s="631"/>
      <c r="AE167" s="119" t="s">
        <v>417</v>
      </c>
      <c r="AF167" s="119"/>
      <c r="AG167" s="119"/>
      <c r="AH167" s="119"/>
      <c r="AI167" s="119" t="s">
        <v>569</v>
      </c>
      <c r="AJ167" s="119"/>
      <c r="AK167" s="119"/>
      <c r="AL167" s="119"/>
      <c r="AM167" s="119" t="s">
        <v>385</v>
      </c>
      <c r="AN167" s="119"/>
      <c r="AO167" s="119"/>
      <c r="AP167" s="119"/>
      <c r="AQ167" s="628" t="s">
        <v>416</v>
      </c>
      <c r="AR167" s="629"/>
      <c r="AS167" s="629"/>
      <c r="AT167" s="630"/>
      <c r="AU167" s="628" t="s">
        <v>594</v>
      </c>
      <c r="AV167" s="629"/>
      <c r="AW167" s="629"/>
      <c r="AX167" s="638"/>
      <c r="AY167">
        <f>COUNTA($G$168)</f>
        <v>0</v>
      </c>
    </row>
    <row r="168" spans="1:60" ht="23.25" hidden="1" customHeight="1" x14ac:dyDescent="0.15">
      <c r="A168" s="653"/>
      <c r="B168" s="153"/>
      <c r="C168" s="153"/>
      <c r="D168" s="153"/>
      <c r="E168" s="153"/>
      <c r="F168" s="154"/>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8"/>
      <c r="B169" s="158"/>
      <c r="C169" s="158"/>
      <c r="D169" s="158"/>
      <c r="E169" s="158"/>
      <c r="F169" s="159"/>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7" t="s">
        <v>582</v>
      </c>
      <c r="B170" s="105"/>
      <c r="C170" s="105"/>
      <c r="D170" s="105"/>
      <c r="E170" s="105"/>
      <c r="F170" s="668"/>
      <c r="G170" s="176" t="s">
        <v>583</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417</v>
      </c>
      <c r="AF170" s="119"/>
      <c r="AG170" s="119"/>
      <c r="AH170" s="119"/>
      <c r="AI170" s="119" t="s">
        <v>569</v>
      </c>
      <c r="AJ170" s="119"/>
      <c r="AK170" s="119"/>
      <c r="AL170" s="119"/>
      <c r="AM170" s="119" t="s">
        <v>385</v>
      </c>
      <c r="AN170" s="119"/>
      <c r="AO170" s="119"/>
      <c r="AP170" s="119"/>
      <c r="AQ170" s="632" t="s">
        <v>595</v>
      </c>
      <c r="AR170" s="633"/>
      <c r="AS170" s="633"/>
      <c r="AT170" s="633"/>
      <c r="AU170" s="633"/>
      <c r="AV170" s="633"/>
      <c r="AW170" s="633"/>
      <c r="AX170" s="634"/>
      <c r="AY170">
        <f>IF(SUBSTITUTE(SUBSTITUTE($G$171,"／",""),"　","")="",0,1)</f>
        <v>0</v>
      </c>
    </row>
    <row r="171" spans="1:60" ht="23.25" hidden="1" customHeight="1" x14ac:dyDescent="0.15">
      <c r="A171" s="669"/>
      <c r="B171" s="197"/>
      <c r="C171" s="197"/>
      <c r="D171" s="197"/>
      <c r="E171" s="197"/>
      <c r="F171" s="670"/>
      <c r="G171" s="657" t="s">
        <v>584</v>
      </c>
      <c r="H171" s="658"/>
      <c r="I171" s="658"/>
      <c r="J171" s="658"/>
      <c r="K171" s="658"/>
      <c r="L171" s="658"/>
      <c r="M171" s="658"/>
      <c r="N171" s="658"/>
      <c r="O171" s="658"/>
      <c r="P171" s="658"/>
      <c r="Q171" s="658"/>
      <c r="R171" s="658"/>
      <c r="S171" s="658"/>
      <c r="T171" s="658"/>
      <c r="U171" s="658"/>
      <c r="V171" s="658"/>
      <c r="W171" s="658"/>
      <c r="X171" s="658"/>
      <c r="Y171" s="661" t="s">
        <v>582</v>
      </c>
      <c r="Z171" s="662"/>
      <c r="AA171" s="663"/>
      <c r="AB171" s="664"/>
      <c r="AC171" s="665"/>
      <c r="AD171" s="666"/>
      <c r="AE171" s="667"/>
      <c r="AF171" s="667"/>
      <c r="AG171" s="667"/>
      <c r="AH171" s="667"/>
      <c r="AI171" s="667"/>
      <c r="AJ171" s="667"/>
      <c r="AK171" s="667"/>
      <c r="AL171" s="667"/>
      <c r="AM171" s="667"/>
      <c r="AN171" s="667"/>
      <c r="AO171" s="667"/>
      <c r="AP171" s="667"/>
      <c r="AQ171" s="93"/>
      <c r="AR171" s="87"/>
      <c r="AS171" s="87"/>
      <c r="AT171" s="87"/>
      <c r="AU171" s="87"/>
      <c r="AV171" s="87"/>
      <c r="AW171" s="87"/>
      <c r="AX171" s="88"/>
      <c r="AY171">
        <f>$AY$170</f>
        <v>0</v>
      </c>
    </row>
    <row r="172" spans="1:60" ht="46.5" hidden="1" customHeight="1" x14ac:dyDescent="0.15">
      <c r="A172" s="671"/>
      <c r="B172" s="108"/>
      <c r="C172" s="108"/>
      <c r="D172" s="108"/>
      <c r="E172" s="108"/>
      <c r="F172" s="672"/>
      <c r="G172" s="659"/>
      <c r="H172" s="660"/>
      <c r="I172" s="660"/>
      <c r="J172" s="660"/>
      <c r="K172" s="660"/>
      <c r="L172" s="660"/>
      <c r="M172" s="660"/>
      <c r="N172" s="660"/>
      <c r="O172" s="660"/>
      <c r="P172" s="660"/>
      <c r="Q172" s="660"/>
      <c r="R172" s="660"/>
      <c r="S172" s="660"/>
      <c r="T172" s="660"/>
      <c r="U172" s="660"/>
      <c r="V172" s="660"/>
      <c r="W172" s="660"/>
      <c r="X172" s="660"/>
      <c r="Y172" s="219" t="s">
        <v>585</v>
      </c>
      <c r="Z172" s="654"/>
      <c r="AA172" s="655"/>
      <c r="AB172" s="617" t="s">
        <v>586</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2" t="s">
        <v>236</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251</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251</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252</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250</v>
      </c>
      <c r="X205" s="548"/>
      <c r="Y205" s="553" t="s">
        <v>12</v>
      </c>
      <c r="Z205" s="553"/>
      <c r="AA205" s="554"/>
      <c r="AB205" s="563" t="s">
        <v>251</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251</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252</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237</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9" t="s">
        <v>417</v>
      </c>
      <c r="AF208" s="259"/>
      <c r="AG208" s="259"/>
      <c r="AH208" s="259"/>
      <c r="AI208" s="119" t="s">
        <v>569</v>
      </c>
      <c r="AJ208" s="119"/>
      <c r="AK208" s="119"/>
      <c r="AL208" s="119"/>
      <c r="AM208" s="119" t="s">
        <v>385</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9"/>
      <c r="AF209" s="259"/>
      <c r="AG209" s="259"/>
      <c r="AH209" s="259"/>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264</v>
      </c>
      <c r="B213" s="502"/>
      <c r="C213" s="502"/>
      <c r="D213" s="502"/>
      <c r="E213" s="503" t="s">
        <v>225</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577</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t="s">
        <v>231</v>
      </c>
      <c r="AS214" s="424"/>
      <c r="AT214" s="425"/>
      <c r="AU214" s="425"/>
      <c r="AV214" s="425"/>
      <c r="AW214" s="425"/>
      <c r="AX214" s="426"/>
      <c r="AY214">
        <f>COUNTIF($AR$214,"☑")</f>
        <v>0</v>
      </c>
    </row>
    <row r="215" spans="1:51" ht="45" customHeight="1" x14ac:dyDescent="0.15">
      <c r="A215" s="411" t="s">
        <v>284</v>
      </c>
      <c r="B215" s="412"/>
      <c r="C215" s="415" t="s">
        <v>178</v>
      </c>
      <c r="D215" s="412"/>
      <c r="E215" s="417" t="s">
        <v>194</v>
      </c>
      <c r="F215" s="418"/>
      <c r="G215" s="419" t="s">
        <v>646</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647</v>
      </c>
      <c r="H216" s="131"/>
      <c r="I216" s="131"/>
      <c r="J216" s="131"/>
      <c r="K216" s="131"/>
      <c r="L216" s="131"/>
      <c r="M216" s="131"/>
      <c r="N216" s="131"/>
      <c r="O216" s="131"/>
      <c r="P216" s="131"/>
      <c r="Q216" s="131"/>
      <c r="R216" s="131"/>
      <c r="S216" s="131"/>
      <c r="T216" s="131"/>
      <c r="U216" s="131"/>
      <c r="V216" s="132"/>
      <c r="W216" s="487" t="s">
        <v>587</v>
      </c>
      <c r="X216" s="488"/>
      <c r="Y216" s="488"/>
      <c r="Z216" s="488"/>
      <c r="AA216" s="489"/>
      <c r="AB216" s="490" t="s">
        <v>647</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588</v>
      </c>
      <c r="X217" s="494"/>
      <c r="Y217" s="494"/>
      <c r="Z217" s="494"/>
      <c r="AA217" s="495"/>
      <c r="AB217" s="490" t="s">
        <v>647</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600</v>
      </c>
      <c r="D218" s="497"/>
      <c r="E218" s="149" t="s">
        <v>280</v>
      </c>
      <c r="F218" s="151"/>
      <c r="G218" s="477" t="s">
        <v>181</v>
      </c>
      <c r="H218" s="478"/>
      <c r="I218" s="478"/>
      <c r="J218" s="498" t="s">
        <v>614</v>
      </c>
      <c r="K218" s="499"/>
      <c r="L218" s="499"/>
      <c r="M218" s="499"/>
      <c r="N218" s="499"/>
      <c r="O218" s="499"/>
      <c r="P218" s="499"/>
      <c r="Q218" s="499"/>
      <c r="R218" s="499"/>
      <c r="S218" s="499"/>
      <c r="T218" s="500"/>
      <c r="U218" s="475" t="s">
        <v>647</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601</v>
      </c>
      <c r="H219" s="478"/>
      <c r="I219" s="478"/>
      <c r="J219" s="478"/>
      <c r="K219" s="478"/>
      <c r="L219" s="478"/>
      <c r="M219" s="478"/>
      <c r="N219" s="478"/>
      <c r="O219" s="478"/>
      <c r="P219" s="478"/>
      <c r="Q219" s="478"/>
      <c r="R219" s="478"/>
      <c r="S219" s="478"/>
      <c r="T219" s="478"/>
      <c r="U219" s="474" t="s">
        <v>647</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7"/>
      <c r="F220" s="159"/>
      <c r="G220" s="477" t="s">
        <v>588</v>
      </c>
      <c r="H220" s="478"/>
      <c r="I220" s="478"/>
      <c r="J220" s="478"/>
      <c r="K220" s="478"/>
      <c r="L220" s="478"/>
      <c r="M220" s="478"/>
      <c r="N220" s="478"/>
      <c r="O220" s="478"/>
      <c r="P220" s="478"/>
      <c r="Q220" s="478"/>
      <c r="R220" s="478"/>
      <c r="S220" s="478"/>
      <c r="T220" s="478"/>
      <c r="U220" s="813" t="s">
        <v>647</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46.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635</v>
      </c>
      <c r="AE223" s="457"/>
      <c r="AF223" s="457"/>
      <c r="AG223" s="458" t="s">
        <v>638</v>
      </c>
      <c r="AH223" s="459"/>
      <c r="AI223" s="459"/>
      <c r="AJ223" s="459"/>
      <c r="AK223" s="459"/>
      <c r="AL223" s="459"/>
      <c r="AM223" s="459"/>
      <c r="AN223" s="459"/>
      <c r="AO223" s="459"/>
      <c r="AP223" s="459"/>
      <c r="AQ223" s="459"/>
      <c r="AR223" s="459"/>
      <c r="AS223" s="459"/>
      <c r="AT223" s="459"/>
      <c r="AU223" s="459"/>
      <c r="AV223" s="459"/>
      <c r="AW223" s="459"/>
      <c r="AX223" s="460"/>
    </row>
    <row r="224" spans="1:51" ht="27"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635</v>
      </c>
      <c r="AE224" s="370"/>
      <c r="AF224" s="370"/>
      <c r="AG224" s="364" t="s">
        <v>639</v>
      </c>
      <c r="AH224" s="365"/>
      <c r="AI224" s="365"/>
      <c r="AJ224" s="365"/>
      <c r="AK224" s="365"/>
      <c r="AL224" s="365"/>
      <c r="AM224" s="365"/>
      <c r="AN224" s="365"/>
      <c r="AO224" s="365"/>
      <c r="AP224" s="365"/>
      <c r="AQ224" s="365"/>
      <c r="AR224" s="365"/>
      <c r="AS224" s="365"/>
      <c r="AT224" s="365"/>
      <c r="AU224" s="365"/>
      <c r="AV224" s="365"/>
      <c r="AW224" s="365"/>
      <c r="AX224" s="366"/>
    </row>
    <row r="225" spans="1:50" ht="27"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635</v>
      </c>
      <c r="AE225" s="407"/>
      <c r="AF225" s="407"/>
      <c r="AG225" s="392" t="s">
        <v>640</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641</v>
      </c>
      <c r="AE226" s="388"/>
      <c r="AF226" s="388"/>
      <c r="AG226" s="390" t="s">
        <v>285</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262</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635</v>
      </c>
      <c r="AE229" s="354"/>
      <c r="AF229" s="354"/>
      <c r="AG229" s="356" t="s">
        <v>642</v>
      </c>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635</v>
      </c>
      <c r="AE230" s="370"/>
      <c r="AF230" s="370"/>
      <c r="AG230" s="364" t="s">
        <v>643</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641</v>
      </c>
      <c r="AE231" s="370"/>
      <c r="AF231" s="370"/>
      <c r="AG231" s="364" t="s">
        <v>285</v>
      </c>
      <c r="AH231" s="365"/>
      <c r="AI231" s="365"/>
      <c r="AJ231" s="365"/>
      <c r="AK231" s="365"/>
      <c r="AL231" s="365"/>
      <c r="AM231" s="365"/>
      <c r="AN231" s="365"/>
      <c r="AO231" s="365"/>
      <c r="AP231" s="365"/>
      <c r="AQ231" s="365"/>
      <c r="AR231" s="365"/>
      <c r="AS231" s="365"/>
      <c r="AT231" s="365"/>
      <c r="AU231" s="365"/>
      <c r="AV231" s="365"/>
      <c r="AW231" s="365"/>
      <c r="AX231" s="366"/>
    </row>
    <row r="232" spans="1:50" ht="31.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635</v>
      </c>
      <c r="AE232" s="370"/>
      <c r="AF232" s="370"/>
      <c r="AG232" s="364" t="s">
        <v>658</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641</v>
      </c>
      <c r="AE233" s="407"/>
      <c r="AF233" s="407"/>
      <c r="AG233" s="408" t="s">
        <v>285</v>
      </c>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641</v>
      </c>
      <c r="AE234" s="370"/>
      <c r="AF234" s="439"/>
      <c r="AG234" s="364" t="s">
        <v>285</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635</v>
      </c>
      <c r="AE235" s="400"/>
      <c r="AF235" s="401"/>
      <c r="AG235" s="402" t="s">
        <v>644</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641</v>
      </c>
      <c r="AE236" s="354"/>
      <c r="AF236" s="355"/>
      <c r="AG236" s="356" t="s">
        <v>285</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641</v>
      </c>
      <c r="AE237" s="363"/>
      <c r="AF237" s="363"/>
      <c r="AG237" s="364" t="s">
        <v>285</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648</v>
      </c>
      <c r="AE238" s="370"/>
      <c r="AF238" s="370"/>
      <c r="AG238" s="364" t="s">
        <v>663</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641</v>
      </c>
      <c r="AE239" s="370"/>
      <c r="AF239" s="370"/>
      <c r="AG239" s="394" t="s">
        <v>285</v>
      </c>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641</v>
      </c>
      <c r="AE240" s="388"/>
      <c r="AF240" s="389"/>
      <c r="AG240" s="390"/>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2" t="s">
        <v>0</v>
      </c>
      <c r="D241" s="893"/>
      <c r="E241" s="893"/>
      <c r="F241" s="893"/>
      <c r="G241" s="893"/>
      <c r="H241" s="893"/>
      <c r="I241" s="893"/>
      <c r="J241" s="893"/>
      <c r="K241" s="893"/>
      <c r="L241" s="893"/>
      <c r="M241" s="893"/>
      <c r="N241" s="893"/>
      <c r="O241" s="889" t="s">
        <v>606</v>
      </c>
      <c r="P241" s="890"/>
      <c r="Q241" s="890"/>
      <c r="R241" s="890"/>
      <c r="S241" s="890"/>
      <c r="T241" s="890"/>
      <c r="U241" s="890"/>
      <c r="V241" s="890"/>
      <c r="W241" s="890"/>
      <c r="X241" s="890"/>
      <c r="Y241" s="890"/>
      <c r="Z241" s="890"/>
      <c r="AA241" s="890"/>
      <c r="AB241" s="890"/>
      <c r="AC241" s="890"/>
      <c r="AD241" s="890"/>
      <c r="AE241" s="890"/>
      <c r="AF241" s="891"/>
      <c r="AG241" s="392"/>
      <c r="AH241" s="134"/>
      <c r="AI241" s="134"/>
      <c r="AJ241" s="134"/>
      <c r="AK241" s="134"/>
      <c r="AL241" s="134"/>
      <c r="AM241" s="134"/>
      <c r="AN241" s="134"/>
      <c r="AO241" s="134"/>
      <c r="AP241" s="134"/>
      <c r="AQ241" s="134"/>
      <c r="AR241" s="134"/>
      <c r="AS241" s="134"/>
      <c r="AT241" s="134"/>
      <c r="AU241" s="134"/>
      <c r="AV241" s="134"/>
      <c r="AW241" s="134"/>
      <c r="AX241" s="393"/>
    </row>
    <row r="242" spans="1:50" ht="10.5" customHeight="1" x14ac:dyDescent="0.15">
      <c r="A242" s="380"/>
      <c r="B242" s="381"/>
      <c r="C242" s="876"/>
      <c r="D242" s="877"/>
      <c r="E242" s="373"/>
      <c r="F242" s="373"/>
      <c r="G242" s="373"/>
      <c r="H242" s="374"/>
      <c r="I242" s="374"/>
      <c r="J242" s="878"/>
      <c r="K242" s="878"/>
      <c r="L242" s="878"/>
      <c r="M242" s="374"/>
      <c r="N242" s="879"/>
      <c r="O242" s="880"/>
      <c r="P242" s="881"/>
      <c r="Q242" s="881"/>
      <c r="R242" s="881"/>
      <c r="S242" s="881"/>
      <c r="T242" s="881"/>
      <c r="U242" s="881"/>
      <c r="V242" s="881"/>
      <c r="W242" s="881"/>
      <c r="X242" s="881"/>
      <c r="Y242" s="881"/>
      <c r="Z242" s="881"/>
      <c r="AA242" s="881"/>
      <c r="AB242" s="881"/>
      <c r="AC242" s="881"/>
      <c r="AD242" s="881"/>
      <c r="AE242" s="881"/>
      <c r="AF242" s="882"/>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3"/>
      <c r="P243" s="884"/>
      <c r="Q243" s="884"/>
      <c r="R243" s="884"/>
      <c r="S243" s="884"/>
      <c r="T243" s="884"/>
      <c r="U243" s="884"/>
      <c r="V243" s="884"/>
      <c r="W243" s="884"/>
      <c r="X243" s="884"/>
      <c r="Y243" s="884"/>
      <c r="Z243" s="884"/>
      <c r="AA243" s="884"/>
      <c r="AB243" s="884"/>
      <c r="AC243" s="884"/>
      <c r="AD243" s="884"/>
      <c r="AE243" s="884"/>
      <c r="AF243" s="885"/>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3"/>
      <c r="P244" s="884"/>
      <c r="Q244" s="884"/>
      <c r="R244" s="884"/>
      <c r="S244" s="884"/>
      <c r="T244" s="884"/>
      <c r="U244" s="884"/>
      <c r="V244" s="884"/>
      <c r="W244" s="884"/>
      <c r="X244" s="884"/>
      <c r="Y244" s="884"/>
      <c r="Z244" s="884"/>
      <c r="AA244" s="884"/>
      <c r="AB244" s="884"/>
      <c r="AC244" s="884"/>
      <c r="AD244" s="884"/>
      <c r="AE244" s="884"/>
      <c r="AF244" s="885"/>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3"/>
      <c r="P245" s="884"/>
      <c r="Q245" s="884"/>
      <c r="R245" s="884"/>
      <c r="S245" s="884"/>
      <c r="T245" s="884"/>
      <c r="U245" s="884"/>
      <c r="V245" s="884"/>
      <c r="W245" s="884"/>
      <c r="X245" s="884"/>
      <c r="Y245" s="884"/>
      <c r="Z245" s="884"/>
      <c r="AA245" s="884"/>
      <c r="AB245" s="884"/>
      <c r="AC245" s="884"/>
      <c r="AD245" s="884"/>
      <c r="AE245" s="884"/>
      <c r="AF245" s="885"/>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4"/>
      <c r="N246" s="875"/>
      <c r="O246" s="886"/>
      <c r="P246" s="887"/>
      <c r="Q246" s="887"/>
      <c r="R246" s="887"/>
      <c r="S246" s="887"/>
      <c r="T246" s="887"/>
      <c r="U246" s="887"/>
      <c r="V246" s="887"/>
      <c r="W246" s="887"/>
      <c r="X246" s="887"/>
      <c r="Y246" s="887"/>
      <c r="Z246" s="887"/>
      <c r="AA246" s="887"/>
      <c r="AB246" s="887"/>
      <c r="AC246" s="887"/>
      <c r="AD246" s="887"/>
      <c r="AE246" s="887"/>
      <c r="AF246" s="888"/>
      <c r="AG246" s="394"/>
      <c r="AH246" s="137"/>
      <c r="AI246" s="137"/>
      <c r="AJ246" s="137"/>
      <c r="AK246" s="137"/>
      <c r="AL246" s="137"/>
      <c r="AM246" s="137"/>
      <c r="AN246" s="137"/>
      <c r="AO246" s="137"/>
      <c r="AP246" s="137"/>
      <c r="AQ246" s="137"/>
      <c r="AR246" s="137"/>
      <c r="AS246" s="137"/>
      <c r="AT246" s="137"/>
      <c r="AU246" s="137"/>
      <c r="AV246" s="137"/>
      <c r="AW246" s="137"/>
      <c r="AX246" s="395"/>
    </row>
    <row r="247" spans="1:50" ht="39.75" customHeight="1" x14ac:dyDescent="0.15">
      <c r="A247" s="344" t="s">
        <v>45</v>
      </c>
      <c r="B247" s="904"/>
      <c r="C247" s="303" t="s">
        <v>49</v>
      </c>
      <c r="D247" s="723"/>
      <c r="E247" s="723"/>
      <c r="F247" s="724"/>
      <c r="G247" s="907" t="s">
        <v>660</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41.25" customHeight="1" thickBot="1" x14ac:dyDescent="0.2">
      <c r="A248" s="905"/>
      <c r="B248" s="906"/>
      <c r="C248" s="909" t="s">
        <v>53</v>
      </c>
      <c r="D248" s="910"/>
      <c r="E248" s="910"/>
      <c r="F248" s="911"/>
      <c r="G248" s="912" t="s">
        <v>645</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30.6" customHeight="1" thickBot="1" x14ac:dyDescent="0.2">
      <c r="A250" s="897" t="s">
        <v>653</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51" customHeight="1" thickBot="1" x14ac:dyDescent="0.2">
      <c r="A252" s="328" t="s">
        <v>132</v>
      </c>
      <c r="B252" s="329"/>
      <c r="C252" s="329"/>
      <c r="D252" s="329"/>
      <c r="E252" s="330"/>
      <c r="F252" s="903" t="s">
        <v>664</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39.950000000000003" customHeight="1" thickBot="1" x14ac:dyDescent="0.2">
      <c r="A254" s="328" t="s">
        <v>132</v>
      </c>
      <c r="B254" s="329"/>
      <c r="C254" s="329"/>
      <c r="D254" s="329"/>
      <c r="E254" s="330"/>
      <c r="F254" s="331" t="s">
        <v>285</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21.6"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18.95" customHeight="1" x14ac:dyDescent="0.15">
      <c r="A258" s="343" t="s">
        <v>278</v>
      </c>
      <c r="B258" s="90"/>
      <c r="C258" s="90"/>
      <c r="D258" s="91"/>
      <c r="E258" s="324" t="s">
        <v>628</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18.95" customHeight="1" x14ac:dyDescent="0.15">
      <c r="A259" s="259" t="s">
        <v>277</v>
      </c>
      <c r="B259" s="259"/>
      <c r="C259" s="259"/>
      <c r="D259" s="259"/>
      <c r="E259" s="324" t="s">
        <v>628</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18.95" customHeight="1" x14ac:dyDescent="0.15">
      <c r="A260" s="259" t="s">
        <v>276</v>
      </c>
      <c r="B260" s="259"/>
      <c r="C260" s="259"/>
      <c r="D260" s="259"/>
      <c r="E260" s="324" t="s">
        <v>629</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18.95" customHeight="1" x14ac:dyDescent="0.15">
      <c r="A261" s="259" t="s">
        <v>275</v>
      </c>
      <c r="B261" s="259"/>
      <c r="C261" s="259"/>
      <c r="D261" s="259"/>
      <c r="E261" s="324" t="s">
        <v>630</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18.95" customHeight="1" x14ac:dyDescent="0.15">
      <c r="A262" s="259" t="s">
        <v>274</v>
      </c>
      <c r="B262" s="259"/>
      <c r="C262" s="259"/>
      <c r="D262" s="259"/>
      <c r="E262" s="324" t="s">
        <v>631</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18.95" customHeight="1" x14ac:dyDescent="0.15">
      <c r="A263" s="259" t="s">
        <v>273</v>
      </c>
      <c r="B263" s="259"/>
      <c r="C263" s="259"/>
      <c r="D263" s="259"/>
      <c r="E263" s="324" t="s">
        <v>632</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18.95" customHeight="1" x14ac:dyDescent="0.15">
      <c r="A264" s="259" t="s">
        <v>272</v>
      </c>
      <c r="B264" s="259"/>
      <c r="C264" s="259"/>
      <c r="D264" s="259"/>
      <c r="E264" s="324" t="s">
        <v>633</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18.95" customHeight="1" x14ac:dyDescent="0.15">
      <c r="A265" s="259" t="s">
        <v>271</v>
      </c>
      <c r="B265" s="259"/>
      <c r="C265" s="259"/>
      <c r="D265" s="259"/>
      <c r="E265" s="324" t="s">
        <v>634</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18.95" customHeight="1" x14ac:dyDescent="0.15">
      <c r="A266" s="259" t="s">
        <v>417</v>
      </c>
      <c r="B266" s="259"/>
      <c r="C266" s="259"/>
      <c r="D266" s="259"/>
      <c r="E266" s="100" t="s">
        <v>608</v>
      </c>
      <c r="F266" s="86"/>
      <c r="G266" s="86"/>
      <c r="H266" s="77" t="str">
        <f>IF(E266="","","-")</f>
        <v>-</v>
      </c>
      <c r="I266" s="86"/>
      <c r="J266" s="86"/>
      <c r="K266" s="77" t="str">
        <f>IF(I266="","","-")</f>
        <v/>
      </c>
      <c r="L266" s="101">
        <v>925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9" t="s">
        <v>597</v>
      </c>
      <c r="B267" s="259"/>
      <c r="C267" s="259"/>
      <c r="D267" s="259"/>
      <c r="E267" s="100" t="s">
        <v>608</v>
      </c>
      <c r="F267" s="86"/>
      <c r="G267" s="86"/>
      <c r="H267" s="77"/>
      <c r="I267" s="86"/>
      <c r="J267" s="86"/>
      <c r="K267" s="77"/>
      <c r="L267" s="101">
        <v>948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9" t="s">
        <v>385</v>
      </c>
      <c r="B268" s="259"/>
      <c r="C268" s="259"/>
      <c r="D268" s="259"/>
      <c r="E268" s="84">
        <v>2021</v>
      </c>
      <c r="F268" s="85"/>
      <c r="G268" s="86" t="s">
        <v>636</v>
      </c>
      <c r="H268" s="86"/>
      <c r="I268" s="86"/>
      <c r="J268" s="85">
        <v>20</v>
      </c>
      <c r="K268" s="85"/>
      <c r="L268" s="101">
        <v>1038</v>
      </c>
      <c r="M268" s="101"/>
      <c r="N268" s="101"/>
      <c r="O268" s="85" t="s">
        <v>649</v>
      </c>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18.95" customHeight="1" x14ac:dyDescent="0.15">
      <c r="A269" s="312" t="s">
        <v>265</v>
      </c>
      <c r="B269" s="313"/>
      <c r="C269" s="313"/>
      <c r="D269" s="313"/>
      <c r="E269" s="313"/>
      <c r="F269" s="31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3.6"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6" customHeight="1" thickBot="1" x14ac:dyDescent="0.2">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267</v>
      </c>
      <c r="B308" s="319"/>
      <c r="C308" s="319"/>
      <c r="D308" s="319"/>
      <c r="E308" s="319"/>
      <c r="F308" s="320"/>
      <c r="G308" s="299" t="s">
        <v>650</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244</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48.75" customHeight="1" x14ac:dyDescent="0.15">
      <c r="A310" s="321"/>
      <c r="B310" s="322"/>
      <c r="C310" s="322"/>
      <c r="D310" s="322"/>
      <c r="E310" s="322"/>
      <c r="F310" s="323"/>
      <c r="G310" s="289" t="s">
        <v>651</v>
      </c>
      <c r="H310" s="290"/>
      <c r="I310" s="290"/>
      <c r="J310" s="290"/>
      <c r="K310" s="291"/>
      <c r="L310" s="292" t="s">
        <v>652</v>
      </c>
      <c r="M310" s="293"/>
      <c r="N310" s="293"/>
      <c r="O310" s="293"/>
      <c r="P310" s="293"/>
      <c r="Q310" s="293"/>
      <c r="R310" s="293"/>
      <c r="S310" s="293"/>
      <c r="T310" s="293"/>
      <c r="U310" s="293"/>
      <c r="V310" s="293"/>
      <c r="W310" s="293"/>
      <c r="X310" s="294"/>
      <c r="Y310" s="295">
        <v>411</v>
      </c>
      <c r="Z310" s="296"/>
      <c r="AA310" s="296"/>
      <c r="AB310" s="297"/>
      <c r="AC310" s="289"/>
      <c r="AD310" s="290"/>
      <c r="AE310" s="290"/>
      <c r="AF310" s="290"/>
      <c r="AG310" s="291"/>
      <c r="AH310" s="292"/>
      <c r="AI310" s="293"/>
      <c r="AJ310" s="293"/>
      <c r="AK310" s="293"/>
      <c r="AL310" s="293"/>
      <c r="AM310" s="293"/>
      <c r="AN310" s="293"/>
      <c r="AO310" s="293"/>
      <c r="AP310" s="293"/>
      <c r="AQ310" s="293"/>
      <c r="AR310" s="293"/>
      <c r="AS310" s="293"/>
      <c r="AT310" s="294"/>
      <c r="AU310" s="295"/>
      <c r="AV310" s="296"/>
      <c r="AW310" s="296"/>
      <c r="AX310" s="298"/>
    </row>
    <row r="311" spans="1:50" ht="24.75" hidden="1" customHeight="1" x14ac:dyDescent="0.15">
      <c r="A311" s="321"/>
      <c r="B311" s="322"/>
      <c r="C311" s="322"/>
      <c r="D311" s="322"/>
      <c r="E311" s="322"/>
      <c r="F311" s="323"/>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411</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578</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0999999999999996" customHeight="1" x14ac:dyDescent="0.15"/>
    <row r="363" spans="1:51" ht="18.60000000000000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9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249</v>
      </c>
      <c r="AI365" s="258"/>
      <c r="AJ365" s="258"/>
      <c r="AK365" s="258"/>
      <c r="AL365" s="258" t="s">
        <v>19</v>
      </c>
      <c r="AM365" s="258"/>
      <c r="AN365" s="258"/>
      <c r="AO365" s="262"/>
      <c r="AP365" s="245" t="s">
        <v>198</v>
      </c>
      <c r="AQ365" s="245"/>
      <c r="AR365" s="245"/>
      <c r="AS365" s="245"/>
      <c r="AT365" s="245"/>
      <c r="AU365" s="245"/>
      <c r="AV365" s="245"/>
      <c r="AW365" s="245"/>
      <c r="AX365" s="245"/>
    </row>
    <row r="366" spans="1:51" ht="24" customHeight="1" x14ac:dyDescent="0.15">
      <c r="A366" s="230">
        <v>1</v>
      </c>
      <c r="B366" s="230">
        <v>1</v>
      </c>
      <c r="C366" s="254" t="s">
        <v>285</v>
      </c>
      <c r="D366" s="253"/>
      <c r="E366" s="253"/>
      <c r="F366" s="253"/>
      <c r="G366" s="253"/>
      <c r="H366" s="253"/>
      <c r="I366" s="253"/>
      <c r="J366" s="233" t="s">
        <v>285</v>
      </c>
      <c r="K366" s="234"/>
      <c r="L366" s="234"/>
      <c r="M366" s="234"/>
      <c r="N366" s="234"/>
      <c r="O366" s="234"/>
      <c r="P366" s="246" t="s">
        <v>285</v>
      </c>
      <c r="Q366" s="247"/>
      <c r="R366" s="247"/>
      <c r="S366" s="247"/>
      <c r="T366" s="247"/>
      <c r="U366" s="247"/>
      <c r="V366" s="247"/>
      <c r="W366" s="247"/>
      <c r="X366" s="247"/>
      <c r="Y366" s="236" t="s">
        <v>285</v>
      </c>
      <c r="Z366" s="237"/>
      <c r="AA366" s="237"/>
      <c r="AB366" s="238"/>
      <c r="AC366" s="263"/>
      <c r="AD366" s="264"/>
      <c r="AE366" s="264"/>
      <c r="AF366" s="264"/>
      <c r="AG366" s="264"/>
      <c r="AH366" s="256" t="s">
        <v>285</v>
      </c>
      <c r="AI366" s="257"/>
      <c r="AJ366" s="257"/>
      <c r="AK366" s="257"/>
      <c r="AL366" s="226" t="s">
        <v>285</v>
      </c>
      <c r="AM366" s="227"/>
      <c r="AN366" s="227"/>
      <c r="AO366" s="228"/>
      <c r="AP366" s="229" t="s">
        <v>285</v>
      </c>
      <c r="AQ366" s="229"/>
      <c r="AR366" s="229"/>
      <c r="AS366" s="229"/>
      <c r="AT366" s="229"/>
      <c r="AU366" s="229"/>
      <c r="AV366" s="229"/>
      <c r="AW366" s="229"/>
      <c r="AX366" s="229"/>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249</v>
      </c>
      <c r="AI398" s="258"/>
      <c r="AJ398" s="258"/>
      <c r="AK398" s="258"/>
      <c r="AL398" s="258" t="s">
        <v>19</v>
      </c>
      <c r="AM398" s="258"/>
      <c r="AN398" s="258"/>
      <c r="AO398" s="262"/>
      <c r="AP398" s="245" t="s">
        <v>198</v>
      </c>
      <c r="AQ398" s="245"/>
      <c r="AR398" s="245"/>
      <c r="AS398" s="245"/>
      <c r="AT398" s="245"/>
      <c r="AU398" s="245"/>
      <c r="AV398" s="245"/>
      <c r="AW398" s="245"/>
      <c r="AX398" s="245"/>
      <c r="AY398">
        <f>$AY$396</f>
        <v>0</v>
      </c>
    </row>
    <row r="399" spans="1:51" ht="30" hidden="1" customHeight="1" x14ac:dyDescent="0.15">
      <c r="A399" s="230">
        <v>1</v>
      </c>
      <c r="B399" s="230">
        <v>1</v>
      </c>
      <c r="C399" s="253"/>
      <c r="D399" s="253"/>
      <c r="E399" s="253"/>
      <c r="F399" s="253"/>
      <c r="G399" s="253"/>
      <c r="H399" s="253"/>
      <c r="I399" s="253"/>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6"/>
      <c r="AI399" s="257"/>
      <c r="AJ399" s="257"/>
      <c r="AK399" s="257"/>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4"/>
      <c r="D400" s="253"/>
      <c r="E400" s="253"/>
      <c r="F400" s="253"/>
      <c r="G400" s="253"/>
      <c r="H400" s="253"/>
      <c r="I400" s="253"/>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6"/>
      <c r="AI400" s="257"/>
      <c r="AJ400" s="257"/>
      <c r="AK400" s="257"/>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4"/>
      <c r="D401" s="253"/>
      <c r="E401" s="253"/>
      <c r="F401" s="253"/>
      <c r="G401" s="253"/>
      <c r="H401" s="253"/>
      <c r="I401" s="253"/>
      <c r="J401" s="233"/>
      <c r="K401" s="234"/>
      <c r="L401" s="234"/>
      <c r="M401" s="234"/>
      <c r="N401" s="234"/>
      <c r="O401" s="234"/>
      <c r="P401" s="25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4"/>
      <c r="D402" s="253"/>
      <c r="E402" s="253"/>
      <c r="F402" s="253"/>
      <c r="G402" s="253"/>
      <c r="H402" s="253"/>
      <c r="I402" s="253"/>
      <c r="J402" s="233"/>
      <c r="K402" s="234"/>
      <c r="L402" s="234"/>
      <c r="M402" s="234"/>
      <c r="N402" s="234"/>
      <c r="O402" s="234"/>
      <c r="P402" s="25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3"/>
      <c r="D403" s="253"/>
      <c r="E403" s="253"/>
      <c r="F403" s="253"/>
      <c r="G403" s="253"/>
      <c r="H403" s="253"/>
      <c r="I403" s="253"/>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3"/>
      <c r="D404" s="253"/>
      <c r="E404" s="253"/>
      <c r="F404" s="253"/>
      <c r="G404" s="253"/>
      <c r="H404" s="253"/>
      <c r="I404" s="253"/>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3"/>
      <c r="D405" s="253"/>
      <c r="E405" s="253"/>
      <c r="F405" s="253"/>
      <c r="G405" s="253"/>
      <c r="H405" s="253"/>
      <c r="I405" s="253"/>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3"/>
      <c r="D406" s="253"/>
      <c r="E406" s="253"/>
      <c r="F406" s="253"/>
      <c r="G406" s="253"/>
      <c r="H406" s="253"/>
      <c r="I406" s="253"/>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3"/>
      <c r="D407" s="253"/>
      <c r="E407" s="253"/>
      <c r="F407" s="253"/>
      <c r="G407" s="253"/>
      <c r="H407" s="253"/>
      <c r="I407" s="253"/>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3"/>
      <c r="D408" s="253"/>
      <c r="E408" s="253"/>
      <c r="F408" s="253"/>
      <c r="G408" s="253"/>
      <c r="H408" s="253"/>
      <c r="I408" s="253"/>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249</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249</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249</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249</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249</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249</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579</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1.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21.95" customHeight="1" x14ac:dyDescent="0.15">
      <c r="A631" s="230">
        <v>1</v>
      </c>
      <c r="B631" s="230">
        <v>1</v>
      </c>
      <c r="C631" s="231"/>
      <c r="D631" s="231"/>
      <c r="E631" s="240" t="s">
        <v>285</v>
      </c>
      <c r="F631" s="232"/>
      <c r="G631" s="232"/>
      <c r="H631" s="232"/>
      <c r="I631" s="232"/>
      <c r="J631" s="233" t="s">
        <v>285</v>
      </c>
      <c r="K631" s="234"/>
      <c r="L631" s="234"/>
      <c r="M631" s="234"/>
      <c r="N631" s="234"/>
      <c r="O631" s="234"/>
      <c r="P631" s="246" t="s">
        <v>285</v>
      </c>
      <c r="Q631" s="247"/>
      <c r="R631" s="247"/>
      <c r="S631" s="247"/>
      <c r="T631" s="247"/>
      <c r="U631" s="247"/>
      <c r="V631" s="247"/>
      <c r="W631" s="247"/>
      <c r="X631" s="247"/>
      <c r="Y631" s="236" t="s">
        <v>285</v>
      </c>
      <c r="Z631" s="237"/>
      <c r="AA631" s="237"/>
      <c r="AB631" s="238"/>
      <c r="AC631" s="241"/>
      <c r="AD631" s="241"/>
      <c r="AE631" s="241"/>
      <c r="AF631" s="241"/>
      <c r="AG631" s="241"/>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21">
      <formula>IF(RIGHT(TEXT(P14,"0.#"),1)=".",FALSE,TRUE)</formula>
    </cfRule>
    <cfRule type="expression" dxfId="818" priority="922">
      <formula>IF(RIGHT(TEXT(P14,"0.#"),1)=".",TRUE,FALSE)</formula>
    </cfRule>
  </conditionalFormatting>
  <conditionalFormatting sqref="P18:AX18">
    <cfRule type="expression" dxfId="817" priority="919">
      <formula>IF(RIGHT(TEXT(P18,"0.#"),1)=".",FALSE,TRUE)</formula>
    </cfRule>
    <cfRule type="expression" dxfId="816" priority="920">
      <formula>IF(RIGHT(TEXT(P18,"0.#"),1)=".",TRUE,FALSE)</formula>
    </cfRule>
  </conditionalFormatting>
  <conditionalFormatting sqref="Y311">
    <cfRule type="expression" dxfId="815" priority="917">
      <formula>IF(RIGHT(TEXT(Y311,"0.#"),1)=".",FALSE,TRUE)</formula>
    </cfRule>
    <cfRule type="expression" dxfId="814" priority="918">
      <formula>IF(RIGHT(TEXT(Y311,"0.#"),1)=".",TRUE,FALSE)</formula>
    </cfRule>
  </conditionalFormatting>
  <conditionalFormatting sqref="Y320">
    <cfRule type="expression" dxfId="813" priority="915">
      <formula>IF(RIGHT(TEXT(Y320,"0.#"),1)=".",FALSE,TRUE)</formula>
    </cfRule>
    <cfRule type="expression" dxfId="812" priority="916">
      <formula>IF(RIGHT(TEXT(Y320,"0.#"),1)=".",TRUE,FALSE)</formula>
    </cfRule>
  </conditionalFormatting>
  <conditionalFormatting sqref="Y351:Y358 Y349 Y338:Y345 Y336 Y325:Y332 Y323">
    <cfRule type="expression" dxfId="811" priority="895">
      <formula>IF(RIGHT(TEXT(Y323,"0.#"),1)=".",FALSE,TRUE)</formula>
    </cfRule>
    <cfRule type="expression" dxfId="810" priority="896">
      <formula>IF(RIGHT(TEXT(Y323,"0.#"),1)=".",TRUE,FALSE)</formula>
    </cfRule>
  </conditionalFormatting>
  <conditionalFormatting sqref="P13:AX13 P15:AQ17 AR15:AX15">
    <cfRule type="expression" dxfId="809" priority="913">
      <formula>IF(RIGHT(TEXT(P13,"0.#"),1)=".",FALSE,TRUE)</formula>
    </cfRule>
    <cfRule type="expression" dxfId="808" priority="914">
      <formula>IF(RIGHT(TEXT(P13,"0.#"),1)=".",TRUE,FALSE)</formula>
    </cfRule>
  </conditionalFormatting>
  <conditionalFormatting sqref="P19:AJ19">
    <cfRule type="expression" dxfId="807" priority="911">
      <formula>IF(RIGHT(TEXT(P19,"0.#"),1)=".",FALSE,TRUE)</formula>
    </cfRule>
    <cfRule type="expression" dxfId="806" priority="912">
      <formula>IF(RIGHT(TEXT(P19,"0.#"),1)=".",TRUE,FALSE)</formula>
    </cfRule>
  </conditionalFormatting>
  <conditionalFormatting sqref="AE32 AQ32">
    <cfRule type="expression" dxfId="805" priority="909">
      <formula>IF(RIGHT(TEXT(AE32,"0.#"),1)=".",FALSE,TRUE)</formula>
    </cfRule>
    <cfRule type="expression" dxfId="804" priority="910">
      <formula>IF(RIGHT(TEXT(AE32,"0.#"),1)=".",TRUE,FALSE)</formula>
    </cfRule>
  </conditionalFormatting>
  <conditionalFormatting sqref="Y312:Y319">
    <cfRule type="expression" dxfId="803" priority="907">
      <formula>IF(RIGHT(TEXT(Y312,"0.#"),1)=".",FALSE,TRUE)</formula>
    </cfRule>
    <cfRule type="expression" dxfId="802" priority="908">
      <formula>IF(RIGHT(TEXT(Y312,"0.#"),1)=".",TRUE,FALSE)</formula>
    </cfRule>
  </conditionalFormatting>
  <conditionalFormatting sqref="AU311">
    <cfRule type="expression" dxfId="801" priority="905">
      <formula>IF(RIGHT(TEXT(AU311,"0.#"),1)=".",FALSE,TRUE)</formula>
    </cfRule>
    <cfRule type="expression" dxfId="800" priority="906">
      <formula>IF(RIGHT(TEXT(AU311,"0.#"),1)=".",TRUE,FALSE)</formula>
    </cfRule>
  </conditionalFormatting>
  <conditionalFormatting sqref="AU320">
    <cfRule type="expression" dxfId="799" priority="903">
      <formula>IF(RIGHT(TEXT(AU320,"0.#"),1)=".",FALSE,TRUE)</formula>
    </cfRule>
    <cfRule type="expression" dxfId="798" priority="904">
      <formula>IF(RIGHT(TEXT(AU320,"0.#"),1)=".",TRUE,FALSE)</formula>
    </cfRule>
  </conditionalFormatting>
  <conditionalFormatting sqref="AU312:AU319 AU310">
    <cfRule type="expression" dxfId="797" priority="901">
      <formula>IF(RIGHT(TEXT(AU310,"0.#"),1)=".",FALSE,TRUE)</formula>
    </cfRule>
    <cfRule type="expression" dxfId="796" priority="902">
      <formula>IF(RIGHT(TEXT(AU310,"0.#"),1)=".",TRUE,FALSE)</formula>
    </cfRule>
  </conditionalFormatting>
  <conditionalFormatting sqref="Y350 Y337 Y324">
    <cfRule type="expression" dxfId="795" priority="899">
      <formula>IF(RIGHT(TEXT(Y324,"0.#"),1)=".",FALSE,TRUE)</formula>
    </cfRule>
    <cfRule type="expression" dxfId="794" priority="900">
      <formula>IF(RIGHT(TEXT(Y324,"0.#"),1)=".",TRUE,FALSE)</formula>
    </cfRule>
  </conditionalFormatting>
  <conditionalFormatting sqref="Y359 Y346 Y333">
    <cfRule type="expression" dxfId="793" priority="897">
      <formula>IF(RIGHT(TEXT(Y333,"0.#"),1)=".",FALSE,TRUE)</formula>
    </cfRule>
    <cfRule type="expression" dxfId="792" priority="898">
      <formula>IF(RIGHT(TEXT(Y333,"0.#"),1)=".",TRUE,FALSE)</formula>
    </cfRule>
  </conditionalFormatting>
  <conditionalFormatting sqref="AU350 AU337 AU324">
    <cfRule type="expression" dxfId="791" priority="893">
      <formula>IF(RIGHT(TEXT(AU324,"0.#"),1)=".",FALSE,TRUE)</formula>
    </cfRule>
    <cfRule type="expression" dxfId="790" priority="894">
      <formula>IF(RIGHT(TEXT(AU324,"0.#"),1)=".",TRUE,FALSE)</formula>
    </cfRule>
  </conditionalFormatting>
  <conditionalFormatting sqref="AU359 AU346 AU333">
    <cfRule type="expression" dxfId="789" priority="891">
      <formula>IF(RIGHT(TEXT(AU333,"0.#"),1)=".",FALSE,TRUE)</formula>
    </cfRule>
    <cfRule type="expression" dxfId="788" priority="892">
      <formula>IF(RIGHT(TEXT(AU333,"0.#"),1)=".",TRUE,FALSE)</formula>
    </cfRule>
  </conditionalFormatting>
  <conditionalFormatting sqref="AU351:AU358 AU349 AU338:AU345 AU336 AU325:AU332 AU323">
    <cfRule type="expression" dxfId="787" priority="889">
      <formula>IF(RIGHT(TEXT(AU323,"0.#"),1)=".",FALSE,TRUE)</formula>
    </cfRule>
    <cfRule type="expression" dxfId="786" priority="890">
      <formula>IF(RIGHT(TEXT(AU323,"0.#"),1)=".",TRUE,FALSE)</formula>
    </cfRule>
  </conditionalFormatting>
  <conditionalFormatting sqref="AI32">
    <cfRule type="expression" dxfId="785" priority="887">
      <formula>IF(RIGHT(TEXT(AI32,"0.#"),1)=".",FALSE,TRUE)</formula>
    </cfRule>
    <cfRule type="expression" dxfId="784" priority="888">
      <formula>IF(RIGHT(TEXT(AI32,"0.#"),1)=".",TRUE,FALSE)</formula>
    </cfRule>
  </conditionalFormatting>
  <conditionalFormatting sqref="AM32">
    <cfRule type="expression" dxfId="783" priority="885">
      <formula>IF(RIGHT(TEXT(AM32,"0.#"),1)=".",FALSE,TRUE)</formula>
    </cfRule>
    <cfRule type="expression" dxfId="782" priority="886">
      <formula>IF(RIGHT(TEXT(AM32,"0.#"),1)=".",TRUE,FALSE)</formula>
    </cfRule>
  </conditionalFormatting>
  <conditionalFormatting sqref="AE33">
    <cfRule type="expression" dxfId="781" priority="883">
      <formula>IF(RIGHT(TEXT(AE33,"0.#"),1)=".",FALSE,TRUE)</formula>
    </cfRule>
    <cfRule type="expression" dxfId="780" priority="884">
      <formula>IF(RIGHT(TEXT(AE33,"0.#"),1)=".",TRUE,FALSE)</formula>
    </cfRule>
  </conditionalFormatting>
  <conditionalFormatting sqref="AI33">
    <cfRule type="expression" dxfId="779" priority="881">
      <formula>IF(RIGHT(TEXT(AI33,"0.#"),1)=".",FALSE,TRUE)</formula>
    </cfRule>
    <cfRule type="expression" dxfId="778" priority="882">
      <formula>IF(RIGHT(TEXT(AI33,"0.#"),1)=".",TRUE,FALSE)</formula>
    </cfRule>
  </conditionalFormatting>
  <conditionalFormatting sqref="AM33">
    <cfRule type="expression" dxfId="777" priority="879">
      <formula>IF(RIGHT(TEXT(AM33,"0.#"),1)=".",FALSE,TRUE)</formula>
    </cfRule>
    <cfRule type="expression" dxfId="776" priority="880">
      <formula>IF(RIGHT(TEXT(AM33,"0.#"),1)=".",TRUE,FALSE)</formula>
    </cfRule>
  </conditionalFormatting>
  <conditionalFormatting sqref="AQ33">
    <cfRule type="expression" dxfId="775" priority="877">
      <formula>IF(RIGHT(TEXT(AQ33,"0.#"),1)=".",FALSE,TRUE)</formula>
    </cfRule>
    <cfRule type="expression" dxfId="774" priority="878">
      <formula>IF(RIGHT(TEXT(AQ33,"0.#"),1)=".",TRUE,FALSE)</formula>
    </cfRule>
  </conditionalFormatting>
  <conditionalFormatting sqref="AE210">
    <cfRule type="expression" dxfId="773" priority="875">
      <formula>IF(RIGHT(TEXT(AE210,"0.#"),1)=".",FALSE,TRUE)</formula>
    </cfRule>
    <cfRule type="expression" dxfId="772" priority="876">
      <formula>IF(RIGHT(TEXT(AE210,"0.#"),1)=".",TRUE,FALSE)</formula>
    </cfRule>
  </conditionalFormatting>
  <conditionalFormatting sqref="AE211">
    <cfRule type="expression" dxfId="771" priority="873">
      <formula>IF(RIGHT(TEXT(AE211,"0.#"),1)=".",FALSE,TRUE)</formula>
    </cfRule>
    <cfRule type="expression" dxfId="770" priority="874">
      <formula>IF(RIGHT(TEXT(AE211,"0.#"),1)=".",TRUE,FALSE)</formula>
    </cfRule>
  </conditionalFormatting>
  <conditionalFormatting sqref="AE212">
    <cfRule type="expression" dxfId="769" priority="871">
      <formula>IF(RIGHT(TEXT(AE212,"0.#"),1)=".",FALSE,TRUE)</formula>
    </cfRule>
    <cfRule type="expression" dxfId="768" priority="872">
      <formula>IF(RIGHT(TEXT(AE212,"0.#"),1)=".",TRUE,FALSE)</formula>
    </cfRule>
  </conditionalFormatting>
  <conditionalFormatting sqref="AI212">
    <cfRule type="expression" dxfId="767" priority="869">
      <formula>IF(RIGHT(TEXT(AI212,"0.#"),1)=".",FALSE,TRUE)</formula>
    </cfRule>
    <cfRule type="expression" dxfId="766" priority="870">
      <formula>IF(RIGHT(TEXT(AI212,"0.#"),1)=".",TRUE,FALSE)</formula>
    </cfRule>
  </conditionalFormatting>
  <conditionalFormatting sqref="AI211">
    <cfRule type="expression" dxfId="765" priority="867">
      <formula>IF(RIGHT(TEXT(AI211,"0.#"),1)=".",FALSE,TRUE)</formula>
    </cfRule>
    <cfRule type="expression" dxfId="764" priority="868">
      <formula>IF(RIGHT(TEXT(AI211,"0.#"),1)=".",TRUE,FALSE)</formula>
    </cfRule>
  </conditionalFormatting>
  <conditionalFormatting sqref="AI210">
    <cfRule type="expression" dxfId="763" priority="865">
      <formula>IF(RIGHT(TEXT(AI210,"0.#"),1)=".",FALSE,TRUE)</formula>
    </cfRule>
    <cfRule type="expression" dxfId="762" priority="866">
      <formula>IF(RIGHT(TEXT(AI210,"0.#"),1)=".",TRUE,FALSE)</formula>
    </cfRule>
  </conditionalFormatting>
  <conditionalFormatting sqref="AM210">
    <cfRule type="expression" dxfId="761" priority="863">
      <formula>IF(RIGHT(TEXT(AM210,"0.#"),1)=".",FALSE,TRUE)</formula>
    </cfRule>
    <cfRule type="expression" dxfId="760" priority="864">
      <formula>IF(RIGHT(TEXT(AM210,"0.#"),1)=".",TRUE,FALSE)</formula>
    </cfRule>
  </conditionalFormatting>
  <conditionalFormatting sqref="AM211">
    <cfRule type="expression" dxfId="759" priority="861">
      <formula>IF(RIGHT(TEXT(AM211,"0.#"),1)=".",FALSE,TRUE)</formula>
    </cfRule>
    <cfRule type="expression" dxfId="758" priority="862">
      <formula>IF(RIGHT(TEXT(AM211,"0.#"),1)=".",TRUE,FALSE)</formula>
    </cfRule>
  </conditionalFormatting>
  <conditionalFormatting sqref="AM212">
    <cfRule type="expression" dxfId="757" priority="859">
      <formula>IF(RIGHT(TEXT(AM212,"0.#"),1)=".",FALSE,TRUE)</formula>
    </cfRule>
    <cfRule type="expression" dxfId="756" priority="860">
      <formula>IF(RIGHT(TEXT(AM212,"0.#"),1)=".",TRUE,FALSE)</formula>
    </cfRule>
  </conditionalFormatting>
  <conditionalFormatting sqref="AL368:AO395">
    <cfRule type="expression" dxfId="755" priority="855">
      <formula>IF(AND(AL368&gt;=0, RIGHT(TEXT(AL368,"0.#"),1)&lt;&gt;"."),TRUE,FALSE)</formula>
    </cfRule>
    <cfRule type="expression" dxfId="754" priority="856">
      <formula>IF(AND(AL368&gt;=0, RIGHT(TEXT(AL368,"0.#"),1)="."),TRUE,FALSE)</formula>
    </cfRule>
    <cfRule type="expression" dxfId="753" priority="857">
      <formula>IF(AND(AL368&lt;0, RIGHT(TEXT(AL368,"0.#"),1)&lt;&gt;"."),TRUE,FALSE)</formula>
    </cfRule>
    <cfRule type="expression" dxfId="752" priority="858">
      <formula>IF(AND(AL368&lt;0, RIGHT(TEXT(AL368,"0.#"),1)="."),TRUE,FALSE)</formula>
    </cfRule>
  </conditionalFormatting>
  <conditionalFormatting sqref="AQ210:AQ212">
    <cfRule type="expression" dxfId="751" priority="853">
      <formula>IF(RIGHT(TEXT(AQ210,"0.#"),1)=".",FALSE,TRUE)</formula>
    </cfRule>
    <cfRule type="expression" dxfId="750" priority="854">
      <formula>IF(RIGHT(TEXT(AQ210,"0.#"),1)=".",TRUE,FALSE)</formula>
    </cfRule>
  </conditionalFormatting>
  <conditionalFormatting sqref="AU210:AU212">
    <cfRule type="expression" dxfId="749" priority="851">
      <formula>IF(RIGHT(TEXT(AU210,"0.#"),1)=".",FALSE,TRUE)</formula>
    </cfRule>
    <cfRule type="expression" dxfId="748" priority="852">
      <formula>IF(RIGHT(TEXT(AU210,"0.#"),1)=".",TRUE,FALSE)</formula>
    </cfRule>
  </conditionalFormatting>
  <conditionalFormatting sqref="Y368:Y395">
    <cfRule type="expression" dxfId="747" priority="849">
      <formula>IF(RIGHT(TEXT(Y368,"0.#"),1)=".",FALSE,TRUE)</formula>
    </cfRule>
    <cfRule type="expression" dxfId="746" priority="850">
      <formula>IF(RIGHT(TEXT(Y368,"0.#"),1)=".",TRUE,FALSE)</formula>
    </cfRule>
  </conditionalFormatting>
  <conditionalFormatting sqref="AL632:AO660">
    <cfRule type="expression" dxfId="745" priority="845">
      <formula>IF(AND(AL632&gt;=0, RIGHT(TEXT(AL632,"0.#"),1)&lt;&gt;"."),TRUE,FALSE)</formula>
    </cfRule>
    <cfRule type="expression" dxfId="744" priority="846">
      <formula>IF(AND(AL632&gt;=0, RIGHT(TEXT(AL632,"0.#"),1)="."),TRUE,FALSE)</formula>
    </cfRule>
    <cfRule type="expression" dxfId="743" priority="847">
      <formula>IF(AND(AL632&lt;0, RIGHT(TEXT(AL632,"0.#"),1)&lt;&gt;"."),TRUE,FALSE)</formula>
    </cfRule>
    <cfRule type="expression" dxfId="742" priority="848">
      <formula>IF(AND(AL632&lt;0, RIGHT(TEXT(AL632,"0.#"),1)="."),TRUE,FALSE)</formula>
    </cfRule>
  </conditionalFormatting>
  <conditionalFormatting sqref="Y632:Y660">
    <cfRule type="expression" dxfId="741" priority="843">
      <formula>IF(RIGHT(TEXT(Y632,"0.#"),1)=".",FALSE,TRUE)</formula>
    </cfRule>
    <cfRule type="expression" dxfId="740" priority="844">
      <formula>IF(RIGHT(TEXT(Y632,"0.#"),1)=".",TRUE,FALSE)</formula>
    </cfRule>
  </conditionalFormatting>
  <conditionalFormatting sqref="AL367:AO367">
    <cfRule type="expression" dxfId="739" priority="839">
      <formula>IF(AND(AL367&gt;=0, RIGHT(TEXT(AL367,"0.#"),1)&lt;&gt;"."),TRUE,FALSE)</formula>
    </cfRule>
    <cfRule type="expression" dxfId="738" priority="840">
      <formula>IF(AND(AL367&gt;=0, RIGHT(TEXT(AL367,"0.#"),1)="."),TRUE,FALSE)</formula>
    </cfRule>
    <cfRule type="expression" dxfId="737" priority="841">
      <formula>IF(AND(AL367&lt;0, RIGHT(TEXT(AL367,"0.#"),1)&lt;&gt;"."),TRUE,FALSE)</formula>
    </cfRule>
    <cfRule type="expression" dxfId="736" priority="842">
      <formula>IF(AND(AL367&lt;0, RIGHT(TEXT(AL367,"0.#"),1)="."),TRUE,FALSE)</formula>
    </cfRule>
  </conditionalFormatting>
  <conditionalFormatting sqref="Y367">
    <cfRule type="expression" dxfId="735" priority="837">
      <formula>IF(RIGHT(TEXT(Y367,"0.#"),1)=".",FALSE,TRUE)</formula>
    </cfRule>
    <cfRule type="expression" dxfId="734" priority="838">
      <formula>IF(RIGHT(TEXT(Y367,"0.#"),1)=".",TRUE,FALSE)</formula>
    </cfRule>
  </conditionalFormatting>
  <conditionalFormatting sqref="Y401:Y428">
    <cfRule type="expression" dxfId="733" priority="775">
      <formula>IF(RIGHT(TEXT(Y401,"0.#"),1)=".",FALSE,TRUE)</formula>
    </cfRule>
    <cfRule type="expression" dxfId="732" priority="776">
      <formula>IF(RIGHT(TEXT(Y401,"0.#"),1)=".",TRUE,FALSE)</formula>
    </cfRule>
  </conditionalFormatting>
  <conditionalFormatting sqref="Y399:Y400">
    <cfRule type="expression" dxfId="731" priority="769">
      <formula>IF(RIGHT(TEXT(Y399,"0.#"),1)=".",FALSE,TRUE)</formula>
    </cfRule>
    <cfRule type="expression" dxfId="730" priority="770">
      <formula>IF(RIGHT(TEXT(Y399,"0.#"),1)=".",TRUE,FALSE)</formula>
    </cfRule>
  </conditionalFormatting>
  <conditionalFormatting sqref="Y434:Y461">
    <cfRule type="expression" dxfId="729" priority="763">
      <formula>IF(RIGHT(TEXT(Y434,"0.#"),1)=".",FALSE,TRUE)</formula>
    </cfRule>
    <cfRule type="expression" dxfId="728" priority="764">
      <formula>IF(RIGHT(TEXT(Y434,"0.#"),1)=".",TRUE,FALSE)</formula>
    </cfRule>
  </conditionalFormatting>
  <conditionalFormatting sqref="Y432:Y433">
    <cfRule type="expression" dxfId="727" priority="757">
      <formula>IF(RIGHT(TEXT(Y432,"0.#"),1)=".",FALSE,TRUE)</formula>
    </cfRule>
    <cfRule type="expression" dxfId="726" priority="758">
      <formula>IF(RIGHT(TEXT(Y432,"0.#"),1)=".",TRUE,FALSE)</formula>
    </cfRule>
  </conditionalFormatting>
  <conditionalFormatting sqref="Y467:Y494">
    <cfRule type="expression" dxfId="725" priority="751">
      <formula>IF(RIGHT(TEXT(Y467,"0.#"),1)=".",FALSE,TRUE)</formula>
    </cfRule>
    <cfRule type="expression" dxfId="724" priority="752">
      <formula>IF(RIGHT(TEXT(Y467,"0.#"),1)=".",TRUE,FALSE)</formula>
    </cfRule>
  </conditionalFormatting>
  <conditionalFormatting sqref="Y465:Y466">
    <cfRule type="expression" dxfId="723" priority="745">
      <formula>IF(RIGHT(TEXT(Y465,"0.#"),1)=".",FALSE,TRUE)</formula>
    </cfRule>
    <cfRule type="expression" dxfId="722" priority="746">
      <formula>IF(RIGHT(TEXT(Y465,"0.#"),1)=".",TRUE,FALSE)</formula>
    </cfRule>
  </conditionalFormatting>
  <conditionalFormatting sqref="Y500:Y527">
    <cfRule type="expression" dxfId="721" priority="739">
      <formula>IF(RIGHT(TEXT(Y500,"0.#"),1)=".",FALSE,TRUE)</formula>
    </cfRule>
    <cfRule type="expression" dxfId="720" priority="740">
      <formula>IF(RIGHT(TEXT(Y500,"0.#"),1)=".",TRUE,FALSE)</formula>
    </cfRule>
  </conditionalFormatting>
  <conditionalFormatting sqref="Y498:Y499">
    <cfRule type="expression" dxfId="719" priority="733">
      <formula>IF(RIGHT(TEXT(Y498,"0.#"),1)=".",FALSE,TRUE)</formula>
    </cfRule>
    <cfRule type="expression" dxfId="718" priority="734">
      <formula>IF(RIGHT(TEXT(Y498,"0.#"),1)=".",TRUE,FALSE)</formula>
    </cfRule>
  </conditionalFormatting>
  <conditionalFormatting sqref="Y533:Y560">
    <cfRule type="expression" dxfId="717" priority="727">
      <formula>IF(RIGHT(TEXT(Y533,"0.#"),1)=".",FALSE,TRUE)</formula>
    </cfRule>
    <cfRule type="expression" dxfId="716" priority="728">
      <formula>IF(RIGHT(TEXT(Y533,"0.#"),1)=".",TRUE,FALSE)</formula>
    </cfRule>
  </conditionalFormatting>
  <conditionalFormatting sqref="W23">
    <cfRule type="expression" dxfId="715" priority="835">
      <formula>IF(RIGHT(TEXT(W23,"0.#"),1)=".",FALSE,TRUE)</formula>
    </cfRule>
    <cfRule type="expression" dxfId="714" priority="836">
      <formula>IF(RIGHT(TEXT(W23,"0.#"),1)=".",TRUE,FALSE)</formula>
    </cfRule>
  </conditionalFormatting>
  <conditionalFormatting sqref="W24:W27">
    <cfRule type="expression" dxfId="713" priority="833">
      <formula>IF(RIGHT(TEXT(W24,"0.#"),1)=".",FALSE,TRUE)</formula>
    </cfRule>
    <cfRule type="expression" dxfId="712" priority="834">
      <formula>IF(RIGHT(TEXT(W24,"0.#"),1)=".",TRUE,FALSE)</formula>
    </cfRule>
  </conditionalFormatting>
  <conditionalFormatting sqref="W28">
    <cfRule type="expression" dxfId="711" priority="831">
      <formula>IF(RIGHT(TEXT(W28,"0.#"),1)=".",FALSE,TRUE)</formula>
    </cfRule>
    <cfRule type="expression" dxfId="710" priority="832">
      <formula>IF(RIGHT(TEXT(W28,"0.#"),1)=".",TRUE,FALSE)</formula>
    </cfRule>
  </conditionalFormatting>
  <conditionalFormatting sqref="P23">
    <cfRule type="expression" dxfId="709" priority="829">
      <formula>IF(RIGHT(TEXT(P23,"0.#"),1)=".",FALSE,TRUE)</formula>
    </cfRule>
    <cfRule type="expression" dxfId="708" priority="830">
      <formula>IF(RIGHT(TEXT(P23,"0.#"),1)=".",TRUE,FALSE)</formula>
    </cfRule>
  </conditionalFormatting>
  <conditionalFormatting sqref="P24:P27">
    <cfRule type="expression" dxfId="707" priority="827">
      <formula>IF(RIGHT(TEXT(P24,"0.#"),1)=".",FALSE,TRUE)</formula>
    </cfRule>
    <cfRule type="expression" dxfId="706" priority="828">
      <formula>IF(RIGHT(TEXT(P24,"0.#"),1)=".",TRUE,FALSE)</formula>
    </cfRule>
  </conditionalFormatting>
  <conditionalFormatting sqref="P28">
    <cfRule type="expression" dxfId="705" priority="825">
      <formula>IF(RIGHT(TEXT(P28,"0.#"),1)=".",FALSE,TRUE)</formula>
    </cfRule>
    <cfRule type="expression" dxfId="704" priority="826">
      <formula>IF(RIGHT(TEXT(P28,"0.#"),1)=".",TRUE,FALSE)</formula>
    </cfRule>
  </conditionalFormatting>
  <conditionalFormatting sqref="AE202">
    <cfRule type="expression" dxfId="703" priority="823">
      <formula>IF(RIGHT(TEXT(AE202,"0.#"),1)=".",FALSE,TRUE)</formula>
    </cfRule>
    <cfRule type="expression" dxfId="702" priority="824">
      <formula>IF(RIGHT(TEXT(AE202,"0.#"),1)=".",TRUE,FALSE)</formula>
    </cfRule>
  </conditionalFormatting>
  <conditionalFormatting sqref="AE203">
    <cfRule type="expression" dxfId="701" priority="821">
      <formula>IF(RIGHT(TEXT(AE203,"0.#"),1)=".",FALSE,TRUE)</formula>
    </cfRule>
    <cfRule type="expression" dxfId="700" priority="822">
      <formula>IF(RIGHT(TEXT(AE203,"0.#"),1)=".",TRUE,FALSE)</formula>
    </cfRule>
  </conditionalFormatting>
  <conditionalFormatting sqref="AE204">
    <cfRule type="expression" dxfId="699" priority="819">
      <formula>IF(RIGHT(TEXT(AE204,"0.#"),1)=".",FALSE,TRUE)</formula>
    </cfRule>
    <cfRule type="expression" dxfId="698" priority="820">
      <formula>IF(RIGHT(TEXT(AE204,"0.#"),1)=".",TRUE,FALSE)</formula>
    </cfRule>
  </conditionalFormatting>
  <conditionalFormatting sqref="AI204">
    <cfRule type="expression" dxfId="697" priority="817">
      <formula>IF(RIGHT(TEXT(AI204,"0.#"),1)=".",FALSE,TRUE)</formula>
    </cfRule>
    <cfRule type="expression" dxfId="696" priority="818">
      <formula>IF(RIGHT(TEXT(AI204,"0.#"),1)=".",TRUE,FALSE)</formula>
    </cfRule>
  </conditionalFormatting>
  <conditionalFormatting sqref="AI203">
    <cfRule type="expression" dxfId="695" priority="815">
      <formula>IF(RIGHT(TEXT(AI203,"0.#"),1)=".",FALSE,TRUE)</formula>
    </cfRule>
    <cfRule type="expression" dxfId="694" priority="816">
      <formula>IF(RIGHT(TEXT(AI203,"0.#"),1)=".",TRUE,FALSE)</formula>
    </cfRule>
  </conditionalFormatting>
  <conditionalFormatting sqref="AI202">
    <cfRule type="expression" dxfId="693" priority="813">
      <formula>IF(RIGHT(TEXT(AI202,"0.#"),1)=".",FALSE,TRUE)</formula>
    </cfRule>
    <cfRule type="expression" dxfId="692" priority="814">
      <formula>IF(RIGHT(TEXT(AI202,"0.#"),1)=".",TRUE,FALSE)</formula>
    </cfRule>
  </conditionalFormatting>
  <conditionalFormatting sqref="AM202">
    <cfRule type="expression" dxfId="691" priority="811">
      <formula>IF(RIGHT(TEXT(AM202,"0.#"),1)=".",FALSE,TRUE)</formula>
    </cfRule>
    <cfRule type="expression" dxfId="690" priority="812">
      <formula>IF(RIGHT(TEXT(AM202,"0.#"),1)=".",TRUE,FALSE)</formula>
    </cfRule>
  </conditionalFormatting>
  <conditionalFormatting sqref="AM203">
    <cfRule type="expression" dxfId="689" priority="809">
      <formula>IF(RIGHT(TEXT(AM203,"0.#"),1)=".",FALSE,TRUE)</formula>
    </cfRule>
    <cfRule type="expression" dxfId="688" priority="810">
      <formula>IF(RIGHT(TEXT(AM203,"0.#"),1)=".",TRUE,FALSE)</formula>
    </cfRule>
  </conditionalFormatting>
  <conditionalFormatting sqref="AM204">
    <cfRule type="expression" dxfId="687" priority="807">
      <formula>IF(RIGHT(TEXT(AM204,"0.#"),1)=".",FALSE,TRUE)</formula>
    </cfRule>
    <cfRule type="expression" dxfId="686" priority="808">
      <formula>IF(RIGHT(TEXT(AM204,"0.#"),1)=".",TRUE,FALSE)</formula>
    </cfRule>
  </conditionalFormatting>
  <conditionalFormatting sqref="AQ202:AQ204">
    <cfRule type="expression" dxfId="685" priority="805">
      <formula>IF(RIGHT(TEXT(AQ202,"0.#"),1)=".",FALSE,TRUE)</formula>
    </cfRule>
    <cfRule type="expression" dxfId="684" priority="806">
      <formula>IF(RIGHT(TEXT(AQ202,"0.#"),1)=".",TRUE,FALSE)</formula>
    </cfRule>
  </conditionalFormatting>
  <conditionalFormatting sqref="AU202:AU204">
    <cfRule type="expression" dxfId="683" priority="803">
      <formula>IF(RIGHT(TEXT(AU202,"0.#"),1)=".",FALSE,TRUE)</formula>
    </cfRule>
    <cfRule type="expression" dxfId="682" priority="804">
      <formula>IF(RIGHT(TEXT(AU202,"0.#"),1)=".",TRUE,FALSE)</formula>
    </cfRule>
  </conditionalFormatting>
  <conditionalFormatting sqref="AE205">
    <cfRule type="expression" dxfId="681" priority="801">
      <formula>IF(RIGHT(TEXT(AE205,"0.#"),1)=".",FALSE,TRUE)</formula>
    </cfRule>
    <cfRule type="expression" dxfId="680" priority="802">
      <formula>IF(RIGHT(TEXT(AE205,"0.#"),1)=".",TRUE,FALSE)</formula>
    </cfRule>
  </conditionalFormatting>
  <conditionalFormatting sqref="AE206">
    <cfRule type="expression" dxfId="679" priority="799">
      <formula>IF(RIGHT(TEXT(AE206,"0.#"),1)=".",FALSE,TRUE)</formula>
    </cfRule>
    <cfRule type="expression" dxfId="678" priority="800">
      <formula>IF(RIGHT(TEXT(AE206,"0.#"),1)=".",TRUE,FALSE)</formula>
    </cfRule>
  </conditionalFormatting>
  <conditionalFormatting sqref="AE207">
    <cfRule type="expression" dxfId="677" priority="797">
      <formula>IF(RIGHT(TEXT(AE207,"0.#"),1)=".",FALSE,TRUE)</formula>
    </cfRule>
    <cfRule type="expression" dxfId="676" priority="798">
      <formula>IF(RIGHT(TEXT(AE207,"0.#"),1)=".",TRUE,FALSE)</formula>
    </cfRule>
  </conditionalFormatting>
  <conditionalFormatting sqref="AI207">
    <cfRule type="expression" dxfId="675" priority="795">
      <formula>IF(RIGHT(TEXT(AI207,"0.#"),1)=".",FALSE,TRUE)</formula>
    </cfRule>
    <cfRule type="expression" dxfId="674" priority="796">
      <formula>IF(RIGHT(TEXT(AI207,"0.#"),1)=".",TRUE,FALSE)</formula>
    </cfRule>
  </conditionalFormatting>
  <conditionalFormatting sqref="AI206">
    <cfRule type="expression" dxfId="673" priority="793">
      <formula>IF(RIGHT(TEXT(AI206,"0.#"),1)=".",FALSE,TRUE)</formula>
    </cfRule>
    <cfRule type="expression" dxfId="672" priority="794">
      <formula>IF(RIGHT(TEXT(AI206,"0.#"),1)=".",TRUE,FALSE)</formula>
    </cfRule>
  </conditionalFormatting>
  <conditionalFormatting sqref="AI205">
    <cfRule type="expression" dxfId="671" priority="791">
      <formula>IF(RIGHT(TEXT(AI205,"0.#"),1)=".",FALSE,TRUE)</formula>
    </cfRule>
    <cfRule type="expression" dxfId="670" priority="792">
      <formula>IF(RIGHT(TEXT(AI205,"0.#"),1)=".",TRUE,FALSE)</formula>
    </cfRule>
  </conditionalFormatting>
  <conditionalFormatting sqref="AM205">
    <cfRule type="expression" dxfId="669" priority="789">
      <formula>IF(RIGHT(TEXT(AM205,"0.#"),1)=".",FALSE,TRUE)</formula>
    </cfRule>
    <cfRule type="expression" dxfId="668" priority="790">
      <formula>IF(RIGHT(TEXT(AM205,"0.#"),1)=".",TRUE,FALSE)</formula>
    </cfRule>
  </conditionalFormatting>
  <conditionalFormatting sqref="AM206">
    <cfRule type="expression" dxfId="667" priority="787">
      <formula>IF(RIGHT(TEXT(AM206,"0.#"),1)=".",FALSE,TRUE)</formula>
    </cfRule>
    <cfRule type="expression" dxfId="666" priority="788">
      <formula>IF(RIGHT(TEXT(AM206,"0.#"),1)=".",TRUE,FALSE)</formula>
    </cfRule>
  </conditionalFormatting>
  <conditionalFormatting sqref="AM207">
    <cfRule type="expression" dxfId="665" priority="785">
      <formula>IF(RIGHT(TEXT(AM207,"0.#"),1)=".",FALSE,TRUE)</formula>
    </cfRule>
    <cfRule type="expression" dxfId="664" priority="786">
      <formula>IF(RIGHT(TEXT(AM207,"0.#"),1)=".",TRUE,FALSE)</formula>
    </cfRule>
  </conditionalFormatting>
  <conditionalFormatting sqref="AQ205:AQ207">
    <cfRule type="expression" dxfId="663" priority="783">
      <formula>IF(RIGHT(TEXT(AQ205,"0.#"),1)=".",FALSE,TRUE)</formula>
    </cfRule>
    <cfRule type="expression" dxfId="662" priority="784">
      <formula>IF(RIGHT(TEXT(AQ205,"0.#"),1)=".",TRUE,FALSE)</formula>
    </cfRule>
  </conditionalFormatting>
  <conditionalFormatting sqref="AU205:AU207">
    <cfRule type="expression" dxfId="661" priority="781">
      <formula>IF(RIGHT(TEXT(AU205,"0.#"),1)=".",FALSE,TRUE)</formula>
    </cfRule>
    <cfRule type="expression" dxfId="660" priority="782">
      <formula>IF(RIGHT(TEXT(AU205,"0.#"),1)=".",TRUE,FALSE)</formula>
    </cfRule>
  </conditionalFormatting>
  <conditionalFormatting sqref="AL401:AO428">
    <cfRule type="expression" dxfId="659" priority="777">
      <formula>IF(AND(AL401&gt;=0, RIGHT(TEXT(AL401,"0.#"),1)&lt;&gt;"."),TRUE,FALSE)</formula>
    </cfRule>
    <cfRule type="expression" dxfId="658" priority="778">
      <formula>IF(AND(AL401&gt;=0, RIGHT(TEXT(AL401,"0.#"),1)="."),TRUE,FALSE)</formula>
    </cfRule>
    <cfRule type="expression" dxfId="657" priority="779">
      <formula>IF(AND(AL401&lt;0, RIGHT(TEXT(AL401,"0.#"),1)&lt;&gt;"."),TRUE,FALSE)</formula>
    </cfRule>
    <cfRule type="expression" dxfId="656" priority="780">
      <formula>IF(AND(AL401&lt;0, RIGHT(TEXT(AL401,"0.#"),1)="."),TRUE,FALSE)</formula>
    </cfRule>
  </conditionalFormatting>
  <conditionalFormatting sqref="AL399:AO400">
    <cfRule type="expression" dxfId="655" priority="771">
      <formula>IF(AND(AL399&gt;=0, RIGHT(TEXT(AL399,"0.#"),1)&lt;&gt;"."),TRUE,FALSE)</formula>
    </cfRule>
    <cfRule type="expression" dxfId="654" priority="772">
      <formula>IF(AND(AL399&gt;=0, RIGHT(TEXT(AL399,"0.#"),1)="."),TRUE,FALSE)</formula>
    </cfRule>
    <cfRule type="expression" dxfId="653" priority="773">
      <formula>IF(AND(AL399&lt;0, RIGHT(TEXT(AL399,"0.#"),1)&lt;&gt;"."),TRUE,FALSE)</formula>
    </cfRule>
    <cfRule type="expression" dxfId="652" priority="774">
      <formula>IF(AND(AL399&lt;0, RIGHT(TEXT(AL399,"0.#"),1)="."),TRUE,FALSE)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310">
    <cfRule type="expression" dxfId="15" priority="15">
      <formula>IF(RIGHT(TEXT(Y310,"0.#"),1)=".",FALSE,TRUE)</formula>
    </cfRule>
    <cfRule type="expression" dxfId="14" priority="16">
      <formula>IF(RIGHT(TEXT(Y310,"0.#"),1)=".",TRUE,FALSE)</formula>
    </cfRule>
  </conditionalFormatting>
  <conditionalFormatting sqref="AL366:AO366">
    <cfRule type="expression" dxfId="13" priority="11">
      <formula>IF(AND(AL366&gt;=0, RIGHT(TEXT(AL366,"0.#"),1)&lt;&gt;"."),TRUE,FALSE)</formula>
    </cfRule>
    <cfRule type="expression" dxfId="12" priority="12">
      <formula>IF(AND(AL366&gt;=0, RIGHT(TEXT(AL366,"0.#"),1)="."),TRUE,FALSE)</formula>
    </cfRule>
    <cfRule type="expression" dxfId="11" priority="13">
      <formula>IF(AND(AL366&lt;0, RIGHT(TEXT(AL366,"0.#"),1)&lt;&gt;"."),TRUE,FALSE)</formula>
    </cfRule>
    <cfRule type="expression" dxfId="10" priority="14">
      <formula>IF(AND(AL366&lt;0, RIGHT(TEXT(AL366,"0.#"),1)="."),TRUE,FALSE)</formula>
    </cfRule>
  </conditionalFormatting>
  <conditionalFormatting sqref="Y366">
    <cfRule type="expression" dxfId="9" priority="9">
      <formula>IF(RIGHT(TEXT(Y366,"0.#"),1)=".",FALSE,TRUE)</formula>
    </cfRule>
    <cfRule type="expression" dxfId="8" priority="10">
      <formula>IF(RIGHT(TEXT(Y366,"0.#"),1)=".",TRUE,FALSE)</formula>
    </cfRule>
  </conditionalFormatting>
  <conditionalFormatting sqref="AL631:AO631">
    <cfRule type="expression" dxfId="7" priority="5">
      <formula>IF(AND(AL631&gt;=0, RIGHT(TEXT(AL631,"0.#"),1)&lt;&gt;"."),TRUE,FALSE)</formula>
    </cfRule>
    <cfRule type="expression" dxfId="6" priority="6">
      <formula>IF(AND(AL631&gt;=0, RIGHT(TEXT(AL631,"0.#"),1)="."),TRUE,FALSE)</formula>
    </cfRule>
    <cfRule type="expression" dxfId="5" priority="7">
      <formula>IF(AND(AL631&lt;0, RIGHT(TEXT(AL631,"0.#"),1)&lt;&gt;"."),TRUE,FALSE)</formula>
    </cfRule>
    <cfRule type="expression" dxfId="4" priority="8">
      <formula>IF(AND(AL631&lt;0, RIGHT(TEXT(AL631,"0.#"),1)="."),TRUE,FALSE)</formula>
    </cfRule>
  </conditionalFormatting>
  <conditionalFormatting sqref="Y631">
    <cfRule type="expression" dxfId="3" priority="3">
      <formula>IF(RIGHT(TEXT(Y631,"0.#"),1)=".",FALSE,TRUE)</formula>
    </cfRule>
    <cfRule type="expression" dxfId="2" priority="4">
      <formula>IF(RIGHT(TEXT(Y631,"0.#"),1)=".",TRUE,FALSE)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43" max="16383" man="1"/>
    <brk id="24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t="s">
        <v>635</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635</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2022-06-15T11:41:54Z</cp:lastPrinted>
  <dcterms:created xsi:type="dcterms:W3CDTF">2012-03-13T00:50:25Z</dcterms:created>
  <dcterms:modified xsi:type="dcterms:W3CDTF">2022-08-25T10:31:18Z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