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XSE\Desktop\"/>
    </mc:Choice>
  </mc:AlternateContent>
  <bookViews>
    <workbookView xWindow="3130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5" i="11" l="1"/>
  <c r="AY329" i="11"/>
  <c r="AY333" i="11"/>
  <c r="AY323" i="11"/>
  <c r="AY327" i="11"/>
  <c r="AY331" i="11"/>
  <c r="AY324" i="11"/>
  <c r="AY328" i="11"/>
  <c r="AY332" i="11"/>
  <c r="AY322" i="11"/>
  <c r="AY326" i="11"/>
  <c r="AY336" i="11"/>
  <c r="AY337" i="11"/>
  <c r="AY338" i="11"/>
  <c r="AY340" i="11"/>
  <c r="AY341" i="11"/>
  <c r="AY397" i="11"/>
  <c r="AY398"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3" i="11"/>
  <c r="AY179" i="11" s="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00" i="11" l="1"/>
  <c r="AY204" i="11"/>
  <c r="AY212" i="11"/>
  <c r="AY193" i="11"/>
  <c r="AY201" i="11"/>
  <c r="AY205" i="11"/>
  <c r="AY209" i="11"/>
  <c r="AY213" i="11"/>
  <c r="AY202" i="11"/>
  <c r="AY174" i="11"/>
  <c r="AY176" i="11"/>
  <c r="AY177" i="11"/>
  <c r="AY178" i="11"/>
  <c r="AY175" i="11"/>
  <c r="AY172" i="11"/>
  <c r="AY116" i="11"/>
  <c r="AY120" i="11"/>
  <c r="AY154" i="11"/>
  <c r="AY113" i="11"/>
  <c r="AY117" i="11"/>
  <c r="AY121" i="11"/>
  <c r="AY151" i="11"/>
  <c r="AY155" i="11"/>
  <c r="AY114" i="11"/>
  <c r="AY118" i="11"/>
  <c r="AY126" i="11"/>
  <c r="AY152" i="11"/>
  <c r="AY115"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2" i="11"/>
  <c r="AY86" i="11"/>
  <c r="AY90" i="11"/>
  <c r="AY94" i="11"/>
  <c r="AY89"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<sst xmlns="http://schemas.openxmlformats.org/spreadsheetml/2006/main" count="2198" uniqueCount="814">
  <si>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</si>
  <si>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</si>
  <si>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</si>
  <si>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</si>
  <si>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</si>
  <si>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</si>
  <si>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</si>
  <si>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</si>
  <si>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</si>
  <si>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</si>
  <si>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</si>
  <si>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</si>
  <si>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</si>
  <si>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</si>
  <si>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</si>
  <si>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</si>
  <si>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</si>
  <si>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</si>
  <si>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</si>
  <si>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</si>
  <si>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</si>
  <si>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</si>
  <si>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</si>
  <si>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</si>
  <si>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</si>
  <si>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</si>
  <si>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</si>
  <si>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</si>
  <si>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</si>
  <si>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</si>
  <si>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</si>
  <si>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</si>
  <si>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</si>
  <si>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</si>
  <si>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</si>
  <si>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</si>
  <si>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</si>
  <si>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</si>
  <si>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</si>
  <si>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</si>
  <si>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</si>
  <si>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</si>
  <si>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</si>
  <si>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</si>
  <si>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</si>
  <si>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</si>
  <si>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</si>
  <si>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</si>
  <si>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</si>
  <si>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</si>
  <si>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</si>
  <si>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</si>
  <si>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</si>
  <si>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</si>
  <si>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</si>
  <si>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</si>
  <si>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</si>
  <si>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</si>
  <si>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</si>
  <si>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</si>
  <si>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</si>
  <si>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</si>
  <si>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</si>
  <si>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</si>
  <si>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</si>
  <si>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</si>
  <si>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</si>
  <si>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</si>
  <si>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</si>
  <si>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</si>
  <si>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</si>
  <si>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</si>
  <si>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</si>
  <si>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</si>
  <si>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</si>
  <si>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</si>
  <si>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</si>
  <si>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</si>
  <si>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</si>
  <si>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</si>
  <si>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</si>
  <si>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</si>
  <si>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</si>
  <si>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</si>
  <si>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</si>
  <si>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</si>
  <si>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</si>
  <si>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</si>
  <si>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</si>
  <si>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</si>
  <si>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</si>
  <si>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</si>
  <si>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</si>
  <si>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</si>
  <si>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</si>
  <si>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</si>
  <si>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</si>
  <si>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</si>
  <si>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</si>
  <si>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</si>
  <si>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</si>
  <si>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</si>
  <si>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</si>
  <si>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</si>
  <si>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</si>
  <si>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</si>
  <si>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</si>
  <si>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</si>
  <si>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</si>
  <si>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</si>
  <si>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</si>
  <si>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</si>
  <si>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</si>
  <si>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</si>
  <si>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</si>
  <si>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</si>
  <si>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</si>
  <si>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</si>
  <si>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</si>
  <si>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</si>
  <si>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</si>
  <si>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</si>
  <si>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</si>
  <si>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</si>
  <si>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</si>
  <si>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</si>
  <si>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</si>
  <si>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</si>
  <si>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</si>
  <si>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</si>
  <si>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</si>
  <si>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</si>
  <si>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</si>
  <si>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</si>
  <si>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</si>
  <si>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</si>
  <si>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</si>
  <si>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</si>
  <si>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</si>
  <si>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</si>
  <si>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</si>
  <si>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</si>
  <si>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</si>
  <si>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</si>
  <si>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</si>
  <si>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</si>
  <si>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</si>
  <si>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</si>
  <si>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</si>
  <si>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</si>
  <si>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</si>
  <si>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</si>
  <si>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</si>
  <si>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</si>
  <si>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</si>
  <si>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</si>
  <si>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</si>
  <si>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</si>
  <si>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</si>
  <si>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</si>
  <si>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</si>
  <si>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</si>
  <si>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</si>
  <si>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</si>
  <si>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</si>
  <si>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</si>
  <si>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</si>
  <si>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</si>
  <si>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</si>
  <si>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</si>
  <si>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</si>
  <si>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</si>
  <si>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</si>
  <si>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</si>
  <si>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</si>
  <si>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</si>
  <si>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</si>
  <si>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</si>
  <si>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</si>
  <si>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</si>
  <si>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</si>
  <si>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</si>
  <si>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</si>
  <si>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</si>
  <si>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</si>
  <si>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</si>
  <si>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</si>
  <si>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</si>
  <si>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</si>
  <si>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</si>
  <si>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</si>
  <si>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</si>
  <si>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</si>
  <si>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</si>
  <si>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</si>
  <si>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</si>
  <si>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</si>
  <si>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</si>
  <si>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</si>
  <si>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</si>
  <si>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</si>
  <si>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</si>
  <si>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</si>
  <si>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</si>
  <si>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</si>
  <si>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</si>
  <si>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</si>
  <si>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</si>
  <si>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</si>
  <si>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</si>
  <si>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</si>
  <si>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</si>
  <si>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</si>
  <si>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</si>
  <si>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</si>
  <si>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</si>
  <si>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</si>
  <si>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</si>
  <si>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</si>
  <si>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</si>
  <si>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</si>
  <si>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</si>
  <si>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</si>
  <si>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</si>
  <si>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</si>
  <si>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</si>
  <si>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</si>
  <si>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</si>
  <si>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</si>
  <si>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</si>
  <si>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</si>
  <si>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</si>
  <si>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</si>
  <si>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</si>
  <si>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</si>
  <si>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</si>
  <si>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</si>
  <si>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</si>
  <si>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</si>
  <si>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</si>
  <si>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</si>
  <si>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</si>
  <si>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</si>
  <si>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</si>
  <si>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</si>
  <si>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</si>
  <si>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</si>
  <si>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</si>
  <si>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</si>
  <si>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</si>
  <si>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</si>
  <si>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</si>
  <si>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</si>
  <si>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</si>
  <si>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</si>
  <si>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</si>
  <si>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</si>
  <si>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</si>
  <si>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</si>
  <si>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</si>
  <si>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</si>
  <si>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</si>
  <si>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</si>
  <si>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</si>
  <si>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</si>
  <si>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</si>
  <si>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</si>
  <si>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</si>
  <si>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</si>
  <si>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</si>
  <si>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</si>
  <si>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</si>
  <si>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</si>
  <si>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</si>
  <si>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</si>
  <si>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</si>
  <si>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</si>
  <si>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</si>
  <si>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</si>
  <si>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</si>
  <si>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</si>
  <si>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</si>
  <si>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</si>
  <si>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</si>
  <si>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</si>
  <si>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</si>
  <si>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</si>
  <si>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</si>
  <si>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</si>
  <si>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</si>
  <si>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</si>
  <si>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</si>
  <si>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</si>
  <si>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</si>
  <si>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</si>
  <si>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</si>
  <si>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</si>
  <si>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</si>
  <si>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</si>
  <si>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</si>
  <si>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</si>
  <si>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</si>
  <si>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</si>
  <si>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</si>
  <si>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</si>
  <si>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</si>
  <si>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</si>
  <si>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</si>
  <si>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</si>
  <si>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</si>
  <si>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</si>
  <si>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</si>
  <si>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</si>
  <si>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</si>
  <si>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</si>
  <si>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</si>
  <si>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</si>
  <si>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</si>
  <si>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</si>
  <si>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</si>
  <si>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</si>
  <si>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</si>
  <si>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</si>
  <si>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</si>
  <si>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</si>
  <si>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</si>
  <si>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</si>
  <si>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</si>
  <si>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</si>
  <si>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</si>
  <si>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</si>
  <si>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</si>
  <si>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</si>
  <si>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</si>
  <si>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</si>
  <si>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</si>
  <si>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</si>
  <si>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</si>
  <si>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</si>
  <si>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</si>
  <si>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</si>
  <si>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</si>
  <si>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</si>
  <si>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</si>
  <si>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</si>
  <si>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</si>
  <si>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</si>
  <si>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</si>
  <si>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</si>
  <si>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</si>
  <si>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</si>
  <si>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</si>
  <si>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</si>
  <si>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</si>
  <si>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</si>
  <si>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</si>
  <si>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</si>
  <si>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</si>
  <si>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</si>
  <si>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</si>
  <si>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</si>
  <si>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</si>
  <si>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</si>
  <si>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</si>
  <si>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</si>
  <si>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</si>
  <si>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</si>
  <si>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</si>
  <si>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</si>
  <si>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</si>
  <si>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</si>
  <si>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</si>
  <si>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</si>
  <si>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</si>
  <si>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</si>
  <si>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</si>
  <si>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</si>
  <si>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</si>
  <si>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</si>
  <si>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</si>
  <si>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</si>
  <si>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</si>
  <si>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</si>
  <si>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</si>
  <si>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</si>
  <si>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</si>
  <si>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</si>
  <si>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</si>
  <si>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</si>
  <si>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</si>
  <si>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</si>
  <si>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</si>
  <si>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</si>
  <si>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</si>
  <si>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</si>
  <si>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</si>
  <si>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</si>
  <si>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</si>
  <si>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</si>
  <si>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</si>
  <si>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</si>
  <si>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</si>
  <si>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</si>
  <si>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</si>
  <si>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</si>
  <si>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</si>
  <si>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</si>
  <si>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</si>
  <si>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</si>
  <si>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</si>
  <si>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</si>
  <si>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</si>
  <si>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</si>
  <si>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</si>
  <si>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</si>
  <si>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</si>
  <si>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</si>
  <si>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</si>
  <si>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</si>
  <si>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</si>
  <si>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</si>
  <si>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</si>
  <si>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</si>
  <si>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</si>
  <si>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</si>
  <si>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</si>
  <si>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</si>
  <si>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</si>
  <si>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</si>
  <si>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</si>
  <si>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</si>
  <si>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</si>
  <si>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</si>
  <si>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</si>
  <si>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</si>
  <si>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</si>
  <si>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</si>
  <si>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</si>
  <si>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</si>
  <si>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</si>
  <si>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</si>
  <si>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</si>
  <si>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</si>
  <si>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</si>
  <si>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</si>
  <si>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</si>
  <si>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</si>
  <si>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</si>
  <si>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</si>
  <si>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</si>
  <si>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</si>
  <si>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</si>
  <si>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</si>
  <si>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</si>
  <si>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</si>
  <si>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</si>
  <si>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</si>
  <si>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</si>
  <si>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</si>
  <si>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</si>
  <si>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</si>
  <si>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</si>
  <si>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</si>
  <si>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</si>
  <si>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</si>
  <si>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</si>
  <si>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</si>
  <si>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</si>
  <si>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</si>
  <si>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</si>
  <si>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</si>
  <si>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</si>
  <si>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</si>
  <si>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</si>
  <si>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</si>
  <si>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</si>
  <si>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</si>
  <si>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</si>
  <si>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</si>
  <si>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</si>
  <si>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</si>
  <si>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</si>
  <si>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</si>
  <si>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</si>
  <si>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</si>
  <si>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</si>
  <si>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</si>
  <si>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</si>
  <si>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</si>
  <si>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</si>
  <si>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</si>
  <si>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</si>
  <si>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</si>
  <si>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</si>
  <si>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</si>
  <si>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</si>
  <si>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</si>
  <si>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</si>
  <si>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</si>
  <si>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</si>
  <si>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</si>
  <si>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</si>
  <si>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</si>
  <si>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</si>
  <si>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</si>
  <si>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</si>
  <si>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</si>
  <si>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</si>
  <si>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</si>
  <si>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</si>
  <si>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</si>
  <si>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</si>
  <si>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</si>
  <si>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</si>
  <si>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</si>
  <si>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</si>
  <si>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</si>
  <si>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</si>
  <si>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</si>
  <si>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</si>
  <si>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</si>
  <si>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</si>
  <si>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</si>
  <si>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</si>
  <si>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</si>
  <si>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</si>
  <si>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</si>
  <si>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</si>
  <si>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</si>
  <si>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</si>
  <si>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</si>
  <si>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</si>
  <si>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</si>
  <si>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</si>
  <si>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</si>
  <si>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</si>
  <si>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</si>
  <si>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</si>
  <si>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</si>
  <si>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</si>
  <si>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</si>
  <si>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</si>
  <si>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</si>
  <si>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</si>
  <si>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</si>
  <si>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</si>
  <si>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</si>
  <si>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</si>
  <si>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</si>
  <si>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</si>
  <si>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</si>
  <si>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</si>
  <si>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</si>
  <si>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</si>
  <si>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</si>
  <si>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</si>
  <si>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</si>
  <si>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</si>
  <si>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</si>
  <si>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</si>
  <si>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</si>
  <si>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</si>
  <si>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</si>
  <si>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</si>
  <si>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</si>
  <si>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</si>
  <si>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</si>
  <si>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</si>
  <si>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</si>
  <si>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</si>
  <si>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</si>
  <si>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</si>
  <si>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</si>
  <si>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</si>
  <si>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</si>
  <si>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</si>
  <si>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</si>
  <si>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</si>
  <si>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</si>
  <si>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</si>
  <si>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</si>
  <si>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</si>
  <si>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</si>
  <si>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</si>
  <si>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</si>
  <si>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</si>
  <si>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</si>
  <si>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</si>
  <si>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</si>
  <si>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</si>
  <si>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</si>
  <si>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</si>
  <si>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</si>
  <si>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</si>
  <si>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</si>
  <si>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</si>
  <si>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</si>
  <si>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</si>
  <si>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</si>
  <si>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</si>
  <si>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</si>
  <si>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</si>
  <si>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</si>
  <si>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</si>
  <si>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</si>
  <si>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</si>
  <si>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</si>
  <si>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</si>
  <si>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</si>
  <si>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</si>
  <si>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</si>
  <si>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</si>
  <si>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</si>
  <si>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</si>
  <si>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</si>
  <si>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</si>
  <si>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</si>
  <si>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</si>
  <si>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</si>
  <si>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</si>
  <si>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</si>
  <si>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</si>
  <si>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</si>
  <si>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</si>
  <si>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</si>
  <si>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</si>
  <si>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</si>
  <si>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</si>
  <si>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</si>
  <si>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</si>
  <si>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</si>
  <si>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</si>
  <si>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</si>
  <si>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</si>
  <si>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</si>
  <si>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</si>
  <si>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</si>
  <si>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</si>
  <si>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</si>
  <si>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</si>
  <si>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</si>
  <si>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</si>
  <si>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</si>
  <si>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</si>
  <si>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</si>
  <si>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</si>
  <si>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</si>
  <si>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</si>
  <si>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</si>
  <si>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</si>
  <si>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</si>
  <si>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</si>
  <si>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</si>
  <si>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</si>
  <si>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</si>
  <si>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</si>
  <si>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</si>
  <si>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</si>
  <si>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</si>
  <si>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</si>
  <si>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</si>
  <si>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</si>
  <si>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</si>
  <si>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</si>
  <si>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</si>
  <si>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</si>
  <si>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</si>
  <si>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</si>
  <si>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</si>
  <si>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</si>
  <si>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</si>
  <si>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</si>
  <si>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</si>
  <si>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</si>
  <si>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</si>
  <si>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</si>
  <si>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</si>
  <si>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</si>
  <si>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</si>
  <si>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</si>
  <si>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</si>
  <si>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</si>
  <si>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</si>
  <si>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</si>
  <si>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</si>
  <si>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</si>
  <si>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</si>
  <si>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</si>
  <si>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</si>
  <si>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</si>
  <si>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労使関係総合調査費</t>
    <phoneticPr fontId="5"/>
  </si>
  <si>
    <t>雇用・賃金福祉統計室</t>
    <phoneticPr fontId="5"/>
  </si>
  <si>
    <t>政策統括官（統計・情報政策、労使関係担当）</t>
    <rPh sb="14" eb="16">
      <t>ロウシ</t>
    </rPh>
    <rPh sb="16" eb="18">
      <t>カンケイ</t>
    </rPh>
    <phoneticPr fontId="5"/>
  </si>
  <si>
    <t>統計管理官　野口　智明</t>
    <phoneticPr fontId="5"/>
  </si>
  <si>
    <t>○</t>
  </si>
  <si>
    <t>統計法（平成19年５月23日法律第53号）第19条</t>
    <phoneticPr fontId="5"/>
  </si>
  <si>
    <t>-</t>
    <phoneticPr fontId="5"/>
  </si>
  <si>
    <t>厚生労働統計調査費</t>
    <rPh sb="0" eb="2">
      <t>コウセイ</t>
    </rPh>
    <rPh sb="2" eb="4">
      <t>ロウドウ</t>
    </rPh>
    <rPh sb="4" eb="6">
      <t>トウケイ</t>
    </rPh>
    <rPh sb="6" eb="9">
      <t>チョウサヒ</t>
    </rPh>
    <phoneticPr fontId="5"/>
  </si>
  <si>
    <t>厚生労働統計調査委託費</t>
    <rPh sb="0" eb="2">
      <t>コウセイ</t>
    </rPh>
    <rPh sb="2" eb="4">
      <t>ロウドウ</t>
    </rPh>
    <rPh sb="4" eb="6">
      <t>トウケイ</t>
    </rPh>
    <rPh sb="6" eb="8">
      <t>チョウサ</t>
    </rPh>
    <rPh sb="8" eb="11">
      <t>イタクヒ</t>
    </rPh>
    <phoneticPr fontId="5"/>
  </si>
  <si>
    <t>職員旅費</t>
    <rPh sb="0" eb="2">
      <t>ショクイン</t>
    </rPh>
    <rPh sb="2" eb="4">
      <t>リョヒ</t>
    </rPh>
    <phoneticPr fontId="5"/>
  </si>
  <si>
    <t>統計調査の実施状況（統計データを遅滞なく公表しているか。）</t>
    <phoneticPr fontId="5"/>
  </si>
  <si>
    <t>取りまとめ、公表できた調査数</t>
    <phoneticPr fontId="5"/>
  </si>
  <si>
    <t>調査</t>
    <rPh sb="0" eb="2">
      <t>チョウサ</t>
    </rPh>
    <phoneticPr fontId="5"/>
  </si>
  <si>
    <t>　　千円/組合</t>
    <rPh sb="2" eb="4">
      <t>センエン</t>
    </rPh>
    <rPh sb="5" eb="7">
      <t>クミアイ</t>
    </rPh>
    <phoneticPr fontId="5"/>
  </si>
  <si>
    <t>円</t>
    <rPh sb="0" eb="1">
      <t>エン</t>
    </rPh>
    <phoneticPr fontId="5"/>
  </si>
  <si>
    <t>33,864千円
/64,332組合</t>
    <phoneticPr fontId="5"/>
  </si>
  <si>
    <t>39,923千円
/63,108組合</t>
    <phoneticPr fontId="5"/>
  </si>
  <si>
    <t>執行額（千円）／調査対象数（組合（件））</t>
    <phoneticPr fontId="5"/>
  </si>
  <si>
    <t>労働組合基礎調査
　調査客体数：組合</t>
    <phoneticPr fontId="5"/>
  </si>
  <si>
    <t>労働争議統計調査
　調査対象：都道府県</t>
    <phoneticPr fontId="5"/>
  </si>
  <si>
    <t>組合</t>
    <rPh sb="0" eb="2">
      <t>クミアイ</t>
    </rPh>
    <phoneticPr fontId="5"/>
  </si>
  <si>
    <t>都道府県</t>
    <rPh sb="0" eb="4">
      <t>トドウフケン</t>
    </rPh>
    <phoneticPr fontId="5"/>
  </si>
  <si>
    <t>労働組合の団結状況や労使関係の実態を把握できる唯一の調査であり、その調査結果については、厚生労働行政の施策決定に係る重要な基礎資料として活用され、厚生労働省HPなどを通じ、広く国民からも閲覧・利用されており、ニーズを的確に反映している。</t>
    <phoneticPr fontId="5"/>
  </si>
  <si>
    <t>労働関係の公正な調整を保持しながら、労使関係が安定するように努める必要があるため国が実施すべき事業である。</t>
    <phoneticPr fontId="5"/>
  </si>
  <si>
    <t>随意契約については会計法令上認められている少額の随意契約であり、妥当である。</t>
    <phoneticPr fontId="5"/>
  </si>
  <si>
    <t>‐</t>
  </si>
  <si>
    <t>厚生労働統計の実施に必要な最小限の費途・使途に限定されている。</t>
    <phoneticPr fontId="5"/>
  </si>
  <si>
    <t>消耗品・印刷物の作成にあたっては、必要最小限になるよう配布先、余部部数等を精査、調達は極力競争性を確保した方法による等コスト削減、効率化を図っている。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</si>
  <si>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</si>
  <si>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</si>
  <si>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成果物は厚生労働行政をはじめ各種施策決定に係る重要な基礎資料として活用されている。</t>
    <phoneticPr fontId="5"/>
  </si>
  <si>
    <t>16</t>
    <phoneticPr fontId="5"/>
  </si>
  <si>
    <t>927</t>
    <phoneticPr fontId="5"/>
  </si>
  <si>
    <t>926</t>
    <phoneticPr fontId="5"/>
  </si>
  <si>
    <t>932</t>
    <phoneticPr fontId="5"/>
  </si>
  <si>
    <t>900</t>
    <phoneticPr fontId="5"/>
  </si>
  <si>
    <t>906</t>
    <phoneticPr fontId="5"/>
  </si>
  <si>
    <t>0907</t>
    <phoneticPr fontId="5"/>
  </si>
  <si>
    <t>厚生労働省</t>
  </si>
  <si>
    <t>株式会社グリフィン</t>
    <phoneticPr fontId="5"/>
  </si>
  <si>
    <t>調査用品の作成及び印刷</t>
    <phoneticPr fontId="5"/>
  </si>
  <si>
    <t>事業協同組合ＥＰＣ－ＪＡＰＡＮ</t>
    <phoneticPr fontId="5"/>
  </si>
  <si>
    <t>電子調査票開発</t>
    <phoneticPr fontId="5"/>
  </si>
  <si>
    <t>調査票データ入力</t>
    <phoneticPr fontId="5"/>
  </si>
  <si>
    <t>株式会社イマージュ</t>
    <phoneticPr fontId="5"/>
  </si>
  <si>
    <t>調査用品発送</t>
    <phoneticPr fontId="5"/>
  </si>
  <si>
    <t>報告書作成及び印刷</t>
    <phoneticPr fontId="5"/>
  </si>
  <si>
    <t>報告書の作成及び印刷</t>
    <phoneticPr fontId="5"/>
  </si>
  <si>
    <t>データ入力</t>
    <phoneticPr fontId="5"/>
  </si>
  <si>
    <t>調査用品作成及び印刷</t>
    <phoneticPr fontId="5"/>
  </si>
  <si>
    <t>臨時集計員A</t>
    <rPh sb="0" eb="2">
      <t>リンジ</t>
    </rPh>
    <rPh sb="2" eb="5">
      <t>シュウケイイン</t>
    </rPh>
    <phoneticPr fontId="5"/>
  </si>
  <si>
    <t>臨時集計員B</t>
    <rPh sb="0" eb="2">
      <t>リンジ</t>
    </rPh>
    <rPh sb="2" eb="5">
      <t>シュウケイイン</t>
    </rPh>
    <phoneticPr fontId="5"/>
  </si>
  <si>
    <t>臨時集計員C</t>
    <rPh sb="0" eb="2">
      <t>リンジ</t>
    </rPh>
    <rPh sb="2" eb="5">
      <t>シュウケイイン</t>
    </rPh>
    <phoneticPr fontId="5"/>
  </si>
  <si>
    <t>臨時集計員D</t>
    <rPh sb="0" eb="2">
      <t>リンジ</t>
    </rPh>
    <rPh sb="2" eb="5">
      <t>シュウケイイン</t>
    </rPh>
    <phoneticPr fontId="5"/>
  </si>
  <si>
    <t>臨時集計員E</t>
    <rPh sb="0" eb="2">
      <t>リンジ</t>
    </rPh>
    <rPh sb="2" eb="5">
      <t>シュウケイイン</t>
    </rPh>
    <phoneticPr fontId="5"/>
  </si>
  <si>
    <t>臨時集計員F</t>
    <rPh sb="0" eb="2">
      <t>リンジ</t>
    </rPh>
    <rPh sb="2" eb="5">
      <t>シュウケイイン</t>
    </rPh>
    <phoneticPr fontId="5"/>
  </si>
  <si>
    <t>臨時集計員G</t>
    <rPh sb="0" eb="2">
      <t>リンジ</t>
    </rPh>
    <rPh sb="2" eb="5">
      <t>シュウケイイン</t>
    </rPh>
    <phoneticPr fontId="5"/>
  </si>
  <si>
    <t>-</t>
  </si>
  <si>
    <t>-</t>
    <phoneticPr fontId="5"/>
  </si>
  <si>
    <t>調査票の集計業務（賃金）</t>
  </si>
  <si>
    <t>調査票の集計業務（賃金）</t>
    <phoneticPr fontId="5"/>
  </si>
  <si>
    <t>東京都</t>
    <rPh sb="0" eb="3">
      <t>トウキョウト</t>
    </rPh>
    <phoneticPr fontId="5"/>
  </si>
  <si>
    <t>大阪府</t>
    <rPh sb="0" eb="3">
      <t>オオサカフ</t>
    </rPh>
    <phoneticPr fontId="5"/>
  </si>
  <si>
    <t>愛知県</t>
    <rPh sb="0" eb="3">
      <t>アイチケン</t>
    </rPh>
    <phoneticPr fontId="5"/>
  </si>
  <si>
    <t>北海道</t>
    <rPh sb="0" eb="3">
      <t>ホッカイドウ</t>
    </rPh>
    <phoneticPr fontId="5"/>
  </si>
  <si>
    <t>兵庫県</t>
    <rPh sb="0" eb="3">
      <t>ヒョウゴケン</t>
    </rPh>
    <phoneticPr fontId="5"/>
  </si>
  <si>
    <t>福岡県</t>
    <rPh sb="0" eb="2">
      <t>フクオカ</t>
    </rPh>
    <rPh sb="2" eb="3">
      <t>ケン</t>
    </rPh>
    <phoneticPr fontId="5"/>
  </si>
  <si>
    <t>埼玉県</t>
    <rPh sb="0" eb="3">
      <t>サイタマケン</t>
    </rPh>
    <phoneticPr fontId="5"/>
  </si>
  <si>
    <t>神奈川県</t>
    <rPh sb="0" eb="4">
      <t>カナガワケン</t>
    </rPh>
    <phoneticPr fontId="5"/>
  </si>
  <si>
    <t>千葉県</t>
    <rPh sb="0" eb="3">
      <t>チバケン</t>
    </rPh>
    <phoneticPr fontId="5"/>
  </si>
  <si>
    <t>静岡県</t>
    <rPh sb="0" eb="2">
      <t>シズオカ</t>
    </rPh>
    <rPh sb="2" eb="3">
      <t>ケン</t>
    </rPh>
    <phoneticPr fontId="5"/>
  </si>
  <si>
    <t>統計調査実施業務</t>
  </si>
  <si>
    <t>統計調査実施業務</t>
    <phoneticPr fontId="5"/>
  </si>
  <si>
    <t>補助金等交付</t>
  </si>
  <si>
    <t>C.東京都</t>
    <rPh sb="2" eb="5">
      <t>トウキョウト</t>
    </rPh>
    <phoneticPr fontId="5"/>
  </si>
  <si>
    <t>D.臨時集計員A</t>
    <rPh sb="2" eb="4">
      <t>リンジ</t>
    </rPh>
    <rPh sb="4" eb="7">
      <t>シュウケイイン</t>
    </rPh>
    <phoneticPr fontId="5"/>
  </si>
  <si>
    <t>A.株式会社グリフィン</t>
    <rPh sb="2" eb="6">
      <t>カブシキガイシャ</t>
    </rPh>
    <phoneticPr fontId="5"/>
  </si>
  <si>
    <t>B.システムスクエア株式会社</t>
    <rPh sb="10" eb="14">
      <t>カブシキガイシャ</t>
    </rPh>
    <phoneticPr fontId="5"/>
  </si>
  <si>
    <t>雑役務費</t>
    <rPh sb="0" eb="1">
      <t>ザツ</t>
    </rPh>
    <rPh sb="1" eb="3">
      <t>エキム</t>
    </rPh>
    <rPh sb="3" eb="4">
      <t>ヒ</t>
    </rPh>
    <phoneticPr fontId="5"/>
  </si>
  <si>
    <t>電子調査票開発</t>
    <phoneticPr fontId="5"/>
  </si>
  <si>
    <t>賃金</t>
    <rPh sb="0" eb="2">
      <t>チンギン</t>
    </rPh>
    <phoneticPr fontId="5"/>
  </si>
  <si>
    <t>調査票の集計業務</t>
    <phoneticPr fontId="5"/>
  </si>
  <si>
    <t>労働組合基礎調査システム、電子調査票等改修</t>
    <rPh sb="13" eb="15">
      <t>デンシ</t>
    </rPh>
    <rPh sb="15" eb="18">
      <t>チョウサヒョウ</t>
    </rPh>
    <rPh sb="18" eb="19">
      <t>トウ</t>
    </rPh>
    <rPh sb="19" eb="21">
      <t>カイシュウ</t>
    </rPh>
    <phoneticPr fontId="5"/>
  </si>
  <si>
    <t>雑役務費</t>
    <rPh sb="0" eb="1">
      <t>ザツ</t>
    </rPh>
    <rPh sb="1" eb="3">
      <t>エキム</t>
    </rPh>
    <rPh sb="3" eb="4">
      <t>ヒ</t>
    </rPh>
    <phoneticPr fontId="5"/>
  </si>
  <si>
    <t>労働組合基礎調査システム、電子調査票等改修</t>
    <phoneticPr fontId="5"/>
  </si>
  <si>
    <t>株式会社日本統計センター</t>
    <rPh sb="0" eb="4">
      <t>カブシキガイシャ</t>
    </rPh>
    <phoneticPr fontId="5"/>
  </si>
  <si>
    <t>株式会社内山回漕店</t>
    <rPh sb="0" eb="4">
      <t>カブシキガイシャ</t>
    </rPh>
    <phoneticPr fontId="5"/>
  </si>
  <si>
    <t>永和印刷株式会社</t>
    <rPh sb="4" eb="8">
      <t>カブシキガイシャ</t>
    </rPh>
    <phoneticPr fontId="5"/>
  </si>
  <si>
    <t>事務費</t>
    <rPh sb="0" eb="3">
      <t>ジムヒ</t>
    </rPh>
    <phoneticPr fontId="5"/>
  </si>
  <si>
    <t>旅費</t>
    <rPh sb="0" eb="2">
      <t>リョヒ</t>
    </rPh>
    <phoneticPr fontId="5"/>
  </si>
  <si>
    <t>消費税</t>
    <rPh sb="0" eb="3">
      <t>ショウヒゼイ</t>
    </rPh>
    <phoneticPr fontId="5"/>
  </si>
  <si>
    <t>実地調査等</t>
    <phoneticPr fontId="5"/>
  </si>
  <si>
    <t>印刷製本等</t>
    <phoneticPr fontId="5"/>
  </si>
  <si>
    <t>我が国すべての労働組合について組合数、組合員数、加盟組織系統等の状況を把握することを目的とした労働組合基礎調査、労働環境が変化する中での労働組合の組織及び活動の実態等を明らかにすることを目的とした労働組合活動等に関する実態調査（労働組合実態調査の令和３年調査名）及び我が国における労働争議の発生状況について労働争議の種類別等の実態を明らかにすることを目的とした労働争議統計調査を実施し、労働行政の基礎資料とする。</t>
    <phoneticPr fontId="5"/>
  </si>
  <si>
    <t>労働組合基礎調査は全労働組合を対象とし、各都道府県労政主管課または労政主管事務所を経由して実地自計の方法（一部郵送を含む）により調査を実施し、記入後の調査票は各都道府県労政主管課または労政主管事務所を経由して厚生労働省に提出される。労働組合活動等に関する実態調査（労働組合実態調査の令和３年調査名）は16大産業に属する民営事業所における労働組合員30人以上の労働組合から一定の方法により抽出した労働組合を対象とし、各都道府県労政主管課または労政主管事務所を経由して実地自計の方法（一部郵送含む）により調査を実施し、記入後の調査票は各都道府県労政主管課または労政主管事務所を経由して厚生労働省に提出される。労働争議統計調査は都道府県労政主管課が調査票を記入し、厚生労働省に提出される。すべての調査とも厚生労働省において審査・集計・公表を行う。</t>
    <phoneticPr fontId="5"/>
  </si>
  <si>
    <t>労働組合活動等に関する実態調査
　調査客体数：組合</t>
    <phoneticPr fontId="5"/>
  </si>
  <si>
    <t>-</t>
    <phoneticPr fontId="5"/>
  </si>
  <si>
    <t>34,958千円
/62,109組合</t>
    <phoneticPr fontId="5"/>
  </si>
  <si>
    <t>無</t>
  </si>
  <si>
    <t>有</t>
  </si>
  <si>
    <t>-</t>
    <phoneticPr fontId="5"/>
  </si>
  <si>
    <t>我が国すべての労働組合について組合数、組合員数、加盟組織系統等の状況を把握することを目的とする。</t>
    <phoneticPr fontId="5"/>
  </si>
  <si>
    <t>労働環境が変化する中での労働組合の組織及び活動の実態等を明らかにすることを目的とする。</t>
    <phoneticPr fontId="5"/>
  </si>
  <si>
    <t>我が国における労働争議の発生状況について労働争議の種類別等の実態を明らかにすることを目的とする。</t>
    <phoneticPr fontId="5"/>
  </si>
  <si>
    <t>労働組合基礎調査及び労働組合実態調査にあっては、労使関係の実態等を総合的に把握し、厚生労働行政の基礎資料を得る。労働争議統計調査にあっては、我が国における労働争議の状況を調査し、その実態を明らかにして、労働行政推進上の基礎資料とする。</t>
    <rPh sb="0" eb="2">
      <t>ロウドウ</t>
    </rPh>
    <rPh sb="2" eb="4">
      <t>クミアイ</t>
    </rPh>
    <rPh sb="4" eb="6">
      <t>キソ</t>
    </rPh>
    <rPh sb="6" eb="8">
      <t>チョウサ</t>
    </rPh>
    <rPh sb="8" eb="9">
      <t>オヨ</t>
    </rPh>
    <rPh sb="10" eb="12">
      <t>ロウドウ</t>
    </rPh>
    <rPh sb="12" eb="14">
      <t>クミアイ</t>
    </rPh>
    <rPh sb="14" eb="16">
      <t>ジッタイ</t>
    </rPh>
    <rPh sb="16" eb="18">
      <t>チョウサ</t>
    </rPh>
    <rPh sb="24" eb="26">
      <t>ロウシ</t>
    </rPh>
    <rPh sb="26" eb="28">
      <t>カンケイ</t>
    </rPh>
    <rPh sb="29" eb="31">
      <t>ジッタイ</t>
    </rPh>
    <rPh sb="31" eb="32">
      <t>トウ</t>
    </rPh>
    <rPh sb="33" eb="36">
      <t>ソウゴウテキ</t>
    </rPh>
    <rPh sb="37" eb="39">
      <t>ハアク</t>
    </rPh>
    <rPh sb="41" eb="43">
      <t>コウセイ</t>
    </rPh>
    <rPh sb="43" eb="45">
      <t>ロウドウ</t>
    </rPh>
    <rPh sb="45" eb="47">
      <t>ギョウセイ</t>
    </rPh>
    <rPh sb="48" eb="50">
      <t>キソ</t>
    </rPh>
    <rPh sb="50" eb="52">
      <t>シリョウ</t>
    </rPh>
    <rPh sb="53" eb="54">
      <t>エ</t>
    </rPh>
    <rPh sb="56" eb="58">
      <t>ロウドウ</t>
    </rPh>
    <rPh sb="58" eb="60">
      <t>ソウギ</t>
    </rPh>
    <rPh sb="60" eb="62">
      <t>トウケイ</t>
    </rPh>
    <rPh sb="62" eb="64">
      <t>チョウサ</t>
    </rPh>
    <rPh sb="109" eb="111">
      <t>キソ</t>
    </rPh>
    <rPh sb="111" eb="113">
      <t>シリョウ</t>
    </rPh>
    <phoneticPr fontId="5"/>
  </si>
  <si>
    <t>労働組合基礎調査報告、労働組合活動等に関する実態調査報告、労働争議統計調査年報告</t>
    <phoneticPr fontId="5"/>
  </si>
  <si>
    <t>労使関係総合調査費は、①組合数、組合員数、加盟組織系統等の状況、②労働組合の組織、活動の実態等、③我が国における労働争議の発生状況について労働争議の種類別等の実態、の３点を明らかにしたうえで厚生労働行政の基礎資料を得るという目的の達成手段として位置づけられており、国としては労使関係の唯一の調査であり、優先度の高い事業となっている。</t>
    <rPh sb="33" eb="35">
      <t>ロウドウ</t>
    </rPh>
    <rPh sb="35" eb="37">
      <t>クミアイ</t>
    </rPh>
    <rPh sb="38" eb="40">
      <t>ソシキ</t>
    </rPh>
    <rPh sb="41" eb="43">
      <t>カツドウ</t>
    </rPh>
    <phoneticPr fontId="5"/>
  </si>
  <si>
    <t>適正な予算執行により、単位当たりコストの水準は妥当である。</t>
    <phoneticPr fontId="5"/>
  </si>
  <si>
    <t>調達の差額等によるものであり、妥当である。</t>
    <rPh sb="0" eb="2">
      <t>チョウタツ</t>
    </rPh>
    <rPh sb="5" eb="6">
      <t>トウ</t>
    </rPh>
    <rPh sb="15" eb="17">
      <t>ダトウ</t>
    </rPh>
    <phoneticPr fontId="5"/>
  </si>
  <si>
    <t>適切に予算を執行し、事業の目標が達成できており、このまま継続して事業を実施する。今後も、調査結果については、簡潔にポイントを示すなど国民に分かりやすいように公表資料を作成し遅延なく公表することとする。また、労働組合基礎調査、実態調査（令和４年度は労使間の交渉等に関する実態調査）、労働争議統計調査の実施を通じ、厚生労働行政の基礎資料を得ること、という目的達成に邁進する。なお、調達にあたっては、可能な部分については一般競争入札を実施するなど、予算の効率的な執行に努めることとする。</t>
    <rPh sb="54" eb="56">
      <t>カンケツ</t>
    </rPh>
    <phoneticPr fontId="5"/>
  </si>
  <si>
    <t>システムスクエア株式会社</t>
    <phoneticPr fontId="5"/>
  </si>
  <si>
    <t>令和4年労働組合基礎調査労働組合情報データ入力等業務</t>
    <rPh sb="3" eb="4">
      <t>ネン</t>
    </rPh>
    <rPh sb="4" eb="6">
      <t>ロウドウ</t>
    </rPh>
    <rPh sb="6" eb="8">
      <t>クミアイ</t>
    </rPh>
    <rPh sb="8" eb="10">
      <t>キソ</t>
    </rPh>
    <rPh sb="10" eb="12">
      <t>チョウサ</t>
    </rPh>
    <rPh sb="12" eb="14">
      <t>ロウドウ</t>
    </rPh>
    <rPh sb="14" eb="16">
      <t>クミアイ</t>
    </rPh>
    <rPh sb="16" eb="18">
      <t>ジョウホウ</t>
    </rPh>
    <phoneticPr fontId="5"/>
  </si>
  <si>
    <t>令和3年労働組合活動等に関する実態調査データ入力等業務</t>
    <phoneticPr fontId="5"/>
  </si>
  <si>
    <t>38,478千円
/63,874組合</t>
    <phoneticPr fontId="5"/>
  </si>
  <si>
    <t>令和３年度においては、調査結果について、簡潔にポイントを示すなど国民に分かりやすいように公表資料を作成し遅延なく公表した。また、労働組合基礎調査、労働組合活動等に関する実態調査、労働争議統計調査の実施を通じ、厚生労働行政の基礎資料を得ること、という目的を達成した。</t>
    <rPh sb="0" eb="2">
      <t>レイワ</t>
    </rPh>
    <rPh sb="20" eb="22">
      <t>カンケツ</t>
    </rPh>
    <phoneticPr fontId="5"/>
  </si>
  <si>
    <t>-</t>
    <phoneticPr fontId="5"/>
  </si>
  <si>
    <t>点検対象外</t>
    <rPh sb="0" eb="2">
      <t>テンケン</t>
    </rPh>
    <rPh sb="2" eb="4">
      <t>タイショウ</t>
    </rPh>
    <rPh sb="4" eb="5">
      <t>ガイ</t>
    </rPh>
    <phoneticPr fontId="5"/>
  </si>
  <si>
    <t>-</t>
    <phoneticPr fontId="5"/>
  </si>
  <si>
    <t>-</t>
    <phoneticPr fontId="5"/>
  </si>
  <si>
    <t>-</t>
    <phoneticPr fontId="5"/>
  </si>
  <si>
    <t>厚生労働省行政の施策決定に必要な統計調査であるため、引き続き、必要な予算額を確保し、適正な執行に努めること</t>
    <phoneticPr fontId="5"/>
  </si>
  <si>
    <t>要求額のうち「電子調査票開発」6.593百万円
要求額のうち「社会保険の適用拡大」1.282百万円</t>
    <rPh sb="0" eb="3">
      <t>ヨウキュウガク</t>
    </rPh>
    <rPh sb="20" eb="22">
      <t>ヒャクマン</t>
    </rPh>
    <rPh sb="22" eb="23">
      <t>エン</t>
    </rPh>
    <rPh sb="24" eb="27">
      <t>ヨウキュウガク</t>
    </rPh>
    <rPh sb="31" eb="33">
      <t>シャカイ</t>
    </rPh>
    <rPh sb="33" eb="35">
      <t>ホケン</t>
    </rPh>
    <rPh sb="36" eb="38">
      <t>テキヨウ</t>
    </rPh>
    <rPh sb="38" eb="40">
      <t>カクダイ</t>
    </rPh>
    <rPh sb="46" eb="48">
      <t>ヒャクマン</t>
    </rPh>
    <rPh sb="48" eb="49">
      <t>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</si>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</sst>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xdr:colOff>
      <xdr:row>269</xdr:row>
      <xdr:rowOff>200025</xdr:rowOff>
    </xdr:from>
    <xdr:to>
      <xdr:col>35</xdr:col>
      <xdr:colOff>47554</xdr:colOff>
      <xdr:row>273</xdr:row>
      <xdr:rowOff>36367</xdr:rowOff>
    </xdr:to>
    <xdr:sp macro="" textlink="">
      <xdr:nvSpPr>
        <xdr:cNvPr id="22" name="テキスト ボックス 21"/>
        <xdr:cNvSpPr txBox="1"/>
      </xdr:nvSpPr>
      <xdr:spPr>
        <a:xfrm>
          <a:off x="4219575" y="48015525"/>
          <a:ext cx="2828854" cy="124604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３４．９百万円</a:t>
          </a:r>
          <a:endParaRPr kumimoji="1" lang="en-US" altLang="ja-JP" sz="1400">
            <a:solidFill>
              <a:sysClr val="windowText" lastClr="000000"/>
            </a:solidFill>
          </a:endParaRPr>
        </a:p>
        <a:p>
          <a:endParaRPr kumimoji="1" lang="en-US" altLang="ja-JP" sz="1100">
            <a:solidFill>
              <a:sysClr val="windowText" lastClr="000000"/>
            </a:solidFill>
          </a:endParaRPr>
        </a:p>
        <a:p>
          <a:pPr algn="ctr"/>
          <a:r>
            <a:rPr kumimoji="1" lang="ja-JP" altLang="en-US" sz="1100">
              <a:solidFill>
                <a:sysClr val="windowText" lastClr="000000"/>
              </a:solidFill>
            </a:rPr>
            <a:t>一般統計調査である労働組合</a:t>
          </a:r>
          <a:endParaRPr kumimoji="1" lang="en-US" altLang="ja-JP" sz="1100">
            <a:solidFill>
              <a:sysClr val="windowText" lastClr="000000"/>
            </a:solidFill>
          </a:endParaRPr>
        </a:p>
        <a:p>
          <a:pPr algn="ctr"/>
          <a:r>
            <a:rPr kumimoji="1" lang="ja-JP" altLang="en-US" sz="1100">
              <a:solidFill>
                <a:sysClr val="windowText" lastClr="000000"/>
              </a:solidFill>
            </a:rPr>
            <a:t>基礎調査等を実施する</a:t>
          </a:r>
          <a:r>
            <a:rPr kumimoji="1" lang="ja-JP" altLang="en-US" sz="1100"/>
            <a:t>ための経費</a:t>
          </a:r>
        </a:p>
      </xdr:txBody>
    </xdr:sp>
    <xdr:clientData/>
  </xdr:twoCellAnchor>
  <xdr:twoCellAnchor>
    <xdr:from>
      <xdr:col>27</xdr:col>
      <xdr:colOff>190500</xdr:colOff>
      <xdr:row>273</xdr:row>
      <xdr:rowOff>38100</xdr:rowOff>
    </xdr:from>
    <xdr:to>
      <xdr:col>27</xdr:col>
      <xdr:colOff>193686</xdr:colOff>
      <xdr:row>283</xdr:row>
      <xdr:rowOff>161177</xdr:rowOff>
    </xdr:to>
    <xdr:cxnSp macro="">
      <xdr:nvCxnSpPr>
        <xdr:cNvPr id="23" name="直線矢印コネクタ 22"/>
        <xdr:cNvCxnSpPr/>
      </xdr:nvCxnSpPr>
      <xdr:spPr>
        <a:xfrm flipH="1">
          <a:off x="5591175" y="49263300"/>
          <a:ext cx="3186" cy="364732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273</xdr:row>
      <xdr:rowOff>342900</xdr:rowOff>
    </xdr:from>
    <xdr:to>
      <xdr:col>41</xdr:col>
      <xdr:colOff>11151</xdr:colOff>
      <xdr:row>274</xdr:row>
      <xdr:rowOff>1680</xdr:rowOff>
    </xdr:to>
    <xdr:cxnSp macro="">
      <xdr:nvCxnSpPr>
        <xdr:cNvPr id="24" name="直線コネクタ 23"/>
        <xdr:cNvCxnSpPr/>
      </xdr:nvCxnSpPr>
      <xdr:spPr>
        <a:xfrm flipV="1">
          <a:off x="2990850" y="49568100"/>
          <a:ext cx="5221326"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274</xdr:row>
      <xdr:rowOff>9527</xdr:rowOff>
    </xdr:from>
    <xdr:to>
      <xdr:col>15</xdr:col>
      <xdr:colOff>1225</xdr:colOff>
      <xdr:row>275</xdr:row>
      <xdr:rowOff>167134</xdr:rowOff>
    </xdr:to>
    <xdr:cxnSp macro="">
      <xdr:nvCxnSpPr>
        <xdr:cNvPr id="25" name="直線矢印コネクタ 24"/>
        <xdr:cNvCxnSpPr/>
      </xdr:nvCxnSpPr>
      <xdr:spPr>
        <a:xfrm rot="5400000">
          <a:off x="2745972" y="49841555"/>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273</xdr:row>
      <xdr:rowOff>342902</xdr:rowOff>
    </xdr:from>
    <xdr:to>
      <xdr:col>41</xdr:col>
      <xdr:colOff>1225</xdr:colOff>
      <xdr:row>275</xdr:row>
      <xdr:rowOff>148084</xdr:rowOff>
    </xdr:to>
    <xdr:cxnSp macro="">
      <xdr:nvCxnSpPr>
        <xdr:cNvPr id="26" name="直線矢印コネクタ 25"/>
        <xdr:cNvCxnSpPr/>
      </xdr:nvCxnSpPr>
      <xdr:spPr>
        <a:xfrm rot="5400000">
          <a:off x="7946622" y="49822505"/>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xdr:colOff>
      <xdr:row>275</xdr:row>
      <xdr:rowOff>209550</xdr:rowOff>
    </xdr:from>
    <xdr:to>
      <xdr:col>24</xdr:col>
      <xdr:colOff>62873</xdr:colOff>
      <xdr:row>276</xdr:row>
      <xdr:rowOff>184429</xdr:rowOff>
    </xdr:to>
    <xdr:sp macro="" textlink="">
      <xdr:nvSpPr>
        <xdr:cNvPr id="27" name="テキスト ボックス 26"/>
        <xdr:cNvSpPr txBox="1"/>
      </xdr:nvSpPr>
      <xdr:spPr>
        <a:xfrm>
          <a:off x="1819275" y="50139600"/>
          <a:ext cx="3044198" cy="327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Ａ．一般競争契約（最低価格）</a:t>
          </a:r>
          <a:r>
            <a:rPr kumimoji="1" lang="en-US" altLang="ja-JP" sz="1200"/>
            <a:t>】</a:t>
          </a:r>
          <a:endParaRPr kumimoji="1" lang="ja-JP" altLang="en-US" sz="1200"/>
        </a:p>
      </xdr:txBody>
    </xdr:sp>
    <xdr:clientData/>
  </xdr:twoCellAnchor>
  <xdr:twoCellAnchor>
    <xdr:from>
      <xdr:col>10</xdr:col>
      <xdr:colOff>104775</xdr:colOff>
      <xdr:row>276</xdr:row>
      <xdr:rowOff>190500</xdr:rowOff>
    </xdr:from>
    <xdr:to>
      <xdr:col>19</xdr:col>
      <xdr:colOff>148996</xdr:colOff>
      <xdr:row>279</xdr:row>
      <xdr:rowOff>26974</xdr:rowOff>
    </xdr:to>
    <xdr:sp macro="" textlink="">
      <xdr:nvSpPr>
        <xdr:cNvPr id="28" name="テキスト ボックス 27"/>
        <xdr:cNvSpPr txBox="1"/>
      </xdr:nvSpPr>
      <xdr:spPr>
        <a:xfrm>
          <a:off x="2105025" y="50472975"/>
          <a:ext cx="1844446" cy="89374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民間会社（２社）</a:t>
          </a:r>
        </a:p>
        <a:p>
          <a:pPr algn="ctr"/>
          <a:r>
            <a:rPr kumimoji="1" lang="ja-JP" altLang="en-US" sz="1400">
              <a:solidFill>
                <a:schemeClr val="tx1"/>
              </a:solidFill>
            </a:rPr>
            <a:t>１１．８百万円</a:t>
          </a:r>
          <a:endParaRPr kumimoji="1" lang="en-US" altLang="ja-JP" sz="1400">
            <a:solidFill>
              <a:schemeClr val="tx1"/>
            </a:solidFill>
          </a:endParaRPr>
        </a:p>
        <a:p>
          <a:endParaRPr kumimoji="1" lang="en-US" altLang="ja-JP" sz="1100"/>
        </a:p>
        <a:p>
          <a:pPr algn="l"/>
          <a:endParaRPr kumimoji="1" lang="en-US" altLang="ja-JP" sz="1100"/>
        </a:p>
        <a:p>
          <a:pPr algn="ctr"/>
          <a:endParaRPr kumimoji="1" lang="ja-JP" altLang="en-US" sz="1100"/>
        </a:p>
      </xdr:txBody>
    </xdr:sp>
    <xdr:clientData/>
  </xdr:twoCellAnchor>
  <xdr:twoCellAnchor>
    <xdr:from>
      <xdr:col>10</xdr:col>
      <xdr:colOff>104775</xdr:colOff>
      <xdr:row>279</xdr:row>
      <xdr:rowOff>114300</xdr:rowOff>
    </xdr:from>
    <xdr:to>
      <xdr:col>19</xdr:col>
      <xdr:colOff>85497</xdr:colOff>
      <xdr:row>281</xdr:row>
      <xdr:rowOff>333735</xdr:rowOff>
    </xdr:to>
    <xdr:sp macro="" textlink="">
      <xdr:nvSpPr>
        <xdr:cNvPr id="29" name="大かっこ 28"/>
        <xdr:cNvSpPr/>
      </xdr:nvSpPr>
      <xdr:spPr>
        <a:xfrm>
          <a:off x="2105025" y="51454050"/>
          <a:ext cx="1780947" cy="9242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調査用品作成及び印刷、労働組合基礎調査システム、電子調査票等改修</a:t>
          </a:r>
          <a:endParaRPr kumimoji="1" lang="en-US" altLang="ja-JP" sz="1100">
            <a:solidFill>
              <a:schemeClr val="tx1"/>
            </a:solidFill>
            <a:latin typeface="+mn-lt"/>
            <a:ea typeface="+mn-ea"/>
            <a:cs typeface="+mn-cs"/>
          </a:endParaRPr>
        </a:p>
      </xdr:txBody>
    </xdr:sp>
    <xdr:clientData/>
  </xdr:twoCellAnchor>
  <xdr:twoCellAnchor>
    <xdr:from>
      <xdr:col>34</xdr:col>
      <xdr:colOff>180975</xdr:colOff>
      <xdr:row>275</xdr:row>
      <xdr:rowOff>219075</xdr:rowOff>
    </xdr:from>
    <xdr:to>
      <xdr:col>47</xdr:col>
      <xdr:colOff>20760</xdr:colOff>
      <xdr:row>276</xdr:row>
      <xdr:rowOff>181640</xdr:rowOff>
    </xdr:to>
    <xdr:sp macro="" textlink="">
      <xdr:nvSpPr>
        <xdr:cNvPr id="30" name="テキスト ボックス 29"/>
        <xdr:cNvSpPr txBox="1"/>
      </xdr:nvSpPr>
      <xdr:spPr>
        <a:xfrm>
          <a:off x="6981825" y="50149125"/>
          <a:ext cx="2440110" cy="31499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．随意契約（少額）</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36</xdr:col>
      <xdr:colOff>9525</xdr:colOff>
      <xdr:row>276</xdr:row>
      <xdr:rowOff>200025</xdr:rowOff>
    </xdr:from>
    <xdr:to>
      <xdr:col>46</xdr:col>
      <xdr:colOff>189320</xdr:colOff>
      <xdr:row>278</xdr:row>
      <xdr:rowOff>338413</xdr:rowOff>
    </xdr:to>
    <xdr:sp macro="" textlink="">
      <xdr:nvSpPr>
        <xdr:cNvPr id="31" name="テキスト ボックス 30"/>
        <xdr:cNvSpPr txBox="1"/>
      </xdr:nvSpPr>
      <xdr:spPr>
        <a:xfrm>
          <a:off x="7210425" y="50482500"/>
          <a:ext cx="2180045" cy="8432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民間会社（１１社）</a:t>
          </a:r>
          <a:endParaRPr kumimoji="1" lang="en-US" altLang="ja-JP" sz="1400" baseline="0">
            <a:solidFill>
              <a:sysClr val="windowText" lastClr="000000"/>
            </a:solidFill>
          </a:endParaRPr>
        </a:p>
        <a:p>
          <a:r>
            <a:rPr kumimoji="1" lang="ja-JP" altLang="en-US" sz="1400"/>
            <a:t>　 　　　　　４．９百万円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35</xdr:col>
      <xdr:colOff>133350</xdr:colOff>
      <xdr:row>279</xdr:row>
      <xdr:rowOff>114300</xdr:rowOff>
    </xdr:from>
    <xdr:to>
      <xdr:col>48</xdr:col>
      <xdr:colOff>12227</xdr:colOff>
      <xdr:row>280</xdr:row>
      <xdr:rowOff>333975</xdr:rowOff>
    </xdr:to>
    <xdr:sp macro="" textlink="">
      <xdr:nvSpPr>
        <xdr:cNvPr id="32" name="大かっこ 31"/>
        <xdr:cNvSpPr/>
      </xdr:nvSpPr>
      <xdr:spPr>
        <a:xfrm>
          <a:off x="7134225" y="51454050"/>
          <a:ext cx="2479202" cy="572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電子調査票開発、調査用品発送、調査票データ入力　等</a:t>
          </a:r>
          <a:endParaRPr lang="ja-JP" altLang="ja-JP">
            <a:effectLst/>
          </a:endParaRPr>
        </a:p>
      </xdr:txBody>
    </xdr:sp>
    <xdr:clientData/>
  </xdr:twoCellAnchor>
  <xdr:twoCellAnchor>
    <xdr:from>
      <xdr:col>15</xdr:col>
      <xdr:colOff>0</xdr:colOff>
      <xdr:row>283</xdr:row>
      <xdr:rowOff>219075</xdr:rowOff>
    </xdr:from>
    <xdr:to>
      <xdr:col>41</xdr:col>
      <xdr:colOff>20676</xdr:colOff>
      <xdr:row>283</xdr:row>
      <xdr:rowOff>230280</xdr:rowOff>
    </xdr:to>
    <xdr:cxnSp macro="">
      <xdr:nvCxnSpPr>
        <xdr:cNvPr id="33" name="直線コネクタ 32"/>
        <xdr:cNvCxnSpPr/>
      </xdr:nvCxnSpPr>
      <xdr:spPr>
        <a:xfrm flipV="1">
          <a:off x="3000375" y="52968525"/>
          <a:ext cx="5221326"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283</xdr:row>
      <xdr:rowOff>219076</xdr:rowOff>
    </xdr:from>
    <xdr:to>
      <xdr:col>15</xdr:col>
      <xdr:colOff>10750</xdr:colOff>
      <xdr:row>285</xdr:row>
      <xdr:rowOff>24258</xdr:rowOff>
    </xdr:to>
    <xdr:cxnSp macro="">
      <xdr:nvCxnSpPr>
        <xdr:cNvPr id="34" name="直線矢印コネクタ 33"/>
        <xdr:cNvCxnSpPr/>
      </xdr:nvCxnSpPr>
      <xdr:spPr>
        <a:xfrm rot="5400000">
          <a:off x="2755497" y="53222929"/>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xdr:colOff>
      <xdr:row>283</xdr:row>
      <xdr:rowOff>228601</xdr:rowOff>
    </xdr:from>
    <xdr:to>
      <xdr:col>41</xdr:col>
      <xdr:colOff>20275</xdr:colOff>
      <xdr:row>285</xdr:row>
      <xdr:rowOff>33783</xdr:rowOff>
    </xdr:to>
    <xdr:cxnSp macro="">
      <xdr:nvCxnSpPr>
        <xdr:cNvPr id="35" name="直線矢印コネクタ 34"/>
        <xdr:cNvCxnSpPr/>
      </xdr:nvCxnSpPr>
      <xdr:spPr>
        <a:xfrm rot="5400000">
          <a:off x="7965672" y="53232454"/>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142875</xdr:colOff>
      <xdr:row>285</xdr:row>
      <xdr:rowOff>57150</xdr:rowOff>
    </xdr:from>
    <xdr:to>
      <xdr:col>19</xdr:col>
      <xdr:colOff>142694</xdr:colOff>
      <xdr:row>285</xdr:row>
      <xdr:rowOff>383863</xdr:rowOff>
    </xdr:to>
    <xdr:sp macro="" textlink="">
      <xdr:nvSpPr>
        <xdr:cNvPr id="36" name="テキスト ボックス 35"/>
        <xdr:cNvSpPr txBox="1"/>
      </xdr:nvSpPr>
      <xdr:spPr>
        <a:xfrm>
          <a:off x="2143125" y="53511450"/>
          <a:ext cx="1800044" cy="326713"/>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100" baseline="0"/>
            <a:t>　　</a:t>
          </a:r>
          <a:r>
            <a:rPr kumimoji="1" lang="en-US" altLang="ja-JP" sz="1200"/>
            <a:t>【</a:t>
          </a:r>
          <a:r>
            <a:rPr kumimoji="1" lang="en-US" altLang="ja-JP" sz="1200">
              <a:latin typeface="+mn-ea"/>
              <a:ea typeface="+mn-ea"/>
            </a:rPr>
            <a:t>C</a:t>
          </a:r>
          <a:r>
            <a:rPr kumimoji="1" lang="ja-JP" altLang="en-US" sz="1200"/>
            <a:t>．委託費</a:t>
          </a:r>
          <a:r>
            <a:rPr kumimoji="1" lang="en-US" altLang="ja-JP" sz="1200"/>
            <a:t>】</a:t>
          </a:r>
          <a:endParaRPr kumimoji="1" lang="ja-JP" altLang="en-US" sz="1200"/>
        </a:p>
      </xdr:txBody>
    </xdr:sp>
    <xdr:clientData/>
  </xdr:twoCellAnchor>
  <xdr:twoCellAnchor>
    <xdr:from>
      <xdr:col>34</xdr:col>
      <xdr:colOff>114300</xdr:colOff>
      <xdr:row>285</xdr:row>
      <xdr:rowOff>85725</xdr:rowOff>
    </xdr:from>
    <xdr:to>
      <xdr:col>48</xdr:col>
      <xdr:colOff>147637</xdr:colOff>
      <xdr:row>285</xdr:row>
      <xdr:rowOff>399490</xdr:rowOff>
    </xdr:to>
    <xdr:sp macro="" textlink="">
      <xdr:nvSpPr>
        <xdr:cNvPr id="37" name="テキスト ボックス 36"/>
        <xdr:cNvSpPr txBox="1"/>
      </xdr:nvSpPr>
      <xdr:spPr>
        <a:xfrm>
          <a:off x="6915150" y="53540025"/>
          <a:ext cx="2833687"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en-US" altLang="ja-JP" sz="1200">
              <a:solidFill>
                <a:schemeClr val="dk1"/>
              </a:solidFill>
              <a:latin typeface="+mn-ea"/>
              <a:ea typeface="+mn-ea"/>
              <a:cs typeface="+mn-cs"/>
            </a:rPr>
            <a:t>D</a:t>
          </a:r>
          <a:r>
            <a:rPr kumimoji="1" lang="ja-JP" altLang="en-US" sz="1200">
              <a:solidFill>
                <a:schemeClr val="dk1"/>
              </a:solidFill>
              <a:latin typeface="+mn-lt"/>
              <a:ea typeface="+mn-ea"/>
              <a:cs typeface="+mn-cs"/>
            </a:rPr>
            <a:t>．厚生労働統計調査費（賃金）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9</xdr:col>
      <xdr:colOff>85725</xdr:colOff>
      <xdr:row>285</xdr:row>
      <xdr:rowOff>371475</xdr:rowOff>
    </xdr:from>
    <xdr:to>
      <xdr:col>21</xdr:col>
      <xdr:colOff>40662</xdr:colOff>
      <xdr:row>286</xdr:row>
      <xdr:rowOff>410694</xdr:rowOff>
    </xdr:to>
    <xdr:sp macro="" textlink="">
      <xdr:nvSpPr>
        <xdr:cNvPr id="38" name="テキスト ボックス 37"/>
        <xdr:cNvSpPr txBox="1"/>
      </xdr:nvSpPr>
      <xdr:spPr>
        <a:xfrm>
          <a:off x="1885950" y="53825775"/>
          <a:ext cx="2355237" cy="70596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１７．１</a:t>
          </a:r>
          <a:r>
            <a:rPr kumimoji="1" lang="ja-JP" altLang="en-US" sz="1400">
              <a:solidFill>
                <a:sysClr val="windowText" lastClr="000000"/>
              </a:solidFill>
            </a:rPr>
            <a:t>百万円</a:t>
          </a:r>
          <a:endParaRPr kumimoji="1" lang="en-US" altLang="ja-JP" sz="1400">
            <a:solidFill>
              <a:sysClr val="windowText" lastClr="000000"/>
            </a:solidFill>
          </a:endParaRPr>
        </a:p>
        <a:p>
          <a:endParaRPr kumimoji="1" lang="en-US" altLang="ja-JP" sz="1100"/>
        </a:p>
        <a:p>
          <a:endParaRPr kumimoji="1" lang="en-US" altLang="ja-JP" sz="1100"/>
        </a:p>
      </xdr:txBody>
    </xdr:sp>
    <xdr:clientData/>
  </xdr:twoCellAnchor>
  <xdr:twoCellAnchor>
    <xdr:from>
      <xdr:col>35</xdr:col>
      <xdr:colOff>171450</xdr:colOff>
      <xdr:row>285</xdr:row>
      <xdr:rowOff>457200</xdr:rowOff>
    </xdr:from>
    <xdr:to>
      <xdr:col>46</xdr:col>
      <xdr:colOff>182437</xdr:colOff>
      <xdr:row>286</xdr:row>
      <xdr:rowOff>586067</xdr:rowOff>
    </xdr:to>
    <xdr:sp macro="" textlink="">
      <xdr:nvSpPr>
        <xdr:cNvPr id="39" name="テキスト ボックス 38"/>
        <xdr:cNvSpPr txBox="1"/>
      </xdr:nvSpPr>
      <xdr:spPr>
        <a:xfrm>
          <a:off x="7172325" y="53911500"/>
          <a:ext cx="2211262" cy="7956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臨時集計員（７名）</a:t>
          </a:r>
          <a:r>
            <a:rPr kumimoji="1" lang="en-US" altLang="ja-JP" sz="1400"/>
            <a:t/>
          </a:r>
          <a:br>
            <a:rPr kumimoji="1" lang="en-US" altLang="ja-JP" sz="1400"/>
          </a:br>
          <a:r>
            <a:rPr kumimoji="1" lang="ja-JP" altLang="en-US" sz="1400"/>
            <a:t>１．１</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8</xdr:col>
      <xdr:colOff>95250</xdr:colOff>
      <xdr:row>286</xdr:row>
      <xdr:rowOff>476250</xdr:rowOff>
    </xdr:from>
    <xdr:to>
      <xdr:col>22</xdr:col>
      <xdr:colOff>18931</xdr:colOff>
      <xdr:row>287</xdr:row>
      <xdr:rowOff>526676</xdr:rowOff>
    </xdr:to>
    <xdr:sp macro="" textlink="">
      <xdr:nvSpPr>
        <xdr:cNvPr id="40" name="大かっこ 39"/>
        <xdr:cNvSpPr/>
      </xdr:nvSpPr>
      <xdr:spPr>
        <a:xfrm>
          <a:off x="1695450" y="54597300"/>
          <a:ext cx="2724031" cy="7171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調査対象組合へ調査票の配付、回収等を行い、厚生労働省へ送付</a:t>
          </a:r>
          <a:endParaRPr kumimoji="1" lang="ja-JP" altLang="en-US" sz="1100"/>
        </a:p>
      </xdr:txBody>
    </xdr:sp>
    <xdr:clientData/>
  </xdr:twoCellAnchor>
  <xdr:twoCellAnchor>
    <xdr:from>
      <xdr:col>35</xdr:col>
      <xdr:colOff>104775</xdr:colOff>
      <xdr:row>287</xdr:row>
      <xdr:rowOff>0</xdr:rowOff>
    </xdr:from>
    <xdr:to>
      <xdr:col>47</xdr:col>
      <xdr:colOff>59713</xdr:colOff>
      <xdr:row>287</xdr:row>
      <xdr:rowOff>404859</xdr:rowOff>
    </xdr:to>
    <xdr:sp macro="" textlink="">
      <xdr:nvSpPr>
        <xdr:cNvPr id="41" name="大かっこ 40"/>
        <xdr:cNvSpPr/>
      </xdr:nvSpPr>
      <xdr:spPr>
        <a:xfrm>
          <a:off x="7105650" y="54787800"/>
          <a:ext cx="2355238" cy="404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365</v>
      </c>
      <c r="AJ2" s="848" t="s">
        <v>689</v>
      </c>
      <c r="AK2" s="848"/>
      <c r="AL2" s="848"/>
      <c r="AM2" s="848"/>
      <c r="AN2" s="90" t="s">
        <v>365</v>
      </c>
      <c r="AO2" s="848">
        <v>21</v>
      </c>
      <c r="AP2" s="848"/>
      <c r="AQ2" s="848"/>
      <c r="AR2" s="91" t="s">
        <v>365</v>
      </c>
      <c r="AS2" s="849">
        <v>1039</v>
      </c>
      <c r="AT2" s="849"/>
      <c r="AU2" s="849"/>
      <c r="AV2" s="90" t="str">
        <f>IF(AW2="","","-")</f>
        <v/>
      </c>
      <c r="AW2" s="850"/>
      <c r="AX2" s="850"/>
    </row>
    <row r="3" spans="1:50" ht="21" customHeight="1" thickBot="1" x14ac:dyDescent="0.2">
      <c r="A3" s="851" t="s">
        <v>679</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728</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690</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692</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430</v>
      </c>
      <c r="H5" s="839"/>
      <c r="I5" s="839"/>
      <c r="J5" s="839"/>
      <c r="K5" s="839"/>
      <c r="L5" s="839"/>
      <c r="M5" s="840" t="s">
        <v>62</v>
      </c>
      <c r="N5" s="841"/>
      <c r="O5" s="841"/>
      <c r="P5" s="841"/>
      <c r="Q5" s="841"/>
      <c r="R5" s="842"/>
      <c r="S5" s="843" t="s">
        <v>66</v>
      </c>
      <c r="T5" s="839"/>
      <c r="U5" s="839"/>
      <c r="V5" s="839"/>
      <c r="W5" s="839"/>
      <c r="X5" s="844"/>
      <c r="Y5" s="845" t="s">
        <v>3</v>
      </c>
      <c r="Z5" s="846"/>
      <c r="AA5" s="846"/>
      <c r="AB5" s="846"/>
      <c r="AC5" s="846"/>
      <c r="AD5" s="847"/>
      <c r="AE5" s="868" t="s">
        <v>691</v>
      </c>
      <c r="AF5" s="868"/>
      <c r="AG5" s="868"/>
      <c r="AH5" s="868"/>
      <c r="AI5" s="868"/>
      <c r="AJ5" s="868"/>
      <c r="AK5" s="868"/>
      <c r="AL5" s="868"/>
      <c r="AM5" s="868"/>
      <c r="AN5" s="868"/>
      <c r="AO5" s="868"/>
      <c r="AP5" s="869"/>
      <c r="AQ5" s="870" t="s">
        <v>693</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695</v>
      </c>
      <c r="H7" s="879"/>
      <c r="I7" s="879"/>
      <c r="J7" s="879"/>
      <c r="K7" s="879"/>
      <c r="L7" s="879"/>
      <c r="M7" s="879"/>
      <c r="N7" s="879"/>
      <c r="O7" s="879"/>
      <c r="P7" s="879"/>
      <c r="Q7" s="879"/>
      <c r="R7" s="879"/>
      <c r="S7" s="879"/>
      <c r="T7" s="879"/>
      <c r="U7" s="879"/>
      <c r="V7" s="879"/>
      <c r="W7" s="879"/>
      <c r="X7" s="880"/>
      <c r="Y7" s="881" t="s">
        <v>350</v>
      </c>
      <c r="Z7" s="702"/>
      <c r="AA7" s="702"/>
      <c r="AB7" s="702"/>
      <c r="AC7" s="702"/>
      <c r="AD7" s="882"/>
      <c r="AE7" s="810" t="s">
        <v>696</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4" t="s">
        <v>234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48.75" customHeight="1" x14ac:dyDescent="0.15">
      <c r="A9" s="783" t="s">
        <v>21</v>
      </c>
      <c r="B9" s="784"/>
      <c r="C9" s="784"/>
      <c r="D9" s="784"/>
      <c r="E9" s="784"/>
      <c r="F9" s="784"/>
      <c r="G9" s="865" t="s">
        <v>783</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1.75" customHeight="1" x14ac:dyDescent="0.15">
      <c r="A10" s="771" t="s">
        <v>28</v>
      </c>
      <c r="B10" s="772"/>
      <c r="C10" s="772"/>
      <c r="D10" s="772"/>
      <c r="E10" s="772"/>
      <c r="F10" s="772"/>
      <c r="G10" s="773" t="s">
        <v>784</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32.25" customHeight="1" x14ac:dyDescent="0.15">
      <c r="A11" s="771" t="s">
        <v>5</v>
      </c>
      <c r="B11" s="772"/>
      <c r="C11" s="772"/>
      <c r="D11" s="772"/>
      <c r="E11" s="772"/>
      <c r="F11" s="776"/>
      <c r="G11" s="777" t="str">
        <f>入力規則等!P10</f>
        <v>直接実施、委託・請負</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6"/>
    </row>
    <row r="13" spans="1:50" ht="21" customHeight="1" x14ac:dyDescent="0.15">
      <c r="A13" s="322"/>
      <c r="B13" s="323"/>
      <c r="C13" s="323"/>
      <c r="D13" s="323"/>
      <c r="E13" s="323"/>
      <c r="F13" s="324"/>
      <c r="G13" s="800" t="s">
        <v>6</v>
      </c>
      <c r="H13" s="801"/>
      <c r="I13" s="817" t="s">
        <v>7</v>
      </c>
      <c r="J13" s="818"/>
      <c r="K13" s="818"/>
      <c r="L13" s="818"/>
      <c r="M13" s="818"/>
      <c r="N13" s="818"/>
      <c r="O13" s="819"/>
      <c r="P13" s="715">
        <v>40</v>
      </c>
      <c r="Q13" s="716"/>
      <c r="R13" s="716"/>
      <c r="S13" s="716"/>
      <c r="T13" s="716"/>
      <c r="U13" s="716"/>
      <c r="V13" s="717"/>
      <c r="W13" s="715">
        <v>52</v>
      </c>
      <c r="X13" s="716"/>
      <c r="Y13" s="716"/>
      <c r="Z13" s="716"/>
      <c r="AA13" s="716"/>
      <c r="AB13" s="716"/>
      <c r="AC13" s="717"/>
      <c r="AD13" s="715">
        <v>48</v>
      </c>
      <c r="AE13" s="716"/>
      <c r="AF13" s="716"/>
      <c r="AG13" s="716"/>
      <c r="AH13" s="716"/>
      <c r="AI13" s="716"/>
      <c r="AJ13" s="717"/>
      <c r="AK13" s="715">
        <v>38</v>
      </c>
      <c r="AL13" s="716"/>
      <c r="AM13" s="716"/>
      <c r="AN13" s="716"/>
      <c r="AO13" s="716"/>
      <c r="AP13" s="716"/>
      <c r="AQ13" s="717"/>
      <c r="AR13" s="748">
        <v>47</v>
      </c>
      <c r="AS13" s="749"/>
      <c r="AT13" s="749"/>
      <c r="AU13" s="749"/>
      <c r="AV13" s="749"/>
      <c r="AW13" s="749"/>
      <c r="AX13" s="820"/>
    </row>
    <row r="14" spans="1:50" ht="21" customHeight="1" x14ac:dyDescent="0.15">
      <c r="A14" s="322"/>
      <c r="B14" s="323"/>
      <c r="C14" s="323"/>
      <c r="D14" s="323"/>
      <c r="E14" s="323"/>
      <c r="F14" s="324"/>
      <c r="G14" s="802"/>
      <c r="H14" s="803"/>
      <c r="I14" s="795" t="s">
        <v>8</v>
      </c>
      <c r="J14" s="796"/>
      <c r="K14" s="796"/>
      <c r="L14" s="796"/>
      <c r="M14" s="796"/>
      <c r="N14" s="796"/>
      <c r="O14" s="797"/>
      <c r="P14" s="715" t="s">
        <v>696</v>
      </c>
      <c r="Q14" s="716"/>
      <c r="R14" s="716"/>
      <c r="S14" s="716"/>
      <c r="T14" s="716"/>
      <c r="U14" s="716"/>
      <c r="V14" s="717"/>
      <c r="W14" s="715" t="s">
        <v>696</v>
      </c>
      <c r="X14" s="716"/>
      <c r="Y14" s="716"/>
      <c r="Z14" s="716"/>
      <c r="AA14" s="716"/>
      <c r="AB14" s="716"/>
      <c r="AC14" s="717"/>
      <c r="AD14" s="715">
        <v>-2</v>
      </c>
      <c r="AE14" s="716"/>
      <c r="AF14" s="716"/>
      <c r="AG14" s="716"/>
      <c r="AH14" s="716"/>
      <c r="AI14" s="716"/>
      <c r="AJ14" s="717"/>
      <c r="AK14" s="715" t="s">
        <v>790</v>
      </c>
      <c r="AL14" s="716"/>
      <c r="AM14" s="716"/>
      <c r="AN14" s="716"/>
      <c r="AO14" s="716"/>
      <c r="AP14" s="716"/>
      <c r="AQ14" s="717"/>
      <c r="AR14" s="806"/>
      <c r="AS14" s="806"/>
      <c r="AT14" s="806"/>
      <c r="AU14" s="806"/>
      <c r="AV14" s="806"/>
      <c r="AW14" s="806"/>
      <c r="AX14" s="807"/>
    </row>
    <row r="15" spans="1:50" ht="21" customHeight="1" x14ac:dyDescent="0.15">
      <c r="A15" s="322"/>
      <c r="B15" s="323"/>
      <c r="C15" s="323"/>
      <c r="D15" s="323"/>
      <c r="E15" s="323"/>
      <c r="F15" s="324"/>
      <c r="G15" s="802"/>
      <c r="H15" s="803"/>
      <c r="I15" s="795" t="s">
        <v>48</v>
      </c>
      <c r="J15" s="808"/>
      <c r="K15" s="808"/>
      <c r="L15" s="808"/>
      <c r="M15" s="808"/>
      <c r="N15" s="808"/>
      <c r="O15" s="809"/>
      <c r="P15" s="715" t="s">
        <v>696</v>
      </c>
      <c r="Q15" s="716"/>
      <c r="R15" s="716"/>
      <c r="S15" s="716"/>
      <c r="T15" s="716"/>
      <c r="U15" s="716"/>
      <c r="V15" s="717"/>
      <c r="W15" s="715" t="s">
        <v>696</v>
      </c>
      <c r="X15" s="716"/>
      <c r="Y15" s="716"/>
      <c r="Z15" s="716"/>
      <c r="AA15" s="716"/>
      <c r="AB15" s="716"/>
      <c r="AC15" s="717"/>
      <c r="AD15" s="715" t="s">
        <v>696</v>
      </c>
      <c r="AE15" s="716"/>
      <c r="AF15" s="716"/>
      <c r="AG15" s="716"/>
      <c r="AH15" s="716"/>
      <c r="AI15" s="716"/>
      <c r="AJ15" s="717"/>
      <c r="AK15" s="715" t="s">
        <v>790</v>
      </c>
      <c r="AL15" s="716"/>
      <c r="AM15" s="716"/>
      <c r="AN15" s="716"/>
      <c r="AO15" s="716"/>
      <c r="AP15" s="716"/>
      <c r="AQ15" s="717"/>
      <c r="AR15" s="715"/>
      <c r="AS15" s="716"/>
      <c r="AT15" s="716"/>
      <c r="AU15" s="716"/>
      <c r="AV15" s="716"/>
      <c r="AW15" s="716"/>
      <c r="AX15" s="821"/>
    </row>
    <row r="16" spans="1:50" ht="21" customHeight="1" x14ac:dyDescent="0.15">
      <c r="A16" s="322"/>
      <c r="B16" s="323"/>
      <c r="C16" s="323"/>
      <c r="D16" s="323"/>
      <c r="E16" s="323"/>
      <c r="F16" s="324"/>
      <c r="G16" s="802"/>
      <c r="H16" s="803"/>
      <c r="I16" s="795" t="s">
        <v>49</v>
      </c>
      <c r="J16" s="808"/>
      <c r="K16" s="808"/>
      <c r="L16" s="808"/>
      <c r="M16" s="808"/>
      <c r="N16" s="808"/>
      <c r="O16" s="809"/>
      <c r="P16" s="715" t="s">
        <v>696</v>
      </c>
      <c r="Q16" s="716"/>
      <c r="R16" s="716"/>
      <c r="S16" s="716"/>
      <c r="T16" s="716"/>
      <c r="U16" s="716"/>
      <c r="V16" s="717"/>
      <c r="W16" s="715" t="s">
        <v>696</v>
      </c>
      <c r="X16" s="716"/>
      <c r="Y16" s="716"/>
      <c r="Z16" s="716"/>
      <c r="AA16" s="716"/>
      <c r="AB16" s="716"/>
      <c r="AC16" s="717"/>
      <c r="AD16" s="715" t="s">
        <v>696</v>
      </c>
      <c r="AE16" s="716"/>
      <c r="AF16" s="716"/>
      <c r="AG16" s="716"/>
      <c r="AH16" s="716"/>
      <c r="AI16" s="716"/>
      <c r="AJ16" s="717"/>
      <c r="AK16" s="715" t="s">
        <v>790</v>
      </c>
      <c r="AL16" s="716"/>
      <c r="AM16" s="716"/>
      <c r="AN16" s="716"/>
      <c r="AO16" s="716"/>
      <c r="AP16" s="716"/>
      <c r="AQ16" s="717"/>
      <c r="AR16" s="813"/>
      <c r="AS16" s="814"/>
      <c r="AT16" s="814"/>
      <c r="AU16" s="814"/>
      <c r="AV16" s="814"/>
      <c r="AW16" s="814"/>
      <c r="AX16" s="815"/>
    </row>
    <row r="17" spans="1:50" ht="24.75" customHeight="1" x14ac:dyDescent="0.15">
      <c r="A17" s="322"/>
      <c r="B17" s="323"/>
      <c r="C17" s="323"/>
      <c r="D17" s="323"/>
      <c r="E17" s="323"/>
      <c r="F17" s="324"/>
      <c r="G17" s="802"/>
      <c r="H17" s="803"/>
      <c r="I17" s="795" t="s">
        <v>47</v>
      </c>
      <c r="J17" s="796"/>
      <c r="K17" s="796"/>
      <c r="L17" s="796"/>
      <c r="M17" s="796"/>
      <c r="N17" s="796"/>
      <c r="O17" s="797"/>
      <c r="P17" s="715" t="s">
        <v>696</v>
      </c>
      <c r="Q17" s="716"/>
      <c r="R17" s="716"/>
      <c r="S17" s="716"/>
      <c r="T17" s="716"/>
      <c r="U17" s="716"/>
      <c r="V17" s="717"/>
      <c r="W17" s="715" t="s">
        <v>696</v>
      </c>
      <c r="X17" s="716"/>
      <c r="Y17" s="716"/>
      <c r="Z17" s="716"/>
      <c r="AA17" s="716"/>
      <c r="AB17" s="716"/>
      <c r="AC17" s="717"/>
      <c r="AD17" s="715" t="s">
        <v>696</v>
      </c>
      <c r="AE17" s="716"/>
      <c r="AF17" s="716"/>
      <c r="AG17" s="716"/>
      <c r="AH17" s="716"/>
      <c r="AI17" s="716"/>
      <c r="AJ17" s="717"/>
      <c r="AK17" s="715" t="s">
        <v>790</v>
      </c>
      <c r="AL17" s="716"/>
      <c r="AM17" s="716"/>
      <c r="AN17" s="716"/>
      <c r="AO17" s="716"/>
      <c r="AP17" s="716"/>
      <c r="AQ17" s="717"/>
      <c r="AR17" s="798"/>
      <c r="AS17" s="798"/>
      <c r="AT17" s="798"/>
      <c r="AU17" s="798"/>
      <c r="AV17" s="798"/>
      <c r="AW17" s="798"/>
      <c r="AX17" s="799"/>
    </row>
    <row r="18" spans="1:50" ht="24.75" customHeight="1" x14ac:dyDescent="0.15">
      <c r="A18" s="322"/>
      <c r="B18" s="323"/>
      <c r="C18" s="323"/>
      <c r="D18" s="323"/>
      <c r="E18" s="323"/>
      <c r="F18" s="324"/>
      <c r="G18" s="804"/>
      <c r="H18" s="805"/>
      <c r="I18" s="788" t="s">
        <v>18</v>
      </c>
      <c r="J18" s="789"/>
      <c r="K18" s="789"/>
      <c r="L18" s="789"/>
      <c r="M18" s="789"/>
      <c r="N18" s="789"/>
      <c r="O18" s="790"/>
      <c r="P18" s="791">
        <f>SUM(P13:V17)</f>
        <v>40</v>
      </c>
      <c r="Q18" s="792"/>
      <c r="R18" s="792"/>
      <c r="S18" s="792"/>
      <c r="T18" s="792"/>
      <c r="U18" s="792"/>
      <c r="V18" s="793"/>
      <c r="W18" s="791">
        <f>SUM(W13:AC17)</f>
        <v>52</v>
      </c>
      <c r="X18" s="792"/>
      <c r="Y18" s="792"/>
      <c r="Z18" s="792"/>
      <c r="AA18" s="792"/>
      <c r="AB18" s="792"/>
      <c r="AC18" s="793"/>
      <c r="AD18" s="791">
        <f>SUM(AD13:AJ17)</f>
        <v>46</v>
      </c>
      <c r="AE18" s="792"/>
      <c r="AF18" s="792"/>
      <c r="AG18" s="792"/>
      <c r="AH18" s="792"/>
      <c r="AI18" s="792"/>
      <c r="AJ18" s="793"/>
      <c r="AK18" s="791">
        <f>SUM(AK13:AQ17)</f>
        <v>38</v>
      </c>
      <c r="AL18" s="792"/>
      <c r="AM18" s="792"/>
      <c r="AN18" s="792"/>
      <c r="AO18" s="792"/>
      <c r="AP18" s="792"/>
      <c r="AQ18" s="793"/>
      <c r="AR18" s="791">
        <f>SUM(AR13:AX17)</f>
        <v>47</v>
      </c>
      <c r="AS18" s="792"/>
      <c r="AT18" s="792"/>
      <c r="AU18" s="792"/>
      <c r="AV18" s="792"/>
      <c r="AW18" s="792"/>
      <c r="AX18" s="794"/>
    </row>
    <row r="19" spans="1:50" ht="24.75" customHeight="1" x14ac:dyDescent="0.15">
      <c r="A19" s="322"/>
      <c r="B19" s="323"/>
      <c r="C19" s="323"/>
      <c r="D19" s="323"/>
      <c r="E19" s="323"/>
      <c r="F19" s="324"/>
      <c r="G19" s="763" t="s">
        <v>9</v>
      </c>
      <c r="H19" s="764"/>
      <c r="I19" s="764"/>
      <c r="J19" s="764"/>
      <c r="K19" s="764"/>
      <c r="L19" s="764"/>
      <c r="M19" s="764"/>
      <c r="N19" s="764"/>
      <c r="O19" s="764"/>
      <c r="P19" s="715">
        <v>34</v>
      </c>
      <c r="Q19" s="716"/>
      <c r="R19" s="716"/>
      <c r="S19" s="716"/>
      <c r="T19" s="716"/>
      <c r="U19" s="716"/>
      <c r="V19" s="717"/>
      <c r="W19" s="715">
        <v>40</v>
      </c>
      <c r="X19" s="716"/>
      <c r="Y19" s="716"/>
      <c r="Z19" s="716"/>
      <c r="AA19" s="716"/>
      <c r="AB19" s="716"/>
      <c r="AC19" s="717"/>
      <c r="AD19" s="715">
        <v>35</v>
      </c>
      <c r="AE19" s="716"/>
      <c r="AF19" s="716"/>
      <c r="AG19" s="716"/>
      <c r="AH19" s="716"/>
      <c r="AI19" s="716"/>
      <c r="AJ19" s="717"/>
      <c r="AK19" s="760"/>
      <c r="AL19" s="760"/>
      <c r="AM19" s="760"/>
      <c r="AN19" s="760"/>
      <c r="AO19" s="760"/>
      <c r="AP19" s="760"/>
      <c r="AQ19" s="760"/>
      <c r="AR19" s="760"/>
      <c r="AS19" s="760"/>
      <c r="AT19" s="760"/>
      <c r="AU19" s="760"/>
      <c r="AV19" s="760"/>
      <c r="AW19" s="760"/>
      <c r="AX19" s="762"/>
    </row>
    <row r="20" spans="1:50" ht="24.75" customHeight="1" x14ac:dyDescent="0.15">
      <c r="A20" s="322"/>
      <c r="B20" s="323"/>
      <c r="C20" s="323"/>
      <c r="D20" s="323"/>
      <c r="E20" s="323"/>
      <c r="F20" s="324"/>
      <c r="G20" s="763" t="s">
        <v>10</v>
      </c>
      <c r="H20" s="764"/>
      <c r="I20" s="764"/>
      <c r="J20" s="764"/>
      <c r="K20" s="764"/>
      <c r="L20" s="764"/>
      <c r="M20" s="764"/>
      <c r="N20" s="764"/>
      <c r="O20" s="764"/>
      <c r="P20" s="759">
        <f>IF(P18=0, "-", SUM(P19)/P18)</f>
        <v>0.85</v>
      </c>
      <c r="Q20" s="759"/>
      <c r="R20" s="759"/>
      <c r="S20" s="759"/>
      <c r="T20" s="759"/>
      <c r="U20" s="759"/>
      <c r="V20" s="759"/>
      <c r="W20" s="759">
        <f>IF(W18=0, "-", SUM(W19)/W18)</f>
        <v>0.76923076923076927</v>
      </c>
      <c r="X20" s="759"/>
      <c r="Y20" s="759"/>
      <c r="Z20" s="759"/>
      <c r="AA20" s="759"/>
      <c r="AB20" s="759"/>
      <c r="AC20" s="759"/>
      <c r="AD20" s="759">
        <f>IF(AD18=0, "-", SUM(AD19)/AD18)</f>
        <v>0.76086956521739135</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318</v>
      </c>
      <c r="H21" s="758"/>
      <c r="I21" s="758"/>
      <c r="J21" s="758"/>
      <c r="K21" s="758"/>
      <c r="L21" s="758"/>
      <c r="M21" s="758"/>
      <c r="N21" s="758"/>
      <c r="O21" s="758"/>
      <c r="P21" s="759">
        <f>IF(P19=0, "-", SUM(P19)/SUM(P13,P14))</f>
        <v>0.85</v>
      </c>
      <c r="Q21" s="759"/>
      <c r="R21" s="759"/>
      <c r="S21" s="759"/>
      <c r="T21" s="759"/>
      <c r="U21" s="759"/>
      <c r="V21" s="759"/>
      <c r="W21" s="759">
        <f>IF(W19=0, "-", SUM(W19)/SUM(W13,W14))</f>
        <v>0.76923076923076927</v>
      </c>
      <c r="X21" s="759"/>
      <c r="Y21" s="759"/>
      <c r="Z21" s="759"/>
      <c r="AA21" s="759"/>
      <c r="AB21" s="759"/>
      <c r="AC21" s="759"/>
      <c r="AD21" s="759">
        <f>IF(AD19=0, "-", SUM(AD19)/SUM(AD13,AD14))</f>
        <v>0.76086956521739135</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21" t="s">
        <v>674</v>
      </c>
      <c r="B22" s="722"/>
      <c r="C22" s="722"/>
      <c r="D22" s="722"/>
      <c r="E22" s="722"/>
      <c r="F22" s="723"/>
      <c r="G22" s="727" t="s">
        <v>307</v>
      </c>
      <c r="H22" s="565"/>
      <c r="I22" s="565"/>
      <c r="J22" s="565"/>
      <c r="K22" s="565"/>
      <c r="L22" s="565"/>
      <c r="M22" s="565"/>
      <c r="N22" s="565"/>
      <c r="O22" s="566"/>
      <c r="P22" s="728" t="s">
        <v>672</v>
      </c>
      <c r="Q22" s="565"/>
      <c r="R22" s="565"/>
      <c r="S22" s="565"/>
      <c r="T22" s="565"/>
      <c r="U22" s="565"/>
      <c r="V22" s="566"/>
      <c r="W22" s="728" t="s">
        <v>673</v>
      </c>
      <c r="X22" s="565"/>
      <c r="Y22" s="565"/>
      <c r="Z22" s="565"/>
      <c r="AA22" s="565"/>
      <c r="AB22" s="565"/>
      <c r="AC22" s="566"/>
      <c r="AD22" s="728" t="s">
        <v>306</v>
      </c>
      <c r="AE22" s="565"/>
      <c r="AF22" s="565"/>
      <c r="AG22" s="565"/>
      <c r="AH22" s="565"/>
      <c r="AI22" s="565"/>
      <c r="AJ22" s="565"/>
      <c r="AK22" s="565"/>
      <c r="AL22" s="565"/>
      <c r="AM22" s="565"/>
      <c r="AN22" s="565"/>
      <c r="AO22" s="565"/>
      <c r="AP22" s="565"/>
      <c r="AQ22" s="565"/>
      <c r="AR22" s="565"/>
      <c r="AS22" s="565"/>
      <c r="AT22" s="565"/>
      <c r="AU22" s="565"/>
      <c r="AV22" s="565"/>
      <c r="AW22" s="565"/>
      <c r="AX22" s="744"/>
    </row>
    <row r="23" spans="1:50" ht="25.5" customHeight="1" x14ac:dyDescent="0.15">
      <c r="A23" s="724"/>
      <c r="B23" s="725"/>
      <c r="C23" s="725"/>
      <c r="D23" s="725"/>
      <c r="E23" s="725"/>
      <c r="F23" s="726"/>
      <c r="G23" s="745" t="s">
        <v>697</v>
      </c>
      <c r="H23" s="746"/>
      <c r="I23" s="746"/>
      <c r="J23" s="746"/>
      <c r="K23" s="746"/>
      <c r="L23" s="746"/>
      <c r="M23" s="746"/>
      <c r="N23" s="746"/>
      <c r="O23" s="747"/>
      <c r="P23" s="748">
        <v>17</v>
      </c>
      <c r="Q23" s="749"/>
      <c r="R23" s="749"/>
      <c r="S23" s="749"/>
      <c r="T23" s="749"/>
      <c r="U23" s="749"/>
      <c r="V23" s="750"/>
      <c r="W23" s="748">
        <v>25</v>
      </c>
      <c r="X23" s="749"/>
      <c r="Y23" s="749"/>
      <c r="Z23" s="749"/>
      <c r="AA23" s="749"/>
      <c r="AB23" s="749"/>
      <c r="AC23" s="750"/>
      <c r="AD23" s="751" t="s">
        <v>811</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customHeight="1" x14ac:dyDescent="0.15">
      <c r="A24" s="724"/>
      <c r="B24" s="725"/>
      <c r="C24" s="725"/>
      <c r="D24" s="725"/>
      <c r="E24" s="725"/>
      <c r="F24" s="726"/>
      <c r="G24" s="718" t="s">
        <v>698</v>
      </c>
      <c r="H24" s="719"/>
      <c r="I24" s="719"/>
      <c r="J24" s="719"/>
      <c r="K24" s="719"/>
      <c r="L24" s="719"/>
      <c r="M24" s="719"/>
      <c r="N24" s="719"/>
      <c r="O24" s="720"/>
      <c r="P24" s="715">
        <v>21</v>
      </c>
      <c r="Q24" s="716"/>
      <c r="R24" s="716"/>
      <c r="S24" s="716"/>
      <c r="T24" s="716"/>
      <c r="U24" s="716"/>
      <c r="V24" s="717"/>
      <c r="W24" s="715">
        <v>22</v>
      </c>
      <c r="X24" s="716"/>
      <c r="Y24" s="716"/>
      <c r="Z24" s="716"/>
      <c r="AA24" s="716"/>
      <c r="AB24" s="716"/>
      <c r="AC24" s="717"/>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customHeight="1" x14ac:dyDescent="0.15">
      <c r="A25" s="724"/>
      <c r="B25" s="725"/>
      <c r="C25" s="725"/>
      <c r="D25" s="725"/>
      <c r="E25" s="725"/>
      <c r="F25" s="726"/>
      <c r="G25" s="718" t="s">
        <v>699</v>
      </c>
      <c r="H25" s="719"/>
      <c r="I25" s="719"/>
      <c r="J25" s="719"/>
      <c r="K25" s="719"/>
      <c r="L25" s="719"/>
      <c r="M25" s="719"/>
      <c r="N25" s="719"/>
      <c r="O25" s="720"/>
      <c r="P25" s="715">
        <v>0</v>
      </c>
      <c r="Q25" s="716"/>
      <c r="R25" s="716"/>
      <c r="S25" s="716"/>
      <c r="T25" s="716"/>
      <c r="U25" s="716"/>
      <c r="V25" s="717"/>
      <c r="W25" s="715">
        <v>0</v>
      </c>
      <c r="X25" s="716"/>
      <c r="Y25" s="716"/>
      <c r="Z25" s="716"/>
      <c r="AA25" s="716"/>
      <c r="AB25" s="716"/>
      <c r="AC25" s="717"/>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hidden="1" customHeight="1" x14ac:dyDescent="0.15">
      <c r="A28" s="724"/>
      <c r="B28" s="725"/>
      <c r="C28" s="725"/>
      <c r="D28" s="725"/>
      <c r="E28" s="725"/>
      <c r="F28" s="726"/>
      <c r="G28" s="765"/>
      <c r="H28" s="766"/>
      <c r="I28" s="766"/>
      <c r="J28" s="766"/>
      <c r="K28" s="766"/>
      <c r="L28" s="766"/>
      <c r="M28" s="766"/>
      <c r="N28" s="766"/>
      <c r="O28" s="767"/>
      <c r="P28" s="768"/>
      <c r="Q28" s="769"/>
      <c r="R28" s="769"/>
      <c r="S28" s="769"/>
      <c r="T28" s="769"/>
      <c r="U28" s="769"/>
      <c r="V28" s="770"/>
      <c r="W28" s="768"/>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4"/>
      <c r="B29" s="725"/>
      <c r="C29" s="725"/>
      <c r="D29" s="725"/>
      <c r="E29" s="725"/>
      <c r="F29" s="726"/>
      <c r="G29" s="313" t="s">
        <v>18</v>
      </c>
      <c r="H29" s="735"/>
      <c r="I29" s="735"/>
      <c r="J29" s="735"/>
      <c r="K29" s="735"/>
      <c r="L29" s="735"/>
      <c r="M29" s="735"/>
      <c r="N29" s="735"/>
      <c r="O29" s="736"/>
      <c r="P29" s="737">
        <f>AK13</f>
        <v>38</v>
      </c>
      <c r="Q29" s="738"/>
      <c r="R29" s="738"/>
      <c r="S29" s="738"/>
      <c r="T29" s="738"/>
      <c r="U29" s="738"/>
      <c r="V29" s="739"/>
      <c r="W29" s="737">
        <f>AR13</f>
        <v>47</v>
      </c>
      <c r="X29" s="738"/>
      <c r="Y29" s="738"/>
      <c r="Z29" s="738"/>
      <c r="AA29" s="738"/>
      <c r="AB29" s="738"/>
      <c r="AC29" s="739"/>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4.25" customHeight="1" x14ac:dyDescent="0.15">
      <c r="A30" s="740" t="s">
        <v>661</v>
      </c>
      <c r="B30" s="741"/>
      <c r="C30" s="741"/>
      <c r="D30" s="741"/>
      <c r="E30" s="741"/>
      <c r="F30" s="742"/>
      <c r="G30" s="743" t="s">
        <v>794</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3" t="s">
        <v>662</v>
      </c>
      <c r="B31" s="168"/>
      <c r="C31" s="168"/>
      <c r="D31" s="168"/>
      <c r="E31" s="168"/>
      <c r="F31" s="169"/>
      <c r="G31" s="706" t="s">
        <v>654</v>
      </c>
      <c r="H31" s="707"/>
      <c r="I31" s="707"/>
      <c r="J31" s="707"/>
      <c r="K31" s="707"/>
      <c r="L31" s="707"/>
      <c r="M31" s="707"/>
      <c r="N31" s="707"/>
      <c r="O31" s="707"/>
      <c r="P31" s="708" t="s">
        <v>653</v>
      </c>
      <c r="Q31" s="707"/>
      <c r="R31" s="707"/>
      <c r="S31" s="707"/>
      <c r="T31" s="707"/>
      <c r="U31" s="707"/>
      <c r="V31" s="707"/>
      <c r="W31" s="707"/>
      <c r="X31" s="709"/>
      <c r="Y31" s="710"/>
      <c r="Z31" s="711"/>
      <c r="AA31" s="712"/>
      <c r="AB31" s="642" t="s">
        <v>11</v>
      </c>
      <c r="AC31" s="642"/>
      <c r="AD31" s="642"/>
      <c r="AE31" s="131" t="s">
        <v>498</v>
      </c>
      <c r="AF31" s="713"/>
      <c r="AG31" s="713"/>
      <c r="AH31" s="714"/>
      <c r="AI31" s="131" t="s">
        <v>650</v>
      </c>
      <c r="AJ31" s="713"/>
      <c r="AK31" s="713"/>
      <c r="AL31" s="714"/>
      <c r="AM31" s="131" t="s">
        <v>466</v>
      </c>
      <c r="AN31" s="713"/>
      <c r="AO31" s="713"/>
      <c r="AP31" s="714"/>
      <c r="AQ31" s="639" t="s">
        <v>497</v>
      </c>
      <c r="AR31" s="640"/>
      <c r="AS31" s="640"/>
      <c r="AT31" s="641"/>
      <c r="AU31" s="639" t="s">
        <v>675</v>
      </c>
      <c r="AV31" s="640"/>
      <c r="AW31" s="640"/>
      <c r="AX31" s="649"/>
    </row>
    <row r="32" spans="1:50" ht="32.25" customHeight="1" x14ac:dyDescent="0.15">
      <c r="A32" s="663"/>
      <c r="B32" s="168"/>
      <c r="C32" s="168"/>
      <c r="D32" s="168"/>
      <c r="E32" s="168"/>
      <c r="F32" s="169"/>
      <c r="G32" s="650" t="s">
        <v>791</v>
      </c>
      <c r="H32" s="651"/>
      <c r="I32" s="651"/>
      <c r="J32" s="651"/>
      <c r="K32" s="651"/>
      <c r="L32" s="651"/>
      <c r="M32" s="651"/>
      <c r="N32" s="651"/>
      <c r="O32" s="651"/>
      <c r="P32" s="400" t="s">
        <v>708</v>
      </c>
      <c r="Q32" s="654"/>
      <c r="R32" s="654"/>
      <c r="S32" s="654"/>
      <c r="T32" s="654"/>
      <c r="U32" s="654"/>
      <c r="V32" s="654"/>
      <c r="W32" s="654"/>
      <c r="X32" s="655"/>
      <c r="Y32" s="659" t="s">
        <v>52</v>
      </c>
      <c r="Z32" s="660"/>
      <c r="AA32" s="661"/>
      <c r="AB32" s="163" t="s">
        <v>710</v>
      </c>
      <c r="AC32" s="662"/>
      <c r="AD32" s="662"/>
      <c r="AE32" s="632">
        <v>58795</v>
      </c>
      <c r="AF32" s="632"/>
      <c r="AG32" s="632"/>
      <c r="AH32" s="632"/>
      <c r="AI32" s="632">
        <v>57900</v>
      </c>
      <c r="AJ32" s="632"/>
      <c r="AK32" s="632"/>
      <c r="AL32" s="632"/>
      <c r="AM32" s="632">
        <v>56979</v>
      </c>
      <c r="AN32" s="632"/>
      <c r="AO32" s="632"/>
      <c r="AP32" s="632"/>
      <c r="AQ32" s="633" t="s">
        <v>786</v>
      </c>
      <c r="AR32" s="632"/>
      <c r="AS32" s="632"/>
      <c r="AT32" s="632"/>
      <c r="AU32" s="108" t="s">
        <v>812</v>
      </c>
      <c r="AV32" s="634"/>
      <c r="AW32" s="634"/>
      <c r="AX32" s="635"/>
    </row>
    <row r="33" spans="1:51" ht="36" customHeight="1" x14ac:dyDescent="0.15">
      <c r="A33" s="203"/>
      <c r="B33" s="173"/>
      <c r="C33" s="173"/>
      <c r="D33" s="173"/>
      <c r="E33" s="173"/>
      <c r="F33" s="174"/>
      <c r="G33" s="652"/>
      <c r="H33" s="653"/>
      <c r="I33" s="653"/>
      <c r="J33" s="653"/>
      <c r="K33" s="653"/>
      <c r="L33" s="653"/>
      <c r="M33" s="653"/>
      <c r="N33" s="653"/>
      <c r="O33" s="653"/>
      <c r="P33" s="656"/>
      <c r="Q33" s="657"/>
      <c r="R33" s="657"/>
      <c r="S33" s="657"/>
      <c r="T33" s="657"/>
      <c r="U33" s="657"/>
      <c r="V33" s="657"/>
      <c r="W33" s="657"/>
      <c r="X33" s="658"/>
      <c r="Y33" s="636" t="s">
        <v>53</v>
      </c>
      <c r="Z33" s="637"/>
      <c r="AA33" s="638"/>
      <c r="AB33" s="163" t="s">
        <v>710</v>
      </c>
      <c r="AC33" s="662"/>
      <c r="AD33" s="662"/>
      <c r="AE33" s="632">
        <v>58795</v>
      </c>
      <c r="AF33" s="632"/>
      <c r="AG33" s="632"/>
      <c r="AH33" s="632"/>
      <c r="AI33" s="632">
        <v>57900</v>
      </c>
      <c r="AJ33" s="632"/>
      <c r="AK33" s="632"/>
      <c r="AL33" s="632"/>
      <c r="AM33" s="632">
        <v>56979</v>
      </c>
      <c r="AN33" s="632"/>
      <c r="AO33" s="632"/>
      <c r="AP33" s="632"/>
      <c r="AQ33" s="632">
        <v>58627</v>
      </c>
      <c r="AR33" s="632"/>
      <c r="AS33" s="632"/>
      <c r="AT33" s="632"/>
      <c r="AU33" s="664">
        <v>57783</v>
      </c>
      <c r="AV33" s="634"/>
      <c r="AW33" s="634"/>
      <c r="AX33" s="635"/>
    </row>
    <row r="34" spans="1:51" ht="23.25" hidden="1" customHeight="1" x14ac:dyDescent="0.15">
      <c r="A34" s="695" t="s">
        <v>663</v>
      </c>
      <c r="B34" s="696"/>
      <c r="C34" s="696"/>
      <c r="D34" s="696"/>
      <c r="E34" s="696"/>
      <c r="F34" s="697"/>
      <c r="G34" s="191" t="s">
        <v>664</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498</v>
      </c>
      <c r="AF34" s="191"/>
      <c r="AG34" s="191"/>
      <c r="AH34" s="192"/>
      <c r="AI34" s="190" t="s">
        <v>650</v>
      </c>
      <c r="AJ34" s="191"/>
      <c r="AK34" s="191"/>
      <c r="AL34" s="192"/>
      <c r="AM34" s="190" t="s">
        <v>466</v>
      </c>
      <c r="AN34" s="191"/>
      <c r="AO34" s="191"/>
      <c r="AP34" s="192"/>
      <c r="AQ34" s="643" t="s">
        <v>676</v>
      </c>
      <c r="AR34" s="644"/>
      <c r="AS34" s="644"/>
      <c r="AT34" s="644"/>
      <c r="AU34" s="644"/>
      <c r="AV34" s="644"/>
      <c r="AW34" s="644"/>
      <c r="AX34" s="645"/>
    </row>
    <row r="35" spans="1:51" ht="23.25" hidden="1" customHeight="1" x14ac:dyDescent="0.15">
      <c r="A35" s="698"/>
      <c r="B35" s="699"/>
      <c r="C35" s="699"/>
      <c r="D35" s="699"/>
      <c r="E35" s="699"/>
      <c r="F35" s="700"/>
      <c r="G35" s="668"/>
      <c r="H35" s="669"/>
      <c r="I35" s="669"/>
      <c r="J35" s="669"/>
      <c r="K35" s="669"/>
      <c r="L35" s="669"/>
      <c r="M35" s="669"/>
      <c r="N35" s="669"/>
      <c r="O35" s="669"/>
      <c r="P35" s="669"/>
      <c r="Q35" s="669"/>
      <c r="R35" s="669"/>
      <c r="S35" s="669"/>
      <c r="T35" s="669"/>
      <c r="U35" s="669"/>
      <c r="V35" s="669"/>
      <c r="W35" s="669"/>
      <c r="X35" s="669"/>
      <c r="Y35" s="672" t="s">
        <v>663</v>
      </c>
      <c r="Z35" s="673"/>
      <c r="AA35" s="674"/>
      <c r="AB35" s="675"/>
      <c r="AC35" s="676"/>
      <c r="AD35" s="677"/>
      <c r="AE35" s="633"/>
      <c r="AF35" s="633"/>
      <c r="AG35" s="633"/>
      <c r="AH35" s="633"/>
      <c r="AI35" s="633"/>
      <c r="AJ35" s="633"/>
      <c r="AK35" s="633"/>
      <c r="AL35" s="633"/>
      <c r="AM35" s="633"/>
      <c r="AN35" s="633"/>
      <c r="AO35" s="633"/>
      <c r="AP35" s="633"/>
      <c r="AQ35" s="108"/>
      <c r="AR35" s="102"/>
      <c r="AS35" s="102"/>
      <c r="AT35" s="102"/>
      <c r="AU35" s="102"/>
      <c r="AV35" s="102"/>
      <c r="AW35" s="102"/>
      <c r="AX35" s="103"/>
    </row>
    <row r="36" spans="1:51" ht="46.5" hidden="1" customHeight="1" x14ac:dyDescent="0.15">
      <c r="A36" s="701"/>
      <c r="B36" s="702"/>
      <c r="C36" s="702"/>
      <c r="D36" s="702"/>
      <c r="E36" s="702"/>
      <c r="F36" s="703"/>
      <c r="G36" s="670"/>
      <c r="H36" s="671"/>
      <c r="I36" s="671"/>
      <c r="J36" s="671"/>
      <c r="K36" s="671"/>
      <c r="L36" s="671"/>
      <c r="M36" s="671"/>
      <c r="N36" s="671"/>
      <c r="O36" s="671"/>
      <c r="P36" s="671"/>
      <c r="Q36" s="671"/>
      <c r="R36" s="671"/>
      <c r="S36" s="671"/>
      <c r="T36" s="671"/>
      <c r="U36" s="671"/>
      <c r="V36" s="671"/>
      <c r="W36" s="671"/>
      <c r="X36" s="671"/>
      <c r="Y36" s="234" t="s">
        <v>666</v>
      </c>
      <c r="Z36" s="665"/>
      <c r="AA36" s="666"/>
      <c r="AB36" s="627"/>
      <c r="AC36" s="628"/>
      <c r="AD36" s="629"/>
      <c r="AE36" s="630"/>
      <c r="AF36" s="631"/>
      <c r="AG36" s="631"/>
      <c r="AH36" s="631"/>
      <c r="AI36" s="630"/>
      <c r="AJ36" s="631"/>
      <c r="AK36" s="631"/>
      <c r="AL36" s="631"/>
      <c r="AM36" s="631"/>
      <c r="AN36" s="631"/>
      <c r="AO36" s="631"/>
      <c r="AP36" s="631"/>
      <c r="AQ36" s="631"/>
      <c r="AR36" s="631"/>
      <c r="AS36" s="631"/>
      <c r="AT36" s="631"/>
      <c r="AU36" s="631"/>
      <c r="AV36" s="631"/>
      <c r="AW36" s="631"/>
      <c r="AX36" s="667"/>
    </row>
    <row r="37" spans="1:51" ht="18.75" hidden="1" customHeight="1" x14ac:dyDescent="0.15">
      <c r="A37" s="683" t="s">
        <v>314</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498</v>
      </c>
      <c r="AF37" s="625"/>
      <c r="AG37" s="625"/>
      <c r="AH37" s="626"/>
      <c r="AI37" s="693" t="s">
        <v>650</v>
      </c>
      <c r="AJ37" s="693"/>
      <c r="AK37" s="693"/>
      <c r="AL37" s="624"/>
      <c r="AM37" s="693" t="s">
        <v>466</v>
      </c>
      <c r="AN37" s="693"/>
      <c r="AO37" s="693"/>
      <c r="AP37" s="624"/>
      <c r="AQ37" s="231" t="s">
        <v>223</v>
      </c>
      <c r="AR37" s="232"/>
      <c r="AS37" s="232"/>
      <c r="AT37" s="233"/>
      <c r="AU37" s="212" t="s">
        <v>129</v>
      </c>
      <c r="AV37" s="212"/>
      <c r="AW37" s="212"/>
      <c r="AX37" s="215"/>
    </row>
    <row r="38" spans="1:51" ht="18.75" hidden="1"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c r="AR38" s="523"/>
      <c r="AS38" s="142" t="s">
        <v>224</v>
      </c>
      <c r="AT38" s="143"/>
      <c r="AU38" s="141"/>
      <c r="AV38" s="141"/>
      <c r="AW38" s="123" t="s">
        <v>170</v>
      </c>
      <c r="AX38" s="144"/>
    </row>
    <row r="39" spans="1:51" ht="23.25" hidden="1" customHeight="1" x14ac:dyDescent="0.15">
      <c r="A39" s="689"/>
      <c r="B39" s="687"/>
      <c r="C39" s="687"/>
      <c r="D39" s="687"/>
      <c r="E39" s="687"/>
      <c r="F39" s="688"/>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341</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0" t="s">
        <v>661</v>
      </c>
      <c r="B64" s="741"/>
      <c r="C64" s="741"/>
      <c r="D64" s="741"/>
      <c r="E64" s="741"/>
      <c r="F64" s="742"/>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3" t="s">
        <v>662</v>
      </c>
      <c r="B65" s="168"/>
      <c r="C65" s="168"/>
      <c r="D65" s="168"/>
      <c r="E65" s="168"/>
      <c r="F65" s="169"/>
      <c r="G65" s="706" t="s">
        <v>654</v>
      </c>
      <c r="H65" s="707"/>
      <c r="I65" s="707"/>
      <c r="J65" s="707"/>
      <c r="K65" s="707"/>
      <c r="L65" s="707"/>
      <c r="M65" s="707"/>
      <c r="N65" s="707"/>
      <c r="O65" s="707"/>
      <c r="P65" s="708" t="s">
        <v>653</v>
      </c>
      <c r="Q65" s="707"/>
      <c r="R65" s="707"/>
      <c r="S65" s="707"/>
      <c r="T65" s="707"/>
      <c r="U65" s="707"/>
      <c r="V65" s="707"/>
      <c r="W65" s="707"/>
      <c r="X65" s="709"/>
      <c r="Y65" s="710"/>
      <c r="Z65" s="711"/>
      <c r="AA65" s="712"/>
      <c r="AB65" s="642" t="s">
        <v>11</v>
      </c>
      <c r="AC65" s="642"/>
      <c r="AD65" s="642"/>
      <c r="AE65" s="131" t="s">
        <v>498</v>
      </c>
      <c r="AF65" s="713"/>
      <c r="AG65" s="713"/>
      <c r="AH65" s="714"/>
      <c r="AI65" s="131" t="s">
        <v>650</v>
      </c>
      <c r="AJ65" s="713"/>
      <c r="AK65" s="713"/>
      <c r="AL65" s="714"/>
      <c r="AM65" s="131" t="s">
        <v>466</v>
      </c>
      <c r="AN65" s="713"/>
      <c r="AO65" s="713"/>
      <c r="AP65" s="714"/>
      <c r="AQ65" s="639" t="s">
        <v>497</v>
      </c>
      <c r="AR65" s="640"/>
      <c r="AS65" s="640"/>
      <c r="AT65" s="641"/>
      <c r="AU65" s="639" t="s">
        <v>675</v>
      </c>
      <c r="AV65" s="640"/>
      <c r="AW65" s="640"/>
      <c r="AX65" s="649"/>
      <c r="AY65">
        <f>COUNTA($G$66)</f>
        <v>0</v>
      </c>
    </row>
    <row r="66" spans="1:51" ht="23.25" hidden="1" customHeight="1" x14ac:dyDescent="0.15">
      <c r="A66" s="663"/>
      <c r="B66" s="168"/>
      <c r="C66" s="168"/>
      <c r="D66" s="168"/>
      <c r="E66" s="168"/>
      <c r="F66" s="169"/>
      <c r="G66" s="704"/>
      <c r="H66" s="651"/>
      <c r="I66" s="651"/>
      <c r="J66" s="651"/>
      <c r="K66" s="651"/>
      <c r="L66" s="651"/>
      <c r="M66" s="651"/>
      <c r="N66" s="651"/>
      <c r="O66" s="651"/>
      <c r="P66" s="705"/>
      <c r="Q66" s="654"/>
      <c r="R66" s="654"/>
      <c r="S66" s="654"/>
      <c r="T66" s="654"/>
      <c r="U66" s="654"/>
      <c r="V66" s="654"/>
      <c r="W66" s="654"/>
      <c r="X66" s="655"/>
      <c r="Y66" s="659" t="s">
        <v>52</v>
      </c>
      <c r="Z66" s="660"/>
      <c r="AA66" s="661"/>
      <c r="AB66" s="662"/>
      <c r="AC66" s="662"/>
      <c r="AD66" s="662"/>
      <c r="AE66" s="632"/>
      <c r="AF66" s="632"/>
      <c r="AG66" s="632"/>
      <c r="AH66" s="632"/>
      <c r="AI66" s="632"/>
      <c r="AJ66" s="632"/>
      <c r="AK66" s="632"/>
      <c r="AL66" s="632"/>
      <c r="AM66" s="632"/>
      <c r="AN66" s="632"/>
      <c r="AO66" s="632"/>
      <c r="AP66" s="632"/>
      <c r="AQ66" s="632"/>
      <c r="AR66" s="632"/>
      <c r="AS66" s="632"/>
      <c r="AT66" s="632"/>
      <c r="AU66" s="664"/>
      <c r="AV66" s="634"/>
      <c r="AW66" s="634"/>
      <c r="AX66" s="635"/>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6"/>
      <c r="Q67" s="657"/>
      <c r="R67" s="657"/>
      <c r="S67" s="657"/>
      <c r="T67" s="657"/>
      <c r="U67" s="657"/>
      <c r="V67" s="657"/>
      <c r="W67" s="657"/>
      <c r="X67" s="658"/>
      <c r="Y67" s="636" t="s">
        <v>53</v>
      </c>
      <c r="Z67" s="637"/>
      <c r="AA67" s="638"/>
      <c r="AB67" s="662"/>
      <c r="AC67" s="662"/>
      <c r="AD67" s="662"/>
      <c r="AE67" s="632"/>
      <c r="AF67" s="632"/>
      <c r="AG67" s="632"/>
      <c r="AH67" s="632"/>
      <c r="AI67" s="632"/>
      <c r="AJ67" s="632"/>
      <c r="AK67" s="632"/>
      <c r="AL67" s="632"/>
      <c r="AM67" s="632"/>
      <c r="AN67" s="632"/>
      <c r="AO67" s="632"/>
      <c r="AP67" s="632"/>
      <c r="AQ67" s="632"/>
      <c r="AR67" s="632"/>
      <c r="AS67" s="632"/>
      <c r="AT67" s="632"/>
      <c r="AU67" s="664"/>
      <c r="AV67" s="634"/>
      <c r="AW67" s="634"/>
      <c r="AX67" s="635"/>
      <c r="AY67">
        <f>$AY$65</f>
        <v>0</v>
      </c>
    </row>
    <row r="68" spans="1:51" ht="23.25" hidden="1" customHeight="1" x14ac:dyDescent="0.15">
      <c r="A68" s="695" t="s">
        <v>663</v>
      </c>
      <c r="B68" s="696"/>
      <c r="C68" s="696"/>
      <c r="D68" s="696"/>
      <c r="E68" s="696"/>
      <c r="F68" s="697"/>
      <c r="G68" s="191" t="s">
        <v>664</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498</v>
      </c>
      <c r="AF68" s="134"/>
      <c r="AG68" s="134"/>
      <c r="AH68" s="134"/>
      <c r="AI68" s="134" t="s">
        <v>650</v>
      </c>
      <c r="AJ68" s="134"/>
      <c r="AK68" s="134"/>
      <c r="AL68" s="134"/>
      <c r="AM68" s="134" t="s">
        <v>466</v>
      </c>
      <c r="AN68" s="134"/>
      <c r="AO68" s="134"/>
      <c r="AP68" s="134"/>
      <c r="AQ68" s="643" t="s">
        <v>676</v>
      </c>
      <c r="AR68" s="644"/>
      <c r="AS68" s="644"/>
      <c r="AT68" s="644"/>
      <c r="AU68" s="644"/>
      <c r="AV68" s="644"/>
      <c r="AW68" s="644"/>
      <c r="AX68" s="645"/>
      <c r="AY68">
        <f>IF(SUBSTITUTE(SUBSTITUTE($G$69,"／",""),"　","")="",0,1)</f>
        <v>0</v>
      </c>
    </row>
    <row r="69" spans="1:51" ht="23.25" hidden="1" customHeight="1" x14ac:dyDescent="0.15">
      <c r="A69" s="698"/>
      <c r="B69" s="699"/>
      <c r="C69" s="699"/>
      <c r="D69" s="699"/>
      <c r="E69" s="699"/>
      <c r="F69" s="700"/>
      <c r="G69" s="668" t="s">
        <v>665</v>
      </c>
      <c r="H69" s="669"/>
      <c r="I69" s="669"/>
      <c r="J69" s="669"/>
      <c r="K69" s="669"/>
      <c r="L69" s="669"/>
      <c r="M69" s="669"/>
      <c r="N69" s="669"/>
      <c r="O69" s="669"/>
      <c r="P69" s="669"/>
      <c r="Q69" s="669"/>
      <c r="R69" s="669"/>
      <c r="S69" s="669"/>
      <c r="T69" s="669"/>
      <c r="U69" s="669"/>
      <c r="V69" s="669"/>
      <c r="W69" s="669"/>
      <c r="X69" s="669"/>
      <c r="Y69" s="672" t="s">
        <v>663</v>
      </c>
      <c r="Z69" s="673"/>
      <c r="AA69" s="674"/>
      <c r="AB69" s="675"/>
      <c r="AC69" s="676"/>
      <c r="AD69" s="677"/>
      <c r="AE69" s="633"/>
      <c r="AF69" s="633"/>
      <c r="AG69" s="633"/>
      <c r="AH69" s="633"/>
      <c r="AI69" s="633"/>
      <c r="AJ69" s="633"/>
      <c r="AK69" s="633"/>
      <c r="AL69" s="633"/>
      <c r="AM69" s="633"/>
      <c r="AN69" s="633"/>
      <c r="AO69" s="633"/>
      <c r="AP69" s="633"/>
      <c r="AQ69" s="108"/>
      <c r="AR69" s="102"/>
      <c r="AS69" s="102"/>
      <c r="AT69" s="102"/>
      <c r="AU69" s="102"/>
      <c r="AV69" s="102"/>
      <c r="AW69" s="102"/>
      <c r="AX69" s="103"/>
      <c r="AY69">
        <f>$AY$68</f>
        <v>0</v>
      </c>
    </row>
    <row r="70" spans="1:51" ht="46.5" hidden="1" customHeight="1" x14ac:dyDescent="0.15">
      <c r="A70" s="701"/>
      <c r="B70" s="702"/>
      <c r="C70" s="702"/>
      <c r="D70" s="702"/>
      <c r="E70" s="702"/>
      <c r="F70" s="703"/>
      <c r="G70" s="670"/>
      <c r="H70" s="671"/>
      <c r="I70" s="671"/>
      <c r="J70" s="671"/>
      <c r="K70" s="671"/>
      <c r="L70" s="671"/>
      <c r="M70" s="671"/>
      <c r="N70" s="671"/>
      <c r="O70" s="671"/>
      <c r="P70" s="671"/>
      <c r="Q70" s="671"/>
      <c r="R70" s="671"/>
      <c r="S70" s="671"/>
      <c r="T70" s="671"/>
      <c r="U70" s="671"/>
      <c r="V70" s="671"/>
      <c r="W70" s="671"/>
      <c r="X70" s="671"/>
      <c r="Y70" s="234" t="s">
        <v>666</v>
      </c>
      <c r="Z70" s="665"/>
      <c r="AA70" s="666"/>
      <c r="AB70" s="627" t="s">
        <v>667</v>
      </c>
      <c r="AC70" s="628"/>
      <c r="AD70" s="629"/>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2" t="s">
        <v>314</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661</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customHeight="1" x14ac:dyDescent="0.15">
      <c r="A99" s="663" t="s">
        <v>662</v>
      </c>
      <c r="B99" s="168"/>
      <c r="C99" s="168"/>
      <c r="D99" s="168"/>
      <c r="E99" s="168"/>
      <c r="F99" s="169"/>
      <c r="G99" s="706" t="s">
        <v>654</v>
      </c>
      <c r="H99" s="707"/>
      <c r="I99" s="707"/>
      <c r="J99" s="707"/>
      <c r="K99" s="707"/>
      <c r="L99" s="707"/>
      <c r="M99" s="707"/>
      <c r="N99" s="707"/>
      <c r="O99" s="707"/>
      <c r="P99" s="708" t="s">
        <v>653</v>
      </c>
      <c r="Q99" s="707"/>
      <c r="R99" s="707"/>
      <c r="S99" s="707"/>
      <c r="T99" s="707"/>
      <c r="U99" s="707"/>
      <c r="V99" s="707"/>
      <c r="W99" s="707"/>
      <c r="X99" s="709"/>
      <c r="Y99" s="710"/>
      <c r="Z99" s="711"/>
      <c r="AA99" s="712"/>
      <c r="AB99" s="642" t="s">
        <v>11</v>
      </c>
      <c r="AC99" s="642"/>
      <c r="AD99" s="642"/>
      <c r="AE99" s="134" t="s">
        <v>498</v>
      </c>
      <c r="AF99" s="134"/>
      <c r="AG99" s="134"/>
      <c r="AH99" s="134"/>
      <c r="AI99" s="134" t="s">
        <v>650</v>
      </c>
      <c r="AJ99" s="134"/>
      <c r="AK99" s="134"/>
      <c r="AL99" s="134"/>
      <c r="AM99" s="134" t="s">
        <v>466</v>
      </c>
      <c r="AN99" s="134"/>
      <c r="AO99" s="134"/>
      <c r="AP99" s="134"/>
      <c r="AQ99" s="639" t="s">
        <v>497</v>
      </c>
      <c r="AR99" s="640"/>
      <c r="AS99" s="640"/>
      <c r="AT99" s="641"/>
      <c r="AU99" s="639" t="s">
        <v>675</v>
      </c>
      <c r="AV99" s="640"/>
      <c r="AW99" s="640"/>
      <c r="AX99" s="649"/>
      <c r="AY99">
        <f>COUNTA($G$100)</f>
        <v>1</v>
      </c>
    </row>
    <row r="100" spans="1:60" ht="28.5" customHeight="1" x14ac:dyDescent="0.15">
      <c r="A100" s="663"/>
      <c r="B100" s="168"/>
      <c r="C100" s="168"/>
      <c r="D100" s="168"/>
      <c r="E100" s="168"/>
      <c r="F100" s="169"/>
      <c r="G100" s="650" t="s">
        <v>792</v>
      </c>
      <c r="H100" s="651"/>
      <c r="I100" s="651"/>
      <c r="J100" s="651"/>
      <c r="K100" s="651"/>
      <c r="L100" s="651"/>
      <c r="M100" s="651"/>
      <c r="N100" s="651"/>
      <c r="O100" s="651"/>
      <c r="P100" s="400" t="s">
        <v>785</v>
      </c>
      <c r="Q100" s="654"/>
      <c r="R100" s="654"/>
      <c r="S100" s="654"/>
      <c r="T100" s="654"/>
      <c r="U100" s="654"/>
      <c r="V100" s="654"/>
      <c r="W100" s="654"/>
      <c r="X100" s="655"/>
      <c r="Y100" s="659" t="s">
        <v>52</v>
      </c>
      <c r="Z100" s="660"/>
      <c r="AA100" s="661"/>
      <c r="AB100" s="163" t="s">
        <v>710</v>
      </c>
      <c r="AC100" s="662"/>
      <c r="AD100" s="662"/>
      <c r="AE100" s="632">
        <v>5490</v>
      </c>
      <c r="AF100" s="632"/>
      <c r="AG100" s="632"/>
      <c r="AH100" s="632"/>
      <c r="AI100" s="632">
        <v>5161</v>
      </c>
      <c r="AJ100" s="632"/>
      <c r="AK100" s="632"/>
      <c r="AL100" s="632"/>
      <c r="AM100" s="632">
        <v>5083</v>
      </c>
      <c r="AN100" s="632"/>
      <c r="AO100" s="632"/>
      <c r="AP100" s="632"/>
      <c r="AQ100" s="633" t="s">
        <v>786</v>
      </c>
      <c r="AR100" s="632"/>
      <c r="AS100" s="632"/>
      <c r="AT100" s="632"/>
      <c r="AU100" s="108" t="s">
        <v>812</v>
      </c>
      <c r="AV100" s="634"/>
      <c r="AW100" s="634"/>
      <c r="AX100" s="635"/>
      <c r="AY100">
        <f>$AY$99</f>
        <v>1</v>
      </c>
    </row>
    <row r="101" spans="1:60" ht="31.5" customHeight="1" x14ac:dyDescent="0.15">
      <c r="A101" s="203"/>
      <c r="B101" s="173"/>
      <c r="C101" s="173"/>
      <c r="D101" s="173"/>
      <c r="E101" s="173"/>
      <c r="F101" s="174"/>
      <c r="G101" s="652"/>
      <c r="H101" s="653"/>
      <c r="I101" s="653"/>
      <c r="J101" s="653"/>
      <c r="K101" s="653"/>
      <c r="L101" s="653"/>
      <c r="M101" s="653"/>
      <c r="N101" s="653"/>
      <c r="O101" s="653"/>
      <c r="P101" s="656"/>
      <c r="Q101" s="657"/>
      <c r="R101" s="657"/>
      <c r="S101" s="657"/>
      <c r="T101" s="657"/>
      <c r="U101" s="657"/>
      <c r="V101" s="657"/>
      <c r="W101" s="657"/>
      <c r="X101" s="658"/>
      <c r="Y101" s="636" t="s">
        <v>53</v>
      </c>
      <c r="Z101" s="637"/>
      <c r="AA101" s="638"/>
      <c r="AB101" s="163" t="s">
        <v>710</v>
      </c>
      <c r="AC101" s="662"/>
      <c r="AD101" s="662"/>
      <c r="AE101" s="632">
        <v>5490</v>
      </c>
      <c r="AF101" s="632"/>
      <c r="AG101" s="632"/>
      <c r="AH101" s="632"/>
      <c r="AI101" s="632">
        <v>5200</v>
      </c>
      <c r="AJ101" s="632"/>
      <c r="AK101" s="632"/>
      <c r="AL101" s="632"/>
      <c r="AM101" s="632">
        <v>5100</v>
      </c>
      <c r="AN101" s="632"/>
      <c r="AO101" s="632"/>
      <c r="AP101" s="632"/>
      <c r="AQ101" s="632">
        <v>5200</v>
      </c>
      <c r="AR101" s="632"/>
      <c r="AS101" s="632"/>
      <c r="AT101" s="632"/>
      <c r="AU101" s="664">
        <v>5100</v>
      </c>
      <c r="AV101" s="634"/>
      <c r="AW101" s="634"/>
      <c r="AX101" s="635"/>
      <c r="AY101">
        <f>$AY$99</f>
        <v>1</v>
      </c>
    </row>
    <row r="102" spans="1:60" ht="23.25" hidden="1" customHeight="1" x14ac:dyDescent="0.15">
      <c r="A102" s="202" t="s">
        <v>663</v>
      </c>
      <c r="B102" s="120"/>
      <c r="C102" s="120"/>
      <c r="D102" s="120"/>
      <c r="E102" s="120"/>
      <c r="F102" s="678"/>
      <c r="G102" s="191" t="s">
        <v>664</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498</v>
      </c>
      <c r="AF102" s="134"/>
      <c r="AG102" s="134"/>
      <c r="AH102" s="134"/>
      <c r="AI102" s="134" t="s">
        <v>650</v>
      </c>
      <c r="AJ102" s="134"/>
      <c r="AK102" s="134"/>
      <c r="AL102" s="134"/>
      <c r="AM102" s="134" t="s">
        <v>466</v>
      </c>
      <c r="AN102" s="134"/>
      <c r="AO102" s="134"/>
      <c r="AP102" s="134"/>
      <c r="AQ102" s="643" t="s">
        <v>676</v>
      </c>
      <c r="AR102" s="644"/>
      <c r="AS102" s="644"/>
      <c r="AT102" s="644"/>
      <c r="AU102" s="644"/>
      <c r="AV102" s="644"/>
      <c r="AW102" s="644"/>
      <c r="AX102" s="645"/>
      <c r="AY102">
        <f>IF(SUBSTITUTE(SUBSTITUTE($G$103,"／",""),"　","")="",0,1)</f>
        <v>0</v>
      </c>
    </row>
    <row r="103" spans="1:60" ht="23.25" hidden="1" customHeight="1" x14ac:dyDescent="0.15">
      <c r="A103" s="679"/>
      <c r="B103" s="212"/>
      <c r="C103" s="212"/>
      <c r="D103" s="212"/>
      <c r="E103" s="212"/>
      <c r="F103" s="680"/>
      <c r="G103" s="668" t="s">
        <v>665</v>
      </c>
      <c r="H103" s="669"/>
      <c r="I103" s="669"/>
      <c r="J103" s="669"/>
      <c r="K103" s="669"/>
      <c r="L103" s="669"/>
      <c r="M103" s="669"/>
      <c r="N103" s="669"/>
      <c r="O103" s="669"/>
      <c r="P103" s="669"/>
      <c r="Q103" s="669"/>
      <c r="R103" s="669"/>
      <c r="S103" s="669"/>
      <c r="T103" s="669"/>
      <c r="U103" s="669"/>
      <c r="V103" s="669"/>
      <c r="W103" s="669"/>
      <c r="X103" s="669"/>
      <c r="Y103" s="672" t="s">
        <v>663</v>
      </c>
      <c r="Z103" s="673"/>
      <c r="AA103" s="674"/>
      <c r="AB103" s="675"/>
      <c r="AC103" s="676"/>
      <c r="AD103" s="677"/>
      <c r="AE103" s="633"/>
      <c r="AF103" s="633"/>
      <c r="AG103" s="633"/>
      <c r="AH103" s="633"/>
      <c r="AI103" s="633"/>
      <c r="AJ103" s="633"/>
      <c r="AK103" s="633"/>
      <c r="AL103" s="633"/>
      <c r="AM103" s="633"/>
      <c r="AN103" s="633"/>
      <c r="AO103" s="633"/>
      <c r="AP103" s="633"/>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70"/>
      <c r="H104" s="671"/>
      <c r="I104" s="671"/>
      <c r="J104" s="671"/>
      <c r="K104" s="671"/>
      <c r="L104" s="671"/>
      <c r="M104" s="671"/>
      <c r="N104" s="671"/>
      <c r="O104" s="671"/>
      <c r="P104" s="671"/>
      <c r="Q104" s="671"/>
      <c r="R104" s="671"/>
      <c r="S104" s="671"/>
      <c r="T104" s="671"/>
      <c r="U104" s="671"/>
      <c r="V104" s="671"/>
      <c r="W104" s="671"/>
      <c r="X104" s="671"/>
      <c r="Y104" s="234" t="s">
        <v>666</v>
      </c>
      <c r="Z104" s="665"/>
      <c r="AA104" s="666"/>
      <c r="AB104" s="627" t="s">
        <v>667</v>
      </c>
      <c r="AC104" s="628"/>
      <c r="AD104" s="629"/>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2" t="s">
        <v>314</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661</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3" t="s">
        <v>662</v>
      </c>
      <c r="B133" s="168"/>
      <c r="C133" s="168"/>
      <c r="D133" s="168"/>
      <c r="E133" s="168"/>
      <c r="F133" s="169"/>
      <c r="G133" s="706" t="s">
        <v>654</v>
      </c>
      <c r="H133" s="707"/>
      <c r="I133" s="707"/>
      <c r="J133" s="707"/>
      <c r="K133" s="707"/>
      <c r="L133" s="707"/>
      <c r="M133" s="707"/>
      <c r="N133" s="707"/>
      <c r="O133" s="707"/>
      <c r="P133" s="708" t="s">
        <v>653</v>
      </c>
      <c r="Q133" s="707"/>
      <c r="R133" s="707"/>
      <c r="S133" s="707"/>
      <c r="T133" s="707"/>
      <c r="U133" s="707"/>
      <c r="V133" s="707"/>
      <c r="W133" s="707"/>
      <c r="X133" s="709"/>
      <c r="Y133" s="710"/>
      <c r="Z133" s="711"/>
      <c r="AA133" s="712"/>
      <c r="AB133" s="642" t="s">
        <v>11</v>
      </c>
      <c r="AC133" s="642"/>
      <c r="AD133" s="642"/>
      <c r="AE133" s="134" t="s">
        <v>498</v>
      </c>
      <c r="AF133" s="134"/>
      <c r="AG133" s="134"/>
      <c r="AH133" s="134"/>
      <c r="AI133" s="134" t="s">
        <v>650</v>
      </c>
      <c r="AJ133" s="134"/>
      <c r="AK133" s="134"/>
      <c r="AL133" s="134"/>
      <c r="AM133" s="134" t="s">
        <v>466</v>
      </c>
      <c r="AN133" s="134"/>
      <c r="AO133" s="134"/>
      <c r="AP133" s="134"/>
      <c r="AQ133" s="639" t="s">
        <v>497</v>
      </c>
      <c r="AR133" s="640"/>
      <c r="AS133" s="640"/>
      <c r="AT133" s="641"/>
      <c r="AU133" s="639" t="s">
        <v>675</v>
      </c>
      <c r="AV133" s="640"/>
      <c r="AW133" s="640"/>
      <c r="AX133" s="649"/>
      <c r="AY133">
        <f>COUNTA($G$134)</f>
        <v>0</v>
      </c>
    </row>
    <row r="134" spans="1:60" ht="23.25" hidden="1" customHeight="1" x14ac:dyDescent="0.15">
      <c r="A134" s="663"/>
      <c r="B134" s="168"/>
      <c r="C134" s="168"/>
      <c r="D134" s="168"/>
      <c r="E134" s="168"/>
      <c r="F134" s="169"/>
      <c r="G134" s="704"/>
      <c r="H134" s="651"/>
      <c r="I134" s="651"/>
      <c r="J134" s="651"/>
      <c r="K134" s="651"/>
      <c r="L134" s="651"/>
      <c r="M134" s="651"/>
      <c r="N134" s="651"/>
      <c r="O134" s="651"/>
      <c r="P134" s="705"/>
      <c r="Q134" s="654"/>
      <c r="R134" s="654"/>
      <c r="S134" s="654"/>
      <c r="T134" s="654"/>
      <c r="U134" s="654"/>
      <c r="V134" s="654"/>
      <c r="W134" s="654"/>
      <c r="X134" s="655"/>
      <c r="Y134" s="659" t="s">
        <v>52</v>
      </c>
      <c r="Z134" s="660"/>
      <c r="AA134" s="661"/>
      <c r="AB134" s="662"/>
      <c r="AC134" s="662"/>
      <c r="AD134" s="662"/>
      <c r="AE134" s="632"/>
      <c r="AF134" s="632"/>
      <c r="AG134" s="632"/>
      <c r="AH134" s="632"/>
      <c r="AI134" s="632"/>
      <c r="AJ134" s="632"/>
      <c r="AK134" s="632"/>
      <c r="AL134" s="632"/>
      <c r="AM134" s="632"/>
      <c r="AN134" s="632"/>
      <c r="AO134" s="632"/>
      <c r="AP134" s="632"/>
      <c r="AQ134" s="632"/>
      <c r="AR134" s="632"/>
      <c r="AS134" s="632"/>
      <c r="AT134" s="632"/>
      <c r="AU134" s="664"/>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6"/>
      <c r="Q135" s="657"/>
      <c r="R135" s="657"/>
      <c r="S135" s="657"/>
      <c r="T135" s="657"/>
      <c r="U135" s="657"/>
      <c r="V135" s="657"/>
      <c r="W135" s="657"/>
      <c r="X135" s="658"/>
      <c r="Y135" s="636" t="s">
        <v>53</v>
      </c>
      <c r="Z135" s="637"/>
      <c r="AA135" s="638"/>
      <c r="AB135" s="662"/>
      <c r="AC135" s="662"/>
      <c r="AD135" s="662"/>
      <c r="AE135" s="632"/>
      <c r="AF135" s="632"/>
      <c r="AG135" s="632"/>
      <c r="AH135" s="632"/>
      <c r="AI135" s="632"/>
      <c r="AJ135" s="632"/>
      <c r="AK135" s="632"/>
      <c r="AL135" s="632"/>
      <c r="AM135" s="632"/>
      <c r="AN135" s="632"/>
      <c r="AO135" s="632"/>
      <c r="AP135" s="632"/>
      <c r="AQ135" s="632"/>
      <c r="AR135" s="632"/>
      <c r="AS135" s="632"/>
      <c r="AT135" s="632"/>
      <c r="AU135" s="664"/>
      <c r="AV135" s="634"/>
      <c r="AW135" s="634"/>
      <c r="AX135" s="635"/>
      <c r="AY135">
        <f>$AY$133</f>
        <v>0</v>
      </c>
    </row>
    <row r="136" spans="1:60" ht="23.25" hidden="1" customHeight="1" x14ac:dyDescent="0.15">
      <c r="A136" s="202" t="s">
        <v>663</v>
      </c>
      <c r="B136" s="120"/>
      <c r="C136" s="120"/>
      <c r="D136" s="120"/>
      <c r="E136" s="120"/>
      <c r="F136" s="678"/>
      <c r="G136" s="191" t="s">
        <v>664</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498</v>
      </c>
      <c r="AF136" s="134"/>
      <c r="AG136" s="134"/>
      <c r="AH136" s="134"/>
      <c r="AI136" s="134" t="s">
        <v>650</v>
      </c>
      <c r="AJ136" s="134"/>
      <c r="AK136" s="134"/>
      <c r="AL136" s="134"/>
      <c r="AM136" s="134" t="s">
        <v>466</v>
      </c>
      <c r="AN136" s="134"/>
      <c r="AO136" s="134"/>
      <c r="AP136" s="134"/>
      <c r="AQ136" s="643" t="s">
        <v>676</v>
      </c>
      <c r="AR136" s="644"/>
      <c r="AS136" s="644"/>
      <c r="AT136" s="644"/>
      <c r="AU136" s="644"/>
      <c r="AV136" s="644"/>
      <c r="AW136" s="644"/>
      <c r="AX136" s="645"/>
      <c r="AY136">
        <f>IF(SUBSTITUTE(SUBSTITUTE($G$137,"／",""),"　","")="",0,1)</f>
        <v>0</v>
      </c>
    </row>
    <row r="137" spans="1:60" ht="23.25" hidden="1" customHeight="1" x14ac:dyDescent="0.15">
      <c r="A137" s="679"/>
      <c r="B137" s="212"/>
      <c r="C137" s="212"/>
      <c r="D137" s="212"/>
      <c r="E137" s="212"/>
      <c r="F137" s="680"/>
      <c r="G137" s="668" t="s">
        <v>665</v>
      </c>
      <c r="H137" s="669"/>
      <c r="I137" s="669"/>
      <c r="J137" s="669"/>
      <c r="K137" s="669"/>
      <c r="L137" s="669"/>
      <c r="M137" s="669"/>
      <c r="N137" s="669"/>
      <c r="O137" s="669"/>
      <c r="P137" s="669"/>
      <c r="Q137" s="669"/>
      <c r="R137" s="669"/>
      <c r="S137" s="669"/>
      <c r="T137" s="669"/>
      <c r="U137" s="669"/>
      <c r="V137" s="669"/>
      <c r="W137" s="669"/>
      <c r="X137" s="669"/>
      <c r="Y137" s="672" t="s">
        <v>663</v>
      </c>
      <c r="Z137" s="673"/>
      <c r="AA137" s="674"/>
      <c r="AB137" s="675"/>
      <c r="AC137" s="676"/>
      <c r="AD137" s="677"/>
      <c r="AE137" s="633"/>
      <c r="AF137" s="633"/>
      <c r="AG137" s="633"/>
      <c r="AH137" s="633"/>
      <c r="AI137" s="633"/>
      <c r="AJ137" s="633"/>
      <c r="AK137" s="633"/>
      <c r="AL137" s="633"/>
      <c r="AM137" s="633"/>
      <c r="AN137" s="633"/>
      <c r="AO137" s="633"/>
      <c r="AP137" s="633"/>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70"/>
      <c r="H138" s="671"/>
      <c r="I138" s="671"/>
      <c r="J138" s="671"/>
      <c r="K138" s="671"/>
      <c r="L138" s="671"/>
      <c r="M138" s="671"/>
      <c r="N138" s="671"/>
      <c r="O138" s="671"/>
      <c r="P138" s="671"/>
      <c r="Q138" s="671"/>
      <c r="R138" s="671"/>
      <c r="S138" s="671"/>
      <c r="T138" s="671"/>
      <c r="U138" s="671"/>
      <c r="V138" s="671"/>
      <c r="W138" s="671"/>
      <c r="X138" s="671"/>
      <c r="Y138" s="234" t="s">
        <v>666</v>
      </c>
      <c r="Z138" s="665"/>
      <c r="AA138" s="666"/>
      <c r="AB138" s="627" t="s">
        <v>667</v>
      </c>
      <c r="AC138" s="628"/>
      <c r="AD138" s="629"/>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2" t="s">
        <v>314</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661</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customHeight="1" x14ac:dyDescent="0.15">
      <c r="A167" s="663" t="s">
        <v>662</v>
      </c>
      <c r="B167" s="168"/>
      <c r="C167" s="168"/>
      <c r="D167" s="168"/>
      <c r="E167" s="168"/>
      <c r="F167" s="169"/>
      <c r="G167" s="706" t="s">
        <v>654</v>
      </c>
      <c r="H167" s="707"/>
      <c r="I167" s="707"/>
      <c r="J167" s="707"/>
      <c r="K167" s="707"/>
      <c r="L167" s="707"/>
      <c r="M167" s="707"/>
      <c r="N167" s="707"/>
      <c r="O167" s="707"/>
      <c r="P167" s="708" t="s">
        <v>653</v>
      </c>
      <c r="Q167" s="707"/>
      <c r="R167" s="707"/>
      <c r="S167" s="707"/>
      <c r="T167" s="707"/>
      <c r="U167" s="707"/>
      <c r="V167" s="707"/>
      <c r="W167" s="707"/>
      <c r="X167" s="709"/>
      <c r="Y167" s="710"/>
      <c r="Z167" s="711"/>
      <c r="AA167" s="712"/>
      <c r="AB167" s="642" t="s">
        <v>11</v>
      </c>
      <c r="AC167" s="642"/>
      <c r="AD167" s="642"/>
      <c r="AE167" s="134" t="s">
        <v>498</v>
      </c>
      <c r="AF167" s="134"/>
      <c r="AG167" s="134"/>
      <c r="AH167" s="134"/>
      <c r="AI167" s="134" t="s">
        <v>650</v>
      </c>
      <c r="AJ167" s="134"/>
      <c r="AK167" s="134"/>
      <c r="AL167" s="134"/>
      <c r="AM167" s="134" t="s">
        <v>466</v>
      </c>
      <c r="AN167" s="134"/>
      <c r="AO167" s="134"/>
      <c r="AP167" s="134"/>
      <c r="AQ167" s="639" t="s">
        <v>497</v>
      </c>
      <c r="AR167" s="640"/>
      <c r="AS167" s="640"/>
      <c r="AT167" s="641"/>
      <c r="AU167" s="639" t="s">
        <v>675</v>
      </c>
      <c r="AV167" s="640"/>
      <c r="AW167" s="640"/>
      <c r="AX167" s="649"/>
      <c r="AY167">
        <f>COUNTA($G$168)</f>
        <v>1</v>
      </c>
    </row>
    <row r="168" spans="1:60" ht="36" customHeight="1" x14ac:dyDescent="0.15">
      <c r="A168" s="663"/>
      <c r="B168" s="168"/>
      <c r="C168" s="168"/>
      <c r="D168" s="168"/>
      <c r="E168" s="168"/>
      <c r="F168" s="169"/>
      <c r="G168" s="650" t="s">
        <v>793</v>
      </c>
      <c r="H168" s="651"/>
      <c r="I168" s="651"/>
      <c r="J168" s="651"/>
      <c r="K168" s="651"/>
      <c r="L168" s="651"/>
      <c r="M168" s="651"/>
      <c r="N168" s="651"/>
      <c r="O168" s="651"/>
      <c r="P168" s="400" t="s">
        <v>709</v>
      </c>
      <c r="Q168" s="654"/>
      <c r="R168" s="654"/>
      <c r="S168" s="654"/>
      <c r="T168" s="654"/>
      <c r="U168" s="654"/>
      <c r="V168" s="654"/>
      <c r="W168" s="654"/>
      <c r="X168" s="655"/>
      <c r="Y168" s="659" t="s">
        <v>52</v>
      </c>
      <c r="Z168" s="660"/>
      <c r="AA168" s="661"/>
      <c r="AB168" s="163" t="s">
        <v>711</v>
      </c>
      <c r="AC168" s="662"/>
      <c r="AD168" s="662"/>
      <c r="AE168" s="632">
        <v>47</v>
      </c>
      <c r="AF168" s="632"/>
      <c r="AG168" s="632"/>
      <c r="AH168" s="632"/>
      <c r="AI168" s="632">
        <v>47</v>
      </c>
      <c r="AJ168" s="632"/>
      <c r="AK168" s="632"/>
      <c r="AL168" s="632"/>
      <c r="AM168" s="632">
        <v>47</v>
      </c>
      <c r="AN168" s="632"/>
      <c r="AO168" s="632"/>
      <c r="AP168" s="632"/>
      <c r="AQ168" s="633" t="s">
        <v>786</v>
      </c>
      <c r="AR168" s="632"/>
      <c r="AS168" s="632"/>
      <c r="AT168" s="632"/>
      <c r="AU168" s="108" t="s">
        <v>812</v>
      </c>
      <c r="AV168" s="634"/>
      <c r="AW168" s="634"/>
      <c r="AX168" s="635"/>
      <c r="AY168">
        <f>$AY$167</f>
        <v>1</v>
      </c>
    </row>
    <row r="169" spans="1:60" ht="40.5" customHeight="1" x14ac:dyDescent="0.15">
      <c r="A169" s="203"/>
      <c r="B169" s="173"/>
      <c r="C169" s="173"/>
      <c r="D169" s="173"/>
      <c r="E169" s="173"/>
      <c r="F169" s="174"/>
      <c r="G169" s="652"/>
      <c r="H169" s="653"/>
      <c r="I169" s="653"/>
      <c r="J169" s="653"/>
      <c r="K169" s="653"/>
      <c r="L169" s="653"/>
      <c r="M169" s="653"/>
      <c r="N169" s="653"/>
      <c r="O169" s="653"/>
      <c r="P169" s="656"/>
      <c r="Q169" s="657"/>
      <c r="R169" s="657"/>
      <c r="S169" s="657"/>
      <c r="T169" s="657"/>
      <c r="U169" s="657"/>
      <c r="V169" s="657"/>
      <c r="W169" s="657"/>
      <c r="X169" s="658"/>
      <c r="Y169" s="636" t="s">
        <v>53</v>
      </c>
      <c r="Z169" s="637"/>
      <c r="AA169" s="638"/>
      <c r="AB169" s="163" t="s">
        <v>711</v>
      </c>
      <c r="AC169" s="662"/>
      <c r="AD169" s="662"/>
      <c r="AE169" s="632">
        <v>47</v>
      </c>
      <c r="AF169" s="632"/>
      <c r="AG169" s="632"/>
      <c r="AH169" s="632"/>
      <c r="AI169" s="632">
        <v>47</v>
      </c>
      <c r="AJ169" s="632"/>
      <c r="AK169" s="632"/>
      <c r="AL169" s="632"/>
      <c r="AM169" s="632">
        <v>47</v>
      </c>
      <c r="AN169" s="632"/>
      <c r="AO169" s="632"/>
      <c r="AP169" s="632"/>
      <c r="AQ169" s="632">
        <v>47</v>
      </c>
      <c r="AR169" s="632"/>
      <c r="AS169" s="632"/>
      <c r="AT169" s="632"/>
      <c r="AU169" s="664">
        <v>47</v>
      </c>
      <c r="AV169" s="634"/>
      <c r="AW169" s="634"/>
      <c r="AX169" s="635"/>
      <c r="AY169">
        <f>$AY$167</f>
        <v>1</v>
      </c>
    </row>
    <row r="170" spans="1:60" ht="23.25" customHeight="1" x14ac:dyDescent="0.15">
      <c r="A170" s="202" t="s">
        <v>663</v>
      </c>
      <c r="B170" s="120"/>
      <c r="C170" s="120"/>
      <c r="D170" s="120"/>
      <c r="E170" s="120"/>
      <c r="F170" s="678"/>
      <c r="G170" s="191" t="s">
        <v>664</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498</v>
      </c>
      <c r="AF170" s="134"/>
      <c r="AG170" s="134"/>
      <c r="AH170" s="134"/>
      <c r="AI170" s="134" t="s">
        <v>650</v>
      </c>
      <c r="AJ170" s="134"/>
      <c r="AK170" s="134"/>
      <c r="AL170" s="134"/>
      <c r="AM170" s="134" t="s">
        <v>466</v>
      </c>
      <c r="AN170" s="134"/>
      <c r="AO170" s="134"/>
      <c r="AP170" s="134"/>
      <c r="AQ170" s="643" t="s">
        <v>676</v>
      </c>
      <c r="AR170" s="644"/>
      <c r="AS170" s="644"/>
      <c r="AT170" s="644"/>
      <c r="AU170" s="644"/>
      <c r="AV170" s="644"/>
      <c r="AW170" s="644"/>
      <c r="AX170" s="645"/>
      <c r="AY170">
        <f>IF(SUBSTITUTE(SUBSTITUTE($G$171,"／",""),"　","")="",0,1)</f>
        <v>1</v>
      </c>
    </row>
    <row r="171" spans="1:60" ht="23.25" customHeight="1" x14ac:dyDescent="0.15">
      <c r="A171" s="679"/>
      <c r="B171" s="212"/>
      <c r="C171" s="212"/>
      <c r="D171" s="212"/>
      <c r="E171" s="212"/>
      <c r="F171" s="680"/>
      <c r="G171" s="668" t="s">
        <v>707</v>
      </c>
      <c r="H171" s="669"/>
      <c r="I171" s="669"/>
      <c r="J171" s="669"/>
      <c r="K171" s="669"/>
      <c r="L171" s="669"/>
      <c r="M171" s="669"/>
      <c r="N171" s="669"/>
      <c r="O171" s="669"/>
      <c r="P171" s="669"/>
      <c r="Q171" s="669"/>
      <c r="R171" s="669"/>
      <c r="S171" s="669"/>
      <c r="T171" s="669"/>
      <c r="U171" s="669"/>
      <c r="V171" s="669"/>
      <c r="W171" s="669"/>
      <c r="X171" s="669"/>
      <c r="Y171" s="672" t="s">
        <v>663</v>
      </c>
      <c r="Z171" s="673"/>
      <c r="AA171" s="674"/>
      <c r="AB171" s="675" t="s">
        <v>704</v>
      </c>
      <c r="AC171" s="676"/>
      <c r="AD171" s="677"/>
      <c r="AE171" s="633">
        <v>526</v>
      </c>
      <c r="AF171" s="633"/>
      <c r="AG171" s="633"/>
      <c r="AH171" s="633"/>
      <c r="AI171" s="633">
        <v>633</v>
      </c>
      <c r="AJ171" s="633"/>
      <c r="AK171" s="633"/>
      <c r="AL171" s="633"/>
      <c r="AM171" s="633">
        <v>563</v>
      </c>
      <c r="AN171" s="633"/>
      <c r="AO171" s="633"/>
      <c r="AP171" s="633"/>
      <c r="AQ171" s="108">
        <v>602</v>
      </c>
      <c r="AR171" s="102"/>
      <c r="AS171" s="102"/>
      <c r="AT171" s="102"/>
      <c r="AU171" s="102"/>
      <c r="AV171" s="102"/>
      <c r="AW171" s="102"/>
      <c r="AX171" s="103"/>
      <c r="AY171">
        <f>$AY$170</f>
        <v>1</v>
      </c>
    </row>
    <row r="172" spans="1:60" ht="39.75" customHeight="1" x14ac:dyDescent="0.15">
      <c r="A172" s="681"/>
      <c r="B172" s="123"/>
      <c r="C172" s="123"/>
      <c r="D172" s="123"/>
      <c r="E172" s="123"/>
      <c r="F172" s="682"/>
      <c r="G172" s="670"/>
      <c r="H172" s="671"/>
      <c r="I172" s="671"/>
      <c r="J172" s="671"/>
      <c r="K172" s="671"/>
      <c r="L172" s="671"/>
      <c r="M172" s="671"/>
      <c r="N172" s="671"/>
      <c r="O172" s="671"/>
      <c r="P172" s="671"/>
      <c r="Q172" s="671"/>
      <c r="R172" s="671"/>
      <c r="S172" s="671"/>
      <c r="T172" s="671"/>
      <c r="U172" s="671"/>
      <c r="V172" s="671"/>
      <c r="W172" s="671"/>
      <c r="X172" s="671"/>
      <c r="Y172" s="234" t="s">
        <v>666</v>
      </c>
      <c r="Z172" s="665"/>
      <c r="AA172" s="666"/>
      <c r="AB172" s="627" t="s">
        <v>703</v>
      </c>
      <c r="AC172" s="628"/>
      <c r="AD172" s="629"/>
      <c r="AE172" s="630" t="s">
        <v>705</v>
      </c>
      <c r="AF172" s="631"/>
      <c r="AG172" s="631"/>
      <c r="AH172" s="631"/>
      <c r="AI172" s="630" t="s">
        <v>706</v>
      </c>
      <c r="AJ172" s="631"/>
      <c r="AK172" s="631"/>
      <c r="AL172" s="631"/>
      <c r="AM172" s="630" t="s">
        <v>787</v>
      </c>
      <c r="AN172" s="631"/>
      <c r="AO172" s="631"/>
      <c r="AP172" s="631"/>
      <c r="AQ172" s="630" t="s">
        <v>803</v>
      </c>
      <c r="AR172" s="631"/>
      <c r="AS172" s="631"/>
      <c r="AT172" s="631"/>
      <c r="AU172" s="631"/>
      <c r="AV172" s="631"/>
      <c r="AW172" s="631"/>
      <c r="AX172" s="667"/>
      <c r="AY172">
        <f>$AY$170</f>
        <v>1</v>
      </c>
    </row>
    <row r="173" spans="1:60" ht="18.75" customHeight="1" x14ac:dyDescent="0.15">
      <c r="A173" s="432" t="s">
        <v>314</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1</v>
      </c>
    </row>
    <row r="174" spans="1:60" ht="18.75"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t="s">
        <v>807</v>
      </c>
      <c r="AR174" s="523"/>
      <c r="AS174" s="142" t="s">
        <v>224</v>
      </c>
      <c r="AT174" s="143"/>
      <c r="AU174" s="141">
        <v>4</v>
      </c>
      <c r="AV174" s="141"/>
      <c r="AW174" s="123" t="s">
        <v>170</v>
      </c>
      <c r="AX174" s="144"/>
      <c r="AY174">
        <f t="shared" ref="AY174:AY179" si="7">$AY$173</f>
        <v>1</v>
      </c>
    </row>
    <row r="175" spans="1:60" ht="23.25" customHeight="1" x14ac:dyDescent="0.15">
      <c r="A175" s="613"/>
      <c r="B175" s="611"/>
      <c r="C175" s="611"/>
      <c r="D175" s="611"/>
      <c r="E175" s="611"/>
      <c r="F175" s="612"/>
      <c r="G175" s="193" t="s">
        <v>700</v>
      </c>
      <c r="H175" s="194"/>
      <c r="I175" s="194"/>
      <c r="J175" s="194"/>
      <c r="K175" s="194"/>
      <c r="L175" s="194"/>
      <c r="M175" s="194"/>
      <c r="N175" s="194"/>
      <c r="O175" s="195"/>
      <c r="P175" s="146" t="s">
        <v>701</v>
      </c>
      <c r="Q175" s="146"/>
      <c r="R175" s="146"/>
      <c r="S175" s="146"/>
      <c r="T175" s="146"/>
      <c r="U175" s="146"/>
      <c r="V175" s="146"/>
      <c r="W175" s="146"/>
      <c r="X175" s="147"/>
      <c r="Y175" s="234" t="s">
        <v>12</v>
      </c>
      <c r="Z175" s="235"/>
      <c r="AA175" s="236"/>
      <c r="AB175" s="163" t="s">
        <v>702</v>
      </c>
      <c r="AC175" s="163"/>
      <c r="AD175" s="163"/>
      <c r="AE175" s="108">
        <v>3</v>
      </c>
      <c r="AF175" s="102"/>
      <c r="AG175" s="102"/>
      <c r="AH175" s="102"/>
      <c r="AI175" s="108">
        <v>3</v>
      </c>
      <c r="AJ175" s="102"/>
      <c r="AK175" s="102"/>
      <c r="AL175" s="102"/>
      <c r="AM175" s="108">
        <v>3</v>
      </c>
      <c r="AN175" s="102"/>
      <c r="AO175" s="102"/>
      <c r="AP175" s="102"/>
      <c r="AQ175" s="109" t="s">
        <v>807</v>
      </c>
      <c r="AR175" s="110"/>
      <c r="AS175" s="110"/>
      <c r="AT175" s="111"/>
      <c r="AU175" s="102" t="s">
        <v>807</v>
      </c>
      <c r="AV175" s="102"/>
      <c r="AW175" s="102"/>
      <c r="AX175" s="103"/>
      <c r="AY175">
        <f t="shared" si="7"/>
        <v>1</v>
      </c>
    </row>
    <row r="176" spans="1:60" ht="23.25"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702</v>
      </c>
      <c r="AC176" s="107"/>
      <c r="AD176" s="107"/>
      <c r="AE176" s="108">
        <v>3</v>
      </c>
      <c r="AF176" s="102"/>
      <c r="AG176" s="102"/>
      <c r="AH176" s="102"/>
      <c r="AI176" s="108">
        <v>3</v>
      </c>
      <c r="AJ176" s="102"/>
      <c r="AK176" s="102"/>
      <c r="AL176" s="102"/>
      <c r="AM176" s="108">
        <v>3</v>
      </c>
      <c r="AN176" s="102"/>
      <c r="AO176" s="102"/>
      <c r="AP176" s="102"/>
      <c r="AQ176" s="109" t="s">
        <v>807</v>
      </c>
      <c r="AR176" s="110"/>
      <c r="AS176" s="110"/>
      <c r="AT176" s="111"/>
      <c r="AU176" s="102">
        <v>3</v>
      </c>
      <c r="AV176" s="102"/>
      <c r="AW176" s="102"/>
      <c r="AX176" s="103"/>
      <c r="AY176">
        <f t="shared" si="7"/>
        <v>1</v>
      </c>
    </row>
    <row r="177" spans="1:60" ht="23.25"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v>100</v>
      </c>
      <c r="AF177" s="102"/>
      <c r="AG177" s="102"/>
      <c r="AH177" s="102"/>
      <c r="AI177" s="108">
        <v>100</v>
      </c>
      <c r="AJ177" s="102"/>
      <c r="AK177" s="102"/>
      <c r="AL177" s="102"/>
      <c r="AM177" s="108">
        <v>100</v>
      </c>
      <c r="AN177" s="102"/>
      <c r="AO177" s="102"/>
      <c r="AP177" s="102"/>
      <c r="AQ177" s="109" t="s">
        <v>807</v>
      </c>
      <c r="AR177" s="110"/>
      <c r="AS177" s="110"/>
      <c r="AT177" s="111"/>
      <c r="AU177" s="102" t="s">
        <v>807</v>
      </c>
      <c r="AV177" s="102"/>
      <c r="AW177" s="102"/>
      <c r="AX177" s="103"/>
      <c r="AY177">
        <f t="shared" si="7"/>
        <v>1</v>
      </c>
    </row>
    <row r="178" spans="1:60" ht="23.25" customHeight="1" x14ac:dyDescent="0.15">
      <c r="A178" s="202" t="s">
        <v>341</v>
      </c>
      <c r="B178" s="165"/>
      <c r="C178" s="165"/>
      <c r="D178" s="165"/>
      <c r="E178" s="165"/>
      <c r="F178" s="166"/>
      <c r="G178" s="204" t="s">
        <v>795</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thickBo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315</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311</v>
      </c>
      <c r="X200" s="600"/>
      <c r="Y200" s="603"/>
      <c r="Z200" s="603"/>
      <c r="AA200" s="604"/>
      <c r="AB200" s="597" t="s">
        <v>11</v>
      </c>
      <c r="AC200" s="594"/>
      <c r="AD200" s="595"/>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331</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331</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332</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319</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330</v>
      </c>
      <c r="X205" s="558"/>
      <c r="Y205" s="563" t="s">
        <v>12</v>
      </c>
      <c r="Z205" s="563"/>
      <c r="AA205" s="564"/>
      <c r="AB205" s="573" t="s">
        <v>331</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331</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332</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315</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344</v>
      </c>
      <c r="B213" s="512"/>
      <c r="C213" s="512"/>
      <c r="D213" s="512"/>
      <c r="E213" s="513" t="s">
        <v>303</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310</v>
      </c>
      <c r="AP214" s="435"/>
      <c r="AQ214" s="435"/>
      <c r="AR214" s="96"/>
      <c r="AS214" s="434"/>
      <c r="AT214" s="435"/>
      <c r="AU214" s="435"/>
      <c r="AV214" s="435"/>
      <c r="AW214" s="435"/>
      <c r="AX214" s="436"/>
      <c r="AY214">
        <f>COUNTIF($AR$214,"☑")</f>
        <v>0</v>
      </c>
    </row>
    <row r="215" spans="1:51" ht="45" customHeight="1" x14ac:dyDescent="0.15">
      <c r="A215" s="421" t="s">
        <v>364</v>
      </c>
      <c r="B215" s="422"/>
      <c r="C215" s="425" t="s">
        <v>227</v>
      </c>
      <c r="D215" s="422"/>
      <c r="E215" s="427" t="s">
        <v>243</v>
      </c>
      <c r="F215" s="428"/>
      <c r="G215" s="429" t="s">
        <v>809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809</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809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809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681</v>
      </c>
      <c r="D218" s="507"/>
      <c r="E218" s="164" t="s">
        <v>360</v>
      </c>
      <c r="F218" s="166"/>
      <c r="G218" s="487" t="s">
        <v>230</v>
      </c>
      <c r="H218" s="488"/>
      <c r="I218" s="488"/>
      <c r="J218" s="508" t="s">
        <v>747</v>
      </c>
      <c r="K218" s="509"/>
      <c r="L218" s="509"/>
      <c r="M218" s="509"/>
      <c r="N218" s="509"/>
      <c r="O218" s="509"/>
      <c r="P218" s="509"/>
      <c r="Q218" s="509"/>
      <c r="R218" s="509"/>
      <c r="S218" s="509"/>
      <c r="T218" s="510"/>
      <c r="U218" s="485" t="s">
        <v>809</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809</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2" t="s">
        <v>809</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72"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694</v>
      </c>
      <c r="AE223" s="467"/>
      <c r="AF223" s="467"/>
      <c r="AG223" s="468" t="s">
        <v>712</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694</v>
      </c>
      <c r="AE224" s="380"/>
      <c r="AF224" s="380"/>
      <c r="AG224" s="374" t="s">
        <v>713</v>
      </c>
      <c r="AH224" s="375"/>
      <c r="AI224" s="375"/>
      <c r="AJ224" s="375"/>
      <c r="AK224" s="375"/>
      <c r="AL224" s="375"/>
      <c r="AM224" s="375"/>
      <c r="AN224" s="375"/>
      <c r="AO224" s="375"/>
      <c r="AP224" s="375"/>
      <c r="AQ224" s="375"/>
      <c r="AR224" s="375"/>
      <c r="AS224" s="375"/>
      <c r="AT224" s="375"/>
      <c r="AU224" s="375"/>
      <c r="AV224" s="375"/>
      <c r="AW224" s="375"/>
      <c r="AX224" s="376"/>
    </row>
    <row r="225" spans="1:50" ht="122.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694</v>
      </c>
      <c r="AE225" s="417"/>
      <c r="AF225" s="417"/>
      <c r="AG225" s="402" t="s">
        <v>796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694</v>
      </c>
      <c r="AE226" s="398"/>
      <c r="AF226" s="398"/>
      <c r="AG226" s="400" t="s">
        <v>714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788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789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715</v>
      </c>
      <c r="AE229" s="364"/>
      <c r="AF229" s="364"/>
      <c r="AG229" s="366" t="s">
        <v>805</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694</v>
      </c>
      <c r="AE230" s="380"/>
      <c r="AF230" s="380"/>
      <c r="AG230" s="374" t="s">
        <v>797</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715</v>
      </c>
      <c r="AE231" s="380"/>
      <c r="AF231" s="380"/>
      <c r="AG231" s="374" t="s">
        <v>805</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694</v>
      </c>
      <c r="AE232" s="380"/>
      <c r="AF232" s="380"/>
      <c r="AG232" s="374" t="s">
        <v>716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312</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694</v>
      </c>
      <c r="AE233" s="417"/>
      <c r="AF233" s="417"/>
      <c r="AG233" s="418" t="s">
        <v>798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313</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715</v>
      </c>
      <c r="AE234" s="380"/>
      <c r="AF234" s="449"/>
      <c r="AG234" s="374" t="s">
        <v>805</v>
      </c>
      <c r="AH234" s="375"/>
      <c r="AI234" s="375"/>
      <c r="AJ234" s="375"/>
      <c r="AK234" s="375"/>
      <c r="AL234" s="375"/>
      <c r="AM234" s="375"/>
      <c r="AN234" s="375"/>
      <c r="AO234" s="375"/>
      <c r="AP234" s="375"/>
      <c r="AQ234" s="375"/>
      <c r="AR234" s="375"/>
      <c r="AS234" s="375"/>
      <c r="AT234" s="375"/>
      <c r="AU234" s="375"/>
      <c r="AV234" s="375"/>
      <c r="AW234" s="375"/>
      <c r="AX234" s="376"/>
    </row>
    <row r="235" spans="1:50" ht="42" customHeight="1" x14ac:dyDescent="0.15">
      <c r="A235" s="358"/>
      <c r="B235" s="359"/>
      <c r="C235" s="479" t="s">
        <v>300</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694</v>
      </c>
      <c r="AE235" s="410"/>
      <c r="AF235" s="411"/>
      <c r="AG235" s="412" t="s">
        <v>717</v>
      </c>
      <c r="AH235" s="413"/>
      <c r="AI235" s="413"/>
      <c r="AJ235" s="413"/>
      <c r="AK235" s="413"/>
      <c r="AL235" s="413"/>
      <c r="AM235" s="413"/>
      <c r="AN235" s="413"/>
      <c r="AO235" s="413"/>
      <c r="AP235" s="413"/>
      <c r="AQ235" s="413"/>
      <c r="AR235" s="413"/>
      <c r="AS235" s="413"/>
      <c r="AT235" s="413"/>
      <c r="AU235" s="413"/>
      <c r="AV235" s="413"/>
      <c r="AW235" s="413"/>
      <c r="AX235" s="414"/>
    </row>
    <row r="236" spans="1:50" ht="57.75" customHeight="1" x14ac:dyDescent="0.15">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694</v>
      </c>
      <c r="AE236" s="364"/>
      <c r="AF236" s="365"/>
      <c r="AG236" s="366" t="s">
        <v>718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715</v>
      </c>
      <c r="AE237" s="373"/>
      <c r="AF237" s="373"/>
      <c r="AG237" s="374" t="s">
        <v>805</v>
      </c>
      <c r="AH237" s="375"/>
      <c r="AI237" s="375"/>
      <c r="AJ237" s="375"/>
      <c r="AK237" s="375"/>
      <c r="AL237" s="375"/>
      <c r="AM237" s="375"/>
      <c r="AN237" s="375"/>
      <c r="AO237" s="375"/>
      <c r="AP237" s="375"/>
      <c r="AQ237" s="375"/>
      <c r="AR237" s="375"/>
      <c r="AS237" s="375"/>
      <c r="AT237" s="375"/>
      <c r="AU237" s="375"/>
      <c r="AV237" s="375"/>
      <c r="AW237" s="375"/>
      <c r="AX237" s="376"/>
    </row>
    <row r="238" spans="1:50" ht="31.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694</v>
      </c>
      <c r="AE238" s="380"/>
      <c r="AF238" s="380"/>
      <c r="AG238" s="374" t="s">
        <v>719</v>
      </c>
      <c r="AH238" s="375"/>
      <c r="AI238" s="375"/>
      <c r="AJ238" s="375"/>
      <c r="AK238" s="375"/>
      <c r="AL238" s="375"/>
      <c r="AM238" s="375"/>
      <c r="AN238" s="375"/>
      <c r="AO238" s="375"/>
      <c r="AP238" s="375"/>
      <c r="AQ238" s="375"/>
      <c r="AR238" s="375"/>
      <c r="AS238" s="375"/>
      <c r="AT238" s="375"/>
      <c r="AU238" s="375"/>
      <c r="AV238" s="375"/>
      <c r="AW238" s="375"/>
      <c r="AX238" s="376"/>
    </row>
    <row r="239" spans="1:50" ht="31.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694</v>
      </c>
      <c r="AE239" s="380"/>
      <c r="AF239" s="380"/>
      <c r="AG239" s="404" t="s">
        <v>720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715</v>
      </c>
      <c r="AE240" s="398"/>
      <c r="AF240" s="399"/>
      <c r="AG240" s="400" t="s">
        <v>805</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1" t="s">
        <v>0</v>
      </c>
      <c r="D241" s="902"/>
      <c r="E241" s="902"/>
      <c r="F241" s="902"/>
      <c r="G241" s="902"/>
      <c r="H241" s="902"/>
      <c r="I241" s="902"/>
      <c r="J241" s="902"/>
      <c r="K241" s="902"/>
      <c r="L241" s="902"/>
      <c r="M241" s="902"/>
      <c r="N241" s="902"/>
      <c r="O241" s="898" t="s">
        <v>687</v>
      </c>
      <c r="P241" s="899"/>
      <c r="Q241" s="899"/>
      <c r="R241" s="899"/>
      <c r="S241" s="899"/>
      <c r="T241" s="899"/>
      <c r="U241" s="899"/>
      <c r="V241" s="899"/>
      <c r="W241" s="899"/>
      <c r="X241" s="899"/>
      <c r="Y241" s="899"/>
      <c r="Z241" s="899"/>
      <c r="AA241" s="899"/>
      <c r="AB241" s="899"/>
      <c r="AC241" s="899"/>
      <c r="AD241" s="899"/>
      <c r="AE241" s="899"/>
      <c r="AF241" s="900"/>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5"/>
      <c r="D242" s="886"/>
      <c r="E242" s="383"/>
      <c r="F242" s="383"/>
      <c r="G242" s="383"/>
      <c r="H242" s="384"/>
      <c r="I242" s="384"/>
      <c r="J242" s="887"/>
      <c r="K242" s="887"/>
      <c r="L242" s="887"/>
      <c r="M242" s="384"/>
      <c r="N242" s="888"/>
      <c r="O242" s="889"/>
      <c r="P242" s="890"/>
      <c r="Q242" s="890"/>
      <c r="R242" s="890"/>
      <c r="S242" s="890"/>
      <c r="T242" s="890"/>
      <c r="U242" s="890"/>
      <c r="V242" s="890"/>
      <c r="W242" s="890"/>
      <c r="X242" s="890"/>
      <c r="Y242" s="890"/>
      <c r="Z242" s="890"/>
      <c r="AA242" s="890"/>
      <c r="AB242" s="890"/>
      <c r="AC242" s="890"/>
      <c r="AD242" s="890"/>
      <c r="AE242" s="890"/>
      <c r="AF242" s="891"/>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2"/>
      <c r="P243" s="893"/>
      <c r="Q243" s="893"/>
      <c r="R243" s="893"/>
      <c r="S243" s="893"/>
      <c r="T243" s="893"/>
      <c r="U243" s="893"/>
      <c r="V243" s="893"/>
      <c r="W243" s="893"/>
      <c r="X243" s="893"/>
      <c r="Y243" s="893"/>
      <c r="Z243" s="893"/>
      <c r="AA243" s="893"/>
      <c r="AB243" s="893"/>
      <c r="AC243" s="893"/>
      <c r="AD243" s="893"/>
      <c r="AE243" s="893"/>
      <c r="AF243" s="894"/>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2"/>
      <c r="P244" s="893"/>
      <c r="Q244" s="893"/>
      <c r="R244" s="893"/>
      <c r="S244" s="893"/>
      <c r="T244" s="893"/>
      <c r="U244" s="893"/>
      <c r="V244" s="893"/>
      <c r="W244" s="893"/>
      <c r="X244" s="893"/>
      <c r="Y244" s="893"/>
      <c r="Z244" s="893"/>
      <c r="AA244" s="893"/>
      <c r="AB244" s="893"/>
      <c r="AC244" s="893"/>
      <c r="AD244" s="893"/>
      <c r="AE244" s="893"/>
      <c r="AF244" s="894"/>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2"/>
      <c r="P245" s="893"/>
      <c r="Q245" s="893"/>
      <c r="R245" s="893"/>
      <c r="S245" s="893"/>
      <c r="T245" s="893"/>
      <c r="U245" s="893"/>
      <c r="V245" s="893"/>
      <c r="W245" s="893"/>
      <c r="X245" s="893"/>
      <c r="Y245" s="893"/>
      <c r="Z245" s="893"/>
      <c r="AA245" s="893"/>
      <c r="AB245" s="893"/>
      <c r="AC245" s="893"/>
      <c r="AD245" s="893"/>
      <c r="AE245" s="893"/>
      <c r="AF245" s="894"/>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3"/>
      <c r="N246" s="884"/>
      <c r="O246" s="895"/>
      <c r="P246" s="896"/>
      <c r="Q246" s="896"/>
      <c r="R246" s="896"/>
      <c r="S246" s="896"/>
      <c r="T246" s="896"/>
      <c r="U246" s="896"/>
      <c r="V246" s="896"/>
      <c r="W246" s="896"/>
      <c r="X246" s="896"/>
      <c r="Y246" s="896"/>
      <c r="Z246" s="896"/>
      <c r="AA246" s="896"/>
      <c r="AB246" s="896"/>
      <c r="AC246" s="896"/>
      <c r="AD246" s="896"/>
      <c r="AE246" s="896"/>
      <c r="AF246" s="897"/>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3"/>
      <c r="C247" s="313" t="s">
        <v>50</v>
      </c>
      <c r="D247" s="735"/>
      <c r="E247" s="735"/>
      <c r="F247" s="736"/>
      <c r="G247" s="916" t="s">
        <v>804</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799</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48.75" customHeight="1" thickBot="1" x14ac:dyDescent="0.2">
      <c r="A250" s="906" t="s">
        <v>806</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52.5" customHeight="1" thickBot="1" x14ac:dyDescent="0.2">
      <c r="A252" s="338" t="s">
        <v>133</v>
      </c>
      <c r="B252" s="339"/>
      <c r="C252" s="339"/>
      <c r="D252" s="339"/>
      <c r="E252" s="340"/>
      <c r="F252" s="912" t="s">
        <v>810</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45" customHeight="1" thickBot="1" x14ac:dyDescent="0.2">
      <c r="A254" s="338" t="s">
        <v>133</v>
      </c>
      <c r="B254" s="339"/>
      <c r="C254" s="339"/>
      <c r="D254" s="339"/>
      <c r="E254" s="340"/>
      <c r="F254" s="341" t="s">
        <v>813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41.2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358</v>
      </c>
      <c r="B258" s="105"/>
      <c r="C258" s="105"/>
      <c r="D258" s="106"/>
      <c r="E258" s="334" t="s">
        <v>721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357</v>
      </c>
      <c r="B259" s="271"/>
      <c r="C259" s="271"/>
      <c r="D259" s="271"/>
      <c r="E259" s="334" t="s">
        <v>721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356</v>
      </c>
      <c r="B260" s="271"/>
      <c r="C260" s="271"/>
      <c r="D260" s="271"/>
      <c r="E260" s="334" t="s">
        <v>722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355</v>
      </c>
      <c r="B261" s="271"/>
      <c r="C261" s="271"/>
      <c r="D261" s="271"/>
      <c r="E261" s="334" t="s">
        <v>723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354</v>
      </c>
      <c r="B262" s="271"/>
      <c r="C262" s="271"/>
      <c r="D262" s="271"/>
      <c r="E262" s="334" t="s">
        <v>724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353</v>
      </c>
      <c r="B263" s="271"/>
      <c r="C263" s="271"/>
      <c r="D263" s="271"/>
      <c r="E263" s="334" t="s">
        <v>725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352</v>
      </c>
      <c r="B264" s="271"/>
      <c r="C264" s="271"/>
      <c r="D264" s="271"/>
      <c r="E264" s="334" t="s">
        <v>726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351</v>
      </c>
      <c r="B265" s="271"/>
      <c r="C265" s="271"/>
      <c r="D265" s="271"/>
      <c r="E265" s="334" t="s">
        <v>727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498</v>
      </c>
      <c r="B266" s="271"/>
      <c r="C266" s="271"/>
      <c r="D266" s="271"/>
      <c r="E266" s="115" t="s">
        <v>728</v>
      </c>
      <c r="F266" s="101"/>
      <c r="G266" s="101"/>
      <c r="H266" s="92" t="str">
        <f>IF(E266="","","-")</f>
        <v>-</v>
      </c>
      <c r="I266" s="101"/>
      <c r="J266" s="101"/>
      <c r="K266" s="92" t="str">
        <f>IF(I266="","","-")</f>
        <v/>
      </c>
      <c r="L266" s="116">
        <v>921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728</v>
      </c>
      <c r="F267" s="101"/>
      <c r="G267" s="101"/>
      <c r="H267" s="92"/>
      <c r="I267" s="101"/>
      <c r="J267" s="101"/>
      <c r="K267" s="92"/>
      <c r="L267" s="116">
        <v>944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689</v>
      </c>
      <c r="H268" s="101"/>
      <c r="I268" s="101"/>
      <c r="J268" s="100">
        <v>20</v>
      </c>
      <c r="K268" s="100"/>
      <c r="L268" s="116">
        <v>1034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thickBo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766</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767</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768</v>
      </c>
      <c r="H310" s="300"/>
      <c r="I310" s="300"/>
      <c r="J310" s="300"/>
      <c r="K310" s="301"/>
      <c r="L310" s="302" t="s">
        <v>774</v>
      </c>
      <c r="M310" s="303"/>
      <c r="N310" s="303"/>
      <c r="O310" s="303"/>
      <c r="P310" s="303"/>
      <c r="Q310" s="303"/>
      <c r="R310" s="303"/>
      <c r="S310" s="303"/>
      <c r="T310" s="303"/>
      <c r="U310" s="303"/>
      <c r="V310" s="303"/>
      <c r="W310" s="303"/>
      <c r="X310" s="304"/>
      <c r="Y310" s="305">
        <v>7</v>
      </c>
      <c r="Z310" s="306"/>
      <c r="AA310" s="306"/>
      <c r="AB310" s="307"/>
      <c r="AC310" s="299" t="s">
        <v>773</v>
      </c>
      <c r="AD310" s="300"/>
      <c r="AE310" s="300"/>
      <c r="AF310" s="300"/>
      <c r="AG310" s="301"/>
      <c r="AH310" s="302" t="s">
        <v>769</v>
      </c>
      <c r="AI310" s="303"/>
      <c r="AJ310" s="303"/>
      <c r="AK310" s="303"/>
      <c r="AL310" s="303"/>
      <c r="AM310" s="303"/>
      <c r="AN310" s="303"/>
      <c r="AO310" s="303"/>
      <c r="AP310" s="303"/>
      <c r="AQ310" s="303"/>
      <c r="AR310" s="303"/>
      <c r="AS310" s="303"/>
      <c r="AT310" s="304"/>
      <c r="AU310" s="305">
        <v>0.9</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0.9</v>
      </c>
      <c r="AV320" s="286"/>
      <c r="AW320" s="286"/>
      <c r="AX320" s="288"/>
    </row>
    <row r="321" spans="1:51" ht="24.75" customHeight="1" x14ac:dyDescent="0.15">
      <c r="A321" s="331"/>
      <c r="B321" s="332"/>
      <c r="C321" s="332"/>
      <c r="D321" s="332"/>
      <c r="E321" s="332"/>
      <c r="F321" s="333"/>
      <c r="G321" s="309" t="s">
        <v>764</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765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778</v>
      </c>
      <c r="H323" s="300"/>
      <c r="I323" s="300"/>
      <c r="J323" s="300"/>
      <c r="K323" s="301"/>
      <c r="L323" s="302" t="s">
        <v>782</v>
      </c>
      <c r="M323" s="303"/>
      <c r="N323" s="303"/>
      <c r="O323" s="303"/>
      <c r="P323" s="303"/>
      <c r="Q323" s="303"/>
      <c r="R323" s="303"/>
      <c r="S323" s="303"/>
      <c r="T323" s="303"/>
      <c r="U323" s="303"/>
      <c r="V323" s="303"/>
      <c r="W323" s="303"/>
      <c r="X323" s="304"/>
      <c r="Y323" s="305">
        <v>1.6</v>
      </c>
      <c r="Z323" s="306"/>
      <c r="AA323" s="306"/>
      <c r="AB323" s="307"/>
      <c r="AC323" s="299" t="s">
        <v>770</v>
      </c>
      <c r="AD323" s="300"/>
      <c r="AE323" s="300"/>
      <c r="AF323" s="300"/>
      <c r="AG323" s="301"/>
      <c r="AH323" s="302" t="s">
        <v>771</v>
      </c>
      <c r="AI323" s="303"/>
      <c r="AJ323" s="303"/>
      <c r="AK323" s="303"/>
      <c r="AL323" s="303"/>
      <c r="AM323" s="303"/>
      <c r="AN323" s="303"/>
      <c r="AO323" s="303"/>
      <c r="AP323" s="303"/>
      <c r="AQ323" s="303"/>
      <c r="AR323" s="303"/>
      <c r="AS323" s="303"/>
      <c r="AT323" s="304"/>
      <c r="AU323" s="305">
        <v>0.2</v>
      </c>
      <c r="AV323" s="306"/>
      <c r="AW323" s="306"/>
      <c r="AX323" s="308"/>
      <c r="AY323">
        <f t="shared" si="11"/>
        <v>2</v>
      </c>
    </row>
    <row r="324" spans="1:51" ht="24.75" customHeight="1" x14ac:dyDescent="0.15">
      <c r="A324" s="331"/>
      <c r="B324" s="332"/>
      <c r="C324" s="332"/>
      <c r="D324" s="332"/>
      <c r="E324" s="332"/>
      <c r="F324" s="333"/>
      <c r="G324" s="289" t="s">
        <v>779</v>
      </c>
      <c r="H324" s="290"/>
      <c r="I324" s="290"/>
      <c r="J324" s="290"/>
      <c r="K324" s="291"/>
      <c r="L324" s="292" t="s">
        <v>781</v>
      </c>
      <c r="M324" s="293"/>
      <c r="N324" s="293"/>
      <c r="O324" s="293"/>
      <c r="P324" s="293"/>
      <c r="Q324" s="293"/>
      <c r="R324" s="293"/>
      <c r="S324" s="293"/>
      <c r="T324" s="293"/>
      <c r="U324" s="293"/>
      <c r="V324" s="293"/>
      <c r="W324" s="293"/>
      <c r="X324" s="294"/>
      <c r="Y324" s="295">
        <v>0</v>
      </c>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customHeight="1" x14ac:dyDescent="0.15">
      <c r="A325" s="331"/>
      <c r="B325" s="332"/>
      <c r="C325" s="332"/>
      <c r="D325" s="332"/>
      <c r="E325" s="332"/>
      <c r="F325" s="333"/>
      <c r="G325" s="289" t="s">
        <v>780</v>
      </c>
      <c r="H325" s="290"/>
      <c r="I325" s="290"/>
      <c r="J325" s="290"/>
      <c r="K325" s="291"/>
      <c r="L325" s="292"/>
      <c r="M325" s="293"/>
      <c r="N325" s="293"/>
      <c r="O325" s="293"/>
      <c r="P325" s="293"/>
      <c r="Q325" s="293"/>
      <c r="R325" s="293"/>
      <c r="S325" s="293"/>
      <c r="T325" s="293"/>
      <c r="U325" s="293"/>
      <c r="V325" s="293"/>
      <c r="W325" s="293"/>
      <c r="X325" s="294"/>
      <c r="Y325" s="295">
        <v>0.2</v>
      </c>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1.8</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0.2</v>
      </c>
      <c r="AV333" s="286"/>
      <c r="AW333" s="286"/>
      <c r="AX333" s="288"/>
      <c r="AY333">
        <f t="shared" si="11"/>
        <v>2</v>
      </c>
    </row>
    <row r="334" spans="1:51" ht="24.75" hidden="1" customHeight="1" x14ac:dyDescent="0.15">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729</v>
      </c>
      <c r="D366" s="266"/>
      <c r="E366" s="266"/>
      <c r="F366" s="266"/>
      <c r="G366" s="266"/>
      <c r="H366" s="266"/>
      <c r="I366" s="266"/>
      <c r="J366" s="248">
        <v>4010001080243</v>
      </c>
      <c r="K366" s="249"/>
      <c r="L366" s="249"/>
      <c r="M366" s="249"/>
      <c r="N366" s="249"/>
      <c r="O366" s="249"/>
      <c r="P366" s="260" t="s">
        <v>772</v>
      </c>
      <c r="Q366" s="250"/>
      <c r="R366" s="250"/>
      <c r="S366" s="250"/>
      <c r="T366" s="250"/>
      <c r="U366" s="250"/>
      <c r="V366" s="250"/>
      <c r="W366" s="250"/>
      <c r="X366" s="250"/>
      <c r="Y366" s="251">
        <v>7</v>
      </c>
      <c r="Z366" s="252"/>
      <c r="AA366" s="252"/>
      <c r="AB366" s="253"/>
      <c r="AC366" s="237" t="s">
        <v>333</v>
      </c>
      <c r="AD366" s="238"/>
      <c r="AE366" s="238"/>
      <c r="AF366" s="238"/>
      <c r="AG366" s="238"/>
      <c r="AH366" s="268">
        <v>4</v>
      </c>
      <c r="AI366" s="269"/>
      <c r="AJ366" s="269"/>
      <c r="AK366" s="269"/>
      <c r="AL366" s="241">
        <v>77.099999999999994</v>
      </c>
      <c r="AM366" s="242"/>
      <c r="AN366" s="242"/>
      <c r="AO366" s="243"/>
      <c r="AP366" s="244"/>
      <c r="AQ366" s="244"/>
      <c r="AR366" s="244"/>
      <c r="AS366" s="244"/>
      <c r="AT366" s="244"/>
      <c r="AU366" s="244"/>
      <c r="AV366" s="244"/>
      <c r="AW366" s="244"/>
      <c r="AX366" s="244"/>
    </row>
    <row r="367" spans="1:51" ht="30" customHeight="1" x14ac:dyDescent="0.15">
      <c r="A367" s="245">
        <v>2</v>
      </c>
      <c r="B367" s="245">
        <v>1</v>
      </c>
      <c r="C367" s="267" t="s">
        <v>731</v>
      </c>
      <c r="D367" s="266"/>
      <c r="E367" s="266"/>
      <c r="F367" s="266"/>
      <c r="G367" s="266"/>
      <c r="H367" s="266"/>
      <c r="I367" s="266"/>
      <c r="J367" s="248">
        <v>2010505001507</v>
      </c>
      <c r="K367" s="249"/>
      <c r="L367" s="249"/>
      <c r="M367" s="249"/>
      <c r="N367" s="249"/>
      <c r="O367" s="249"/>
      <c r="P367" s="260" t="s">
        <v>730</v>
      </c>
      <c r="Q367" s="250"/>
      <c r="R367" s="250"/>
      <c r="S367" s="250"/>
      <c r="T367" s="250"/>
      <c r="U367" s="250"/>
      <c r="V367" s="250"/>
      <c r="W367" s="250"/>
      <c r="X367" s="250"/>
      <c r="Y367" s="251">
        <v>4.8</v>
      </c>
      <c r="Z367" s="252"/>
      <c r="AA367" s="252"/>
      <c r="AB367" s="253"/>
      <c r="AC367" s="237" t="s">
        <v>333</v>
      </c>
      <c r="AD367" s="238"/>
      <c r="AE367" s="238"/>
      <c r="AF367" s="238"/>
      <c r="AG367" s="238"/>
      <c r="AH367" s="268">
        <v>2</v>
      </c>
      <c r="AI367" s="269"/>
      <c r="AJ367" s="269"/>
      <c r="AK367" s="269"/>
      <c r="AL367" s="241">
        <v>58.5</v>
      </c>
      <c r="AM367" s="242"/>
      <c r="AN367" s="242"/>
      <c r="AO367" s="243"/>
      <c r="AP367" s="244"/>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800</v>
      </c>
      <c r="D399" s="266"/>
      <c r="E399" s="266"/>
      <c r="F399" s="266"/>
      <c r="G399" s="266"/>
      <c r="H399" s="266"/>
      <c r="I399" s="266"/>
      <c r="J399" s="248">
        <v>4120001130359</v>
      </c>
      <c r="K399" s="249"/>
      <c r="L399" s="249"/>
      <c r="M399" s="249"/>
      <c r="N399" s="249"/>
      <c r="O399" s="249"/>
      <c r="P399" s="260" t="s">
        <v>732</v>
      </c>
      <c r="Q399" s="250"/>
      <c r="R399" s="250"/>
      <c r="S399" s="250"/>
      <c r="T399" s="250"/>
      <c r="U399" s="250"/>
      <c r="V399" s="250"/>
      <c r="W399" s="250"/>
      <c r="X399" s="250"/>
      <c r="Y399" s="251">
        <v>0.9</v>
      </c>
      <c r="Z399" s="252"/>
      <c r="AA399" s="252"/>
      <c r="AB399" s="253"/>
      <c r="AC399" s="237" t="s">
        <v>339</v>
      </c>
      <c r="AD399" s="238"/>
      <c r="AE399" s="238"/>
      <c r="AF399" s="238"/>
      <c r="AG399" s="238"/>
      <c r="AH399" s="268" t="s">
        <v>748</v>
      </c>
      <c r="AI399" s="269"/>
      <c r="AJ399" s="269"/>
      <c r="AK399" s="269"/>
      <c r="AL399" s="241">
        <v>100</v>
      </c>
      <c r="AM399" s="242"/>
      <c r="AN399" s="242"/>
      <c r="AO399" s="243"/>
      <c r="AP399" s="244"/>
      <c r="AQ399" s="244"/>
      <c r="AR399" s="244"/>
      <c r="AS399" s="244"/>
      <c r="AT399" s="244"/>
      <c r="AU399" s="244"/>
      <c r="AV399" s="244"/>
      <c r="AW399" s="244"/>
      <c r="AX399" s="244"/>
      <c r="AY399">
        <f>$AY$396</f>
        <v>1</v>
      </c>
    </row>
    <row r="400" spans="1:51" ht="30" customHeight="1" x14ac:dyDescent="0.15">
      <c r="A400" s="245">
        <v>2</v>
      </c>
      <c r="B400" s="245">
        <v>1</v>
      </c>
      <c r="C400" s="267" t="s">
        <v>775</v>
      </c>
      <c r="D400" s="266"/>
      <c r="E400" s="266"/>
      <c r="F400" s="266"/>
      <c r="G400" s="266"/>
      <c r="H400" s="266"/>
      <c r="I400" s="266"/>
      <c r="J400" s="248">
        <v>7010001077022</v>
      </c>
      <c r="K400" s="249"/>
      <c r="L400" s="249"/>
      <c r="M400" s="249"/>
      <c r="N400" s="249"/>
      <c r="O400" s="249"/>
      <c r="P400" s="260" t="s">
        <v>733</v>
      </c>
      <c r="Q400" s="250"/>
      <c r="R400" s="250"/>
      <c r="S400" s="250"/>
      <c r="T400" s="250"/>
      <c r="U400" s="250"/>
      <c r="V400" s="250"/>
      <c r="W400" s="250"/>
      <c r="X400" s="250"/>
      <c r="Y400" s="251">
        <v>0.9</v>
      </c>
      <c r="Z400" s="252"/>
      <c r="AA400" s="252"/>
      <c r="AB400" s="253"/>
      <c r="AC400" s="237" t="s">
        <v>339</v>
      </c>
      <c r="AD400" s="238"/>
      <c r="AE400" s="238"/>
      <c r="AF400" s="238"/>
      <c r="AG400" s="238"/>
      <c r="AH400" s="268" t="s">
        <v>747</v>
      </c>
      <c r="AI400" s="269"/>
      <c r="AJ400" s="269"/>
      <c r="AK400" s="269"/>
      <c r="AL400" s="241">
        <v>100</v>
      </c>
      <c r="AM400" s="242"/>
      <c r="AN400" s="242"/>
      <c r="AO400" s="243"/>
      <c r="AP400" s="244"/>
      <c r="AQ400" s="244"/>
      <c r="AR400" s="244"/>
      <c r="AS400" s="244"/>
      <c r="AT400" s="244"/>
      <c r="AU400" s="244"/>
      <c r="AV400" s="244"/>
      <c r="AW400" s="244"/>
      <c r="AX400" s="244"/>
      <c r="AY400">
        <f>COUNTA($C$400)</f>
        <v>1</v>
      </c>
    </row>
    <row r="401" spans="1:51" ht="44.25" customHeight="1" x14ac:dyDescent="0.15">
      <c r="A401" s="245">
        <v>3</v>
      </c>
      <c r="B401" s="245">
        <v>1</v>
      </c>
      <c r="C401" s="267" t="s">
        <v>734</v>
      </c>
      <c r="D401" s="266"/>
      <c r="E401" s="266"/>
      <c r="F401" s="266"/>
      <c r="G401" s="266"/>
      <c r="H401" s="266"/>
      <c r="I401" s="266"/>
      <c r="J401" s="248">
        <v>3011101002154</v>
      </c>
      <c r="K401" s="249"/>
      <c r="L401" s="249"/>
      <c r="M401" s="249"/>
      <c r="N401" s="249"/>
      <c r="O401" s="249"/>
      <c r="P401" s="260" t="s">
        <v>801</v>
      </c>
      <c r="Q401" s="250"/>
      <c r="R401" s="250"/>
      <c r="S401" s="250"/>
      <c r="T401" s="250"/>
      <c r="U401" s="250"/>
      <c r="V401" s="250"/>
      <c r="W401" s="250"/>
      <c r="X401" s="250"/>
      <c r="Y401" s="251">
        <v>0.9</v>
      </c>
      <c r="Z401" s="252"/>
      <c r="AA401" s="252"/>
      <c r="AB401" s="253"/>
      <c r="AC401" s="237" t="s">
        <v>339</v>
      </c>
      <c r="AD401" s="238"/>
      <c r="AE401" s="238"/>
      <c r="AF401" s="238"/>
      <c r="AG401" s="238"/>
      <c r="AH401" s="239" t="s">
        <v>747</v>
      </c>
      <c r="AI401" s="240"/>
      <c r="AJ401" s="240"/>
      <c r="AK401" s="240"/>
      <c r="AL401" s="241">
        <v>100</v>
      </c>
      <c r="AM401" s="242"/>
      <c r="AN401" s="242"/>
      <c r="AO401" s="243"/>
      <c r="AP401" s="244"/>
      <c r="AQ401" s="244"/>
      <c r="AR401" s="244"/>
      <c r="AS401" s="244"/>
      <c r="AT401" s="244"/>
      <c r="AU401" s="244"/>
      <c r="AV401" s="244"/>
      <c r="AW401" s="244"/>
      <c r="AX401" s="244"/>
      <c r="AY401">
        <f>COUNTA($C$401)</f>
        <v>1</v>
      </c>
    </row>
    <row r="402" spans="1:51" ht="30" customHeight="1" x14ac:dyDescent="0.15">
      <c r="A402" s="245">
        <v>4</v>
      </c>
      <c r="B402" s="245">
        <v>1</v>
      </c>
      <c r="C402" s="267" t="s">
        <v>776</v>
      </c>
      <c r="D402" s="266"/>
      <c r="E402" s="266"/>
      <c r="F402" s="266"/>
      <c r="G402" s="266"/>
      <c r="H402" s="266"/>
      <c r="I402" s="266"/>
      <c r="J402" s="248">
        <v>7010001011328</v>
      </c>
      <c r="K402" s="249"/>
      <c r="L402" s="249"/>
      <c r="M402" s="249"/>
      <c r="N402" s="249"/>
      <c r="O402" s="249"/>
      <c r="P402" s="260" t="s">
        <v>735</v>
      </c>
      <c r="Q402" s="250"/>
      <c r="R402" s="250"/>
      <c r="S402" s="250"/>
      <c r="T402" s="250"/>
      <c r="U402" s="250"/>
      <c r="V402" s="250"/>
      <c r="W402" s="250"/>
      <c r="X402" s="250"/>
      <c r="Y402" s="251">
        <v>0.7</v>
      </c>
      <c r="Z402" s="252"/>
      <c r="AA402" s="252"/>
      <c r="AB402" s="253"/>
      <c r="AC402" s="237" t="s">
        <v>339</v>
      </c>
      <c r="AD402" s="238"/>
      <c r="AE402" s="238"/>
      <c r="AF402" s="238"/>
      <c r="AG402" s="238"/>
      <c r="AH402" s="239" t="s">
        <v>747</v>
      </c>
      <c r="AI402" s="240"/>
      <c r="AJ402" s="240"/>
      <c r="AK402" s="240"/>
      <c r="AL402" s="241">
        <v>100</v>
      </c>
      <c r="AM402" s="242"/>
      <c r="AN402" s="242"/>
      <c r="AO402" s="243"/>
      <c r="AP402" s="244"/>
      <c r="AQ402" s="244"/>
      <c r="AR402" s="244"/>
      <c r="AS402" s="244"/>
      <c r="AT402" s="244"/>
      <c r="AU402" s="244"/>
      <c r="AV402" s="244"/>
      <c r="AW402" s="244"/>
      <c r="AX402" s="244"/>
      <c r="AY402">
        <f>COUNTA($C$402)</f>
        <v>1</v>
      </c>
    </row>
    <row r="403" spans="1:51" ht="30" customHeight="1" x14ac:dyDescent="0.15">
      <c r="A403" s="245">
        <v>5</v>
      </c>
      <c r="B403" s="245">
        <v>1</v>
      </c>
      <c r="C403" s="267" t="s">
        <v>777</v>
      </c>
      <c r="D403" s="266"/>
      <c r="E403" s="266"/>
      <c r="F403" s="266"/>
      <c r="G403" s="266"/>
      <c r="H403" s="266"/>
      <c r="I403" s="266"/>
      <c r="J403" s="248">
        <v>3011501005649</v>
      </c>
      <c r="K403" s="249"/>
      <c r="L403" s="249"/>
      <c r="M403" s="249"/>
      <c r="N403" s="249"/>
      <c r="O403" s="249"/>
      <c r="P403" s="260" t="s">
        <v>736</v>
      </c>
      <c r="Q403" s="250"/>
      <c r="R403" s="250"/>
      <c r="S403" s="250"/>
      <c r="T403" s="250"/>
      <c r="U403" s="250"/>
      <c r="V403" s="250"/>
      <c r="W403" s="250"/>
      <c r="X403" s="250"/>
      <c r="Y403" s="251">
        <v>0.5</v>
      </c>
      <c r="Z403" s="252"/>
      <c r="AA403" s="252"/>
      <c r="AB403" s="253"/>
      <c r="AC403" s="237" t="s">
        <v>339</v>
      </c>
      <c r="AD403" s="238"/>
      <c r="AE403" s="238"/>
      <c r="AF403" s="238"/>
      <c r="AG403" s="238"/>
      <c r="AH403" s="239" t="s">
        <v>747</v>
      </c>
      <c r="AI403" s="240"/>
      <c r="AJ403" s="240"/>
      <c r="AK403" s="240"/>
      <c r="AL403" s="241">
        <v>100</v>
      </c>
      <c r="AM403" s="242"/>
      <c r="AN403" s="242"/>
      <c r="AO403" s="243"/>
      <c r="AP403" s="244"/>
      <c r="AQ403" s="244"/>
      <c r="AR403" s="244"/>
      <c r="AS403" s="244"/>
      <c r="AT403" s="244"/>
      <c r="AU403" s="244"/>
      <c r="AV403" s="244"/>
      <c r="AW403" s="244"/>
      <c r="AX403" s="244"/>
      <c r="AY403">
        <f>COUNTA($C$403)</f>
        <v>1</v>
      </c>
    </row>
    <row r="404" spans="1:51" ht="48" customHeight="1" x14ac:dyDescent="0.15">
      <c r="A404" s="245">
        <v>6</v>
      </c>
      <c r="B404" s="245">
        <v>1</v>
      </c>
      <c r="C404" s="267" t="s">
        <v>775</v>
      </c>
      <c r="D404" s="266"/>
      <c r="E404" s="266"/>
      <c r="F404" s="266"/>
      <c r="G404" s="266"/>
      <c r="H404" s="266"/>
      <c r="I404" s="266"/>
      <c r="J404" s="248">
        <v>7010001077022</v>
      </c>
      <c r="K404" s="249"/>
      <c r="L404" s="249"/>
      <c r="M404" s="249"/>
      <c r="N404" s="249"/>
      <c r="O404" s="249"/>
      <c r="P404" s="260" t="s">
        <v>802</v>
      </c>
      <c r="Q404" s="250"/>
      <c r="R404" s="250"/>
      <c r="S404" s="250"/>
      <c r="T404" s="250"/>
      <c r="U404" s="250"/>
      <c r="V404" s="250"/>
      <c r="W404" s="250"/>
      <c r="X404" s="250"/>
      <c r="Y404" s="251">
        <v>0.3</v>
      </c>
      <c r="Z404" s="252"/>
      <c r="AA404" s="252"/>
      <c r="AB404" s="253"/>
      <c r="AC404" s="237" t="s">
        <v>339</v>
      </c>
      <c r="AD404" s="238"/>
      <c r="AE404" s="238"/>
      <c r="AF404" s="238"/>
      <c r="AG404" s="238"/>
      <c r="AH404" s="239" t="s">
        <v>747</v>
      </c>
      <c r="AI404" s="240"/>
      <c r="AJ404" s="240"/>
      <c r="AK404" s="240"/>
      <c r="AL404" s="241">
        <v>100</v>
      </c>
      <c r="AM404" s="242"/>
      <c r="AN404" s="242"/>
      <c r="AO404" s="243"/>
      <c r="AP404" s="244"/>
      <c r="AQ404" s="244"/>
      <c r="AR404" s="244"/>
      <c r="AS404" s="244"/>
      <c r="AT404" s="244"/>
      <c r="AU404" s="244"/>
      <c r="AV404" s="244"/>
      <c r="AW404" s="244"/>
      <c r="AX404" s="244"/>
      <c r="AY404">
        <f>COUNTA($C$404)</f>
        <v>1</v>
      </c>
    </row>
    <row r="405" spans="1:51" ht="30" customHeight="1" x14ac:dyDescent="0.15">
      <c r="A405" s="245">
        <v>7</v>
      </c>
      <c r="B405" s="245">
        <v>1</v>
      </c>
      <c r="C405" s="267" t="s">
        <v>777</v>
      </c>
      <c r="D405" s="266"/>
      <c r="E405" s="266"/>
      <c r="F405" s="266"/>
      <c r="G405" s="266"/>
      <c r="H405" s="266"/>
      <c r="I405" s="266"/>
      <c r="J405" s="248">
        <v>3011501005649</v>
      </c>
      <c r="K405" s="249"/>
      <c r="L405" s="249"/>
      <c r="M405" s="249"/>
      <c r="N405" s="249"/>
      <c r="O405" s="249"/>
      <c r="P405" s="260" t="s">
        <v>737</v>
      </c>
      <c r="Q405" s="250"/>
      <c r="R405" s="250"/>
      <c r="S405" s="250"/>
      <c r="T405" s="250"/>
      <c r="U405" s="250"/>
      <c r="V405" s="250"/>
      <c r="W405" s="250"/>
      <c r="X405" s="250"/>
      <c r="Y405" s="251">
        <v>0.2</v>
      </c>
      <c r="Z405" s="252"/>
      <c r="AA405" s="252"/>
      <c r="AB405" s="253"/>
      <c r="AC405" s="237" t="s">
        <v>339</v>
      </c>
      <c r="AD405" s="238"/>
      <c r="AE405" s="238"/>
      <c r="AF405" s="238"/>
      <c r="AG405" s="238"/>
      <c r="AH405" s="239" t="s">
        <v>747</v>
      </c>
      <c r="AI405" s="240"/>
      <c r="AJ405" s="240"/>
      <c r="AK405" s="240"/>
      <c r="AL405" s="241">
        <v>100</v>
      </c>
      <c r="AM405" s="242"/>
      <c r="AN405" s="242"/>
      <c r="AO405" s="243"/>
      <c r="AP405" s="244"/>
      <c r="AQ405" s="244"/>
      <c r="AR405" s="244"/>
      <c r="AS405" s="244"/>
      <c r="AT405" s="244"/>
      <c r="AU405" s="244"/>
      <c r="AV405" s="244"/>
      <c r="AW405" s="244"/>
      <c r="AX405" s="244"/>
      <c r="AY405">
        <f>COUNTA($C$405)</f>
        <v>1</v>
      </c>
    </row>
    <row r="406" spans="1:51" ht="30" customHeight="1" x14ac:dyDescent="0.15">
      <c r="A406" s="245">
        <v>8</v>
      </c>
      <c r="B406" s="245">
        <v>1</v>
      </c>
      <c r="C406" s="267" t="s">
        <v>777</v>
      </c>
      <c r="D406" s="266"/>
      <c r="E406" s="266"/>
      <c r="F406" s="266"/>
      <c r="G406" s="266"/>
      <c r="H406" s="266"/>
      <c r="I406" s="266"/>
      <c r="J406" s="248">
        <v>3011501005649</v>
      </c>
      <c r="K406" s="249"/>
      <c r="L406" s="249"/>
      <c r="M406" s="249"/>
      <c r="N406" s="249"/>
      <c r="O406" s="249"/>
      <c r="P406" s="260" t="s">
        <v>736</v>
      </c>
      <c r="Q406" s="250"/>
      <c r="R406" s="250"/>
      <c r="S406" s="250"/>
      <c r="T406" s="250"/>
      <c r="U406" s="250"/>
      <c r="V406" s="250"/>
      <c r="W406" s="250"/>
      <c r="X406" s="250"/>
      <c r="Y406" s="251">
        <v>0.2</v>
      </c>
      <c r="Z406" s="252"/>
      <c r="AA406" s="252"/>
      <c r="AB406" s="253"/>
      <c r="AC406" s="237" t="s">
        <v>339</v>
      </c>
      <c r="AD406" s="238"/>
      <c r="AE406" s="238"/>
      <c r="AF406" s="238"/>
      <c r="AG406" s="238"/>
      <c r="AH406" s="239" t="s">
        <v>747</v>
      </c>
      <c r="AI406" s="240"/>
      <c r="AJ406" s="240"/>
      <c r="AK406" s="240"/>
      <c r="AL406" s="241">
        <v>100</v>
      </c>
      <c r="AM406" s="242"/>
      <c r="AN406" s="242"/>
      <c r="AO406" s="243"/>
      <c r="AP406" s="244"/>
      <c r="AQ406" s="244"/>
      <c r="AR406" s="244"/>
      <c r="AS406" s="244"/>
      <c r="AT406" s="244"/>
      <c r="AU406" s="244"/>
      <c r="AV406" s="244"/>
      <c r="AW406" s="244"/>
      <c r="AX406" s="244"/>
      <c r="AY406">
        <f>COUNTA($C$406)</f>
        <v>1</v>
      </c>
    </row>
    <row r="407" spans="1:51" ht="30" customHeight="1" x14ac:dyDescent="0.15">
      <c r="A407" s="245">
        <v>9</v>
      </c>
      <c r="B407" s="245">
        <v>1</v>
      </c>
      <c r="C407" s="267" t="s">
        <v>734</v>
      </c>
      <c r="D407" s="266"/>
      <c r="E407" s="266"/>
      <c r="F407" s="266"/>
      <c r="G407" s="266"/>
      <c r="H407" s="266"/>
      <c r="I407" s="266"/>
      <c r="J407" s="248">
        <v>3011101002154</v>
      </c>
      <c r="K407" s="249"/>
      <c r="L407" s="249"/>
      <c r="M407" s="249"/>
      <c r="N407" s="249"/>
      <c r="O407" s="249"/>
      <c r="P407" s="260" t="s">
        <v>738</v>
      </c>
      <c r="Q407" s="250"/>
      <c r="R407" s="250"/>
      <c r="S407" s="250"/>
      <c r="T407" s="250"/>
      <c r="U407" s="250"/>
      <c r="V407" s="250"/>
      <c r="W407" s="250"/>
      <c r="X407" s="250"/>
      <c r="Y407" s="251">
        <v>0.1</v>
      </c>
      <c r="Z407" s="252"/>
      <c r="AA407" s="252"/>
      <c r="AB407" s="253"/>
      <c r="AC407" s="237" t="s">
        <v>339</v>
      </c>
      <c r="AD407" s="238"/>
      <c r="AE407" s="238"/>
      <c r="AF407" s="238"/>
      <c r="AG407" s="238"/>
      <c r="AH407" s="239" t="s">
        <v>747</v>
      </c>
      <c r="AI407" s="240"/>
      <c r="AJ407" s="240"/>
      <c r="AK407" s="240"/>
      <c r="AL407" s="241">
        <v>100</v>
      </c>
      <c r="AM407" s="242"/>
      <c r="AN407" s="242"/>
      <c r="AO407" s="243"/>
      <c r="AP407" s="244"/>
      <c r="AQ407" s="244"/>
      <c r="AR407" s="244"/>
      <c r="AS407" s="244"/>
      <c r="AT407" s="244"/>
      <c r="AU407" s="244"/>
      <c r="AV407" s="244"/>
      <c r="AW407" s="244"/>
      <c r="AX407" s="244"/>
      <c r="AY407">
        <f>COUNTA($C$407)</f>
        <v>1</v>
      </c>
    </row>
    <row r="408" spans="1:51" ht="30" customHeight="1" x14ac:dyDescent="0.15">
      <c r="A408" s="245">
        <v>10</v>
      </c>
      <c r="B408" s="245">
        <v>1</v>
      </c>
      <c r="C408" s="267" t="s">
        <v>777</v>
      </c>
      <c r="D408" s="266"/>
      <c r="E408" s="266"/>
      <c r="F408" s="266"/>
      <c r="G408" s="266"/>
      <c r="H408" s="266"/>
      <c r="I408" s="266"/>
      <c r="J408" s="248">
        <v>3011501005649</v>
      </c>
      <c r="K408" s="249"/>
      <c r="L408" s="249"/>
      <c r="M408" s="249"/>
      <c r="N408" s="249"/>
      <c r="O408" s="249"/>
      <c r="P408" s="260" t="s">
        <v>739</v>
      </c>
      <c r="Q408" s="250"/>
      <c r="R408" s="250"/>
      <c r="S408" s="250"/>
      <c r="T408" s="250"/>
      <c r="U408" s="250"/>
      <c r="V408" s="250"/>
      <c r="W408" s="250"/>
      <c r="X408" s="250"/>
      <c r="Y408" s="251">
        <v>0.1</v>
      </c>
      <c r="Z408" s="252"/>
      <c r="AA408" s="252"/>
      <c r="AB408" s="253"/>
      <c r="AC408" s="237" t="s">
        <v>339</v>
      </c>
      <c r="AD408" s="238"/>
      <c r="AE408" s="238"/>
      <c r="AF408" s="238"/>
      <c r="AG408" s="238"/>
      <c r="AH408" s="239" t="s">
        <v>747</v>
      </c>
      <c r="AI408" s="240"/>
      <c r="AJ408" s="240"/>
      <c r="AK408" s="240"/>
      <c r="AL408" s="241">
        <v>100</v>
      </c>
      <c r="AM408" s="242"/>
      <c r="AN408" s="242"/>
      <c r="AO408" s="243"/>
      <c r="AP408" s="244"/>
      <c r="AQ408" s="244"/>
      <c r="AR408" s="244"/>
      <c r="AS408" s="244"/>
      <c r="AT408" s="244"/>
      <c r="AU408" s="244"/>
      <c r="AV408" s="244"/>
      <c r="AW408" s="244"/>
      <c r="AX408" s="244"/>
      <c r="AY408">
        <f>COUNTA($C$408)</f>
        <v>1</v>
      </c>
    </row>
    <row r="409" spans="1:51" ht="30" hidden="1" customHeight="1" x14ac:dyDescent="0.15">
      <c r="A409" s="245">
        <v>11</v>
      </c>
      <c r="B409" s="245">
        <v>1</v>
      </c>
      <c r="C409" s="267" t="s">
        <v>776</v>
      </c>
      <c r="D409" s="266"/>
      <c r="E409" s="266"/>
      <c r="F409" s="266"/>
      <c r="G409" s="266"/>
      <c r="H409" s="266"/>
      <c r="I409" s="266"/>
      <c r="J409" s="248">
        <v>7010001011328</v>
      </c>
      <c r="K409" s="249"/>
      <c r="L409" s="249"/>
      <c r="M409" s="249"/>
      <c r="N409" s="249"/>
      <c r="O409" s="249"/>
      <c r="P409" s="260" t="s">
        <v>735</v>
      </c>
      <c r="Q409" s="250"/>
      <c r="R409" s="250"/>
      <c r="S409" s="250"/>
      <c r="T409" s="250"/>
      <c r="U409" s="250"/>
      <c r="V409" s="250"/>
      <c r="W409" s="250"/>
      <c r="X409" s="250"/>
      <c r="Y409" s="251">
        <v>0.1</v>
      </c>
      <c r="Z409" s="252"/>
      <c r="AA409" s="252"/>
      <c r="AB409" s="253"/>
      <c r="AC409" s="237" t="s">
        <v>339</v>
      </c>
      <c r="AD409" s="238"/>
      <c r="AE409" s="238"/>
      <c r="AF409" s="238"/>
      <c r="AG409" s="238"/>
      <c r="AH409" s="239" t="s">
        <v>747</v>
      </c>
      <c r="AI409" s="240"/>
      <c r="AJ409" s="240"/>
      <c r="AK409" s="240"/>
      <c r="AL409" s="241">
        <v>100</v>
      </c>
      <c r="AM409" s="242"/>
      <c r="AN409" s="242"/>
      <c r="AO409" s="243"/>
      <c r="AP409" s="244">
        <v>50776</v>
      </c>
      <c r="AQ409" s="244"/>
      <c r="AR409" s="244"/>
      <c r="AS409" s="244"/>
      <c r="AT409" s="244"/>
      <c r="AU409" s="244"/>
      <c r="AV409" s="244"/>
      <c r="AW409" s="244"/>
      <c r="AX409" s="244"/>
      <c r="AY409">
        <f>COUNTA($C$409)</f>
        <v>1</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751</v>
      </c>
      <c r="D432" s="266"/>
      <c r="E432" s="266"/>
      <c r="F432" s="266"/>
      <c r="G432" s="266"/>
      <c r="H432" s="266"/>
      <c r="I432" s="266"/>
      <c r="J432" s="248">
        <v>8000020130001</v>
      </c>
      <c r="K432" s="249"/>
      <c r="L432" s="249"/>
      <c r="M432" s="249"/>
      <c r="N432" s="249"/>
      <c r="O432" s="249"/>
      <c r="P432" s="260" t="s">
        <v>762</v>
      </c>
      <c r="Q432" s="250"/>
      <c r="R432" s="250"/>
      <c r="S432" s="250"/>
      <c r="T432" s="250"/>
      <c r="U432" s="250"/>
      <c r="V432" s="250"/>
      <c r="W432" s="250"/>
      <c r="X432" s="250"/>
      <c r="Y432" s="251">
        <v>1.8</v>
      </c>
      <c r="Z432" s="252"/>
      <c r="AA432" s="252"/>
      <c r="AB432" s="253"/>
      <c r="AC432" s="237" t="s">
        <v>763</v>
      </c>
      <c r="AD432" s="238"/>
      <c r="AE432" s="238"/>
      <c r="AF432" s="238"/>
      <c r="AG432" s="238"/>
      <c r="AH432" s="268" t="s">
        <v>748</v>
      </c>
      <c r="AI432" s="269"/>
      <c r="AJ432" s="269"/>
      <c r="AK432" s="269"/>
      <c r="AL432" s="241" t="s">
        <v>748</v>
      </c>
      <c r="AM432" s="242"/>
      <c r="AN432" s="242"/>
      <c r="AO432" s="243"/>
      <c r="AP432" s="244" t="s">
        <v>748</v>
      </c>
      <c r="AQ432" s="244"/>
      <c r="AR432" s="244"/>
      <c r="AS432" s="244"/>
      <c r="AT432" s="244"/>
      <c r="AU432" s="244"/>
      <c r="AV432" s="244"/>
      <c r="AW432" s="244"/>
      <c r="AX432" s="244"/>
      <c r="AY432">
        <f>$AY$429</f>
        <v>1</v>
      </c>
    </row>
    <row r="433" spans="1:51" ht="30" customHeight="1" x14ac:dyDescent="0.15">
      <c r="A433" s="245">
        <v>2</v>
      </c>
      <c r="B433" s="245">
        <v>1</v>
      </c>
      <c r="C433" s="267" t="s">
        <v>752</v>
      </c>
      <c r="D433" s="266"/>
      <c r="E433" s="266"/>
      <c r="F433" s="266"/>
      <c r="G433" s="266"/>
      <c r="H433" s="266"/>
      <c r="I433" s="266"/>
      <c r="J433" s="248">
        <v>4000020270008</v>
      </c>
      <c r="K433" s="249"/>
      <c r="L433" s="249"/>
      <c r="M433" s="249"/>
      <c r="N433" s="249"/>
      <c r="O433" s="249"/>
      <c r="P433" s="250" t="s">
        <v>761</v>
      </c>
      <c r="Q433" s="250"/>
      <c r="R433" s="250"/>
      <c r="S433" s="250"/>
      <c r="T433" s="250"/>
      <c r="U433" s="250"/>
      <c r="V433" s="250"/>
      <c r="W433" s="250"/>
      <c r="X433" s="250"/>
      <c r="Y433" s="251">
        <v>1.4</v>
      </c>
      <c r="Z433" s="252"/>
      <c r="AA433" s="252"/>
      <c r="AB433" s="253"/>
      <c r="AC433" s="237" t="s">
        <v>763</v>
      </c>
      <c r="AD433" s="238"/>
      <c r="AE433" s="238"/>
      <c r="AF433" s="238"/>
      <c r="AG433" s="238"/>
      <c r="AH433" s="268" t="s">
        <v>747</v>
      </c>
      <c r="AI433" s="269"/>
      <c r="AJ433" s="269"/>
      <c r="AK433" s="269"/>
      <c r="AL433" s="241" t="s">
        <v>747</v>
      </c>
      <c r="AM433" s="242"/>
      <c r="AN433" s="242"/>
      <c r="AO433" s="243"/>
      <c r="AP433" s="244" t="s">
        <v>747</v>
      </c>
      <c r="AQ433" s="244"/>
      <c r="AR433" s="244"/>
      <c r="AS433" s="244"/>
      <c r="AT433" s="244"/>
      <c r="AU433" s="244"/>
      <c r="AV433" s="244"/>
      <c r="AW433" s="244"/>
      <c r="AX433" s="244"/>
      <c r="AY433">
        <f>COUNTA($C$433)</f>
        <v>1</v>
      </c>
    </row>
    <row r="434" spans="1:51" ht="30" customHeight="1" x14ac:dyDescent="0.15">
      <c r="A434" s="245">
        <v>3</v>
      </c>
      <c r="B434" s="245">
        <v>1</v>
      </c>
      <c r="C434" s="267" t="s">
        <v>753</v>
      </c>
      <c r="D434" s="266"/>
      <c r="E434" s="266"/>
      <c r="F434" s="266"/>
      <c r="G434" s="266"/>
      <c r="H434" s="266"/>
      <c r="I434" s="266"/>
      <c r="J434" s="248">
        <v>1000020230006</v>
      </c>
      <c r="K434" s="249"/>
      <c r="L434" s="249"/>
      <c r="M434" s="249"/>
      <c r="N434" s="249"/>
      <c r="O434" s="249"/>
      <c r="P434" s="260" t="s">
        <v>761</v>
      </c>
      <c r="Q434" s="250"/>
      <c r="R434" s="250"/>
      <c r="S434" s="250"/>
      <c r="T434" s="250"/>
      <c r="U434" s="250"/>
      <c r="V434" s="250"/>
      <c r="W434" s="250"/>
      <c r="X434" s="250"/>
      <c r="Y434" s="251">
        <v>0.7</v>
      </c>
      <c r="Z434" s="252"/>
      <c r="AA434" s="252"/>
      <c r="AB434" s="253"/>
      <c r="AC434" s="237" t="s">
        <v>763</v>
      </c>
      <c r="AD434" s="238"/>
      <c r="AE434" s="238"/>
      <c r="AF434" s="238"/>
      <c r="AG434" s="238"/>
      <c r="AH434" s="239" t="s">
        <v>747</v>
      </c>
      <c r="AI434" s="240"/>
      <c r="AJ434" s="240"/>
      <c r="AK434" s="240"/>
      <c r="AL434" s="241" t="s">
        <v>747</v>
      </c>
      <c r="AM434" s="242"/>
      <c r="AN434" s="242"/>
      <c r="AO434" s="243"/>
      <c r="AP434" s="244" t="s">
        <v>747</v>
      </c>
      <c r="AQ434" s="244"/>
      <c r="AR434" s="244"/>
      <c r="AS434" s="244"/>
      <c r="AT434" s="244"/>
      <c r="AU434" s="244"/>
      <c r="AV434" s="244"/>
      <c r="AW434" s="244"/>
      <c r="AX434" s="244"/>
      <c r="AY434">
        <f>COUNTA($C$434)</f>
        <v>1</v>
      </c>
    </row>
    <row r="435" spans="1:51" ht="30" customHeight="1" x14ac:dyDescent="0.15">
      <c r="A435" s="245">
        <v>4</v>
      </c>
      <c r="B435" s="245">
        <v>1</v>
      </c>
      <c r="C435" s="267" t="s">
        <v>754</v>
      </c>
      <c r="D435" s="266"/>
      <c r="E435" s="266"/>
      <c r="F435" s="266"/>
      <c r="G435" s="266"/>
      <c r="H435" s="266"/>
      <c r="I435" s="266"/>
      <c r="J435" s="248">
        <v>7000020010006</v>
      </c>
      <c r="K435" s="249"/>
      <c r="L435" s="249"/>
      <c r="M435" s="249"/>
      <c r="N435" s="249"/>
      <c r="O435" s="249"/>
      <c r="P435" s="260" t="s">
        <v>761</v>
      </c>
      <c r="Q435" s="250"/>
      <c r="R435" s="250"/>
      <c r="S435" s="250"/>
      <c r="T435" s="250"/>
      <c r="U435" s="250"/>
      <c r="V435" s="250"/>
      <c r="W435" s="250"/>
      <c r="X435" s="250"/>
      <c r="Y435" s="251">
        <v>0.7</v>
      </c>
      <c r="Z435" s="252"/>
      <c r="AA435" s="252"/>
      <c r="AB435" s="253"/>
      <c r="AC435" s="237" t="s">
        <v>763</v>
      </c>
      <c r="AD435" s="238"/>
      <c r="AE435" s="238"/>
      <c r="AF435" s="238"/>
      <c r="AG435" s="238"/>
      <c r="AH435" s="239" t="s">
        <v>747</v>
      </c>
      <c r="AI435" s="240"/>
      <c r="AJ435" s="240"/>
      <c r="AK435" s="240"/>
      <c r="AL435" s="241" t="s">
        <v>747</v>
      </c>
      <c r="AM435" s="242"/>
      <c r="AN435" s="242"/>
      <c r="AO435" s="243"/>
      <c r="AP435" s="244" t="s">
        <v>747</v>
      </c>
      <c r="AQ435" s="244"/>
      <c r="AR435" s="244"/>
      <c r="AS435" s="244"/>
      <c r="AT435" s="244"/>
      <c r="AU435" s="244"/>
      <c r="AV435" s="244"/>
      <c r="AW435" s="244"/>
      <c r="AX435" s="244"/>
      <c r="AY435">
        <f>COUNTA($C$435)</f>
        <v>1</v>
      </c>
    </row>
    <row r="436" spans="1:51" ht="30" customHeight="1" x14ac:dyDescent="0.15">
      <c r="A436" s="245">
        <v>5</v>
      </c>
      <c r="B436" s="245">
        <v>1</v>
      </c>
      <c r="C436" s="267" t="s">
        <v>755</v>
      </c>
      <c r="D436" s="266"/>
      <c r="E436" s="266"/>
      <c r="F436" s="266"/>
      <c r="G436" s="266"/>
      <c r="H436" s="266"/>
      <c r="I436" s="266"/>
      <c r="J436" s="248">
        <v>8000020280003</v>
      </c>
      <c r="K436" s="249"/>
      <c r="L436" s="249"/>
      <c r="M436" s="249"/>
      <c r="N436" s="249"/>
      <c r="O436" s="249"/>
      <c r="P436" s="250" t="s">
        <v>761</v>
      </c>
      <c r="Q436" s="250"/>
      <c r="R436" s="250"/>
      <c r="S436" s="250"/>
      <c r="T436" s="250"/>
      <c r="U436" s="250"/>
      <c r="V436" s="250"/>
      <c r="W436" s="250"/>
      <c r="X436" s="250"/>
      <c r="Y436" s="251">
        <v>0.7</v>
      </c>
      <c r="Z436" s="252"/>
      <c r="AA436" s="252"/>
      <c r="AB436" s="253"/>
      <c r="AC436" s="237" t="s">
        <v>763</v>
      </c>
      <c r="AD436" s="238"/>
      <c r="AE436" s="238"/>
      <c r="AF436" s="238"/>
      <c r="AG436" s="238"/>
      <c r="AH436" s="239" t="s">
        <v>747</v>
      </c>
      <c r="AI436" s="240"/>
      <c r="AJ436" s="240"/>
      <c r="AK436" s="240"/>
      <c r="AL436" s="241" t="s">
        <v>747</v>
      </c>
      <c r="AM436" s="242"/>
      <c r="AN436" s="242"/>
      <c r="AO436" s="243"/>
      <c r="AP436" s="244" t="s">
        <v>747</v>
      </c>
      <c r="AQ436" s="244"/>
      <c r="AR436" s="244"/>
      <c r="AS436" s="244"/>
      <c r="AT436" s="244"/>
      <c r="AU436" s="244"/>
      <c r="AV436" s="244"/>
      <c r="AW436" s="244"/>
      <c r="AX436" s="244"/>
      <c r="AY436">
        <f>COUNTA($C$436)</f>
        <v>1</v>
      </c>
    </row>
    <row r="437" spans="1:51" ht="30" customHeight="1" x14ac:dyDescent="0.15">
      <c r="A437" s="245">
        <v>6</v>
      </c>
      <c r="B437" s="245">
        <v>1</v>
      </c>
      <c r="C437" s="267" t="s">
        <v>756</v>
      </c>
      <c r="D437" s="266"/>
      <c r="E437" s="266"/>
      <c r="F437" s="266"/>
      <c r="G437" s="266"/>
      <c r="H437" s="266"/>
      <c r="I437" s="266"/>
      <c r="J437" s="248">
        <v>6000020400009</v>
      </c>
      <c r="K437" s="249"/>
      <c r="L437" s="249"/>
      <c r="M437" s="249"/>
      <c r="N437" s="249"/>
      <c r="O437" s="249"/>
      <c r="P437" s="250" t="s">
        <v>761</v>
      </c>
      <c r="Q437" s="250"/>
      <c r="R437" s="250"/>
      <c r="S437" s="250"/>
      <c r="T437" s="250"/>
      <c r="U437" s="250"/>
      <c r="V437" s="250"/>
      <c r="W437" s="250"/>
      <c r="X437" s="250"/>
      <c r="Y437" s="251">
        <v>0.7</v>
      </c>
      <c r="Z437" s="252"/>
      <c r="AA437" s="252"/>
      <c r="AB437" s="253"/>
      <c r="AC437" s="237" t="s">
        <v>763</v>
      </c>
      <c r="AD437" s="238"/>
      <c r="AE437" s="238"/>
      <c r="AF437" s="238"/>
      <c r="AG437" s="238"/>
      <c r="AH437" s="239" t="s">
        <v>747</v>
      </c>
      <c r="AI437" s="240"/>
      <c r="AJ437" s="240"/>
      <c r="AK437" s="240"/>
      <c r="AL437" s="241" t="s">
        <v>747</v>
      </c>
      <c r="AM437" s="242"/>
      <c r="AN437" s="242"/>
      <c r="AO437" s="243"/>
      <c r="AP437" s="244" t="s">
        <v>747</v>
      </c>
      <c r="AQ437" s="244"/>
      <c r="AR437" s="244"/>
      <c r="AS437" s="244"/>
      <c r="AT437" s="244"/>
      <c r="AU437" s="244"/>
      <c r="AV437" s="244"/>
      <c r="AW437" s="244"/>
      <c r="AX437" s="244"/>
      <c r="AY437">
        <f>COUNTA($C$437)</f>
        <v>1</v>
      </c>
    </row>
    <row r="438" spans="1:51" ht="30" customHeight="1" x14ac:dyDescent="0.15">
      <c r="A438" s="245">
        <v>7</v>
      </c>
      <c r="B438" s="245">
        <v>1</v>
      </c>
      <c r="C438" s="267" t="s">
        <v>757</v>
      </c>
      <c r="D438" s="266"/>
      <c r="E438" s="266"/>
      <c r="F438" s="266"/>
      <c r="G438" s="266"/>
      <c r="H438" s="266"/>
      <c r="I438" s="266"/>
      <c r="J438" s="248">
        <v>1000020110001</v>
      </c>
      <c r="K438" s="249"/>
      <c r="L438" s="249"/>
      <c r="M438" s="249"/>
      <c r="N438" s="249"/>
      <c r="O438" s="249"/>
      <c r="P438" s="250" t="s">
        <v>761</v>
      </c>
      <c r="Q438" s="250"/>
      <c r="R438" s="250"/>
      <c r="S438" s="250"/>
      <c r="T438" s="250"/>
      <c r="U438" s="250"/>
      <c r="V438" s="250"/>
      <c r="W438" s="250"/>
      <c r="X438" s="250"/>
      <c r="Y438" s="251">
        <v>0.6</v>
      </c>
      <c r="Z438" s="252"/>
      <c r="AA438" s="252"/>
      <c r="AB438" s="253"/>
      <c r="AC438" s="237" t="s">
        <v>763</v>
      </c>
      <c r="AD438" s="238"/>
      <c r="AE438" s="238"/>
      <c r="AF438" s="238"/>
      <c r="AG438" s="238"/>
      <c r="AH438" s="239" t="s">
        <v>747</v>
      </c>
      <c r="AI438" s="240"/>
      <c r="AJ438" s="240"/>
      <c r="AK438" s="240"/>
      <c r="AL438" s="241" t="s">
        <v>747</v>
      </c>
      <c r="AM438" s="242"/>
      <c r="AN438" s="242"/>
      <c r="AO438" s="243"/>
      <c r="AP438" s="244" t="s">
        <v>747</v>
      </c>
      <c r="AQ438" s="244"/>
      <c r="AR438" s="244"/>
      <c r="AS438" s="244"/>
      <c r="AT438" s="244"/>
      <c r="AU438" s="244"/>
      <c r="AV438" s="244"/>
      <c r="AW438" s="244"/>
      <c r="AX438" s="244"/>
      <c r="AY438">
        <f>COUNTA($C$438)</f>
        <v>1</v>
      </c>
    </row>
    <row r="439" spans="1:51" ht="30" customHeight="1" x14ac:dyDescent="0.15">
      <c r="A439" s="245">
        <v>8</v>
      </c>
      <c r="B439" s="245">
        <v>1</v>
      </c>
      <c r="C439" s="267" t="s">
        <v>758</v>
      </c>
      <c r="D439" s="266"/>
      <c r="E439" s="266"/>
      <c r="F439" s="266"/>
      <c r="G439" s="266"/>
      <c r="H439" s="266"/>
      <c r="I439" s="266"/>
      <c r="J439" s="248">
        <v>1000020140007</v>
      </c>
      <c r="K439" s="249"/>
      <c r="L439" s="249"/>
      <c r="M439" s="249"/>
      <c r="N439" s="249"/>
      <c r="O439" s="249"/>
      <c r="P439" s="250" t="s">
        <v>761</v>
      </c>
      <c r="Q439" s="250"/>
      <c r="R439" s="250"/>
      <c r="S439" s="250"/>
      <c r="T439" s="250"/>
      <c r="U439" s="250"/>
      <c r="V439" s="250"/>
      <c r="W439" s="250"/>
      <c r="X439" s="250"/>
      <c r="Y439" s="251">
        <v>0.5</v>
      </c>
      <c r="Z439" s="252"/>
      <c r="AA439" s="252"/>
      <c r="AB439" s="253"/>
      <c r="AC439" s="237" t="s">
        <v>763</v>
      </c>
      <c r="AD439" s="238"/>
      <c r="AE439" s="238"/>
      <c r="AF439" s="238"/>
      <c r="AG439" s="238"/>
      <c r="AH439" s="239" t="s">
        <v>747</v>
      </c>
      <c r="AI439" s="240"/>
      <c r="AJ439" s="240"/>
      <c r="AK439" s="240"/>
      <c r="AL439" s="241" t="s">
        <v>747</v>
      </c>
      <c r="AM439" s="242"/>
      <c r="AN439" s="242"/>
      <c r="AO439" s="243"/>
      <c r="AP439" s="244" t="s">
        <v>747</v>
      </c>
      <c r="AQ439" s="244"/>
      <c r="AR439" s="244"/>
      <c r="AS439" s="244"/>
      <c r="AT439" s="244"/>
      <c r="AU439" s="244"/>
      <c r="AV439" s="244"/>
      <c r="AW439" s="244"/>
      <c r="AX439" s="244"/>
      <c r="AY439">
        <f>COUNTA($C$439)</f>
        <v>1</v>
      </c>
    </row>
    <row r="440" spans="1:51" ht="30" customHeight="1" x14ac:dyDescent="0.15">
      <c r="A440" s="245">
        <v>9</v>
      </c>
      <c r="B440" s="245">
        <v>1</v>
      </c>
      <c r="C440" s="267" t="s">
        <v>759</v>
      </c>
      <c r="D440" s="266"/>
      <c r="E440" s="266"/>
      <c r="F440" s="266"/>
      <c r="G440" s="266"/>
      <c r="H440" s="266"/>
      <c r="I440" s="266"/>
      <c r="J440" s="248">
        <v>4000020120006</v>
      </c>
      <c r="K440" s="249"/>
      <c r="L440" s="249"/>
      <c r="M440" s="249"/>
      <c r="N440" s="249"/>
      <c r="O440" s="249"/>
      <c r="P440" s="250" t="s">
        <v>761</v>
      </c>
      <c r="Q440" s="250"/>
      <c r="R440" s="250"/>
      <c r="S440" s="250"/>
      <c r="T440" s="250"/>
      <c r="U440" s="250"/>
      <c r="V440" s="250"/>
      <c r="W440" s="250"/>
      <c r="X440" s="250"/>
      <c r="Y440" s="251">
        <v>0.5</v>
      </c>
      <c r="Z440" s="252"/>
      <c r="AA440" s="252"/>
      <c r="AB440" s="253"/>
      <c r="AC440" s="237" t="s">
        <v>763</v>
      </c>
      <c r="AD440" s="238"/>
      <c r="AE440" s="238"/>
      <c r="AF440" s="238"/>
      <c r="AG440" s="238"/>
      <c r="AH440" s="239" t="s">
        <v>747</v>
      </c>
      <c r="AI440" s="240"/>
      <c r="AJ440" s="240"/>
      <c r="AK440" s="240"/>
      <c r="AL440" s="241" t="s">
        <v>747</v>
      </c>
      <c r="AM440" s="242"/>
      <c r="AN440" s="242"/>
      <c r="AO440" s="243"/>
      <c r="AP440" s="244" t="s">
        <v>747</v>
      </c>
      <c r="AQ440" s="244"/>
      <c r="AR440" s="244"/>
      <c r="AS440" s="244"/>
      <c r="AT440" s="244"/>
      <c r="AU440" s="244"/>
      <c r="AV440" s="244"/>
      <c r="AW440" s="244"/>
      <c r="AX440" s="244"/>
      <c r="AY440">
        <f>COUNTA($C$440)</f>
        <v>1</v>
      </c>
    </row>
    <row r="441" spans="1:51" ht="30" customHeight="1" x14ac:dyDescent="0.15">
      <c r="A441" s="245">
        <v>10</v>
      </c>
      <c r="B441" s="245">
        <v>1</v>
      </c>
      <c r="C441" s="267" t="s">
        <v>760</v>
      </c>
      <c r="D441" s="266"/>
      <c r="E441" s="266"/>
      <c r="F441" s="266"/>
      <c r="G441" s="266"/>
      <c r="H441" s="266"/>
      <c r="I441" s="266"/>
      <c r="J441" s="248">
        <v>7000020220001</v>
      </c>
      <c r="K441" s="249"/>
      <c r="L441" s="249"/>
      <c r="M441" s="249"/>
      <c r="N441" s="249"/>
      <c r="O441" s="249"/>
      <c r="P441" s="250" t="s">
        <v>761</v>
      </c>
      <c r="Q441" s="250"/>
      <c r="R441" s="250"/>
      <c r="S441" s="250"/>
      <c r="T441" s="250"/>
      <c r="U441" s="250"/>
      <c r="V441" s="250"/>
      <c r="W441" s="250"/>
      <c r="X441" s="250"/>
      <c r="Y441" s="251">
        <v>0.5</v>
      </c>
      <c r="Z441" s="252"/>
      <c r="AA441" s="252"/>
      <c r="AB441" s="253"/>
      <c r="AC441" s="237" t="s">
        <v>763</v>
      </c>
      <c r="AD441" s="238"/>
      <c r="AE441" s="238"/>
      <c r="AF441" s="238"/>
      <c r="AG441" s="238"/>
      <c r="AH441" s="239" t="s">
        <v>747</v>
      </c>
      <c r="AI441" s="240"/>
      <c r="AJ441" s="240"/>
      <c r="AK441" s="240"/>
      <c r="AL441" s="241" t="s">
        <v>747</v>
      </c>
      <c r="AM441" s="242"/>
      <c r="AN441" s="242"/>
      <c r="AO441" s="243"/>
      <c r="AP441" s="244" t="s">
        <v>747</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740</v>
      </c>
      <c r="D465" s="266"/>
      <c r="E465" s="266"/>
      <c r="F465" s="266"/>
      <c r="G465" s="266"/>
      <c r="H465" s="266"/>
      <c r="I465" s="266"/>
      <c r="J465" s="248"/>
      <c r="K465" s="249"/>
      <c r="L465" s="249"/>
      <c r="M465" s="249"/>
      <c r="N465" s="249"/>
      <c r="O465" s="249"/>
      <c r="P465" s="260" t="s">
        <v>750</v>
      </c>
      <c r="Q465" s="250"/>
      <c r="R465" s="250"/>
      <c r="S465" s="250"/>
      <c r="T465" s="250"/>
      <c r="U465" s="250"/>
      <c r="V465" s="250"/>
      <c r="W465" s="250"/>
      <c r="X465" s="250"/>
      <c r="Y465" s="251">
        <v>0.2</v>
      </c>
      <c r="Z465" s="252"/>
      <c r="AA465" s="252"/>
      <c r="AB465" s="253"/>
      <c r="AC465" s="237" t="s">
        <v>76</v>
      </c>
      <c r="AD465" s="238"/>
      <c r="AE465" s="238"/>
      <c r="AF465" s="238"/>
      <c r="AG465" s="238"/>
      <c r="AH465" s="268" t="s">
        <v>748</v>
      </c>
      <c r="AI465" s="269"/>
      <c r="AJ465" s="269"/>
      <c r="AK465" s="269"/>
      <c r="AL465" s="241" t="s">
        <v>748</v>
      </c>
      <c r="AM465" s="242"/>
      <c r="AN465" s="242"/>
      <c r="AO465" s="243"/>
      <c r="AP465" s="244" t="s">
        <v>748</v>
      </c>
      <c r="AQ465" s="244"/>
      <c r="AR465" s="244"/>
      <c r="AS465" s="244"/>
      <c r="AT465" s="244"/>
      <c r="AU465" s="244"/>
      <c r="AV465" s="244"/>
      <c r="AW465" s="244"/>
      <c r="AX465" s="244"/>
      <c r="AY465">
        <f>$AY$462</f>
        <v>1</v>
      </c>
    </row>
    <row r="466" spans="1:51" ht="30" customHeight="1" x14ac:dyDescent="0.15">
      <c r="A466" s="245">
        <v>2</v>
      </c>
      <c r="B466" s="245">
        <v>1</v>
      </c>
      <c r="C466" s="267" t="s">
        <v>741</v>
      </c>
      <c r="D466" s="266"/>
      <c r="E466" s="266"/>
      <c r="F466" s="266"/>
      <c r="G466" s="266"/>
      <c r="H466" s="266"/>
      <c r="I466" s="266"/>
      <c r="J466" s="248"/>
      <c r="K466" s="249"/>
      <c r="L466" s="249"/>
      <c r="M466" s="249"/>
      <c r="N466" s="249"/>
      <c r="O466" s="249"/>
      <c r="P466" s="250" t="s">
        <v>749</v>
      </c>
      <c r="Q466" s="250"/>
      <c r="R466" s="250"/>
      <c r="S466" s="250"/>
      <c r="T466" s="250"/>
      <c r="U466" s="250"/>
      <c r="V466" s="250"/>
      <c r="W466" s="250"/>
      <c r="X466" s="250"/>
      <c r="Y466" s="251">
        <v>0.2</v>
      </c>
      <c r="Z466" s="252"/>
      <c r="AA466" s="252"/>
      <c r="AB466" s="253"/>
      <c r="AC466" s="237" t="s">
        <v>76</v>
      </c>
      <c r="AD466" s="238"/>
      <c r="AE466" s="238"/>
      <c r="AF466" s="238"/>
      <c r="AG466" s="238"/>
      <c r="AH466" s="268" t="s">
        <v>747</v>
      </c>
      <c r="AI466" s="269"/>
      <c r="AJ466" s="269"/>
      <c r="AK466" s="269"/>
      <c r="AL466" s="241" t="s">
        <v>747</v>
      </c>
      <c r="AM466" s="242"/>
      <c r="AN466" s="242"/>
      <c r="AO466" s="243"/>
      <c r="AP466" s="244" t="s">
        <v>747</v>
      </c>
      <c r="AQ466" s="244"/>
      <c r="AR466" s="244"/>
      <c r="AS466" s="244"/>
      <c r="AT466" s="244"/>
      <c r="AU466" s="244"/>
      <c r="AV466" s="244"/>
      <c r="AW466" s="244"/>
      <c r="AX466" s="244"/>
      <c r="AY466">
        <f>COUNTA($C$466)</f>
        <v>1</v>
      </c>
    </row>
    <row r="467" spans="1:51" ht="30" customHeight="1" x14ac:dyDescent="0.15">
      <c r="A467" s="245">
        <v>3</v>
      </c>
      <c r="B467" s="245">
        <v>1</v>
      </c>
      <c r="C467" s="267" t="s">
        <v>742</v>
      </c>
      <c r="D467" s="266"/>
      <c r="E467" s="266"/>
      <c r="F467" s="266"/>
      <c r="G467" s="266"/>
      <c r="H467" s="266"/>
      <c r="I467" s="266"/>
      <c r="J467" s="248"/>
      <c r="K467" s="249"/>
      <c r="L467" s="249"/>
      <c r="M467" s="249"/>
      <c r="N467" s="249"/>
      <c r="O467" s="249"/>
      <c r="P467" s="260" t="s">
        <v>749</v>
      </c>
      <c r="Q467" s="250"/>
      <c r="R467" s="250"/>
      <c r="S467" s="250"/>
      <c r="T467" s="250"/>
      <c r="U467" s="250"/>
      <c r="V467" s="250"/>
      <c r="W467" s="250"/>
      <c r="X467" s="250"/>
      <c r="Y467" s="251">
        <v>0.2</v>
      </c>
      <c r="Z467" s="252"/>
      <c r="AA467" s="252"/>
      <c r="AB467" s="253"/>
      <c r="AC467" s="237" t="s">
        <v>76</v>
      </c>
      <c r="AD467" s="238"/>
      <c r="AE467" s="238"/>
      <c r="AF467" s="238"/>
      <c r="AG467" s="238"/>
      <c r="AH467" s="239" t="s">
        <v>747</v>
      </c>
      <c r="AI467" s="240"/>
      <c r="AJ467" s="240"/>
      <c r="AK467" s="240"/>
      <c r="AL467" s="241" t="s">
        <v>747</v>
      </c>
      <c r="AM467" s="242"/>
      <c r="AN467" s="242"/>
      <c r="AO467" s="243"/>
      <c r="AP467" s="244" t="s">
        <v>747</v>
      </c>
      <c r="AQ467" s="244"/>
      <c r="AR467" s="244"/>
      <c r="AS467" s="244"/>
      <c r="AT467" s="244"/>
      <c r="AU467" s="244"/>
      <c r="AV467" s="244"/>
      <c r="AW467" s="244"/>
      <c r="AX467" s="244"/>
      <c r="AY467">
        <f>COUNTA($C$467)</f>
        <v>1</v>
      </c>
    </row>
    <row r="468" spans="1:51" ht="30" customHeight="1" x14ac:dyDescent="0.15">
      <c r="A468" s="245">
        <v>4</v>
      </c>
      <c r="B468" s="245">
        <v>1</v>
      </c>
      <c r="C468" s="267" t="s">
        <v>743</v>
      </c>
      <c r="D468" s="266"/>
      <c r="E468" s="266"/>
      <c r="F468" s="266"/>
      <c r="G468" s="266"/>
      <c r="H468" s="266"/>
      <c r="I468" s="266"/>
      <c r="J468" s="248"/>
      <c r="K468" s="249"/>
      <c r="L468" s="249"/>
      <c r="M468" s="249"/>
      <c r="N468" s="249"/>
      <c r="O468" s="249"/>
      <c r="P468" s="260" t="s">
        <v>749</v>
      </c>
      <c r="Q468" s="250"/>
      <c r="R468" s="250"/>
      <c r="S468" s="250"/>
      <c r="T468" s="250"/>
      <c r="U468" s="250"/>
      <c r="V468" s="250"/>
      <c r="W468" s="250"/>
      <c r="X468" s="250"/>
      <c r="Y468" s="251">
        <v>0.2</v>
      </c>
      <c r="Z468" s="252"/>
      <c r="AA468" s="252"/>
      <c r="AB468" s="253"/>
      <c r="AC468" s="237" t="s">
        <v>76</v>
      </c>
      <c r="AD468" s="238"/>
      <c r="AE468" s="238"/>
      <c r="AF468" s="238"/>
      <c r="AG468" s="238"/>
      <c r="AH468" s="239" t="s">
        <v>747</v>
      </c>
      <c r="AI468" s="240"/>
      <c r="AJ468" s="240"/>
      <c r="AK468" s="240"/>
      <c r="AL468" s="241" t="s">
        <v>747</v>
      </c>
      <c r="AM468" s="242"/>
      <c r="AN468" s="242"/>
      <c r="AO468" s="243"/>
      <c r="AP468" s="244" t="s">
        <v>747</v>
      </c>
      <c r="AQ468" s="244"/>
      <c r="AR468" s="244"/>
      <c r="AS468" s="244"/>
      <c r="AT468" s="244"/>
      <c r="AU468" s="244"/>
      <c r="AV468" s="244"/>
      <c r="AW468" s="244"/>
      <c r="AX468" s="244"/>
      <c r="AY468">
        <f>COUNTA($C$468)</f>
        <v>1</v>
      </c>
    </row>
    <row r="469" spans="1:51" ht="30" customHeight="1" x14ac:dyDescent="0.15">
      <c r="A469" s="245">
        <v>5</v>
      </c>
      <c r="B469" s="245">
        <v>1</v>
      </c>
      <c r="C469" s="267" t="s">
        <v>744</v>
      </c>
      <c r="D469" s="266"/>
      <c r="E469" s="266"/>
      <c r="F469" s="266"/>
      <c r="G469" s="266"/>
      <c r="H469" s="266"/>
      <c r="I469" s="266"/>
      <c r="J469" s="248"/>
      <c r="K469" s="249"/>
      <c r="L469" s="249"/>
      <c r="M469" s="249"/>
      <c r="N469" s="249"/>
      <c r="O469" s="249"/>
      <c r="P469" s="250" t="s">
        <v>749</v>
      </c>
      <c r="Q469" s="250"/>
      <c r="R469" s="250"/>
      <c r="S469" s="250"/>
      <c r="T469" s="250"/>
      <c r="U469" s="250"/>
      <c r="V469" s="250"/>
      <c r="W469" s="250"/>
      <c r="X469" s="250"/>
      <c r="Y469" s="251">
        <v>0.1</v>
      </c>
      <c r="Z469" s="252"/>
      <c r="AA469" s="252"/>
      <c r="AB469" s="253"/>
      <c r="AC469" s="237" t="s">
        <v>76</v>
      </c>
      <c r="AD469" s="238"/>
      <c r="AE469" s="238"/>
      <c r="AF469" s="238"/>
      <c r="AG469" s="238"/>
      <c r="AH469" s="239" t="s">
        <v>747</v>
      </c>
      <c r="AI469" s="240"/>
      <c r="AJ469" s="240"/>
      <c r="AK469" s="240"/>
      <c r="AL469" s="241" t="s">
        <v>747</v>
      </c>
      <c r="AM469" s="242"/>
      <c r="AN469" s="242"/>
      <c r="AO469" s="243"/>
      <c r="AP469" s="244" t="s">
        <v>747</v>
      </c>
      <c r="AQ469" s="244"/>
      <c r="AR469" s="244"/>
      <c r="AS469" s="244"/>
      <c r="AT469" s="244"/>
      <c r="AU469" s="244"/>
      <c r="AV469" s="244"/>
      <c r="AW469" s="244"/>
      <c r="AX469" s="244"/>
      <c r="AY469">
        <f>COUNTA($C$469)</f>
        <v>1</v>
      </c>
    </row>
    <row r="470" spans="1:51" ht="30" customHeight="1" x14ac:dyDescent="0.15">
      <c r="A470" s="245">
        <v>6</v>
      </c>
      <c r="B470" s="245">
        <v>1</v>
      </c>
      <c r="C470" s="267" t="s">
        <v>745</v>
      </c>
      <c r="D470" s="266"/>
      <c r="E470" s="266"/>
      <c r="F470" s="266"/>
      <c r="G470" s="266"/>
      <c r="H470" s="266"/>
      <c r="I470" s="266"/>
      <c r="J470" s="248"/>
      <c r="K470" s="249"/>
      <c r="L470" s="249"/>
      <c r="M470" s="249"/>
      <c r="N470" s="249"/>
      <c r="O470" s="249"/>
      <c r="P470" s="250" t="s">
        <v>749</v>
      </c>
      <c r="Q470" s="250"/>
      <c r="R470" s="250"/>
      <c r="S470" s="250"/>
      <c r="T470" s="250"/>
      <c r="U470" s="250"/>
      <c r="V470" s="250"/>
      <c r="W470" s="250"/>
      <c r="X470" s="250"/>
      <c r="Y470" s="251">
        <v>0.1</v>
      </c>
      <c r="Z470" s="252"/>
      <c r="AA470" s="252"/>
      <c r="AB470" s="253"/>
      <c r="AC470" s="237" t="s">
        <v>76</v>
      </c>
      <c r="AD470" s="238"/>
      <c r="AE470" s="238"/>
      <c r="AF470" s="238"/>
      <c r="AG470" s="238"/>
      <c r="AH470" s="239" t="s">
        <v>747</v>
      </c>
      <c r="AI470" s="240"/>
      <c r="AJ470" s="240"/>
      <c r="AK470" s="240"/>
      <c r="AL470" s="241" t="s">
        <v>747</v>
      </c>
      <c r="AM470" s="242"/>
      <c r="AN470" s="242"/>
      <c r="AO470" s="243"/>
      <c r="AP470" s="244" t="s">
        <v>747</v>
      </c>
      <c r="AQ470" s="244"/>
      <c r="AR470" s="244"/>
      <c r="AS470" s="244"/>
      <c r="AT470" s="244"/>
      <c r="AU470" s="244"/>
      <c r="AV470" s="244"/>
      <c r="AW470" s="244"/>
      <c r="AX470" s="244"/>
      <c r="AY470">
        <f>COUNTA($C$470)</f>
        <v>1</v>
      </c>
    </row>
    <row r="471" spans="1:51" ht="30" customHeight="1" x14ac:dyDescent="0.15">
      <c r="A471" s="245">
        <v>7</v>
      </c>
      <c r="B471" s="245">
        <v>1</v>
      </c>
      <c r="C471" s="267" t="s">
        <v>746</v>
      </c>
      <c r="D471" s="266"/>
      <c r="E471" s="266"/>
      <c r="F471" s="266"/>
      <c r="G471" s="266"/>
      <c r="H471" s="266"/>
      <c r="I471" s="266"/>
      <c r="J471" s="248"/>
      <c r="K471" s="249"/>
      <c r="L471" s="249"/>
      <c r="M471" s="249"/>
      <c r="N471" s="249"/>
      <c r="O471" s="249"/>
      <c r="P471" s="250" t="s">
        <v>749</v>
      </c>
      <c r="Q471" s="250"/>
      <c r="R471" s="250"/>
      <c r="S471" s="250"/>
      <c r="T471" s="250"/>
      <c r="U471" s="250"/>
      <c r="V471" s="250"/>
      <c r="W471" s="250"/>
      <c r="X471" s="250"/>
      <c r="Y471" s="251">
        <v>0.1</v>
      </c>
      <c r="Z471" s="252"/>
      <c r="AA471" s="252"/>
      <c r="AB471" s="253"/>
      <c r="AC471" s="237" t="s">
        <v>76</v>
      </c>
      <c r="AD471" s="238"/>
      <c r="AE471" s="238"/>
      <c r="AF471" s="238"/>
      <c r="AG471" s="238"/>
      <c r="AH471" s="239" t="s">
        <v>747</v>
      </c>
      <c r="AI471" s="240"/>
      <c r="AJ471" s="240"/>
      <c r="AK471" s="240"/>
      <c r="AL471" s="241" t="s">
        <v>747</v>
      </c>
      <c r="AM471" s="242"/>
      <c r="AN471" s="242"/>
      <c r="AO471" s="243"/>
      <c r="AP471" s="244" t="s">
        <v>747</v>
      </c>
      <c r="AQ471" s="244"/>
      <c r="AR471" s="244"/>
      <c r="AS471" s="244"/>
      <c r="AT471" s="244"/>
      <c r="AU471" s="244"/>
      <c r="AV471" s="244"/>
      <c r="AW471" s="244"/>
      <c r="AX471" s="244"/>
      <c r="AY471">
        <f>COUNTA($C$471)</f>
        <v>1</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808</v>
      </c>
      <c r="F631" s="247"/>
      <c r="G631" s="247"/>
      <c r="H631" s="247"/>
      <c r="I631" s="247"/>
      <c r="J631" s="248" t="s">
        <v>808</v>
      </c>
      <c r="K631" s="249"/>
      <c r="L631" s="249"/>
      <c r="M631" s="249"/>
      <c r="N631" s="249"/>
      <c r="O631" s="249"/>
      <c r="P631" s="260" t="s">
        <v>808</v>
      </c>
      <c r="Q631" s="250"/>
      <c r="R631" s="250"/>
      <c r="S631" s="250"/>
      <c r="T631" s="250"/>
      <c r="U631" s="250"/>
      <c r="V631" s="250"/>
      <c r="W631" s="250"/>
      <c r="X631" s="250"/>
      <c r="Y631" s="251" t="s">
        <v>808</v>
      </c>
      <c r="Z631" s="252"/>
      <c r="AA631" s="252"/>
      <c r="AB631" s="253"/>
      <c r="AC631" s="237"/>
      <c r="AD631" s="238"/>
      <c r="AE631" s="238"/>
      <c r="AF631" s="238"/>
      <c r="AG631" s="238"/>
      <c r="AH631" s="239" t="s">
        <v>808</v>
      </c>
      <c r="AI631" s="240"/>
      <c r="AJ631" s="240"/>
      <c r="AK631" s="240"/>
      <c r="AL631" s="241" t="s">
        <v>808</v>
      </c>
      <c r="AM631" s="242"/>
      <c r="AN631" s="242"/>
      <c r="AO631" s="243"/>
      <c r="AP631" s="244" t="s">
        <v>808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 P26: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72" max="16383" man="1"/>
    <brk id="246" max="49" man="1"/>
    <brk id="268" max="16383" man="1"/>
    <brk id="333"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694</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694</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314</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0"/>
      <c r="Z2" s="283"/>
      <c r="AA2" s="284"/>
      <c r="AB2" s="934" t="s">
        <v>11</v>
      </c>
      <c r="AC2" s="935"/>
      <c r="AD2" s="936"/>
      <c r="AE2" s="923" t="s">
        <v>369</v>
      </c>
      <c r="AF2" s="923"/>
      <c r="AG2" s="923"/>
      <c r="AH2" s="128"/>
      <c r="AI2" s="923" t="s">
        <v>465</v>
      </c>
      <c r="AJ2" s="923"/>
      <c r="AK2" s="923"/>
      <c r="AL2" s="128"/>
      <c r="AM2" s="923" t="s">
        <v>466</v>
      </c>
      <c r="AN2" s="923"/>
      <c r="AO2" s="923"/>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1"/>
      <c r="Z3" s="932"/>
      <c r="AA3" s="933"/>
      <c r="AB3" s="937"/>
      <c r="AC3" s="713"/>
      <c r="AD3" s="714"/>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1"/>
      <c r="I4" s="941"/>
      <c r="J4" s="941"/>
      <c r="K4" s="941"/>
      <c r="L4" s="941"/>
      <c r="M4" s="941"/>
      <c r="N4" s="941"/>
      <c r="O4" s="942"/>
      <c r="P4" s="146"/>
      <c r="Q4" s="654"/>
      <c r="R4" s="654"/>
      <c r="S4" s="654"/>
      <c r="T4" s="654"/>
      <c r="U4" s="654"/>
      <c r="V4" s="654"/>
      <c r="W4" s="654"/>
      <c r="X4" s="655"/>
      <c r="Y4" s="927" t="s">
        <v>12</v>
      </c>
      <c r="Z4" s="928"/>
      <c r="AA4" s="929"/>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6"/>
      <c r="H6" s="947"/>
      <c r="I6" s="947"/>
      <c r="J6" s="947"/>
      <c r="K6" s="947"/>
      <c r="L6" s="947"/>
      <c r="M6" s="947"/>
      <c r="N6" s="947"/>
      <c r="O6" s="948"/>
      <c r="P6" s="657"/>
      <c r="Q6" s="657"/>
      <c r="R6" s="657"/>
      <c r="S6" s="657"/>
      <c r="T6" s="657"/>
      <c r="U6" s="657"/>
      <c r="V6" s="657"/>
      <c r="W6" s="657"/>
      <c r="X6" s="658"/>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341</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314</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0"/>
      <c r="Z9" s="283"/>
      <c r="AA9" s="284"/>
      <c r="AB9" s="934" t="s">
        <v>11</v>
      </c>
      <c r="AC9" s="935"/>
      <c r="AD9" s="936"/>
      <c r="AE9" s="923" t="s">
        <v>369</v>
      </c>
      <c r="AF9" s="923"/>
      <c r="AG9" s="923"/>
      <c r="AH9" s="128"/>
      <c r="AI9" s="923" t="s">
        <v>465</v>
      </c>
      <c r="AJ9" s="923"/>
      <c r="AK9" s="923"/>
      <c r="AL9" s="128"/>
      <c r="AM9" s="923" t="s">
        <v>466</v>
      </c>
      <c r="AN9" s="923"/>
      <c r="AO9" s="923"/>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1"/>
      <c r="Z10" s="932"/>
      <c r="AA10" s="933"/>
      <c r="AB10" s="937"/>
      <c r="AC10" s="713"/>
      <c r="AD10" s="714"/>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1"/>
      <c r="I11" s="941"/>
      <c r="J11" s="941"/>
      <c r="K11" s="941"/>
      <c r="L11" s="941"/>
      <c r="M11" s="941"/>
      <c r="N11" s="941"/>
      <c r="O11" s="942"/>
      <c r="P11" s="146"/>
      <c r="Q11" s="654"/>
      <c r="R11" s="654"/>
      <c r="S11" s="654"/>
      <c r="T11" s="654"/>
      <c r="U11" s="654"/>
      <c r="V11" s="654"/>
      <c r="W11" s="654"/>
      <c r="X11" s="655"/>
      <c r="Y11" s="927" t="s">
        <v>12</v>
      </c>
      <c r="Z11" s="928"/>
      <c r="AA11" s="929"/>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7"/>
      <c r="Q13" s="657"/>
      <c r="R13" s="657"/>
      <c r="S13" s="657"/>
      <c r="T13" s="657"/>
      <c r="U13" s="657"/>
      <c r="V13" s="657"/>
      <c r="W13" s="657"/>
      <c r="X13" s="658"/>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341</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314</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0"/>
      <c r="Z16" s="283"/>
      <c r="AA16" s="284"/>
      <c r="AB16" s="934" t="s">
        <v>11</v>
      </c>
      <c r="AC16" s="935"/>
      <c r="AD16" s="936"/>
      <c r="AE16" s="923" t="s">
        <v>369</v>
      </c>
      <c r="AF16" s="923"/>
      <c r="AG16" s="923"/>
      <c r="AH16" s="128"/>
      <c r="AI16" s="923" t="s">
        <v>465</v>
      </c>
      <c r="AJ16" s="923"/>
      <c r="AK16" s="923"/>
      <c r="AL16" s="128"/>
      <c r="AM16" s="923" t="s">
        <v>466</v>
      </c>
      <c r="AN16" s="923"/>
      <c r="AO16" s="923"/>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1"/>
      <c r="Z17" s="932"/>
      <c r="AA17" s="933"/>
      <c r="AB17" s="937"/>
      <c r="AC17" s="713"/>
      <c r="AD17" s="714"/>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1"/>
      <c r="I18" s="941"/>
      <c r="J18" s="941"/>
      <c r="K18" s="941"/>
      <c r="L18" s="941"/>
      <c r="M18" s="941"/>
      <c r="N18" s="941"/>
      <c r="O18" s="942"/>
      <c r="P18" s="146"/>
      <c r="Q18" s="654"/>
      <c r="R18" s="654"/>
      <c r="S18" s="654"/>
      <c r="T18" s="654"/>
      <c r="U18" s="654"/>
      <c r="V18" s="654"/>
      <c r="W18" s="654"/>
      <c r="X18" s="655"/>
      <c r="Y18" s="927" t="s">
        <v>12</v>
      </c>
      <c r="Z18" s="928"/>
      <c r="AA18" s="929"/>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7"/>
      <c r="Q20" s="657"/>
      <c r="R20" s="657"/>
      <c r="S20" s="657"/>
      <c r="T20" s="657"/>
      <c r="U20" s="657"/>
      <c r="V20" s="657"/>
      <c r="W20" s="657"/>
      <c r="X20" s="658"/>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341</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314</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0"/>
      <c r="Z23" s="283"/>
      <c r="AA23" s="284"/>
      <c r="AB23" s="934" t="s">
        <v>11</v>
      </c>
      <c r="AC23" s="935"/>
      <c r="AD23" s="936"/>
      <c r="AE23" s="923" t="s">
        <v>369</v>
      </c>
      <c r="AF23" s="923"/>
      <c r="AG23" s="923"/>
      <c r="AH23" s="128"/>
      <c r="AI23" s="923" t="s">
        <v>465</v>
      </c>
      <c r="AJ23" s="923"/>
      <c r="AK23" s="923"/>
      <c r="AL23" s="128"/>
      <c r="AM23" s="923" t="s">
        <v>466</v>
      </c>
      <c r="AN23" s="923"/>
      <c r="AO23" s="923"/>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1"/>
      <c r="Z24" s="932"/>
      <c r="AA24" s="933"/>
      <c r="AB24" s="937"/>
      <c r="AC24" s="713"/>
      <c r="AD24" s="714"/>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1"/>
      <c r="I25" s="941"/>
      <c r="J25" s="941"/>
      <c r="K25" s="941"/>
      <c r="L25" s="941"/>
      <c r="M25" s="941"/>
      <c r="N25" s="941"/>
      <c r="O25" s="942"/>
      <c r="P25" s="146"/>
      <c r="Q25" s="654"/>
      <c r="R25" s="654"/>
      <c r="S25" s="654"/>
      <c r="T25" s="654"/>
      <c r="U25" s="654"/>
      <c r="V25" s="654"/>
      <c r="W25" s="654"/>
      <c r="X25" s="655"/>
      <c r="Y25" s="927" t="s">
        <v>12</v>
      </c>
      <c r="Z25" s="928"/>
      <c r="AA25" s="929"/>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7"/>
      <c r="Q27" s="657"/>
      <c r="R27" s="657"/>
      <c r="S27" s="657"/>
      <c r="T27" s="657"/>
      <c r="U27" s="657"/>
      <c r="V27" s="657"/>
      <c r="W27" s="657"/>
      <c r="X27" s="658"/>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341</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314</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0"/>
      <c r="Z30" s="283"/>
      <c r="AA30" s="284"/>
      <c r="AB30" s="934" t="s">
        <v>11</v>
      </c>
      <c r="AC30" s="935"/>
      <c r="AD30" s="936"/>
      <c r="AE30" s="923" t="s">
        <v>369</v>
      </c>
      <c r="AF30" s="923"/>
      <c r="AG30" s="923"/>
      <c r="AH30" s="128"/>
      <c r="AI30" s="923" t="s">
        <v>465</v>
      </c>
      <c r="AJ30" s="923"/>
      <c r="AK30" s="923"/>
      <c r="AL30" s="128"/>
      <c r="AM30" s="923" t="s">
        <v>466</v>
      </c>
      <c r="AN30" s="923"/>
      <c r="AO30" s="923"/>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1"/>
      <c r="Z31" s="932"/>
      <c r="AA31" s="933"/>
      <c r="AB31" s="937"/>
      <c r="AC31" s="713"/>
      <c r="AD31" s="714"/>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1"/>
      <c r="I32" s="941"/>
      <c r="J32" s="941"/>
      <c r="K32" s="941"/>
      <c r="L32" s="941"/>
      <c r="M32" s="941"/>
      <c r="N32" s="941"/>
      <c r="O32" s="942"/>
      <c r="P32" s="146"/>
      <c r="Q32" s="654"/>
      <c r="R32" s="654"/>
      <c r="S32" s="654"/>
      <c r="T32" s="654"/>
      <c r="U32" s="654"/>
      <c r="V32" s="654"/>
      <c r="W32" s="654"/>
      <c r="X32" s="655"/>
      <c r="Y32" s="927" t="s">
        <v>12</v>
      </c>
      <c r="Z32" s="928"/>
      <c r="AA32" s="929"/>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7"/>
      <c r="Q34" s="657"/>
      <c r="R34" s="657"/>
      <c r="S34" s="657"/>
      <c r="T34" s="657"/>
      <c r="U34" s="657"/>
      <c r="V34" s="657"/>
      <c r="W34" s="657"/>
      <c r="X34" s="658"/>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341</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314</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0"/>
      <c r="Z37" s="283"/>
      <c r="AA37" s="284"/>
      <c r="AB37" s="934" t="s">
        <v>11</v>
      </c>
      <c r="AC37" s="935"/>
      <c r="AD37" s="936"/>
      <c r="AE37" s="923" t="s">
        <v>369</v>
      </c>
      <c r="AF37" s="923"/>
      <c r="AG37" s="923"/>
      <c r="AH37" s="128"/>
      <c r="AI37" s="923" t="s">
        <v>465</v>
      </c>
      <c r="AJ37" s="923"/>
      <c r="AK37" s="923"/>
      <c r="AL37" s="128"/>
      <c r="AM37" s="923" t="s">
        <v>466</v>
      </c>
      <c r="AN37" s="923"/>
      <c r="AO37" s="923"/>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1"/>
      <c r="Z38" s="932"/>
      <c r="AA38" s="933"/>
      <c r="AB38" s="937"/>
      <c r="AC38" s="713"/>
      <c r="AD38" s="714"/>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1"/>
      <c r="I39" s="941"/>
      <c r="J39" s="941"/>
      <c r="K39" s="941"/>
      <c r="L39" s="941"/>
      <c r="M39" s="941"/>
      <c r="N39" s="941"/>
      <c r="O39" s="942"/>
      <c r="P39" s="146"/>
      <c r="Q39" s="654"/>
      <c r="R39" s="654"/>
      <c r="S39" s="654"/>
      <c r="T39" s="654"/>
      <c r="U39" s="654"/>
      <c r="V39" s="654"/>
      <c r="W39" s="654"/>
      <c r="X39" s="655"/>
      <c r="Y39" s="927" t="s">
        <v>12</v>
      </c>
      <c r="Z39" s="928"/>
      <c r="AA39" s="929"/>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7"/>
      <c r="Q41" s="657"/>
      <c r="R41" s="657"/>
      <c r="S41" s="657"/>
      <c r="T41" s="657"/>
      <c r="U41" s="657"/>
      <c r="V41" s="657"/>
      <c r="W41" s="657"/>
      <c r="X41" s="658"/>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341</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314</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0"/>
      <c r="Z44" s="283"/>
      <c r="AA44" s="284"/>
      <c r="AB44" s="934" t="s">
        <v>11</v>
      </c>
      <c r="AC44" s="935"/>
      <c r="AD44" s="936"/>
      <c r="AE44" s="923" t="s">
        <v>369</v>
      </c>
      <c r="AF44" s="923"/>
      <c r="AG44" s="923"/>
      <c r="AH44" s="128"/>
      <c r="AI44" s="923" t="s">
        <v>465</v>
      </c>
      <c r="AJ44" s="923"/>
      <c r="AK44" s="923"/>
      <c r="AL44" s="128"/>
      <c r="AM44" s="923" t="s">
        <v>466</v>
      </c>
      <c r="AN44" s="923"/>
      <c r="AO44" s="923"/>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1"/>
      <c r="Z45" s="932"/>
      <c r="AA45" s="933"/>
      <c r="AB45" s="937"/>
      <c r="AC45" s="713"/>
      <c r="AD45" s="714"/>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1"/>
      <c r="I46" s="941"/>
      <c r="J46" s="941"/>
      <c r="K46" s="941"/>
      <c r="L46" s="941"/>
      <c r="M46" s="941"/>
      <c r="N46" s="941"/>
      <c r="O46" s="942"/>
      <c r="P46" s="146"/>
      <c r="Q46" s="654"/>
      <c r="R46" s="654"/>
      <c r="S46" s="654"/>
      <c r="T46" s="654"/>
      <c r="U46" s="654"/>
      <c r="V46" s="654"/>
      <c r="W46" s="654"/>
      <c r="X46" s="655"/>
      <c r="Y46" s="927" t="s">
        <v>12</v>
      </c>
      <c r="Z46" s="928"/>
      <c r="AA46" s="929"/>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7"/>
      <c r="Q48" s="657"/>
      <c r="R48" s="657"/>
      <c r="S48" s="657"/>
      <c r="T48" s="657"/>
      <c r="U48" s="657"/>
      <c r="V48" s="657"/>
      <c r="W48" s="657"/>
      <c r="X48" s="658"/>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341</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314</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0"/>
      <c r="Z51" s="283"/>
      <c r="AA51" s="284"/>
      <c r="AB51" s="128" t="s">
        <v>11</v>
      </c>
      <c r="AC51" s="935"/>
      <c r="AD51" s="936"/>
      <c r="AE51" s="923" t="s">
        <v>369</v>
      </c>
      <c r="AF51" s="923"/>
      <c r="AG51" s="923"/>
      <c r="AH51" s="128"/>
      <c r="AI51" s="923" t="s">
        <v>465</v>
      </c>
      <c r="AJ51" s="923"/>
      <c r="AK51" s="923"/>
      <c r="AL51" s="128"/>
      <c r="AM51" s="923" t="s">
        <v>466</v>
      </c>
      <c r="AN51" s="923"/>
      <c r="AO51" s="923"/>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1"/>
      <c r="Z52" s="932"/>
      <c r="AA52" s="933"/>
      <c r="AB52" s="937"/>
      <c r="AC52" s="713"/>
      <c r="AD52" s="714"/>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1"/>
      <c r="I53" s="941"/>
      <c r="J53" s="941"/>
      <c r="K53" s="941"/>
      <c r="L53" s="941"/>
      <c r="M53" s="941"/>
      <c r="N53" s="941"/>
      <c r="O53" s="942"/>
      <c r="P53" s="146"/>
      <c r="Q53" s="654"/>
      <c r="R53" s="654"/>
      <c r="S53" s="654"/>
      <c r="T53" s="654"/>
      <c r="U53" s="654"/>
      <c r="V53" s="654"/>
      <c r="W53" s="654"/>
      <c r="X53" s="655"/>
      <c r="Y53" s="927" t="s">
        <v>12</v>
      </c>
      <c r="Z53" s="928"/>
      <c r="AA53" s="929"/>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7"/>
      <c r="Q55" s="657"/>
      <c r="R55" s="657"/>
      <c r="S55" s="657"/>
      <c r="T55" s="657"/>
      <c r="U55" s="657"/>
      <c r="V55" s="657"/>
      <c r="W55" s="657"/>
      <c r="X55" s="658"/>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341</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314</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0"/>
      <c r="Z58" s="283"/>
      <c r="AA58" s="284"/>
      <c r="AB58" s="934" t="s">
        <v>11</v>
      </c>
      <c r="AC58" s="935"/>
      <c r="AD58" s="936"/>
      <c r="AE58" s="923" t="s">
        <v>369</v>
      </c>
      <c r="AF58" s="923"/>
      <c r="AG58" s="923"/>
      <c r="AH58" s="128"/>
      <c r="AI58" s="923" t="s">
        <v>465</v>
      </c>
      <c r="AJ58" s="923"/>
      <c r="AK58" s="923"/>
      <c r="AL58" s="128"/>
      <c r="AM58" s="923" t="s">
        <v>466</v>
      </c>
      <c r="AN58" s="923"/>
      <c r="AO58" s="923"/>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1"/>
      <c r="Z59" s="932"/>
      <c r="AA59" s="933"/>
      <c r="AB59" s="937"/>
      <c r="AC59" s="713"/>
      <c r="AD59" s="714"/>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1"/>
      <c r="I60" s="941"/>
      <c r="J60" s="941"/>
      <c r="K60" s="941"/>
      <c r="L60" s="941"/>
      <c r="M60" s="941"/>
      <c r="N60" s="941"/>
      <c r="O60" s="942"/>
      <c r="P60" s="146"/>
      <c r="Q60" s="654"/>
      <c r="R60" s="654"/>
      <c r="S60" s="654"/>
      <c r="T60" s="654"/>
      <c r="U60" s="654"/>
      <c r="V60" s="654"/>
      <c r="W60" s="654"/>
      <c r="X60" s="655"/>
      <c r="Y60" s="927" t="s">
        <v>12</v>
      </c>
      <c r="Z60" s="928"/>
      <c r="AA60" s="929"/>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7"/>
      <c r="Q62" s="657"/>
      <c r="R62" s="657"/>
      <c r="S62" s="657"/>
      <c r="T62" s="657"/>
      <c r="U62" s="657"/>
      <c r="V62" s="657"/>
      <c r="W62" s="657"/>
      <c r="X62" s="658"/>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341</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314</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0"/>
      <c r="Z65" s="283"/>
      <c r="AA65" s="284"/>
      <c r="AB65" s="934" t="s">
        <v>11</v>
      </c>
      <c r="AC65" s="935"/>
      <c r="AD65" s="936"/>
      <c r="AE65" s="923" t="s">
        <v>369</v>
      </c>
      <c r="AF65" s="923"/>
      <c r="AG65" s="923"/>
      <c r="AH65" s="128"/>
      <c r="AI65" s="923" t="s">
        <v>465</v>
      </c>
      <c r="AJ65" s="923"/>
      <c r="AK65" s="923"/>
      <c r="AL65" s="128"/>
      <c r="AM65" s="923" t="s">
        <v>466</v>
      </c>
      <c r="AN65" s="923"/>
      <c r="AO65" s="923"/>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1"/>
      <c r="Z66" s="932"/>
      <c r="AA66" s="933"/>
      <c r="AB66" s="937"/>
      <c r="AC66" s="713"/>
      <c r="AD66" s="714"/>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1"/>
      <c r="I67" s="941"/>
      <c r="J67" s="941"/>
      <c r="K67" s="941"/>
      <c r="L67" s="941"/>
      <c r="M67" s="941"/>
      <c r="N67" s="941"/>
      <c r="O67" s="942"/>
      <c r="P67" s="146"/>
      <c r="Q67" s="654"/>
      <c r="R67" s="654"/>
      <c r="S67" s="654"/>
      <c r="T67" s="654"/>
      <c r="U67" s="654"/>
      <c r="V67" s="654"/>
      <c r="W67" s="654"/>
      <c r="X67" s="655"/>
      <c r="Y67" s="927" t="s">
        <v>12</v>
      </c>
      <c r="Z67" s="928"/>
      <c r="AA67" s="929"/>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7"/>
      <c r="Q69" s="657"/>
      <c r="R69" s="657"/>
      <c r="S69" s="657"/>
      <c r="T69" s="657"/>
      <c r="U69" s="657"/>
      <c r="V69" s="657"/>
      <c r="W69" s="657"/>
      <c r="X69" s="658"/>
      <c r="Y69" s="190" t="s">
        <v>13</v>
      </c>
      <c r="Z69" s="924"/>
      <c r="AA69" s="925"/>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341</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5"/>
      <c r="B4" s="966"/>
      <c r="C4" s="966"/>
      <c r="D4" s="966"/>
      <c r="E4" s="966"/>
      <c r="F4" s="96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5"/>
      <c r="B5" s="966"/>
      <c r="C5" s="966"/>
      <c r="D5" s="966"/>
      <c r="E5" s="966"/>
      <c r="F5" s="96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5"/>
      <c r="B6" s="966"/>
      <c r="C6" s="966"/>
      <c r="D6" s="966"/>
      <c r="E6" s="966"/>
      <c r="F6" s="96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5"/>
      <c r="B7" s="966"/>
      <c r="C7" s="966"/>
      <c r="D7" s="966"/>
      <c r="E7" s="966"/>
      <c r="F7" s="96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5"/>
      <c r="B8" s="966"/>
      <c r="C8" s="966"/>
      <c r="D8" s="966"/>
      <c r="E8" s="966"/>
      <c r="F8" s="96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5"/>
      <c r="B9" s="966"/>
      <c r="C9" s="966"/>
      <c r="D9" s="966"/>
      <c r="E9" s="966"/>
      <c r="F9" s="96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5"/>
      <c r="B10" s="966"/>
      <c r="C10" s="966"/>
      <c r="D10" s="966"/>
      <c r="E10" s="966"/>
      <c r="F10" s="96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5"/>
      <c r="B11" s="966"/>
      <c r="C11" s="966"/>
      <c r="D11" s="966"/>
      <c r="E11" s="966"/>
      <c r="F11" s="96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5"/>
      <c r="B12" s="966"/>
      <c r="C12" s="966"/>
      <c r="D12" s="966"/>
      <c r="E12" s="966"/>
      <c r="F12" s="96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5"/>
      <c r="B13" s="966"/>
      <c r="C13" s="966"/>
      <c r="D13" s="966"/>
      <c r="E13" s="966"/>
      <c r="F13" s="96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5"/>
      <c r="B14" s="966"/>
      <c r="C14" s="966"/>
      <c r="D14" s="966"/>
      <c r="E14" s="966"/>
      <c r="F14" s="96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5"/>
      <c r="B15" s="966"/>
      <c r="C15" s="966"/>
      <c r="D15" s="966"/>
      <c r="E15" s="966"/>
      <c r="F15" s="967"/>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5"/>
      <c r="B16" s="966"/>
      <c r="C16" s="966"/>
      <c r="D16" s="966"/>
      <c r="E16" s="966"/>
      <c r="F16" s="96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5"/>
      <c r="B17" s="966"/>
      <c r="C17" s="966"/>
      <c r="D17" s="966"/>
      <c r="E17" s="966"/>
      <c r="F17" s="96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5"/>
      <c r="B18" s="966"/>
      <c r="C18" s="966"/>
      <c r="D18" s="966"/>
      <c r="E18" s="966"/>
      <c r="F18" s="96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5"/>
      <c r="B19" s="966"/>
      <c r="C19" s="966"/>
      <c r="D19" s="966"/>
      <c r="E19" s="966"/>
      <c r="F19" s="96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5"/>
      <c r="B20" s="966"/>
      <c r="C20" s="966"/>
      <c r="D20" s="966"/>
      <c r="E20" s="966"/>
      <c r="F20" s="96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5"/>
      <c r="B21" s="966"/>
      <c r="C21" s="966"/>
      <c r="D21" s="966"/>
      <c r="E21" s="966"/>
      <c r="F21" s="96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5"/>
      <c r="B22" s="966"/>
      <c r="C22" s="966"/>
      <c r="D22" s="966"/>
      <c r="E22" s="966"/>
      <c r="F22" s="96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5"/>
      <c r="B23" s="966"/>
      <c r="C23" s="966"/>
      <c r="D23" s="966"/>
      <c r="E23" s="966"/>
      <c r="F23" s="96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5"/>
      <c r="B24" s="966"/>
      <c r="C24" s="966"/>
      <c r="D24" s="966"/>
      <c r="E24" s="966"/>
      <c r="F24" s="96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5"/>
      <c r="B25" s="966"/>
      <c r="C25" s="966"/>
      <c r="D25" s="966"/>
      <c r="E25" s="966"/>
      <c r="F25" s="96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5"/>
      <c r="B26" s="966"/>
      <c r="C26" s="966"/>
      <c r="D26" s="966"/>
      <c r="E26" s="966"/>
      <c r="F26" s="96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5"/>
      <c r="B27" s="966"/>
      <c r="C27" s="966"/>
      <c r="D27" s="966"/>
      <c r="E27" s="966"/>
      <c r="F27" s="96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5"/>
      <c r="B28" s="966"/>
      <c r="C28" s="966"/>
      <c r="D28" s="966"/>
      <c r="E28" s="966"/>
      <c r="F28" s="967"/>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5"/>
      <c r="B29" s="966"/>
      <c r="C29" s="966"/>
      <c r="D29" s="966"/>
      <c r="E29" s="966"/>
      <c r="F29" s="96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5"/>
      <c r="B30" s="966"/>
      <c r="C30" s="966"/>
      <c r="D30" s="966"/>
      <c r="E30" s="966"/>
      <c r="F30" s="96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5"/>
      <c r="B31" s="966"/>
      <c r="C31" s="966"/>
      <c r="D31" s="966"/>
      <c r="E31" s="966"/>
      <c r="F31" s="96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5"/>
      <c r="B32" s="966"/>
      <c r="C32" s="966"/>
      <c r="D32" s="966"/>
      <c r="E32" s="966"/>
      <c r="F32" s="96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5"/>
      <c r="B33" s="966"/>
      <c r="C33" s="966"/>
      <c r="D33" s="966"/>
      <c r="E33" s="966"/>
      <c r="F33" s="96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5"/>
      <c r="B34" s="966"/>
      <c r="C34" s="966"/>
      <c r="D34" s="966"/>
      <c r="E34" s="966"/>
      <c r="F34" s="96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5"/>
      <c r="B35" s="966"/>
      <c r="C35" s="966"/>
      <c r="D35" s="966"/>
      <c r="E35" s="966"/>
      <c r="F35" s="96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5"/>
      <c r="B36" s="966"/>
      <c r="C36" s="966"/>
      <c r="D36" s="966"/>
      <c r="E36" s="966"/>
      <c r="F36" s="96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5"/>
      <c r="B37" s="966"/>
      <c r="C37" s="966"/>
      <c r="D37" s="966"/>
      <c r="E37" s="966"/>
      <c r="F37" s="96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5"/>
      <c r="B38" s="966"/>
      <c r="C38" s="966"/>
      <c r="D38" s="966"/>
      <c r="E38" s="966"/>
      <c r="F38" s="96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5"/>
      <c r="B39" s="966"/>
      <c r="C39" s="966"/>
      <c r="D39" s="966"/>
      <c r="E39" s="966"/>
      <c r="F39" s="96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5"/>
      <c r="B40" s="966"/>
      <c r="C40" s="966"/>
      <c r="D40" s="966"/>
      <c r="E40" s="966"/>
      <c r="F40" s="96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5"/>
      <c r="B41" s="966"/>
      <c r="C41" s="966"/>
      <c r="D41" s="966"/>
      <c r="E41" s="966"/>
      <c r="F41" s="967"/>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5"/>
      <c r="B42" s="966"/>
      <c r="C42" s="966"/>
      <c r="D42" s="966"/>
      <c r="E42" s="966"/>
      <c r="F42" s="96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5"/>
      <c r="B43" s="966"/>
      <c r="C43" s="966"/>
      <c r="D43" s="966"/>
      <c r="E43" s="966"/>
      <c r="F43" s="96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5"/>
      <c r="B44" s="966"/>
      <c r="C44" s="966"/>
      <c r="D44" s="966"/>
      <c r="E44" s="966"/>
      <c r="F44" s="96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5"/>
      <c r="B45" s="966"/>
      <c r="C45" s="966"/>
      <c r="D45" s="966"/>
      <c r="E45" s="966"/>
      <c r="F45" s="96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5"/>
      <c r="B46" s="966"/>
      <c r="C46" s="966"/>
      <c r="D46" s="966"/>
      <c r="E46" s="966"/>
      <c r="F46" s="96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5"/>
      <c r="B47" s="966"/>
      <c r="C47" s="966"/>
      <c r="D47" s="966"/>
      <c r="E47" s="966"/>
      <c r="F47" s="96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5"/>
      <c r="B48" s="966"/>
      <c r="C48" s="966"/>
      <c r="D48" s="966"/>
      <c r="E48" s="966"/>
      <c r="F48" s="96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5"/>
      <c r="B49" s="966"/>
      <c r="C49" s="966"/>
      <c r="D49" s="966"/>
      <c r="E49" s="966"/>
      <c r="F49" s="96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5"/>
      <c r="B50" s="966"/>
      <c r="C50" s="966"/>
      <c r="D50" s="966"/>
      <c r="E50" s="966"/>
      <c r="F50" s="96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5"/>
      <c r="B51" s="966"/>
      <c r="C51" s="966"/>
      <c r="D51" s="966"/>
      <c r="E51" s="966"/>
      <c r="F51" s="96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5"/>
      <c r="B52" s="966"/>
      <c r="C52" s="966"/>
      <c r="D52" s="966"/>
      <c r="E52" s="966"/>
      <c r="F52" s="96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5"/>
      <c r="B56" s="966"/>
      <c r="C56" s="966"/>
      <c r="D56" s="966"/>
      <c r="E56" s="966"/>
      <c r="F56" s="96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5"/>
      <c r="B57" s="966"/>
      <c r="C57" s="966"/>
      <c r="D57" s="966"/>
      <c r="E57" s="966"/>
      <c r="F57" s="96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5"/>
      <c r="B58" s="966"/>
      <c r="C58" s="966"/>
      <c r="D58" s="966"/>
      <c r="E58" s="966"/>
      <c r="F58" s="96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5"/>
      <c r="B59" s="966"/>
      <c r="C59" s="966"/>
      <c r="D59" s="966"/>
      <c r="E59" s="966"/>
      <c r="F59" s="96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5"/>
      <c r="B60" s="966"/>
      <c r="C60" s="966"/>
      <c r="D60" s="966"/>
      <c r="E60" s="966"/>
      <c r="F60" s="96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5"/>
      <c r="B61" s="966"/>
      <c r="C61" s="966"/>
      <c r="D61" s="966"/>
      <c r="E61" s="966"/>
      <c r="F61" s="96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5"/>
      <c r="B62" s="966"/>
      <c r="C62" s="966"/>
      <c r="D62" s="966"/>
      <c r="E62" s="966"/>
      <c r="F62" s="96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5"/>
      <c r="B63" s="966"/>
      <c r="C63" s="966"/>
      <c r="D63" s="966"/>
      <c r="E63" s="966"/>
      <c r="F63" s="96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5"/>
      <c r="B64" s="966"/>
      <c r="C64" s="966"/>
      <c r="D64" s="966"/>
      <c r="E64" s="966"/>
      <c r="F64" s="96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5"/>
      <c r="B65" s="966"/>
      <c r="C65" s="966"/>
      <c r="D65" s="966"/>
      <c r="E65" s="966"/>
      <c r="F65" s="96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5"/>
      <c r="B66" s="966"/>
      <c r="C66" s="966"/>
      <c r="D66" s="966"/>
      <c r="E66" s="966"/>
      <c r="F66" s="96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5"/>
      <c r="B67" s="966"/>
      <c r="C67" s="966"/>
      <c r="D67" s="966"/>
      <c r="E67" s="966"/>
      <c r="F67" s="96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5"/>
      <c r="B68" s="966"/>
      <c r="C68" s="966"/>
      <c r="D68" s="966"/>
      <c r="E68" s="966"/>
      <c r="F68" s="967"/>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5"/>
      <c r="B69" s="966"/>
      <c r="C69" s="966"/>
      <c r="D69" s="966"/>
      <c r="E69" s="966"/>
      <c r="F69" s="96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5"/>
      <c r="B70" s="966"/>
      <c r="C70" s="966"/>
      <c r="D70" s="966"/>
      <c r="E70" s="966"/>
      <c r="F70" s="96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5"/>
      <c r="B71" s="966"/>
      <c r="C71" s="966"/>
      <c r="D71" s="966"/>
      <c r="E71" s="966"/>
      <c r="F71" s="96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5"/>
      <c r="B72" s="966"/>
      <c r="C72" s="966"/>
      <c r="D72" s="966"/>
      <c r="E72" s="966"/>
      <c r="F72" s="96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5"/>
      <c r="B73" s="966"/>
      <c r="C73" s="966"/>
      <c r="D73" s="966"/>
      <c r="E73" s="966"/>
      <c r="F73" s="96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5"/>
      <c r="B74" s="966"/>
      <c r="C74" s="966"/>
      <c r="D74" s="966"/>
      <c r="E74" s="966"/>
      <c r="F74" s="96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5"/>
      <c r="B75" s="966"/>
      <c r="C75" s="966"/>
      <c r="D75" s="966"/>
      <c r="E75" s="966"/>
      <c r="F75" s="96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5"/>
      <c r="B76" s="966"/>
      <c r="C76" s="966"/>
      <c r="D76" s="966"/>
      <c r="E76" s="966"/>
      <c r="F76" s="96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5"/>
      <c r="B77" s="966"/>
      <c r="C77" s="966"/>
      <c r="D77" s="966"/>
      <c r="E77" s="966"/>
      <c r="F77" s="96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5"/>
      <c r="B78" s="966"/>
      <c r="C78" s="966"/>
      <c r="D78" s="966"/>
      <c r="E78" s="966"/>
      <c r="F78" s="96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5"/>
      <c r="B79" s="966"/>
      <c r="C79" s="966"/>
      <c r="D79" s="966"/>
      <c r="E79" s="966"/>
      <c r="F79" s="96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5"/>
      <c r="B80" s="966"/>
      <c r="C80" s="966"/>
      <c r="D80" s="966"/>
      <c r="E80" s="966"/>
      <c r="F80" s="96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5"/>
      <c r="B81" s="966"/>
      <c r="C81" s="966"/>
      <c r="D81" s="966"/>
      <c r="E81" s="966"/>
      <c r="F81" s="967"/>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5"/>
      <c r="B82" s="966"/>
      <c r="C82" s="966"/>
      <c r="D82" s="966"/>
      <c r="E82" s="966"/>
      <c r="F82" s="96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5"/>
      <c r="B83" s="966"/>
      <c r="C83" s="966"/>
      <c r="D83" s="966"/>
      <c r="E83" s="966"/>
      <c r="F83" s="96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5"/>
      <c r="B84" s="966"/>
      <c r="C84" s="966"/>
      <c r="D84" s="966"/>
      <c r="E84" s="966"/>
      <c r="F84" s="96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5"/>
      <c r="B85" s="966"/>
      <c r="C85" s="966"/>
      <c r="D85" s="966"/>
      <c r="E85" s="966"/>
      <c r="F85" s="96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5"/>
      <c r="B86" s="966"/>
      <c r="C86" s="966"/>
      <c r="D86" s="966"/>
      <c r="E86" s="966"/>
      <c r="F86" s="96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5"/>
      <c r="B87" s="966"/>
      <c r="C87" s="966"/>
      <c r="D87" s="966"/>
      <c r="E87" s="966"/>
      <c r="F87" s="96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5"/>
      <c r="B88" s="966"/>
      <c r="C88" s="966"/>
      <c r="D88" s="966"/>
      <c r="E88" s="966"/>
      <c r="F88" s="96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5"/>
      <c r="B89" s="966"/>
      <c r="C89" s="966"/>
      <c r="D89" s="966"/>
      <c r="E89" s="966"/>
      <c r="F89" s="96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5"/>
      <c r="B90" s="966"/>
      <c r="C90" s="966"/>
      <c r="D90" s="966"/>
      <c r="E90" s="966"/>
      <c r="F90" s="96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5"/>
      <c r="B91" s="966"/>
      <c r="C91" s="966"/>
      <c r="D91" s="966"/>
      <c r="E91" s="966"/>
      <c r="F91" s="96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5"/>
      <c r="B92" s="966"/>
      <c r="C92" s="966"/>
      <c r="D92" s="966"/>
      <c r="E92" s="966"/>
      <c r="F92" s="96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5"/>
      <c r="B93" s="966"/>
      <c r="C93" s="966"/>
      <c r="D93" s="966"/>
      <c r="E93" s="966"/>
      <c r="F93" s="96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5"/>
      <c r="B94" s="966"/>
      <c r="C94" s="966"/>
      <c r="D94" s="966"/>
      <c r="E94" s="966"/>
      <c r="F94" s="967"/>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5"/>
      <c r="B95" s="966"/>
      <c r="C95" s="966"/>
      <c r="D95" s="966"/>
      <c r="E95" s="966"/>
      <c r="F95" s="96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5"/>
      <c r="B96" s="966"/>
      <c r="C96" s="966"/>
      <c r="D96" s="966"/>
      <c r="E96" s="966"/>
      <c r="F96" s="96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5"/>
      <c r="B97" s="966"/>
      <c r="C97" s="966"/>
      <c r="D97" s="966"/>
      <c r="E97" s="966"/>
      <c r="F97" s="96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5"/>
      <c r="B98" s="966"/>
      <c r="C98" s="966"/>
      <c r="D98" s="966"/>
      <c r="E98" s="966"/>
      <c r="F98" s="96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5"/>
      <c r="B99" s="966"/>
      <c r="C99" s="966"/>
      <c r="D99" s="966"/>
      <c r="E99" s="966"/>
      <c r="F99" s="96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5"/>
      <c r="B100" s="966"/>
      <c r="C100" s="966"/>
      <c r="D100" s="966"/>
      <c r="E100" s="966"/>
      <c r="F100" s="96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5"/>
      <c r="B101" s="966"/>
      <c r="C101" s="966"/>
      <c r="D101" s="966"/>
      <c r="E101" s="966"/>
      <c r="F101" s="96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5"/>
      <c r="B102" s="966"/>
      <c r="C102" s="966"/>
      <c r="D102" s="966"/>
      <c r="E102" s="966"/>
      <c r="F102" s="96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5"/>
      <c r="B103" s="966"/>
      <c r="C103" s="966"/>
      <c r="D103" s="966"/>
      <c r="E103" s="966"/>
      <c r="F103" s="96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5"/>
      <c r="B104" s="966"/>
      <c r="C104" s="966"/>
      <c r="D104" s="966"/>
      <c r="E104" s="966"/>
      <c r="F104" s="96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5"/>
      <c r="B105" s="966"/>
      <c r="C105" s="966"/>
      <c r="D105" s="966"/>
      <c r="E105" s="966"/>
      <c r="F105" s="96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5"/>
      <c r="B109" s="966"/>
      <c r="C109" s="966"/>
      <c r="D109" s="966"/>
      <c r="E109" s="966"/>
      <c r="F109" s="96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5"/>
      <c r="B110" s="966"/>
      <c r="C110" s="966"/>
      <c r="D110" s="966"/>
      <c r="E110" s="966"/>
      <c r="F110" s="96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5"/>
      <c r="B111" s="966"/>
      <c r="C111" s="966"/>
      <c r="D111" s="966"/>
      <c r="E111" s="966"/>
      <c r="F111" s="96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5"/>
      <c r="B112" s="966"/>
      <c r="C112" s="966"/>
      <c r="D112" s="966"/>
      <c r="E112" s="966"/>
      <c r="F112" s="96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5"/>
      <c r="B113" s="966"/>
      <c r="C113" s="966"/>
      <c r="D113" s="966"/>
      <c r="E113" s="966"/>
      <c r="F113" s="96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5"/>
      <c r="B114" s="966"/>
      <c r="C114" s="966"/>
      <c r="D114" s="966"/>
      <c r="E114" s="966"/>
      <c r="F114" s="96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5"/>
      <c r="B115" s="966"/>
      <c r="C115" s="966"/>
      <c r="D115" s="966"/>
      <c r="E115" s="966"/>
      <c r="F115" s="96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5"/>
      <c r="B116" s="966"/>
      <c r="C116" s="966"/>
      <c r="D116" s="966"/>
      <c r="E116" s="966"/>
      <c r="F116" s="96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5"/>
      <c r="B117" s="966"/>
      <c r="C117" s="966"/>
      <c r="D117" s="966"/>
      <c r="E117" s="966"/>
      <c r="F117" s="96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5"/>
      <c r="B118" s="966"/>
      <c r="C118" s="966"/>
      <c r="D118" s="966"/>
      <c r="E118" s="966"/>
      <c r="F118" s="96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5"/>
      <c r="B119" s="966"/>
      <c r="C119" s="966"/>
      <c r="D119" s="966"/>
      <c r="E119" s="966"/>
      <c r="F119" s="96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5"/>
      <c r="B120" s="966"/>
      <c r="C120" s="966"/>
      <c r="D120" s="966"/>
      <c r="E120" s="966"/>
      <c r="F120" s="96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5"/>
      <c r="B121" s="966"/>
      <c r="C121" s="966"/>
      <c r="D121" s="966"/>
      <c r="E121" s="966"/>
      <c r="F121" s="967"/>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5"/>
      <c r="B122" s="966"/>
      <c r="C122" s="966"/>
      <c r="D122" s="966"/>
      <c r="E122" s="966"/>
      <c r="F122" s="96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5"/>
      <c r="B123" s="966"/>
      <c r="C123" s="966"/>
      <c r="D123" s="966"/>
      <c r="E123" s="966"/>
      <c r="F123" s="96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5"/>
      <c r="B124" s="966"/>
      <c r="C124" s="966"/>
      <c r="D124" s="966"/>
      <c r="E124" s="966"/>
      <c r="F124" s="96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5"/>
      <c r="B125" s="966"/>
      <c r="C125" s="966"/>
      <c r="D125" s="966"/>
      <c r="E125" s="966"/>
      <c r="F125" s="96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5"/>
      <c r="B126" s="966"/>
      <c r="C126" s="966"/>
      <c r="D126" s="966"/>
      <c r="E126" s="966"/>
      <c r="F126" s="96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5"/>
      <c r="B127" s="966"/>
      <c r="C127" s="966"/>
      <c r="D127" s="966"/>
      <c r="E127" s="966"/>
      <c r="F127" s="96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5"/>
      <c r="B128" s="966"/>
      <c r="C128" s="966"/>
      <c r="D128" s="966"/>
      <c r="E128" s="966"/>
      <c r="F128" s="96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5"/>
      <c r="B129" s="966"/>
      <c r="C129" s="966"/>
      <c r="D129" s="966"/>
      <c r="E129" s="966"/>
      <c r="F129" s="96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5"/>
      <c r="B130" s="966"/>
      <c r="C130" s="966"/>
      <c r="D130" s="966"/>
      <c r="E130" s="966"/>
      <c r="F130" s="96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5"/>
      <c r="B131" s="966"/>
      <c r="C131" s="966"/>
      <c r="D131" s="966"/>
      <c r="E131" s="966"/>
      <c r="F131" s="96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5"/>
      <c r="B132" s="966"/>
      <c r="C132" s="966"/>
      <c r="D132" s="966"/>
      <c r="E132" s="966"/>
      <c r="F132" s="96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5"/>
      <c r="B133" s="966"/>
      <c r="C133" s="966"/>
      <c r="D133" s="966"/>
      <c r="E133" s="966"/>
      <c r="F133" s="96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5"/>
      <c r="B134" s="966"/>
      <c r="C134" s="966"/>
      <c r="D134" s="966"/>
      <c r="E134" s="966"/>
      <c r="F134" s="967"/>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5"/>
      <c r="B135" s="966"/>
      <c r="C135" s="966"/>
      <c r="D135" s="966"/>
      <c r="E135" s="966"/>
      <c r="F135" s="96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5"/>
      <c r="B136" s="966"/>
      <c r="C136" s="966"/>
      <c r="D136" s="966"/>
      <c r="E136" s="966"/>
      <c r="F136" s="96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5"/>
      <c r="B137" s="966"/>
      <c r="C137" s="966"/>
      <c r="D137" s="966"/>
      <c r="E137" s="966"/>
      <c r="F137" s="96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5"/>
      <c r="B138" s="966"/>
      <c r="C138" s="966"/>
      <c r="D138" s="966"/>
      <c r="E138" s="966"/>
      <c r="F138" s="96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5"/>
      <c r="B139" s="966"/>
      <c r="C139" s="966"/>
      <c r="D139" s="966"/>
      <c r="E139" s="966"/>
      <c r="F139" s="96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5"/>
      <c r="B140" s="966"/>
      <c r="C140" s="966"/>
      <c r="D140" s="966"/>
      <c r="E140" s="966"/>
      <c r="F140" s="96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5"/>
      <c r="B141" s="966"/>
      <c r="C141" s="966"/>
      <c r="D141" s="966"/>
      <c r="E141" s="966"/>
      <c r="F141" s="96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5"/>
      <c r="B142" s="966"/>
      <c r="C142" s="966"/>
      <c r="D142" s="966"/>
      <c r="E142" s="966"/>
      <c r="F142" s="96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5"/>
      <c r="B143" s="966"/>
      <c r="C143" s="966"/>
      <c r="D143" s="966"/>
      <c r="E143" s="966"/>
      <c r="F143" s="96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5"/>
      <c r="B144" s="966"/>
      <c r="C144" s="966"/>
      <c r="D144" s="966"/>
      <c r="E144" s="966"/>
      <c r="F144" s="96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5"/>
      <c r="B145" s="966"/>
      <c r="C145" s="966"/>
      <c r="D145" s="966"/>
      <c r="E145" s="966"/>
      <c r="F145" s="96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5"/>
      <c r="B146" s="966"/>
      <c r="C146" s="966"/>
      <c r="D146" s="966"/>
      <c r="E146" s="966"/>
      <c r="F146" s="96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5"/>
      <c r="B147" s="966"/>
      <c r="C147" s="966"/>
      <c r="D147" s="966"/>
      <c r="E147" s="966"/>
      <c r="F147" s="967"/>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5"/>
      <c r="B148" s="966"/>
      <c r="C148" s="966"/>
      <c r="D148" s="966"/>
      <c r="E148" s="966"/>
      <c r="F148" s="96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5"/>
      <c r="B149" s="966"/>
      <c r="C149" s="966"/>
      <c r="D149" s="966"/>
      <c r="E149" s="966"/>
      <c r="F149" s="96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5"/>
      <c r="B150" s="966"/>
      <c r="C150" s="966"/>
      <c r="D150" s="966"/>
      <c r="E150" s="966"/>
      <c r="F150" s="96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5"/>
      <c r="B151" s="966"/>
      <c r="C151" s="966"/>
      <c r="D151" s="966"/>
      <c r="E151" s="966"/>
      <c r="F151" s="96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5"/>
      <c r="B152" s="966"/>
      <c r="C152" s="966"/>
      <c r="D152" s="966"/>
      <c r="E152" s="966"/>
      <c r="F152" s="96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5"/>
      <c r="B153" s="966"/>
      <c r="C153" s="966"/>
      <c r="D153" s="966"/>
      <c r="E153" s="966"/>
      <c r="F153" s="96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5"/>
      <c r="B154" s="966"/>
      <c r="C154" s="966"/>
      <c r="D154" s="966"/>
      <c r="E154" s="966"/>
      <c r="F154" s="96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5"/>
      <c r="B155" s="966"/>
      <c r="C155" s="966"/>
      <c r="D155" s="966"/>
      <c r="E155" s="966"/>
      <c r="F155" s="96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5"/>
      <c r="B156" s="966"/>
      <c r="C156" s="966"/>
      <c r="D156" s="966"/>
      <c r="E156" s="966"/>
      <c r="F156" s="96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5"/>
      <c r="B157" s="966"/>
      <c r="C157" s="966"/>
      <c r="D157" s="966"/>
      <c r="E157" s="966"/>
      <c r="F157" s="96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5"/>
      <c r="B158" s="966"/>
      <c r="C158" s="966"/>
      <c r="D158" s="966"/>
      <c r="E158" s="966"/>
      <c r="F158" s="96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5"/>
      <c r="B162" s="966"/>
      <c r="C162" s="966"/>
      <c r="D162" s="966"/>
      <c r="E162" s="966"/>
      <c r="F162" s="96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5"/>
      <c r="B163" s="966"/>
      <c r="C163" s="966"/>
      <c r="D163" s="966"/>
      <c r="E163" s="966"/>
      <c r="F163" s="96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5"/>
      <c r="B164" s="966"/>
      <c r="C164" s="966"/>
      <c r="D164" s="966"/>
      <c r="E164" s="966"/>
      <c r="F164" s="96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5"/>
      <c r="B165" s="966"/>
      <c r="C165" s="966"/>
      <c r="D165" s="966"/>
      <c r="E165" s="966"/>
      <c r="F165" s="96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5"/>
      <c r="B166" s="966"/>
      <c r="C166" s="966"/>
      <c r="D166" s="966"/>
      <c r="E166" s="966"/>
      <c r="F166" s="96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5"/>
      <c r="B167" s="966"/>
      <c r="C167" s="966"/>
      <c r="D167" s="966"/>
      <c r="E167" s="966"/>
      <c r="F167" s="96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5"/>
      <c r="B168" s="966"/>
      <c r="C168" s="966"/>
      <c r="D168" s="966"/>
      <c r="E168" s="966"/>
      <c r="F168" s="96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5"/>
      <c r="B169" s="966"/>
      <c r="C169" s="966"/>
      <c r="D169" s="966"/>
      <c r="E169" s="966"/>
      <c r="F169" s="96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5"/>
      <c r="B170" s="966"/>
      <c r="C170" s="966"/>
      <c r="D170" s="966"/>
      <c r="E170" s="966"/>
      <c r="F170" s="96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5"/>
      <c r="B171" s="966"/>
      <c r="C171" s="966"/>
      <c r="D171" s="966"/>
      <c r="E171" s="966"/>
      <c r="F171" s="96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5"/>
      <c r="B172" s="966"/>
      <c r="C172" s="966"/>
      <c r="D172" s="966"/>
      <c r="E172" s="966"/>
      <c r="F172" s="96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5"/>
      <c r="B173" s="966"/>
      <c r="C173" s="966"/>
      <c r="D173" s="966"/>
      <c r="E173" s="966"/>
      <c r="F173" s="96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5"/>
      <c r="B174" s="966"/>
      <c r="C174" s="966"/>
      <c r="D174" s="966"/>
      <c r="E174" s="966"/>
      <c r="F174" s="967"/>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5"/>
      <c r="B175" s="966"/>
      <c r="C175" s="966"/>
      <c r="D175" s="966"/>
      <c r="E175" s="966"/>
      <c r="F175" s="96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5"/>
      <c r="B176" s="966"/>
      <c r="C176" s="966"/>
      <c r="D176" s="966"/>
      <c r="E176" s="966"/>
      <c r="F176" s="96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5"/>
      <c r="B177" s="966"/>
      <c r="C177" s="966"/>
      <c r="D177" s="966"/>
      <c r="E177" s="966"/>
      <c r="F177" s="96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5"/>
      <c r="B178" s="966"/>
      <c r="C178" s="966"/>
      <c r="D178" s="966"/>
      <c r="E178" s="966"/>
      <c r="F178" s="96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5"/>
      <c r="B179" s="966"/>
      <c r="C179" s="966"/>
      <c r="D179" s="966"/>
      <c r="E179" s="966"/>
      <c r="F179" s="96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5"/>
      <c r="B180" s="966"/>
      <c r="C180" s="966"/>
      <c r="D180" s="966"/>
      <c r="E180" s="966"/>
      <c r="F180" s="96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5"/>
      <c r="B181" s="966"/>
      <c r="C181" s="966"/>
      <c r="D181" s="966"/>
      <c r="E181" s="966"/>
      <c r="F181" s="96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5"/>
      <c r="B182" s="966"/>
      <c r="C182" s="966"/>
      <c r="D182" s="966"/>
      <c r="E182" s="966"/>
      <c r="F182" s="96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5"/>
      <c r="B183" s="966"/>
      <c r="C183" s="966"/>
      <c r="D183" s="966"/>
      <c r="E183" s="966"/>
      <c r="F183" s="96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5"/>
      <c r="B184" s="966"/>
      <c r="C184" s="966"/>
      <c r="D184" s="966"/>
      <c r="E184" s="966"/>
      <c r="F184" s="96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5"/>
      <c r="B185" s="966"/>
      <c r="C185" s="966"/>
      <c r="D185" s="966"/>
      <c r="E185" s="966"/>
      <c r="F185" s="96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5"/>
      <c r="B186" s="966"/>
      <c r="C186" s="966"/>
      <c r="D186" s="966"/>
      <c r="E186" s="966"/>
      <c r="F186" s="96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5"/>
      <c r="B187" s="966"/>
      <c r="C187" s="966"/>
      <c r="D187" s="966"/>
      <c r="E187" s="966"/>
      <c r="F187" s="967"/>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5"/>
      <c r="B188" s="966"/>
      <c r="C188" s="966"/>
      <c r="D188" s="966"/>
      <c r="E188" s="966"/>
      <c r="F188" s="96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5"/>
      <c r="B189" s="966"/>
      <c r="C189" s="966"/>
      <c r="D189" s="966"/>
      <c r="E189" s="966"/>
      <c r="F189" s="96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5"/>
      <c r="B190" s="966"/>
      <c r="C190" s="966"/>
      <c r="D190" s="966"/>
      <c r="E190" s="966"/>
      <c r="F190" s="96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5"/>
      <c r="B191" s="966"/>
      <c r="C191" s="966"/>
      <c r="D191" s="966"/>
      <c r="E191" s="966"/>
      <c r="F191" s="96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5"/>
      <c r="B192" s="966"/>
      <c r="C192" s="966"/>
      <c r="D192" s="966"/>
      <c r="E192" s="966"/>
      <c r="F192" s="96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5"/>
      <c r="B193" s="966"/>
      <c r="C193" s="966"/>
      <c r="D193" s="966"/>
      <c r="E193" s="966"/>
      <c r="F193" s="96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5"/>
      <c r="B194" s="966"/>
      <c r="C194" s="966"/>
      <c r="D194" s="966"/>
      <c r="E194" s="966"/>
      <c r="F194" s="96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5"/>
      <c r="B195" s="966"/>
      <c r="C195" s="966"/>
      <c r="D195" s="966"/>
      <c r="E195" s="966"/>
      <c r="F195" s="96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5"/>
      <c r="B196" s="966"/>
      <c r="C196" s="966"/>
      <c r="D196" s="966"/>
      <c r="E196" s="966"/>
      <c r="F196" s="96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5"/>
      <c r="B197" s="966"/>
      <c r="C197" s="966"/>
      <c r="D197" s="966"/>
      <c r="E197" s="966"/>
      <c r="F197" s="96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5"/>
      <c r="B198" s="966"/>
      <c r="C198" s="966"/>
      <c r="D198" s="966"/>
      <c r="E198" s="966"/>
      <c r="F198" s="96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5"/>
      <c r="B199" s="966"/>
      <c r="C199" s="966"/>
      <c r="D199" s="966"/>
      <c r="E199" s="966"/>
      <c r="F199" s="96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5"/>
      <c r="B200" s="966"/>
      <c r="C200" s="966"/>
      <c r="D200" s="966"/>
      <c r="E200" s="966"/>
      <c r="F200" s="967"/>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5"/>
      <c r="B201" s="966"/>
      <c r="C201" s="966"/>
      <c r="D201" s="966"/>
      <c r="E201" s="966"/>
      <c r="F201" s="96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5"/>
      <c r="B202" s="966"/>
      <c r="C202" s="966"/>
      <c r="D202" s="966"/>
      <c r="E202" s="966"/>
      <c r="F202" s="96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5"/>
      <c r="B203" s="966"/>
      <c r="C203" s="966"/>
      <c r="D203" s="966"/>
      <c r="E203" s="966"/>
      <c r="F203" s="96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5"/>
      <c r="B204" s="966"/>
      <c r="C204" s="966"/>
      <c r="D204" s="966"/>
      <c r="E204" s="966"/>
      <c r="F204" s="96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5"/>
      <c r="B205" s="966"/>
      <c r="C205" s="966"/>
      <c r="D205" s="966"/>
      <c r="E205" s="966"/>
      <c r="F205" s="96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5"/>
      <c r="B206" s="966"/>
      <c r="C206" s="966"/>
      <c r="D206" s="966"/>
      <c r="E206" s="966"/>
      <c r="F206" s="96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5"/>
      <c r="B207" s="966"/>
      <c r="C207" s="966"/>
      <c r="D207" s="966"/>
      <c r="E207" s="966"/>
      <c r="F207" s="96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5"/>
      <c r="B208" s="966"/>
      <c r="C208" s="966"/>
      <c r="D208" s="966"/>
      <c r="E208" s="966"/>
      <c r="F208" s="96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5"/>
      <c r="B209" s="966"/>
      <c r="C209" s="966"/>
      <c r="D209" s="966"/>
      <c r="E209" s="966"/>
      <c r="F209" s="96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5"/>
      <c r="B210" s="966"/>
      <c r="C210" s="966"/>
      <c r="D210" s="966"/>
      <c r="E210" s="966"/>
      <c r="F210" s="96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5"/>
      <c r="B211" s="966"/>
      <c r="C211" s="966"/>
      <c r="D211" s="966"/>
      <c r="E211" s="966"/>
      <c r="F211" s="96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5"/>
      <c r="B215" s="966"/>
      <c r="C215" s="966"/>
      <c r="D215" s="966"/>
      <c r="E215" s="966"/>
      <c r="F215" s="96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5"/>
      <c r="B216" s="966"/>
      <c r="C216" s="966"/>
      <c r="D216" s="966"/>
      <c r="E216" s="966"/>
      <c r="F216" s="96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5"/>
      <c r="B217" s="966"/>
      <c r="C217" s="966"/>
      <c r="D217" s="966"/>
      <c r="E217" s="966"/>
      <c r="F217" s="96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5"/>
      <c r="B218" s="966"/>
      <c r="C218" s="966"/>
      <c r="D218" s="966"/>
      <c r="E218" s="966"/>
      <c r="F218" s="96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5"/>
      <c r="B219" s="966"/>
      <c r="C219" s="966"/>
      <c r="D219" s="966"/>
      <c r="E219" s="966"/>
      <c r="F219" s="96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5"/>
      <c r="B220" s="966"/>
      <c r="C220" s="966"/>
      <c r="D220" s="966"/>
      <c r="E220" s="966"/>
      <c r="F220" s="96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5"/>
      <c r="B221" s="966"/>
      <c r="C221" s="966"/>
      <c r="D221" s="966"/>
      <c r="E221" s="966"/>
      <c r="F221" s="96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5"/>
      <c r="B222" s="966"/>
      <c r="C222" s="966"/>
      <c r="D222" s="966"/>
      <c r="E222" s="966"/>
      <c r="F222" s="96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5"/>
      <c r="B223" s="966"/>
      <c r="C223" s="966"/>
      <c r="D223" s="966"/>
      <c r="E223" s="966"/>
      <c r="F223" s="96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5"/>
      <c r="B224" s="966"/>
      <c r="C224" s="966"/>
      <c r="D224" s="966"/>
      <c r="E224" s="966"/>
      <c r="F224" s="96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5"/>
      <c r="B225" s="966"/>
      <c r="C225" s="966"/>
      <c r="D225" s="966"/>
      <c r="E225" s="966"/>
      <c r="F225" s="96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5"/>
      <c r="B226" s="966"/>
      <c r="C226" s="966"/>
      <c r="D226" s="966"/>
      <c r="E226" s="966"/>
      <c r="F226" s="96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5"/>
      <c r="B227" s="966"/>
      <c r="C227" s="966"/>
      <c r="D227" s="966"/>
      <c r="E227" s="966"/>
      <c r="F227" s="967"/>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5"/>
      <c r="B228" s="966"/>
      <c r="C228" s="966"/>
      <c r="D228" s="966"/>
      <c r="E228" s="966"/>
      <c r="F228" s="96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5"/>
      <c r="B229" s="966"/>
      <c r="C229" s="966"/>
      <c r="D229" s="966"/>
      <c r="E229" s="966"/>
      <c r="F229" s="96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5"/>
      <c r="B230" s="966"/>
      <c r="C230" s="966"/>
      <c r="D230" s="966"/>
      <c r="E230" s="966"/>
      <c r="F230" s="96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5"/>
      <c r="B231" s="966"/>
      <c r="C231" s="966"/>
      <c r="D231" s="966"/>
      <c r="E231" s="966"/>
      <c r="F231" s="96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5"/>
      <c r="B232" s="966"/>
      <c r="C232" s="966"/>
      <c r="D232" s="966"/>
      <c r="E232" s="966"/>
      <c r="F232" s="96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5"/>
      <c r="B233" s="966"/>
      <c r="C233" s="966"/>
      <c r="D233" s="966"/>
      <c r="E233" s="966"/>
      <c r="F233" s="96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5"/>
      <c r="B234" s="966"/>
      <c r="C234" s="966"/>
      <c r="D234" s="966"/>
      <c r="E234" s="966"/>
      <c r="F234" s="96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5"/>
      <c r="B235" s="966"/>
      <c r="C235" s="966"/>
      <c r="D235" s="966"/>
      <c r="E235" s="966"/>
      <c r="F235" s="96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5"/>
      <c r="B236" s="966"/>
      <c r="C236" s="966"/>
      <c r="D236" s="966"/>
      <c r="E236" s="966"/>
      <c r="F236" s="96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5"/>
      <c r="B237" s="966"/>
      <c r="C237" s="966"/>
      <c r="D237" s="966"/>
      <c r="E237" s="966"/>
      <c r="F237" s="96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5"/>
      <c r="B238" s="966"/>
      <c r="C238" s="966"/>
      <c r="D238" s="966"/>
      <c r="E238" s="966"/>
      <c r="F238" s="96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5"/>
      <c r="B239" s="966"/>
      <c r="C239" s="966"/>
      <c r="D239" s="966"/>
      <c r="E239" s="966"/>
      <c r="F239" s="96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5"/>
      <c r="B240" s="966"/>
      <c r="C240" s="966"/>
      <c r="D240" s="966"/>
      <c r="E240" s="966"/>
      <c r="F240" s="967"/>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5"/>
      <c r="B241" s="966"/>
      <c r="C241" s="966"/>
      <c r="D241" s="966"/>
      <c r="E241" s="966"/>
      <c r="F241" s="96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5"/>
      <c r="B242" s="966"/>
      <c r="C242" s="966"/>
      <c r="D242" s="966"/>
      <c r="E242" s="966"/>
      <c r="F242" s="96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5"/>
      <c r="B243" s="966"/>
      <c r="C243" s="966"/>
      <c r="D243" s="966"/>
      <c r="E243" s="966"/>
      <c r="F243" s="96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5"/>
      <c r="B244" s="966"/>
      <c r="C244" s="966"/>
      <c r="D244" s="966"/>
      <c r="E244" s="966"/>
      <c r="F244" s="96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5"/>
      <c r="B245" s="966"/>
      <c r="C245" s="966"/>
      <c r="D245" s="966"/>
      <c r="E245" s="966"/>
      <c r="F245" s="96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5"/>
      <c r="B246" s="966"/>
      <c r="C246" s="966"/>
      <c r="D246" s="966"/>
      <c r="E246" s="966"/>
      <c r="F246" s="96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5"/>
      <c r="B247" s="966"/>
      <c r="C247" s="966"/>
      <c r="D247" s="966"/>
      <c r="E247" s="966"/>
      <c r="F247" s="96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5"/>
      <c r="B248" s="966"/>
      <c r="C248" s="966"/>
      <c r="D248" s="966"/>
      <c r="E248" s="966"/>
      <c r="F248" s="96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5"/>
      <c r="B249" s="966"/>
      <c r="C249" s="966"/>
      <c r="D249" s="966"/>
      <c r="E249" s="966"/>
      <c r="F249" s="96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5"/>
      <c r="B250" s="966"/>
      <c r="C250" s="966"/>
      <c r="D250" s="966"/>
      <c r="E250" s="966"/>
      <c r="F250" s="96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5"/>
      <c r="B251" s="966"/>
      <c r="C251" s="966"/>
      <c r="D251" s="966"/>
      <c r="E251" s="966"/>
      <c r="F251" s="96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5"/>
      <c r="B252" s="966"/>
      <c r="C252" s="966"/>
      <c r="D252" s="966"/>
      <c r="E252" s="966"/>
      <c r="F252" s="96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5"/>
      <c r="B253" s="966"/>
      <c r="C253" s="966"/>
      <c r="D253" s="966"/>
      <c r="E253" s="966"/>
      <c r="F253" s="967"/>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5"/>
      <c r="B254" s="966"/>
      <c r="C254" s="966"/>
      <c r="D254" s="966"/>
      <c r="E254" s="966"/>
      <c r="F254" s="96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5"/>
      <c r="B255" s="966"/>
      <c r="C255" s="966"/>
      <c r="D255" s="966"/>
      <c r="E255" s="966"/>
      <c r="F255" s="96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5"/>
      <c r="B256" s="966"/>
      <c r="C256" s="966"/>
      <c r="D256" s="966"/>
      <c r="E256" s="966"/>
      <c r="F256" s="96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5"/>
      <c r="B257" s="966"/>
      <c r="C257" s="966"/>
      <c r="D257" s="966"/>
      <c r="E257" s="966"/>
      <c r="F257" s="96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5"/>
      <c r="B258" s="966"/>
      <c r="C258" s="966"/>
      <c r="D258" s="966"/>
      <c r="E258" s="966"/>
      <c r="F258" s="96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5"/>
      <c r="B259" s="966"/>
      <c r="C259" s="966"/>
      <c r="D259" s="966"/>
      <c r="E259" s="966"/>
      <c r="F259" s="96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5"/>
      <c r="B260" s="966"/>
      <c r="C260" s="966"/>
      <c r="D260" s="966"/>
      <c r="E260" s="966"/>
      <c r="F260" s="96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5"/>
      <c r="B261" s="966"/>
      <c r="C261" s="966"/>
      <c r="D261" s="966"/>
      <c r="E261" s="966"/>
      <c r="F261" s="96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5"/>
      <c r="B262" s="966"/>
      <c r="C262" s="966"/>
      <c r="D262" s="966"/>
      <c r="E262" s="966"/>
      <c r="F262" s="96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5"/>
      <c r="B263" s="966"/>
      <c r="C263" s="966"/>
      <c r="D263" s="966"/>
      <c r="E263" s="966"/>
      <c r="F263" s="96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5"/>
      <c r="B264" s="966"/>
      <c r="C264" s="966"/>
      <c r="D264" s="966"/>
      <c r="E264" s="966"/>
      <c r="F264" s="96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7" t="s">
        <v>274</v>
      </c>
      <c r="K3" s="988"/>
      <c r="L3" s="988"/>
      <c r="M3" s="988"/>
      <c r="N3" s="988"/>
      <c r="O3" s="988"/>
      <c r="P3" s="134" t="s">
        <v>25</v>
      </c>
      <c r="Q3" s="134"/>
      <c r="R3" s="134"/>
      <c r="S3" s="134"/>
      <c r="T3" s="134"/>
      <c r="U3" s="134"/>
      <c r="V3" s="134"/>
      <c r="W3" s="134"/>
      <c r="X3" s="134"/>
      <c r="Y3" s="272" t="s">
        <v>317</v>
      </c>
      <c r="Z3" s="273"/>
      <c r="AA3" s="273"/>
      <c r="AB3" s="273"/>
      <c r="AC3" s="987" t="s">
        <v>308</v>
      </c>
      <c r="AD3" s="987"/>
      <c r="AE3" s="987"/>
      <c r="AF3" s="987"/>
      <c r="AG3" s="987"/>
      <c r="AH3" s="272" t="s">
        <v>236</v>
      </c>
      <c r="AI3" s="270"/>
      <c r="AJ3" s="270"/>
      <c r="AK3" s="270"/>
      <c r="AL3" s="270" t="s">
        <v>19</v>
      </c>
      <c r="AM3" s="270"/>
      <c r="AN3" s="270"/>
      <c r="AO3" s="274"/>
      <c r="AP3" s="986" t="s">
        <v>275</v>
      </c>
      <c r="AQ3" s="986"/>
      <c r="AR3" s="986"/>
      <c r="AS3" s="986"/>
      <c r="AT3" s="986"/>
      <c r="AU3" s="986"/>
      <c r="AV3" s="986"/>
      <c r="AW3" s="986"/>
      <c r="AX3" s="986"/>
      <c r="AY3">
        <f>$AY$2</f>
        <v>0</v>
      </c>
    </row>
    <row r="4" spans="1:51" ht="26.25" customHeight="1" x14ac:dyDescent="0.15">
      <c r="A4" s="989">
        <v>1</v>
      </c>
      <c r="B4" s="98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7" t="s">
        <v>274</v>
      </c>
      <c r="K36" s="988"/>
      <c r="L36" s="988"/>
      <c r="M36" s="988"/>
      <c r="N36" s="988"/>
      <c r="O36" s="988"/>
      <c r="P36" s="134" t="s">
        <v>25</v>
      </c>
      <c r="Q36" s="134"/>
      <c r="R36" s="134"/>
      <c r="S36" s="134"/>
      <c r="T36" s="134"/>
      <c r="U36" s="134"/>
      <c r="V36" s="134"/>
      <c r="W36" s="134"/>
      <c r="X36" s="134"/>
      <c r="Y36" s="272" t="s">
        <v>317</v>
      </c>
      <c r="Z36" s="273"/>
      <c r="AA36" s="273"/>
      <c r="AB36" s="273"/>
      <c r="AC36" s="987" t="s">
        <v>308</v>
      </c>
      <c r="AD36" s="987"/>
      <c r="AE36" s="987"/>
      <c r="AF36" s="987"/>
      <c r="AG36" s="987"/>
      <c r="AH36" s="272" t="s">
        <v>236</v>
      </c>
      <c r="AI36" s="270"/>
      <c r="AJ36" s="270"/>
      <c r="AK36" s="270"/>
      <c r="AL36" s="270" t="s">
        <v>19</v>
      </c>
      <c r="AM36" s="270"/>
      <c r="AN36" s="270"/>
      <c r="AO36" s="274"/>
      <c r="AP36" s="986" t="s">
        <v>275</v>
      </c>
      <c r="AQ36" s="986"/>
      <c r="AR36" s="986"/>
      <c r="AS36" s="986"/>
      <c r="AT36" s="986"/>
      <c r="AU36" s="986"/>
      <c r="AV36" s="986"/>
      <c r="AW36" s="986"/>
      <c r="AX36" s="986"/>
      <c r="AY36">
        <f>$AY$34</f>
        <v>0</v>
      </c>
    </row>
    <row r="37" spans="1:51" ht="26.25" customHeight="1" x14ac:dyDescent="0.15">
      <c r="A37" s="989">
        <v>1</v>
      </c>
      <c r="B37" s="98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7" t="s">
        <v>274</v>
      </c>
      <c r="K69" s="988"/>
      <c r="L69" s="988"/>
      <c r="M69" s="988"/>
      <c r="N69" s="988"/>
      <c r="O69" s="988"/>
      <c r="P69" s="134" t="s">
        <v>25</v>
      </c>
      <c r="Q69" s="134"/>
      <c r="R69" s="134"/>
      <c r="S69" s="134"/>
      <c r="T69" s="134"/>
      <c r="U69" s="134"/>
      <c r="V69" s="134"/>
      <c r="W69" s="134"/>
      <c r="X69" s="134"/>
      <c r="Y69" s="272" t="s">
        <v>317</v>
      </c>
      <c r="Z69" s="273"/>
      <c r="AA69" s="273"/>
      <c r="AB69" s="273"/>
      <c r="AC69" s="987" t="s">
        <v>308</v>
      </c>
      <c r="AD69" s="987"/>
      <c r="AE69" s="987"/>
      <c r="AF69" s="987"/>
      <c r="AG69" s="987"/>
      <c r="AH69" s="272" t="s">
        <v>236</v>
      </c>
      <c r="AI69" s="270"/>
      <c r="AJ69" s="270"/>
      <c r="AK69" s="270"/>
      <c r="AL69" s="270" t="s">
        <v>19</v>
      </c>
      <c r="AM69" s="270"/>
      <c r="AN69" s="270"/>
      <c r="AO69" s="274"/>
      <c r="AP69" s="986" t="s">
        <v>275</v>
      </c>
      <c r="AQ69" s="986"/>
      <c r="AR69" s="986"/>
      <c r="AS69" s="986"/>
      <c r="AT69" s="986"/>
      <c r="AU69" s="986"/>
      <c r="AV69" s="986"/>
      <c r="AW69" s="986"/>
      <c r="AX69" s="986"/>
      <c r="AY69" s="34">
        <f>$AY$67</f>
        <v>0</v>
      </c>
    </row>
    <row r="70" spans="1:51" ht="26.25" customHeight="1" x14ac:dyDescent="0.15">
      <c r="A70" s="989">
        <v>1</v>
      </c>
      <c r="B70" s="98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7" t="s">
        <v>274</v>
      </c>
      <c r="K102" s="988"/>
      <c r="L102" s="988"/>
      <c r="M102" s="988"/>
      <c r="N102" s="988"/>
      <c r="O102" s="988"/>
      <c r="P102" s="134" t="s">
        <v>25</v>
      </c>
      <c r="Q102" s="134"/>
      <c r="R102" s="134"/>
      <c r="S102" s="134"/>
      <c r="T102" s="134"/>
      <c r="U102" s="134"/>
      <c r="V102" s="134"/>
      <c r="W102" s="134"/>
      <c r="X102" s="134"/>
      <c r="Y102" s="272" t="s">
        <v>317</v>
      </c>
      <c r="Z102" s="273"/>
      <c r="AA102" s="273"/>
      <c r="AB102" s="273"/>
      <c r="AC102" s="987" t="s">
        <v>308</v>
      </c>
      <c r="AD102" s="987"/>
      <c r="AE102" s="987"/>
      <c r="AF102" s="987"/>
      <c r="AG102" s="987"/>
      <c r="AH102" s="272" t="s">
        <v>236</v>
      </c>
      <c r="AI102" s="270"/>
      <c r="AJ102" s="270"/>
      <c r="AK102" s="270"/>
      <c r="AL102" s="270" t="s">
        <v>19</v>
      </c>
      <c r="AM102" s="270"/>
      <c r="AN102" s="270"/>
      <c r="AO102" s="274"/>
      <c r="AP102" s="986" t="s">
        <v>275</v>
      </c>
      <c r="AQ102" s="986"/>
      <c r="AR102" s="986"/>
      <c r="AS102" s="986"/>
      <c r="AT102" s="986"/>
      <c r="AU102" s="986"/>
      <c r="AV102" s="986"/>
      <c r="AW102" s="986"/>
      <c r="AX102" s="986"/>
      <c r="AY102" s="34">
        <f>$AY$100</f>
        <v>0</v>
      </c>
    </row>
    <row r="103" spans="1:51" ht="26.25" customHeight="1" x14ac:dyDescent="0.15">
      <c r="A103" s="989">
        <v>1</v>
      </c>
      <c r="B103" s="98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7" t="s">
        <v>274</v>
      </c>
      <c r="K135" s="988"/>
      <c r="L135" s="988"/>
      <c r="M135" s="988"/>
      <c r="N135" s="988"/>
      <c r="O135" s="988"/>
      <c r="P135" s="134" t="s">
        <v>25</v>
      </c>
      <c r="Q135" s="134"/>
      <c r="R135" s="134"/>
      <c r="S135" s="134"/>
      <c r="T135" s="134"/>
      <c r="U135" s="134"/>
      <c r="V135" s="134"/>
      <c r="W135" s="134"/>
      <c r="X135" s="134"/>
      <c r="Y135" s="272" t="s">
        <v>317</v>
      </c>
      <c r="Z135" s="273"/>
      <c r="AA135" s="273"/>
      <c r="AB135" s="273"/>
      <c r="AC135" s="987" t="s">
        <v>308</v>
      </c>
      <c r="AD135" s="987"/>
      <c r="AE135" s="987"/>
      <c r="AF135" s="987"/>
      <c r="AG135" s="987"/>
      <c r="AH135" s="272" t="s">
        <v>236</v>
      </c>
      <c r="AI135" s="270"/>
      <c r="AJ135" s="270"/>
      <c r="AK135" s="270"/>
      <c r="AL135" s="270" t="s">
        <v>19</v>
      </c>
      <c r="AM135" s="270"/>
      <c r="AN135" s="270"/>
      <c r="AO135" s="274"/>
      <c r="AP135" s="986" t="s">
        <v>275</v>
      </c>
      <c r="AQ135" s="986"/>
      <c r="AR135" s="986"/>
      <c r="AS135" s="986"/>
      <c r="AT135" s="986"/>
      <c r="AU135" s="986"/>
      <c r="AV135" s="986"/>
      <c r="AW135" s="986"/>
      <c r="AX135" s="986"/>
      <c r="AY135" s="34">
        <f>$AY$133</f>
        <v>0</v>
      </c>
    </row>
    <row r="136" spans="1:51" ht="26.25" customHeight="1" x14ac:dyDescent="0.15">
      <c r="A136" s="989">
        <v>1</v>
      </c>
      <c r="B136" s="98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7" t="s">
        <v>274</v>
      </c>
      <c r="K168" s="988"/>
      <c r="L168" s="988"/>
      <c r="M168" s="988"/>
      <c r="N168" s="988"/>
      <c r="O168" s="988"/>
      <c r="P168" s="134" t="s">
        <v>25</v>
      </c>
      <c r="Q168" s="134"/>
      <c r="R168" s="134"/>
      <c r="S168" s="134"/>
      <c r="T168" s="134"/>
      <c r="U168" s="134"/>
      <c r="V168" s="134"/>
      <c r="W168" s="134"/>
      <c r="X168" s="134"/>
      <c r="Y168" s="272" t="s">
        <v>317</v>
      </c>
      <c r="Z168" s="273"/>
      <c r="AA168" s="273"/>
      <c r="AB168" s="273"/>
      <c r="AC168" s="987" t="s">
        <v>308</v>
      </c>
      <c r="AD168" s="987"/>
      <c r="AE168" s="987"/>
      <c r="AF168" s="987"/>
      <c r="AG168" s="987"/>
      <c r="AH168" s="272" t="s">
        <v>236</v>
      </c>
      <c r="AI168" s="270"/>
      <c r="AJ168" s="270"/>
      <c r="AK168" s="270"/>
      <c r="AL168" s="270" t="s">
        <v>19</v>
      </c>
      <c r="AM168" s="270"/>
      <c r="AN168" s="270"/>
      <c r="AO168" s="274"/>
      <c r="AP168" s="986" t="s">
        <v>275</v>
      </c>
      <c r="AQ168" s="986"/>
      <c r="AR168" s="986"/>
      <c r="AS168" s="986"/>
      <c r="AT168" s="986"/>
      <c r="AU168" s="986"/>
      <c r="AV168" s="986"/>
      <c r="AW168" s="986"/>
      <c r="AX168" s="986"/>
      <c r="AY168" s="34">
        <f>$AY$166</f>
        <v>0</v>
      </c>
    </row>
    <row r="169" spans="1:51" ht="26.25" customHeight="1" x14ac:dyDescent="0.15">
      <c r="A169" s="989">
        <v>1</v>
      </c>
      <c r="B169" s="98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7" t="s">
        <v>274</v>
      </c>
      <c r="K201" s="988"/>
      <c r="L201" s="988"/>
      <c r="M201" s="988"/>
      <c r="N201" s="988"/>
      <c r="O201" s="988"/>
      <c r="P201" s="134" t="s">
        <v>25</v>
      </c>
      <c r="Q201" s="134"/>
      <c r="R201" s="134"/>
      <c r="S201" s="134"/>
      <c r="T201" s="134"/>
      <c r="U201" s="134"/>
      <c r="V201" s="134"/>
      <c r="W201" s="134"/>
      <c r="X201" s="134"/>
      <c r="Y201" s="272" t="s">
        <v>317</v>
      </c>
      <c r="Z201" s="273"/>
      <c r="AA201" s="273"/>
      <c r="AB201" s="273"/>
      <c r="AC201" s="987" t="s">
        <v>308</v>
      </c>
      <c r="AD201" s="987"/>
      <c r="AE201" s="987"/>
      <c r="AF201" s="987"/>
      <c r="AG201" s="987"/>
      <c r="AH201" s="272" t="s">
        <v>236</v>
      </c>
      <c r="AI201" s="270"/>
      <c r="AJ201" s="270"/>
      <c r="AK201" s="270"/>
      <c r="AL201" s="270" t="s">
        <v>19</v>
      </c>
      <c r="AM201" s="270"/>
      <c r="AN201" s="270"/>
      <c r="AO201" s="274"/>
      <c r="AP201" s="986" t="s">
        <v>275</v>
      </c>
      <c r="AQ201" s="986"/>
      <c r="AR201" s="986"/>
      <c r="AS201" s="986"/>
      <c r="AT201" s="986"/>
      <c r="AU201" s="986"/>
      <c r="AV201" s="986"/>
      <c r="AW201" s="986"/>
      <c r="AX201" s="986"/>
      <c r="AY201" s="34">
        <f>$AY$199</f>
        <v>0</v>
      </c>
    </row>
    <row r="202" spans="1:51" ht="26.25" customHeight="1" x14ac:dyDescent="0.15">
      <c r="A202" s="989">
        <v>1</v>
      </c>
      <c r="B202" s="98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7" t="s">
        <v>274</v>
      </c>
      <c r="K234" s="988"/>
      <c r="L234" s="988"/>
      <c r="M234" s="988"/>
      <c r="N234" s="988"/>
      <c r="O234" s="988"/>
      <c r="P234" s="134" t="s">
        <v>25</v>
      </c>
      <c r="Q234" s="134"/>
      <c r="R234" s="134"/>
      <c r="S234" s="134"/>
      <c r="T234" s="134"/>
      <c r="U234" s="134"/>
      <c r="V234" s="134"/>
      <c r="W234" s="134"/>
      <c r="X234" s="134"/>
      <c r="Y234" s="272" t="s">
        <v>317</v>
      </c>
      <c r="Z234" s="273"/>
      <c r="AA234" s="273"/>
      <c r="AB234" s="273"/>
      <c r="AC234" s="987" t="s">
        <v>308</v>
      </c>
      <c r="AD234" s="987"/>
      <c r="AE234" s="987"/>
      <c r="AF234" s="987"/>
      <c r="AG234" s="987"/>
      <c r="AH234" s="272" t="s">
        <v>236</v>
      </c>
      <c r="AI234" s="270"/>
      <c r="AJ234" s="270"/>
      <c r="AK234" s="270"/>
      <c r="AL234" s="270" t="s">
        <v>19</v>
      </c>
      <c r="AM234" s="270"/>
      <c r="AN234" s="270"/>
      <c r="AO234" s="274"/>
      <c r="AP234" s="986" t="s">
        <v>275</v>
      </c>
      <c r="AQ234" s="986"/>
      <c r="AR234" s="986"/>
      <c r="AS234" s="986"/>
      <c r="AT234" s="986"/>
      <c r="AU234" s="986"/>
      <c r="AV234" s="986"/>
      <c r="AW234" s="986"/>
      <c r="AX234" s="986"/>
      <c r="AY234" s="84">
        <f>$AY$232</f>
        <v>0</v>
      </c>
    </row>
    <row r="235" spans="1:51" ht="26.25" customHeight="1" x14ac:dyDescent="0.15">
      <c r="A235" s="989">
        <v>1</v>
      </c>
      <c r="B235" s="98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7" t="s">
        <v>274</v>
      </c>
      <c r="K267" s="988"/>
      <c r="L267" s="988"/>
      <c r="M267" s="988"/>
      <c r="N267" s="988"/>
      <c r="O267" s="988"/>
      <c r="P267" s="134" t="s">
        <v>25</v>
      </c>
      <c r="Q267" s="134"/>
      <c r="R267" s="134"/>
      <c r="S267" s="134"/>
      <c r="T267" s="134"/>
      <c r="U267" s="134"/>
      <c r="V267" s="134"/>
      <c r="W267" s="134"/>
      <c r="X267" s="134"/>
      <c r="Y267" s="272" t="s">
        <v>317</v>
      </c>
      <c r="Z267" s="273"/>
      <c r="AA267" s="273"/>
      <c r="AB267" s="273"/>
      <c r="AC267" s="987" t="s">
        <v>308</v>
      </c>
      <c r="AD267" s="987"/>
      <c r="AE267" s="987"/>
      <c r="AF267" s="987"/>
      <c r="AG267" s="987"/>
      <c r="AH267" s="272" t="s">
        <v>236</v>
      </c>
      <c r="AI267" s="270"/>
      <c r="AJ267" s="270"/>
      <c r="AK267" s="270"/>
      <c r="AL267" s="270" t="s">
        <v>19</v>
      </c>
      <c r="AM267" s="270"/>
      <c r="AN267" s="270"/>
      <c r="AO267" s="274"/>
      <c r="AP267" s="986" t="s">
        <v>275</v>
      </c>
      <c r="AQ267" s="986"/>
      <c r="AR267" s="986"/>
      <c r="AS267" s="986"/>
      <c r="AT267" s="986"/>
      <c r="AU267" s="986"/>
      <c r="AV267" s="986"/>
      <c r="AW267" s="986"/>
      <c r="AX267" s="986"/>
      <c r="AY267" s="34">
        <f>$AY$265</f>
        <v>0</v>
      </c>
    </row>
    <row r="268" spans="1:51" ht="26.25" customHeight="1" x14ac:dyDescent="0.15">
      <c r="A268" s="989">
        <v>1</v>
      </c>
      <c r="B268" s="98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7" t="s">
        <v>274</v>
      </c>
      <c r="K300" s="988"/>
      <c r="L300" s="988"/>
      <c r="M300" s="988"/>
      <c r="N300" s="988"/>
      <c r="O300" s="988"/>
      <c r="P300" s="134" t="s">
        <v>25</v>
      </c>
      <c r="Q300" s="134"/>
      <c r="R300" s="134"/>
      <c r="S300" s="134"/>
      <c r="T300" s="134"/>
      <c r="U300" s="134"/>
      <c r="V300" s="134"/>
      <c r="W300" s="134"/>
      <c r="X300" s="134"/>
      <c r="Y300" s="272" t="s">
        <v>317</v>
      </c>
      <c r="Z300" s="273"/>
      <c r="AA300" s="273"/>
      <c r="AB300" s="273"/>
      <c r="AC300" s="987" t="s">
        <v>308</v>
      </c>
      <c r="AD300" s="987"/>
      <c r="AE300" s="987"/>
      <c r="AF300" s="987"/>
      <c r="AG300" s="987"/>
      <c r="AH300" s="272" t="s">
        <v>236</v>
      </c>
      <c r="AI300" s="270"/>
      <c r="AJ300" s="270"/>
      <c r="AK300" s="270"/>
      <c r="AL300" s="270" t="s">
        <v>19</v>
      </c>
      <c r="AM300" s="270"/>
      <c r="AN300" s="270"/>
      <c r="AO300" s="274"/>
      <c r="AP300" s="986" t="s">
        <v>275</v>
      </c>
      <c r="AQ300" s="986"/>
      <c r="AR300" s="986"/>
      <c r="AS300" s="986"/>
      <c r="AT300" s="986"/>
      <c r="AU300" s="986"/>
      <c r="AV300" s="986"/>
      <c r="AW300" s="986"/>
      <c r="AX300" s="986"/>
      <c r="AY300" s="34">
        <f>$AY$298</f>
        <v>0</v>
      </c>
    </row>
    <row r="301" spans="1:51" ht="26.25" customHeight="1" x14ac:dyDescent="0.15">
      <c r="A301" s="989">
        <v>1</v>
      </c>
      <c r="B301" s="98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7" t="s">
        <v>274</v>
      </c>
      <c r="K333" s="988"/>
      <c r="L333" s="988"/>
      <c r="M333" s="988"/>
      <c r="N333" s="988"/>
      <c r="O333" s="988"/>
      <c r="P333" s="134" t="s">
        <v>25</v>
      </c>
      <c r="Q333" s="134"/>
      <c r="R333" s="134"/>
      <c r="S333" s="134"/>
      <c r="T333" s="134"/>
      <c r="U333" s="134"/>
      <c r="V333" s="134"/>
      <c r="W333" s="134"/>
      <c r="X333" s="134"/>
      <c r="Y333" s="272" t="s">
        <v>317</v>
      </c>
      <c r="Z333" s="273"/>
      <c r="AA333" s="273"/>
      <c r="AB333" s="273"/>
      <c r="AC333" s="987" t="s">
        <v>308</v>
      </c>
      <c r="AD333" s="987"/>
      <c r="AE333" s="987"/>
      <c r="AF333" s="987"/>
      <c r="AG333" s="987"/>
      <c r="AH333" s="272" t="s">
        <v>236</v>
      </c>
      <c r="AI333" s="270"/>
      <c r="AJ333" s="270"/>
      <c r="AK333" s="270"/>
      <c r="AL333" s="270" t="s">
        <v>19</v>
      </c>
      <c r="AM333" s="270"/>
      <c r="AN333" s="270"/>
      <c r="AO333" s="274"/>
      <c r="AP333" s="986" t="s">
        <v>275</v>
      </c>
      <c r="AQ333" s="986"/>
      <c r="AR333" s="986"/>
      <c r="AS333" s="986"/>
      <c r="AT333" s="986"/>
      <c r="AU333" s="986"/>
      <c r="AV333" s="986"/>
      <c r="AW333" s="986"/>
      <c r="AX333" s="986"/>
      <c r="AY333" s="34">
        <f>$AY$331</f>
        <v>0</v>
      </c>
    </row>
    <row r="334" spans="1:51" ht="26.25" customHeight="1" x14ac:dyDescent="0.15">
      <c r="A334" s="989">
        <v>1</v>
      </c>
      <c r="B334" s="98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7" t="s">
        <v>274</v>
      </c>
      <c r="K366" s="988"/>
      <c r="L366" s="988"/>
      <c r="M366" s="988"/>
      <c r="N366" s="988"/>
      <c r="O366" s="988"/>
      <c r="P366" s="134" t="s">
        <v>25</v>
      </c>
      <c r="Q366" s="134"/>
      <c r="R366" s="134"/>
      <c r="S366" s="134"/>
      <c r="T366" s="134"/>
      <c r="U366" s="134"/>
      <c r="V366" s="134"/>
      <c r="W366" s="134"/>
      <c r="X366" s="134"/>
      <c r="Y366" s="272" t="s">
        <v>317</v>
      </c>
      <c r="Z366" s="273"/>
      <c r="AA366" s="273"/>
      <c r="AB366" s="273"/>
      <c r="AC366" s="987" t="s">
        <v>308</v>
      </c>
      <c r="AD366" s="987"/>
      <c r="AE366" s="987"/>
      <c r="AF366" s="987"/>
      <c r="AG366" s="987"/>
      <c r="AH366" s="272" t="s">
        <v>236</v>
      </c>
      <c r="AI366" s="270"/>
      <c r="AJ366" s="270"/>
      <c r="AK366" s="270"/>
      <c r="AL366" s="270" t="s">
        <v>19</v>
      </c>
      <c r="AM366" s="270"/>
      <c r="AN366" s="270"/>
      <c r="AO366" s="274"/>
      <c r="AP366" s="986" t="s">
        <v>275</v>
      </c>
      <c r="AQ366" s="986"/>
      <c r="AR366" s="986"/>
      <c r="AS366" s="986"/>
      <c r="AT366" s="986"/>
      <c r="AU366" s="986"/>
      <c r="AV366" s="986"/>
      <c r="AW366" s="986"/>
      <c r="AX366" s="986"/>
      <c r="AY366" s="34">
        <f>$AY$364</f>
        <v>0</v>
      </c>
    </row>
    <row r="367" spans="1:51" ht="26.25" customHeight="1" x14ac:dyDescent="0.15">
      <c r="A367" s="989">
        <v>1</v>
      </c>
      <c r="B367" s="98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7" t="s">
        <v>274</v>
      </c>
      <c r="K399" s="988"/>
      <c r="L399" s="988"/>
      <c r="M399" s="988"/>
      <c r="N399" s="988"/>
      <c r="O399" s="988"/>
      <c r="P399" s="134" t="s">
        <v>25</v>
      </c>
      <c r="Q399" s="134"/>
      <c r="R399" s="134"/>
      <c r="S399" s="134"/>
      <c r="T399" s="134"/>
      <c r="U399" s="134"/>
      <c r="V399" s="134"/>
      <c r="W399" s="134"/>
      <c r="X399" s="134"/>
      <c r="Y399" s="272" t="s">
        <v>317</v>
      </c>
      <c r="Z399" s="273"/>
      <c r="AA399" s="273"/>
      <c r="AB399" s="273"/>
      <c r="AC399" s="987" t="s">
        <v>308</v>
      </c>
      <c r="AD399" s="987"/>
      <c r="AE399" s="987"/>
      <c r="AF399" s="987"/>
      <c r="AG399" s="987"/>
      <c r="AH399" s="272" t="s">
        <v>236</v>
      </c>
      <c r="AI399" s="270"/>
      <c r="AJ399" s="270"/>
      <c r="AK399" s="270"/>
      <c r="AL399" s="270" t="s">
        <v>19</v>
      </c>
      <c r="AM399" s="270"/>
      <c r="AN399" s="270"/>
      <c r="AO399" s="274"/>
      <c r="AP399" s="986" t="s">
        <v>275</v>
      </c>
      <c r="AQ399" s="986"/>
      <c r="AR399" s="986"/>
      <c r="AS399" s="986"/>
      <c r="AT399" s="986"/>
      <c r="AU399" s="986"/>
      <c r="AV399" s="986"/>
      <c r="AW399" s="986"/>
      <c r="AX399" s="986"/>
      <c r="AY399" s="34">
        <f>$AY$397</f>
        <v>0</v>
      </c>
    </row>
    <row r="400" spans="1:51" ht="26.25" customHeight="1" x14ac:dyDescent="0.15">
      <c r="A400" s="989">
        <v>1</v>
      </c>
      <c r="B400" s="98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7" t="s">
        <v>274</v>
      </c>
      <c r="K432" s="988"/>
      <c r="L432" s="988"/>
      <c r="M432" s="988"/>
      <c r="N432" s="988"/>
      <c r="O432" s="988"/>
      <c r="P432" s="134" t="s">
        <v>25</v>
      </c>
      <c r="Q432" s="134"/>
      <c r="R432" s="134"/>
      <c r="S432" s="134"/>
      <c r="T432" s="134"/>
      <c r="U432" s="134"/>
      <c r="V432" s="134"/>
      <c r="W432" s="134"/>
      <c r="X432" s="134"/>
      <c r="Y432" s="272" t="s">
        <v>317</v>
      </c>
      <c r="Z432" s="273"/>
      <c r="AA432" s="273"/>
      <c r="AB432" s="273"/>
      <c r="AC432" s="987" t="s">
        <v>308</v>
      </c>
      <c r="AD432" s="987"/>
      <c r="AE432" s="987"/>
      <c r="AF432" s="987"/>
      <c r="AG432" s="987"/>
      <c r="AH432" s="272" t="s">
        <v>236</v>
      </c>
      <c r="AI432" s="270"/>
      <c r="AJ432" s="270"/>
      <c r="AK432" s="270"/>
      <c r="AL432" s="270" t="s">
        <v>19</v>
      </c>
      <c r="AM432" s="270"/>
      <c r="AN432" s="270"/>
      <c r="AO432" s="274"/>
      <c r="AP432" s="986" t="s">
        <v>275</v>
      </c>
      <c r="AQ432" s="986"/>
      <c r="AR432" s="986"/>
      <c r="AS432" s="986"/>
      <c r="AT432" s="986"/>
      <c r="AU432" s="986"/>
      <c r="AV432" s="986"/>
      <c r="AW432" s="986"/>
      <c r="AX432" s="986"/>
      <c r="AY432" s="34">
        <f>$AY$430</f>
        <v>0</v>
      </c>
    </row>
    <row r="433" spans="1:51" ht="26.25" customHeight="1" x14ac:dyDescent="0.15">
      <c r="A433" s="989">
        <v>1</v>
      </c>
      <c r="B433" s="98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7" t="s">
        <v>274</v>
      </c>
      <c r="K465" s="988"/>
      <c r="L465" s="988"/>
      <c r="M465" s="988"/>
      <c r="N465" s="988"/>
      <c r="O465" s="988"/>
      <c r="P465" s="134" t="s">
        <v>25</v>
      </c>
      <c r="Q465" s="134"/>
      <c r="R465" s="134"/>
      <c r="S465" s="134"/>
      <c r="T465" s="134"/>
      <c r="U465" s="134"/>
      <c r="V465" s="134"/>
      <c r="W465" s="134"/>
      <c r="X465" s="134"/>
      <c r="Y465" s="272" t="s">
        <v>317</v>
      </c>
      <c r="Z465" s="273"/>
      <c r="AA465" s="273"/>
      <c r="AB465" s="273"/>
      <c r="AC465" s="987" t="s">
        <v>308</v>
      </c>
      <c r="AD465" s="987"/>
      <c r="AE465" s="987"/>
      <c r="AF465" s="987"/>
      <c r="AG465" s="987"/>
      <c r="AH465" s="272" t="s">
        <v>236</v>
      </c>
      <c r="AI465" s="270"/>
      <c r="AJ465" s="270"/>
      <c r="AK465" s="270"/>
      <c r="AL465" s="270" t="s">
        <v>19</v>
      </c>
      <c r="AM465" s="270"/>
      <c r="AN465" s="270"/>
      <c r="AO465" s="274"/>
      <c r="AP465" s="986" t="s">
        <v>275</v>
      </c>
      <c r="AQ465" s="986"/>
      <c r="AR465" s="986"/>
      <c r="AS465" s="986"/>
      <c r="AT465" s="986"/>
      <c r="AU465" s="986"/>
      <c r="AV465" s="986"/>
      <c r="AW465" s="986"/>
      <c r="AX465" s="986"/>
      <c r="AY465" s="34">
        <f>$AY$463</f>
        <v>0</v>
      </c>
    </row>
    <row r="466" spans="1:51" ht="26.25" customHeight="1" x14ac:dyDescent="0.15">
      <c r="A466" s="989">
        <v>1</v>
      </c>
      <c r="B466" s="98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7" t="s">
        <v>274</v>
      </c>
      <c r="K498" s="988"/>
      <c r="L498" s="988"/>
      <c r="M498" s="988"/>
      <c r="N498" s="988"/>
      <c r="O498" s="988"/>
      <c r="P498" s="134" t="s">
        <v>25</v>
      </c>
      <c r="Q498" s="134"/>
      <c r="R498" s="134"/>
      <c r="S498" s="134"/>
      <c r="T498" s="134"/>
      <c r="U498" s="134"/>
      <c r="V498" s="134"/>
      <c r="W498" s="134"/>
      <c r="X498" s="134"/>
      <c r="Y498" s="272" t="s">
        <v>317</v>
      </c>
      <c r="Z498" s="273"/>
      <c r="AA498" s="273"/>
      <c r="AB498" s="273"/>
      <c r="AC498" s="987" t="s">
        <v>308</v>
      </c>
      <c r="AD498" s="987"/>
      <c r="AE498" s="987"/>
      <c r="AF498" s="987"/>
      <c r="AG498" s="987"/>
      <c r="AH498" s="272" t="s">
        <v>236</v>
      </c>
      <c r="AI498" s="270"/>
      <c r="AJ498" s="270"/>
      <c r="AK498" s="270"/>
      <c r="AL498" s="270" t="s">
        <v>19</v>
      </c>
      <c r="AM498" s="270"/>
      <c r="AN498" s="270"/>
      <c r="AO498" s="274"/>
      <c r="AP498" s="986" t="s">
        <v>275</v>
      </c>
      <c r="AQ498" s="986"/>
      <c r="AR498" s="986"/>
      <c r="AS498" s="986"/>
      <c r="AT498" s="986"/>
      <c r="AU498" s="986"/>
      <c r="AV498" s="986"/>
      <c r="AW498" s="986"/>
      <c r="AX498" s="986"/>
      <c r="AY498" s="34">
        <f>$AY$496</f>
        <v>0</v>
      </c>
    </row>
    <row r="499" spans="1:51" ht="26.25" customHeight="1" x14ac:dyDescent="0.15">
      <c r="A499" s="989">
        <v>1</v>
      </c>
      <c r="B499" s="98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7" t="s">
        <v>274</v>
      </c>
      <c r="K531" s="988"/>
      <c r="L531" s="988"/>
      <c r="M531" s="988"/>
      <c r="N531" s="988"/>
      <c r="O531" s="988"/>
      <c r="P531" s="134" t="s">
        <v>25</v>
      </c>
      <c r="Q531" s="134"/>
      <c r="R531" s="134"/>
      <c r="S531" s="134"/>
      <c r="T531" s="134"/>
      <c r="U531" s="134"/>
      <c r="V531" s="134"/>
      <c r="W531" s="134"/>
      <c r="X531" s="134"/>
      <c r="Y531" s="272" t="s">
        <v>317</v>
      </c>
      <c r="Z531" s="273"/>
      <c r="AA531" s="273"/>
      <c r="AB531" s="273"/>
      <c r="AC531" s="987" t="s">
        <v>308</v>
      </c>
      <c r="AD531" s="987"/>
      <c r="AE531" s="987"/>
      <c r="AF531" s="987"/>
      <c r="AG531" s="987"/>
      <c r="AH531" s="272" t="s">
        <v>236</v>
      </c>
      <c r="AI531" s="270"/>
      <c r="AJ531" s="270"/>
      <c r="AK531" s="270"/>
      <c r="AL531" s="270" t="s">
        <v>19</v>
      </c>
      <c r="AM531" s="270"/>
      <c r="AN531" s="270"/>
      <c r="AO531" s="274"/>
      <c r="AP531" s="986" t="s">
        <v>275</v>
      </c>
      <c r="AQ531" s="986"/>
      <c r="AR531" s="986"/>
      <c r="AS531" s="986"/>
      <c r="AT531" s="986"/>
      <c r="AU531" s="986"/>
      <c r="AV531" s="986"/>
      <c r="AW531" s="986"/>
      <c r="AX531" s="986"/>
      <c r="AY531" s="34">
        <f>$AY$529</f>
        <v>0</v>
      </c>
    </row>
    <row r="532" spans="1:51" ht="26.25" customHeight="1" x14ac:dyDescent="0.15">
      <c r="A532" s="989">
        <v>1</v>
      </c>
      <c r="B532" s="98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7" t="s">
        <v>274</v>
      </c>
      <c r="K564" s="988"/>
      <c r="L564" s="988"/>
      <c r="M564" s="988"/>
      <c r="N564" s="988"/>
      <c r="O564" s="988"/>
      <c r="P564" s="134" t="s">
        <v>25</v>
      </c>
      <c r="Q564" s="134"/>
      <c r="R564" s="134"/>
      <c r="S564" s="134"/>
      <c r="T564" s="134"/>
      <c r="U564" s="134"/>
      <c r="V564" s="134"/>
      <c r="W564" s="134"/>
      <c r="X564" s="134"/>
      <c r="Y564" s="272" t="s">
        <v>317</v>
      </c>
      <c r="Z564" s="273"/>
      <c r="AA564" s="273"/>
      <c r="AB564" s="273"/>
      <c r="AC564" s="987" t="s">
        <v>308</v>
      </c>
      <c r="AD564" s="987"/>
      <c r="AE564" s="987"/>
      <c r="AF564" s="987"/>
      <c r="AG564" s="987"/>
      <c r="AH564" s="272" t="s">
        <v>236</v>
      </c>
      <c r="AI564" s="270"/>
      <c r="AJ564" s="270"/>
      <c r="AK564" s="270"/>
      <c r="AL564" s="270" t="s">
        <v>19</v>
      </c>
      <c r="AM564" s="270"/>
      <c r="AN564" s="270"/>
      <c r="AO564" s="274"/>
      <c r="AP564" s="986" t="s">
        <v>275</v>
      </c>
      <c r="AQ564" s="986"/>
      <c r="AR564" s="986"/>
      <c r="AS564" s="986"/>
      <c r="AT564" s="986"/>
      <c r="AU564" s="986"/>
      <c r="AV564" s="986"/>
      <c r="AW564" s="986"/>
      <c r="AX564" s="986"/>
      <c r="AY564" s="34">
        <f>$AY$562</f>
        <v>0</v>
      </c>
    </row>
    <row r="565" spans="1:51" ht="26.25" customHeight="1" x14ac:dyDescent="0.15">
      <c r="A565" s="989">
        <v>1</v>
      </c>
      <c r="B565" s="98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7" t="s">
        <v>274</v>
      </c>
      <c r="K597" s="988"/>
      <c r="L597" s="988"/>
      <c r="M597" s="988"/>
      <c r="N597" s="988"/>
      <c r="O597" s="988"/>
      <c r="P597" s="134" t="s">
        <v>25</v>
      </c>
      <c r="Q597" s="134"/>
      <c r="R597" s="134"/>
      <c r="S597" s="134"/>
      <c r="T597" s="134"/>
      <c r="U597" s="134"/>
      <c r="V597" s="134"/>
      <c r="W597" s="134"/>
      <c r="X597" s="134"/>
      <c r="Y597" s="272" t="s">
        <v>317</v>
      </c>
      <c r="Z597" s="273"/>
      <c r="AA597" s="273"/>
      <c r="AB597" s="273"/>
      <c r="AC597" s="987" t="s">
        <v>308</v>
      </c>
      <c r="AD597" s="987"/>
      <c r="AE597" s="987"/>
      <c r="AF597" s="987"/>
      <c r="AG597" s="987"/>
      <c r="AH597" s="272" t="s">
        <v>236</v>
      </c>
      <c r="AI597" s="270"/>
      <c r="AJ597" s="270"/>
      <c r="AK597" s="270"/>
      <c r="AL597" s="270" t="s">
        <v>19</v>
      </c>
      <c r="AM597" s="270"/>
      <c r="AN597" s="270"/>
      <c r="AO597" s="274"/>
      <c r="AP597" s="986" t="s">
        <v>275</v>
      </c>
      <c r="AQ597" s="986"/>
      <c r="AR597" s="986"/>
      <c r="AS597" s="986"/>
      <c r="AT597" s="986"/>
      <c r="AU597" s="986"/>
      <c r="AV597" s="986"/>
      <c r="AW597" s="986"/>
      <c r="AX597" s="986"/>
      <c r="AY597" s="34">
        <f>$AY$595</f>
        <v>0</v>
      </c>
    </row>
    <row r="598" spans="1:51" ht="26.25" customHeight="1" x14ac:dyDescent="0.15">
      <c r="A598" s="989">
        <v>1</v>
      </c>
      <c r="B598" s="98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7" t="s">
        <v>274</v>
      </c>
      <c r="K630" s="988"/>
      <c r="L630" s="988"/>
      <c r="M630" s="988"/>
      <c r="N630" s="988"/>
      <c r="O630" s="988"/>
      <c r="P630" s="134" t="s">
        <v>25</v>
      </c>
      <c r="Q630" s="134"/>
      <c r="R630" s="134"/>
      <c r="S630" s="134"/>
      <c r="T630" s="134"/>
      <c r="U630" s="134"/>
      <c r="V630" s="134"/>
      <c r="W630" s="134"/>
      <c r="X630" s="134"/>
      <c r="Y630" s="272" t="s">
        <v>317</v>
      </c>
      <c r="Z630" s="273"/>
      <c r="AA630" s="273"/>
      <c r="AB630" s="273"/>
      <c r="AC630" s="987" t="s">
        <v>308</v>
      </c>
      <c r="AD630" s="987"/>
      <c r="AE630" s="987"/>
      <c r="AF630" s="987"/>
      <c r="AG630" s="987"/>
      <c r="AH630" s="272" t="s">
        <v>236</v>
      </c>
      <c r="AI630" s="270"/>
      <c r="AJ630" s="270"/>
      <c r="AK630" s="270"/>
      <c r="AL630" s="270" t="s">
        <v>19</v>
      </c>
      <c r="AM630" s="270"/>
      <c r="AN630" s="270"/>
      <c r="AO630" s="274"/>
      <c r="AP630" s="986" t="s">
        <v>275</v>
      </c>
      <c r="AQ630" s="986"/>
      <c r="AR630" s="986"/>
      <c r="AS630" s="986"/>
      <c r="AT630" s="986"/>
      <c r="AU630" s="986"/>
      <c r="AV630" s="986"/>
      <c r="AW630" s="986"/>
      <c r="AX630" s="986"/>
      <c r="AY630" s="34">
        <f>$AY$628</f>
        <v>0</v>
      </c>
    </row>
    <row r="631" spans="1:51" ht="26.25" customHeight="1" x14ac:dyDescent="0.15">
      <c r="A631" s="989">
        <v>1</v>
      </c>
      <c r="B631" s="98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7" t="s">
        <v>274</v>
      </c>
      <c r="K663" s="988"/>
      <c r="L663" s="988"/>
      <c r="M663" s="988"/>
      <c r="N663" s="988"/>
      <c r="O663" s="988"/>
      <c r="P663" s="134" t="s">
        <v>25</v>
      </c>
      <c r="Q663" s="134"/>
      <c r="R663" s="134"/>
      <c r="S663" s="134"/>
      <c r="T663" s="134"/>
      <c r="U663" s="134"/>
      <c r="V663" s="134"/>
      <c r="W663" s="134"/>
      <c r="X663" s="134"/>
      <c r="Y663" s="272" t="s">
        <v>317</v>
      </c>
      <c r="Z663" s="273"/>
      <c r="AA663" s="273"/>
      <c r="AB663" s="273"/>
      <c r="AC663" s="987" t="s">
        <v>308</v>
      </c>
      <c r="AD663" s="987"/>
      <c r="AE663" s="987"/>
      <c r="AF663" s="987"/>
      <c r="AG663" s="987"/>
      <c r="AH663" s="272" t="s">
        <v>236</v>
      </c>
      <c r="AI663" s="270"/>
      <c r="AJ663" s="270"/>
      <c r="AK663" s="270"/>
      <c r="AL663" s="270" t="s">
        <v>19</v>
      </c>
      <c r="AM663" s="270"/>
      <c r="AN663" s="270"/>
      <c r="AO663" s="274"/>
      <c r="AP663" s="986" t="s">
        <v>275</v>
      </c>
      <c r="AQ663" s="986"/>
      <c r="AR663" s="986"/>
      <c r="AS663" s="986"/>
      <c r="AT663" s="986"/>
      <c r="AU663" s="986"/>
      <c r="AV663" s="986"/>
      <c r="AW663" s="986"/>
      <c r="AX663" s="986"/>
      <c r="AY663" s="34">
        <f>$AY$661</f>
        <v>0</v>
      </c>
    </row>
    <row r="664" spans="1:51" ht="26.25" customHeight="1" x14ac:dyDescent="0.15">
      <c r="A664" s="989">
        <v>1</v>
      </c>
      <c r="B664" s="98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7" t="s">
        <v>274</v>
      </c>
      <c r="K696" s="988"/>
      <c r="L696" s="988"/>
      <c r="M696" s="988"/>
      <c r="N696" s="988"/>
      <c r="O696" s="988"/>
      <c r="P696" s="134" t="s">
        <v>25</v>
      </c>
      <c r="Q696" s="134"/>
      <c r="R696" s="134"/>
      <c r="S696" s="134"/>
      <c r="T696" s="134"/>
      <c r="U696" s="134"/>
      <c r="V696" s="134"/>
      <c r="W696" s="134"/>
      <c r="X696" s="134"/>
      <c r="Y696" s="272" t="s">
        <v>317</v>
      </c>
      <c r="Z696" s="273"/>
      <c r="AA696" s="273"/>
      <c r="AB696" s="273"/>
      <c r="AC696" s="987" t="s">
        <v>308</v>
      </c>
      <c r="AD696" s="987"/>
      <c r="AE696" s="987"/>
      <c r="AF696" s="987"/>
      <c r="AG696" s="987"/>
      <c r="AH696" s="272" t="s">
        <v>236</v>
      </c>
      <c r="AI696" s="270"/>
      <c r="AJ696" s="270"/>
      <c r="AK696" s="270"/>
      <c r="AL696" s="270" t="s">
        <v>19</v>
      </c>
      <c r="AM696" s="270"/>
      <c r="AN696" s="270"/>
      <c r="AO696" s="274"/>
      <c r="AP696" s="986" t="s">
        <v>275</v>
      </c>
      <c r="AQ696" s="986"/>
      <c r="AR696" s="986"/>
      <c r="AS696" s="986"/>
      <c r="AT696" s="986"/>
      <c r="AU696" s="986"/>
      <c r="AV696" s="986"/>
      <c r="AW696" s="986"/>
      <c r="AX696" s="986"/>
      <c r="AY696" s="34">
        <f>$AY$694</f>
        <v>0</v>
      </c>
    </row>
    <row r="697" spans="1:51" ht="26.25" customHeight="1" x14ac:dyDescent="0.15">
      <c r="A697" s="989">
        <v>1</v>
      </c>
      <c r="B697" s="98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7" t="s">
        <v>274</v>
      </c>
      <c r="K729" s="988"/>
      <c r="L729" s="988"/>
      <c r="M729" s="988"/>
      <c r="N729" s="988"/>
      <c r="O729" s="988"/>
      <c r="P729" s="134" t="s">
        <v>25</v>
      </c>
      <c r="Q729" s="134"/>
      <c r="R729" s="134"/>
      <c r="S729" s="134"/>
      <c r="T729" s="134"/>
      <c r="U729" s="134"/>
      <c r="V729" s="134"/>
      <c r="W729" s="134"/>
      <c r="X729" s="134"/>
      <c r="Y729" s="272" t="s">
        <v>317</v>
      </c>
      <c r="Z729" s="273"/>
      <c r="AA729" s="273"/>
      <c r="AB729" s="273"/>
      <c r="AC729" s="987" t="s">
        <v>308</v>
      </c>
      <c r="AD729" s="987"/>
      <c r="AE729" s="987"/>
      <c r="AF729" s="987"/>
      <c r="AG729" s="987"/>
      <c r="AH729" s="272" t="s">
        <v>236</v>
      </c>
      <c r="AI729" s="270"/>
      <c r="AJ729" s="270"/>
      <c r="AK729" s="270"/>
      <c r="AL729" s="270" t="s">
        <v>19</v>
      </c>
      <c r="AM729" s="270"/>
      <c r="AN729" s="270"/>
      <c r="AO729" s="274"/>
      <c r="AP729" s="986" t="s">
        <v>275</v>
      </c>
      <c r="AQ729" s="986"/>
      <c r="AR729" s="986"/>
      <c r="AS729" s="986"/>
      <c r="AT729" s="986"/>
      <c r="AU729" s="986"/>
      <c r="AV729" s="986"/>
      <c r="AW729" s="986"/>
      <c r="AX729" s="986"/>
      <c r="AY729" s="34">
        <f>$AY$727</f>
        <v>0</v>
      </c>
    </row>
    <row r="730" spans="1:51" ht="26.25" customHeight="1" x14ac:dyDescent="0.15">
      <c r="A730" s="989">
        <v>1</v>
      </c>
      <c r="B730" s="98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7" t="s">
        <v>274</v>
      </c>
      <c r="K762" s="988"/>
      <c r="L762" s="988"/>
      <c r="M762" s="988"/>
      <c r="N762" s="988"/>
      <c r="O762" s="988"/>
      <c r="P762" s="134" t="s">
        <v>25</v>
      </c>
      <c r="Q762" s="134"/>
      <c r="R762" s="134"/>
      <c r="S762" s="134"/>
      <c r="T762" s="134"/>
      <c r="U762" s="134"/>
      <c r="V762" s="134"/>
      <c r="W762" s="134"/>
      <c r="X762" s="134"/>
      <c r="Y762" s="272" t="s">
        <v>317</v>
      </c>
      <c r="Z762" s="273"/>
      <c r="AA762" s="273"/>
      <c r="AB762" s="273"/>
      <c r="AC762" s="987" t="s">
        <v>308</v>
      </c>
      <c r="AD762" s="987"/>
      <c r="AE762" s="987"/>
      <c r="AF762" s="987"/>
      <c r="AG762" s="987"/>
      <c r="AH762" s="272" t="s">
        <v>236</v>
      </c>
      <c r="AI762" s="270"/>
      <c r="AJ762" s="270"/>
      <c r="AK762" s="270"/>
      <c r="AL762" s="270" t="s">
        <v>19</v>
      </c>
      <c r="AM762" s="270"/>
      <c r="AN762" s="270"/>
      <c r="AO762" s="274"/>
      <c r="AP762" s="986" t="s">
        <v>275</v>
      </c>
      <c r="AQ762" s="986"/>
      <c r="AR762" s="986"/>
      <c r="AS762" s="986"/>
      <c r="AT762" s="986"/>
      <c r="AU762" s="986"/>
      <c r="AV762" s="986"/>
      <c r="AW762" s="986"/>
      <c r="AX762" s="986"/>
      <c r="AY762" s="34">
        <f>$AY$760</f>
        <v>0</v>
      </c>
    </row>
    <row r="763" spans="1:51" ht="26.25" customHeight="1" x14ac:dyDescent="0.15">
      <c r="A763" s="989">
        <v>1</v>
      </c>
      <c r="B763" s="98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7" t="s">
        <v>274</v>
      </c>
      <c r="K795" s="988"/>
      <c r="L795" s="988"/>
      <c r="M795" s="988"/>
      <c r="N795" s="988"/>
      <c r="O795" s="988"/>
      <c r="P795" s="134" t="s">
        <v>25</v>
      </c>
      <c r="Q795" s="134"/>
      <c r="R795" s="134"/>
      <c r="S795" s="134"/>
      <c r="T795" s="134"/>
      <c r="U795" s="134"/>
      <c r="V795" s="134"/>
      <c r="W795" s="134"/>
      <c r="X795" s="134"/>
      <c r="Y795" s="272" t="s">
        <v>317</v>
      </c>
      <c r="Z795" s="273"/>
      <c r="AA795" s="273"/>
      <c r="AB795" s="273"/>
      <c r="AC795" s="987" t="s">
        <v>308</v>
      </c>
      <c r="AD795" s="987"/>
      <c r="AE795" s="987"/>
      <c r="AF795" s="987"/>
      <c r="AG795" s="987"/>
      <c r="AH795" s="272" t="s">
        <v>236</v>
      </c>
      <c r="AI795" s="270"/>
      <c r="AJ795" s="270"/>
      <c r="AK795" s="270"/>
      <c r="AL795" s="270" t="s">
        <v>19</v>
      </c>
      <c r="AM795" s="270"/>
      <c r="AN795" s="270"/>
      <c r="AO795" s="274"/>
      <c r="AP795" s="986" t="s">
        <v>275</v>
      </c>
      <c r="AQ795" s="986"/>
      <c r="AR795" s="986"/>
      <c r="AS795" s="986"/>
      <c r="AT795" s="986"/>
      <c r="AU795" s="986"/>
      <c r="AV795" s="986"/>
      <c r="AW795" s="986"/>
      <c r="AX795" s="986"/>
      <c r="AY795" s="34">
        <f>$AY$793</f>
        <v>0</v>
      </c>
    </row>
    <row r="796" spans="1:51" ht="26.25" customHeight="1" x14ac:dyDescent="0.15">
      <c r="A796" s="989">
        <v>1</v>
      </c>
      <c r="B796" s="98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7" t="s">
        <v>274</v>
      </c>
      <c r="K828" s="988"/>
      <c r="L828" s="988"/>
      <c r="M828" s="988"/>
      <c r="N828" s="988"/>
      <c r="O828" s="988"/>
      <c r="P828" s="134" t="s">
        <v>25</v>
      </c>
      <c r="Q828" s="134"/>
      <c r="R828" s="134"/>
      <c r="S828" s="134"/>
      <c r="T828" s="134"/>
      <c r="U828" s="134"/>
      <c r="V828" s="134"/>
      <c r="W828" s="134"/>
      <c r="X828" s="134"/>
      <c r="Y828" s="272" t="s">
        <v>317</v>
      </c>
      <c r="Z828" s="273"/>
      <c r="AA828" s="273"/>
      <c r="AB828" s="273"/>
      <c r="AC828" s="987" t="s">
        <v>308</v>
      </c>
      <c r="AD828" s="987"/>
      <c r="AE828" s="987"/>
      <c r="AF828" s="987"/>
      <c r="AG828" s="987"/>
      <c r="AH828" s="272" t="s">
        <v>236</v>
      </c>
      <c r="AI828" s="270"/>
      <c r="AJ828" s="270"/>
      <c r="AK828" s="270"/>
      <c r="AL828" s="270" t="s">
        <v>19</v>
      </c>
      <c r="AM828" s="270"/>
      <c r="AN828" s="270"/>
      <c r="AO828" s="274"/>
      <c r="AP828" s="986" t="s">
        <v>275</v>
      </c>
      <c r="AQ828" s="986"/>
      <c r="AR828" s="986"/>
      <c r="AS828" s="986"/>
      <c r="AT828" s="986"/>
      <c r="AU828" s="986"/>
      <c r="AV828" s="986"/>
      <c r="AW828" s="986"/>
      <c r="AX828" s="986"/>
      <c r="AY828" s="34">
        <f>$AY$826</f>
        <v>0</v>
      </c>
    </row>
    <row r="829" spans="1:51" ht="26.25" customHeight="1" x14ac:dyDescent="0.15">
      <c r="A829" s="989">
        <v>1</v>
      </c>
      <c r="B829" s="98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7" t="s">
        <v>274</v>
      </c>
      <c r="K861" s="988"/>
      <c r="L861" s="988"/>
      <c r="M861" s="988"/>
      <c r="N861" s="988"/>
      <c r="O861" s="988"/>
      <c r="P861" s="134" t="s">
        <v>25</v>
      </c>
      <c r="Q861" s="134"/>
      <c r="R861" s="134"/>
      <c r="S861" s="134"/>
      <c r="T861" s="134"/>
      <c r="U861" s="134"/>
      <c r="V861" s="134"/>
      <c r="W861" s="134"/>
      <c r="X861" s="134"/>
      <c r="Y861" s="272" t="s">
        <v>317</v>
      </c>
      <c r="Z861" s="273"/>
      <c r="AA861" s="273"/>
      <c r="AB861" s="273"/>
      <c r="AC861" s="987" t="s">
        <v>308</v>
      </c>
      <c r="AD861" s="987"/>
      <c r="AE861" s="987"/>
      <c r="AF861" s="987"/>
      <c r="AG861" s="987"/>
      <c r="AH861" s="272" t="s">
        <v>236</v>
      </c>
      <c r="AI861" s="270"/>
      <c r="AJ861" s="270"/>
      <c r="AK861" s="270"/>
      <c r="AL861" s="270" t="s">
        <v>19</v>
      </c>
      <c r="AM861" s="270"/>
      <c r="AN861" s="270"/>
      <c r="AO861" s="274"/>
      <c r="AP861" s="986" t="s">
        <v>275</v>
      </c>
      <c r="AQ861" s="986"/>
      <c r="AR861" s="986"/>
      <c r="AS861" s="986"/>
      <c r="AT861" s="986"/>
      <c r="AU861" s="986"/>
      <c r="AV861" s="986"/>
      <c r="AW861" s="986"/>
      <c r="AX861" s="986"/>
      <c r="AY861" s="34">
        <f>$AY$859</f>
        <v>0</v>
      </c>
    </row>
    <row r="862" spans="1:51" ht="26.25" customHeight="1" x14ac:dyDescent="0.15">
      <c r="A862" s="989">
        <v>1</v>
      </c>
      <c r="B862" s="98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7" t="s">
        <v>274</v>
      </c>
      <c r="K894" s="988"/>
      <c r="L894" s="988"/>
      <c r="M894" s="988"/>
      <c r="N894" s="988"/>
      <c r="O894" s="988"/>
      <c r="P894" s="134" t="s">
        <v>25</v>
      </c>
      <c r="Q894" s="134"/>
      <c r="R894" s="134"/>
      <c r="S894" s="134"/>
      <c r="T894" s="134"/>
      <c r="U894" s="134"/>
      <c r="V894" s="134"/>
      <c r="W894" s="134"/>
      <c r="X894" s="134"/>
      <c r="Y894" s="272" t="s">
        <v>317</v>
      </c>
      <c r="Z894" s="273"/>
      <c r="AA894" s="273"/>
      <c r="AB894" s="273"/>
      <c r="AC894" s="987" t="s">
        <v>308</v>
      </c>
      <c r="AD894" s="987"/>
      <c r="AE894" s="987"/>
      <c r="AF894" s="987"/>
      <c r="AG894" s="987"/>
      <c r="AH894" s="272" t="s">
        <v>236</v>
      </c>
      <c r="AI894" s="270"/>
      <c r="AJ894" s="270"/>
      <c r="AK894" s="270"/>
      <c r="AL894" s="270" t="s">
        <v>19</v>
      </c>
      <c r="AM894" s="270"/>
      <c r="AN894" s="270"/>
      <c r="AO894" s="274"/>
      <c r="AP894" s="986" t="s">
        <v>275</v>
      </c>
      <c r="AQ894" s="986"/>
      <c r="AR894" s="986"/>
      <c r="AS894" s="986"/>
      <c r="AT894" s="986"/>
      <c r="AU894" s="986"/>
      <c r="AV894" s="986"/>
      <c r="AW894" s="986"/>
      <c r="AX894" s="986"/>
      <c r="AY894" s="34">
        <f>$AY$892</f>
        <v>0</v>
      </c>
    </row>
    <row r="895" spans="1:51" ht="26.25" customHeight="1" x14ac:dyDescent="0.15">
      <c r="A895" s="989">
        <v>1</v>
      </c>
      <c r="B895" s="98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7" t="s">
        <v>274</v>
      </c>
      <c r="K927" s="988"/>
      <c r="L927" s="988"/>
      <c r="M927" s="988"/>
      <c r="N927" s="988"/>
      <c r="O927" s="988"/>
      <c r="P927" s="134" t="s">
        <v>25</v>
      </c>
      <c r="Q927" s="134"/>
      <c r="R927" s="134"/>
      <c r="S927" s="134"/>
      <c r="T927" s="134"/>
      <c r="U927" s="134"/>
      <c r="V927" s="134"/>
      <c r="W927" s="134"/>
      <c r="X927" s="134"/>
      <c r="Y927" s="272" t="s">
        <v>317</v>
      </c>
      <c r="Z927" s="273"/>
      <c r="AA927" s="273"/>
      <c r="AB927" s="273"/>
      <c r="AC927" s="987" t="s">
        <v>308</v>
      </c>
      <c r="AD927" s="987"/>
      <c r="AE927" s="987"/>
      <c r="AF927" s="987"/>
      <c r="AG927" s="987"/>
      <c r="AH927" s="272" t="s">
        <v>236</v>
      </c>
      <c r="AI927" s="270"/>
      <c r="AJ927" s="270"/>
      <c r="AK927" s="270"/>
      <c r="AL927" s="270" t="s">
        <v>19</v>
      </c>
      <c r="AM927" s="270"/>
      <c r="AN927" s="270"/>
      <c r="AO927" s="274"/>
      <c r="AP927" s="986" t="s">
        <v>275</v>
      </c>
      <c r="AQ927" s="986"/>
      <c r="AR927" s="986"/>
      <c r="AS927" s="986"/>
      <c r="AT927" s="986"/>
      <c r="AU927" s="986"/>
      <c r="AV927" s="986"/>
      <c r="AW927" s="986"/>
      <c r="AX927" s="986"/>
      <c r="AY927" s="34">
        <f>$AY$925</f>
        <v>0</v>
      </c>
    </row>
    <row r="928" spans="1:51" ht="26.25" customHeight="1" x14ac:dyDescent="0.15">
      <c r="A928" s="989">
        <v>1</v>
      </c>
      <c r="B928" s="98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7" t="s">
        <v>274</v>
      </c>
      <c r="K960" s="988"/>
      <c r="L960" s="988"/>
      <c r="M960" s="988"/>
      <c r="N960" s="988"/>
      <c r="O960" s="988"/>
      <c r="P960" s="134" t="s">
        <v>25</v>
      </c>
      <c r="Q960" s="134"/>
      <c r="R960" s="134"/>
      <c r="S960" s="134"/>
      <c r="T960" s="134"/>
      <c r="U960" s="134"/>
      <c r="V960" s="134"/>
      <c r="W960" s="134"/>
      <c r="X960" s="134"/>
      <c r="Y960" s="272" t="s">
        <v>317</v>
      </c>
      <c r="Z960" s="273"/>
      <c r="AA960" s="273"/>
      <c r="AB960" s="273"/>
      <c r="AC960" s="987" t="s">
        <v>308</v>
      </c>
      <c r="AD960" s="987"/>
      <c r="AE960" s="987"/>
      <c r="AF960" s="987"/>
      <c r="AG960" s="987"/>
      <c r="AH960" s="272" t="s">
        <v>236</v>
      </c>
      <c r="AI960" s="270"/>
      <c r="AJ960" s="270"/>
      <c r="AK960" s="270"/>
      <c r="AL960" s="270" t="s">
        <v>19</v>
      </c>
      <c r="AM960" s="270"/>
      <c r="AN960" s="270"/>
      <c r="AO960" s="274"/>
      <c r="AP960" s="986" t="s">
        <v>275</v>
      </c>
      <c r="AQ960" s="986"/>
      <c r="AR960" s="986"/>
      <c r="AS960" s="986"/>
      <c r="AT960" s="986"/>
      <c r="AU960" s="986"/>
      <c r="AV960" s="986"/>
      <c r="AW960" s="986"/>
      <c r="AX960" s="986"/>
      <c r="AY960" s="34">
        <f>$AY$958</f>
        <v>0</v>
      </c>
    </row>
    <row r="961" spans="1:51" ht="26.25" customHeight="1" x14ac:dyDescent="0.15">
      <c r="A961" s="989">
        <v>1</v>
      </c>
      <c r="B961" s="98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7" t="s">
        <v>274</v>
      </c>
      <c r="K993" s="988"/>
      <c r="L993" s="988"/>
      <c r="M993" s="988"/>
      <c r="N993" s="988"/>
      <c r="O993" s="988"/>
      <c r="P993" s="134" t="s">
        <v>25</v>
      </c>
      <c r="Q993" s="134"/>
      <c r="R993" s="134"/>
      <c r="S993" s="134"/>
      <c r="T993" s="134"/>
      <c r="U993" s="134"/>
      <c r="V993" s="134"/>
      <c r="W993" s="134"/>
      <c r="X993" s="134"/>
      <c r="Y993" s="272" t="s">
        <v>317</v>
      </c>
      <c r="Z993" s="273"/>
      <c r="AA993" s="273"/>
      <c r="AB993" s="273"/>
      <c r="AC993" s="987" t="s">
        <v>308</v>
      </c>
      <c r="AD993" s="987"/>
      <c r="AE993" s="987"/>
      <c r="AF993" s="987"/>
      <c r="AG993" s="987"/>
      <c r="AH993" s="272" t="s">
        <v>236</v>
      </c>
      <c r="AI993" s="270"/>
      <c r="AJ993" s="270"/>
      <c r="AK993" s="270"/>
      <c r="AL993" s="270" t="s">
        <v>19</v>
      </c>
      <c r="AM993" s="270"/>
      <c r="AN993" s="270"/>
      <c r="AO993" s="274"/>
      <c r="AP993" s="986" t="s">
        <v>275</v>
      </c>
      <c r="AQ993" s="986"/>
      <c r="AR993" s="986"/>
      <c r="AS993" s="986"/>
      <c r="AT993" s="986"/>
      <c r="AU993" s="986"/>
      <c r="AV993" s="986"/>
      <c r="AW993" s="986"/>
      <c r="AX993" s="986"/>
      <c r="AY993" s="34">
        <f>$AY$991</f>
        <v>0</v>
      </c>
    </row>
    <row r="994" spans="1:51" ht="26.25" customHeight="1" x14ac:dyDescent="0.15">
      <c r="A994" s="989">
        <v>1</v>
      </c>
      <c r="B994" s="98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7" t="s">
        <v>274</v>
      </c>
      <c r="K1026" s="988"/>
      <c r="L1026" s="988"/>
      <c r="M1026" s="988"/>
      <c r="N1026" s="988"/>
      <c r="O1026" s="988"/>
      <c r="P1026" s="134" t="s">
        <v>25</v>
      </c>
      <c r="Q1026" s="134"/>
      <c r="R1026" s="134"/>
      <c r="S1026" s="134"/>
      <c r="T1026" s="134"/>
      <c r="U1026" s="134"/>
      <c r="V1026" s="134"/>
      <c r="W1026" s="134"/>
      <c r="X1026" s="134"/>
      <c r="Y1026" s="272" t="s">
        <v>317</v>
      </c>
      <c r="Z1026" s="273"/>
      <c r="AA1026" s="273"/>
      <c r="AB1026" s="273"/>
      <c r="AC1026" s="987" t="s">
        <v>308</v>
      </c>
      <c r="AD1026" s="987"/>
      <c r="AE1026" s="987"/>
      <c r="AF1026" s="987"/>
      <c r="AG1026" s="987"/>
      <c r="AH1026" s="272" t="s">
        <v>236</v>
      </c>
      <c r="AI1026" s="270"/>
      <c r="AJ1026" s="270"/>
      <c r="AK1026" s="270"/>
      <c r="AL1026" s="270" t="s">
        <v>19</v>
      </c>
      <c r="AM1026" s="270"/>
      <c r="AN1026" s="270"/>
      <c r="AO1026" s="274"/>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7" t="s">
        <v>274</v>
      </c>
      <c r="K1059" s="988"/>
      <c r="L1059" s="988"/>
      <c r="M1059" s="988"/>
      <c r="N1059" s="988"/>
      <c r="O1059" s="988"/>
      <c r="P1059" s="134" t="s">
        <v>25</v>
      </c>
      <c r="Q1059" s="134"/>
      <c r="R1059" s="134"/>
      <c r="S1059" s="134"/>
      <c r="T1059" s="134"/>
      <c r="U1059" s="134"/>
      <c r="V1059" s="134"/>
      <c r="W1059" s="134"/>
      <c r="X1059" s="134"/>
      <c r="Y1059" s="272" t="s">
        <v>317</v>
      </c>
      <c r="Z1059" s="273"/>
      <c r="AA1059" s="273"/>
      <c r="AB1059" s="273"/>
      <c r="AC1059" s="987" t="s">
        <v>308</v>
      </c>
      <c r="AD1059" s="987"/>
      <c r="AE1059" s="987"/>
      <c r="AF1059" s="987"/>
      <c r="AG1059" s="987"/>
      <c r="AH1059" s="272" t="s">
        <v>236</v>
      </c>
      <c r="AI1059" s="270"/>
      <c r="AJ1059" s="270"/>
      <c r="AK1059" s="270"/>
      <c r="AL1059" s="270" t="s">
        <v>19</v>
      </c>
      <c r="AM1059" s="270"/>
      <c r="AN1059" s="270"/>
      <c r="AO1059" s="274"/>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7" t="s">
        <v>274</v>
      </c>
      <c r="K1092" s="988"/>
      <c r="L1092" s="988"/>
      <c r="M1092" s="988"/>
      <c r="N1092" s="988"/>
      <c r="O1092" s="988"/>
      <c r="P1092" s="134" t="s">
        <v>25</v>
      </c>
      <c r="Q1092" s="134"/>
      <c r="R1092" s="134"/>
      <c r="S1092" s="134"/>
      <c r="T1092" s="134"/>
      <c r="U1092" s="134"/>
      <c r="V1092" s="134"/>
      <c r="W1092" s="134"/>
      <c r="X1092" s="134"/>
      <c r="Y1092" s="272" t="s">
        <v>317</v>
      </c>
      <c r="Z1092" s="273"/>
      <c r="AA1092" s="273"/>
      <c r="AB1092" s="273"/>
      <c r="AC1092" s="987" t="s">
        <v>308</v>
      </c>
      <c r="AD1092" s="987"/>
      <c r="AE1092" s="987"/>
      <c r="AF1092" s="987"/>
      <c r="AG1092" s="987"/>
      <c r="AH1092" s="272" t="s">
        <v>236</v>
      </c>
      <c r="AI1092" s="270"/>
      <c r="AJ1092" s="270"/>
      <c r="AK1092" s="270"/>
      <c r="AL1092" s="270" t="s">
        <v>19</v>
      </c>
      <c r="AM1092" s="270"/>
      <c r="AN1092" s="270"/>
      <c r="AO1092" s="274"/>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7" t="s">
        <v>274</v>
      </c>
      <c r="K1125" s="988"/>
      <c r="L1125" s="988"/>
      <c r="M1125" s="988"/>
      <c r="N1125" s="988"/>
      <c r="O1125" s="988"/>
      <c r="P1125" s="134" t="s">
        <v>25</v>
      </c>
      <c r="Q1125" s="134"/>
      <c r="R1125" s="134"/>
      <c r="S1125" s="134"/>
      <c r="T1125" s="134"/>
      <c r="U1125" s="134"/>
      <c r="V1125" s="134"/>
      <c r="W1125" s="134"/>
      <c r="X1125" s="134"/>
      <c r="Y1125" s="272" t="s">
        <v>317</v>
      </c>
      <c r="Z1125" s="273"/>
      <c r="AA1125" s="273"/>
      <c r="AB1125" s="273"/>
      <c r="AC1125" s="987" t="s">
        <v>308</v>
      </c>
      <c r="AD1125" s="987"/>
      <c r="AE1125" s="987"/>
      <c r="AF1125" s="987"/>
      <c r="AG1125" s="987"/>
      <c r="AH1125" s="272" t="s">
        <v>236</v>
      </c>
      <c r="AI1125" s="270"/>
      <c r="AJ1125" s="270"/>
      <c r="AK1125" s="270"/>
      <c r="AL1125" s="270" t="s">
        <v>19</v>
      </c>
      <c r="AM1125" s="270"/>
      <c r="AN1125" s="270"/>
      <c r="AO1125" s="274"/>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7" t="s">
        <v>274</v>
      </c>
      <c r="K1158" s="988"/>
      <c r="L1158" s="988"/>
      <c r="M1158" s="988"/>
      <c r="N1158" s="988"/>
      <c r="O1158" s="988"/>
      <c r="P1158" s="134" t="s">
        <v>25</v>
      </c>
      <c r="Q1158" s="134"/>
      <c r="R1158" s="134"/>
      <c r="S1158" s="134"/>
      <c r="T1158" s="134"/>
      <c r="U1158" s="134"/>
      <c r="V1158" s="134"/>
      <c r="W1158" s="134"/>
      <c r="X1158" s="134"/>
      <c r="Y1158" s="272" t="s">
        <v>317</v>
      </c>
      <c r="Z1158" s="273"/>
      <c r="AA1158" s="273"/>
      <c r="AB1158" s="273"/>
      <c r="AC1158" s="987" t="s">
        <v>308</v>
      </c>
      <c r="AD1158" s="987"/>
      <c r="AE1158" s="987"/>
      <c r="AF1158" s="987"/>
      <c r="AG1158" s="987"/>
      <c r="AH1158" s="272" t="s">
        <v>236</v>
      </c>
      <c r="AI1158" s="270"/>
      <c r="AJ1158" s="270"/>
      <c r="AK1158" s="270"/>
      <c r="AL1158" s="270" t="s">
        <v>19</v>
      </c>
      <c r="AM1158" s="270"/>
      <c r="AN1158" s="270"/>
      <c r="AO1158" s="274"/>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7" t="s">
        <v>274</v>
      </c>
      <c r="K1191" s="988"/>
      <c r="L1191" s="988"/>
      <c r="M1191" s="988"/>
      <c r="N1191" s="988"/>
      <c r="O1191" s="988"/>
      <c r="P1191" s="134" t="s">
        <v>25</v>
      </c>
      <c r="Q1191" s="134"/>
      <c r="R1191" s="134"/>
      <c r="S1191" s="134"/>
      <c r="T1191" s="134"/>
      <c r="U1191" s="134"/>
      <c r="V1191" s="134"/>
      <c r="W1191" s="134"/>
      <c r="X1191" s="134"/>
      <c r="Y1191" s="272" t="s">
        <v>317</v>
      </c>
      <c r="Z1191" s="273"/>
      <c r="AA1191" s="273"/>
      <c r="AB1191" s="273"/>
      <c r="AC1191" s="987" t="s">
        <v>308</v>
      </c>
      <c r="AD1191" s="987"/>
      <c r="AE1191" s="987"/>
      <c r="AF1191" s="987"/>
      <c r="AG1191" s="987"/>
      <c r="AH1191" s="272" t="s">
        <v>236</v>
      </c>
      <c r="AI1191" s="270"/>
      <c r="AJ1191" s="270"/>
      <c r="AK1191" s="270"/>
      <c r="AL1191" s="270" t="s">
        <v>19</v>
      </c>
      <c r="AM1191" s="270"/>
      <c r="AN1191" s="270"/>
      <c r="AO1191" s="274"/>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7" t="s">
        <v>274</v>
      </c>
      <c r="K1224" s="988"/>
      <c r="L1224" s="988"/>
      <c r="M1224" s="988"/>
      <c r="N1224" s="988"/>
      <c r="O1224" s="988"/>
      <c r="P1224" s="134" t="s">
        <v>25</v>
      </c>
      <c r="Q1224" s="134"/>
      <c r="R1224" s="134"/>
      <c r="S1224" s="134"/>
      <c r="T1224" s="134"/>
      <c r="U1224" s="134"/>
      <c r="V1224" s="134"/>
      <c r="W1224" s="134"/>
      <c r="X1224" s="134"/>
      <c r="Y1224" s="272" t="s">
        <v>317</v>
      </c>
      <c r="Z1224" s="273"/>
      <c r="AA1224" s="273"/>
      <c r="AB1224" s="273"/>
      <c r="AC1224" s="987" t="s">
        <v>308</v>
      </c>
      <c r="AD1224" s="987"/>
      <c r="AE1224" s="987"/>
      <c r="AF1224" s="987"/>
      <c r="AG1224" s="987"/>
      <c r="AH1224" s="272" t="s">
        <v>236</v>
      </c>
      <c r="AI1224" s="270"/>
      <c r="AJ1224" s="270"/>
      <c r="AK1224" s="270"/>
      <c r="AL1224" s="270" t="s">
        <v>19</v>
      </c>
      <c r="AM1224" s="270"/>
      <c r="AN1224" s="270"/>
      <c r="AO1224" s="274"/>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7" t="s">
        <v>274</v>
      </c>
      <c r="K1257" s="988"/>
      <c r="L1257" s="988"/>
      <c r="M1257" s="988"/>
      <c r="N1257" s="988"/>
      <c r="O1257" s="988"/>
      <c r="P1257" s="134" t="s">
        <v>25</v>
      </c>
      <c r="Q1257" s="134"/>
      <c r="R1257" s="134"/>
      <c r="S1257" s="134"/>
      <c r="T1257" s="134"/>
      <c r="U1257" s="134"/>
      <c r="V1257" s="134"/>
      <c r="W1257" s="134"/>
      <c r="X1257" s="134"/>
      <c r="Y1257" s="272" t="s">
        <v>317</v>
      </c>
      <c r="Z1257" s="273"/>
      <c r="AA1257" s="273"/>
      <c r="AB1257" s="273"/>
      <c r="AC1257" s="987" t="s">
        <v>308</v>
      </c>
      <c r="AD1257" s="987"/>
      <c r="AE1257" s="987"/>
      <c r="AF1257" s="987"/>
      <c r="AG1257" s="987"/>
      <c r="AH1257" s="272" t="s">
        <v>236</v>
      </c>
      <c r="AI1257" s="270"/>
      <c r="AJ1257" s="270"/>
      <c r="AK1257" s="270"/>
      <c r="AL1257" s="270" t="s">
        <v>19</v>
      </c>
      <c r="AM1257" s="270"/>
      <c r="AN1257" s="270"/>
      <c r="AO1257" s="274"/>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7" t="s">
        <v>274</v>
      </c>
      <c r="K1290" s="988"/>
      <c r="L1290" s="988"/>
      <c r="M1290" s="988"/>
      <c r="N1290" s="988"/>
      <c r="O1290" s="988"/>
      <c r="P1290" s="134" t="s">
        <v>25</v>
      </c>
      <c r="Q1290" s="134"/>
      <c r="R1290" s="134"/>
      <c r="S1290" s="134"/>
      <c r="T1290" s="134"/>
      <c r="U1290" s="134"/>
      <c r="V1290" s="134"/>
      <c r="W1290" s="134"/>
      <c r="X1290" s="134"/>
      <c r="Y1290" s="272" t="s">
        <v>317</v>
      </c>
      <c r="Z1290" s="273"/>
      <c r="AA1290" s="273"/>
      <c r="AB1290" s="273"/>
      <c r="AC1290" s="987" t="s">
        <v>308</v>
      </c>
      <c r="AD1290" s="987"/>
      <c r="AE1290" s="987"/>
      <c r="AF1290" s="987"/>
      <c r="AG1290" s="987"/>
      <c r="AH1290" s="272" t="s">
        <v>236</v>
      </c>
      <c r="AI1290" s="270"/>
      <c r="AJ1290" s="270"/>
      <c r="AK1290" s="270"/>
      <c r="AL1290" s="270" t="s">
        <v>19</v>
      </c>
      <c r="AM1290" s="270"/>
      <c r="AN1290" s="270"/>
      <c r="AO1290" s="274"/>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日馬 慎乃介(kusama-shinnosuke.p08)</cp:lastModifiedBy>
  <cp:lastPrinted>2022-08-24T07:55:40Z</cp:lastPrinted>
  <dcterms:created xsi:type="dcterms:W3CDTF">2012-03-13T00:50:25Z</dcterms:created>
  <dcterms:modified xsi:type="dcterms:W3CDTF">2022-08-25T09:44:06Z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