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2 統情\"/>
    </mc:Choice>
  </mc:AlternateContent>
  <bookViews>
    <workbookView xWindow="31560"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1" i="11"/>
  <c r="AY333" i="11"/>
  <c r="AY331" i="11"/>
  <c r="AY330" i="11"/>
  <c r="AY321" i="11"/>
  <c r="AY332" i="11" s="1"/>
  <c r="AY336" i="11" l="1"/>
  <c r="AY337" i="11"/>
  <c r="AY338" i="11"/>
  <c r="AY340" i="11"/>
  <c r="AY397" i="11"/>
  <c r="AY398" i="11"/>
  <c r="AY325" i="11"/>
  <c r="AY329" i="11"/>
  <c r="AY322" i="11"/>
  <c r="AY326" i="11"/>
  <c r="AY323" i="11"/>
  <c r="AY327" i="11"/>
  <c r="AY324" i="11"/>
  <c r="AY328" i="11"/>
  <c r="AY70" i="11"/>
  <c r="AY66" i="11"/>
  <c r="AY75" i="11"/>
  <c r="AY73" i="11"/>
  <c r="AY77" i="11"/>
  <c r="AY74" i="11"/>
  <c r="AY72" i="11"/>
  <c r="AY335" i="11"/>
  <c r="AY214" i="11"/>
  <c r="AY208" i="11"/>
  <c r="AY212" i="11" s="1"/>
  <c r="AY205" i="11"/>
  <c r="AY201" i="11"/>
  <c r="AY200" i="11"/>
  <c r="AY204" i="11" s="1"/>
  <c r="AY195" i="11"/>
  <c r="AY196" i="11" s="1"/>
  <c r="AY190" i="11"/>
  <c r="AY192" i="11" s="1"/>
  <c r="AY180" i="11"/>
  <c r="AY187" i="11" s="1"/>
  <c r="AY175" i="11"/>
  <c r="AY173" i="11"/>
  <c r="AY177" i="11" s="1"/>
  <c r="AY170" i="11"/>
  <c r="AY172" i="11" s="1"/>
  <c r="AY167" i="11"/>
  <c r="AY169" i="11" s="1"/>
  <c r="AY136" i="11"/>
  <c r="AY137" i="11" s="1"/>
  <c r="AY133" i="11"/>
  <c r="AY135" i="11" s="1"/>
  <c r="AY132" i="11"/>
  <c r="AY142" i="11"/>
  <c r="AY139" i="11"/>
  <c r="AY145" i="11" s="1"/>
  <c r="AY166" i="11"/>
  <c r="AY161" i="11"/>
  <c r="AY162" i="11" s="1"/>
  <c r="AY156" i="11"/>
  <c r="AY158" i="11" s="1"/>
  <c r="AY146" i="11"/>
  <c r="AY150" i="11" s="1"/>
  <c r="AY127" i="11"/>
  <c r="AY129" i="11" s="1"/>
  <c r="AY122" i="11"/>
  <c r="AY126" i="11" s="1"/>
  <c r="AY112" i="11"/>
  <c r="AY121" i="11" s="1"/>
  <c r="AY100" i="11"/>
  <c r="AY99" i="11"/>
  <c r="AY101" i="11" s="1"/>
  <c r="AY98" i="11"/>
  <c r="AY102" i="11"/>
  <c r="AY104" i="11" s="1"/>
  <c r="AY118" i="11" l="1"/>
  <c r="AY130" i="11"/>
  <c r="AY153" i="11"/>
  <c r="AY174" i="11"/>
  <c r="AY206" i="11"/>
  <c r="AY213" i="11"/>
  <c r="AY119" i="11"/>
  <c r="AY114" i="11"/>
  <c r="AY151" i="11"/>
  <c r="AY178" i="11"/>
  <c r="AY193" i="11"/>
  <c r="AY202" i="11"/>
  <c r="AY209" i="11"/>
  <c r="AY115" i="11"/>
  <c r="AY152" i="11"/>
  <c r="AY179" i="11"/>
  <c r="AY210" i="11"/>
  <c r="AY171" i="11"/>
  <c r="AY116" i="11"/>
  <c r="AY120" i="11"/>
  <c r="AY124" i="11"/>
  <c r="AY128" i="11"/>
  <c r="AY154" i="11"/>
  <c r="AY163" i="11"/>
  <c r="AY140" i="11"/>
  <c r="AY144" i="11"/>
  <c r="AY134" i="11"/>
  <c r="AY138" i="11"/>
  <c r="AY176" i="11"/>
  <c r="AY198" i="11"/>
  <c r="AY203" i="11"/>
  <c r="AY207" i="11"/>
  <c r="AY211" i="11"/>
  <c r="AY123" i="11"/>
  <c r="AY131" i="11"/>
  <c r="AY143" i="11"/>
  <c r="AY113" i="11"/>
  <c r="AY117" i="11"/>
  <c r="AY125"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3" i="11" s="1"/>
  <c r="AY44" i="11"/>
  <c r="AY52" i="11" s="1"/>
  <c r="AY90" i="11" l="1"/>
  <c r="AY95" i="11"/>
  <c r="AY91" i="11"/>
  <c r="AY89" i="11"/>
  <c r="AY94" i="11"/>
  <c r="AY82" i="11"/>
  <c r="AY79" i="11"/>
  <c r="AY87" i="11"/>
  <c r="AY80" i="11"/>
  <c r="AY84" i="11"/>
  <c r="AY96" i="11"/>
  <c r="AY55" i="11"/>
  <c r="AY81" i="11"/>
  <c r="AY85" i="11"/>
  <c r="AY63" i="11"/>
  <c r="AY86"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<sst xmlns="http://schemas.openxmlformats.org/spreadsheetml/2006/main" count="2235" uniqueCount="815">
  <si>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</si>
  <si>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</si>
  <si>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</si>
  <si>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</si>
  <si>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</si>
  <si>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</si>
  <si>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</si>
  <si>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</si>
  <si>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</si>
  <si>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</si>
  <si>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</si>
  <si>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</si>
  <si>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</si>
  <si>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</si>
  <si>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</si>
  <si>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</si>
  <si>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</si>
  <si>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</si>
  <si>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</si>
  <si>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</si>
  <si>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</si>
  <si>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</si>
  <si>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</si>
  <si>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</si>
  <si>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</si>
  <si>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</si>
  <si>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</si>
  <si>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</si>
  <si>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</si>
  <si>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</si>
  <si>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</si>
  <si>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</si>
  <si>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</si>
  <si>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</si>
  <si>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</si>
  <si>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</si>
  <si>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</si>
  <si>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</si>
  <si>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</si>
  <si>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</si>
  <si>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</si>
  <si>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</si>
  <si>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</si>
  <si>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</si>
  <si>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</si>
  <si>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</si>
  <si>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</si>
  <si>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</si>
  <si>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</si>
  <si>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</si>
  <si>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</si>
  <si>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</si>
  <si>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</si>
  <si>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</si>
  <si>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</si>
  <si>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</si>
  <si>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</si>
  <si>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</si>
  <si>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</si>
  <si>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</si>
  <si>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</si>
  <si>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</si>
  <si>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</si>
  <si>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</si>
  <si>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</si>
  <si>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</si>
  <si>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</si>
  <si>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</si>
  <si>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</si>
  <si>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</si>
  <si>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</si>
  <si>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</si>
  <si>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</si>
  <si>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</si>
  <si>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</si>
  <si>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</si>
  <si>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</si>
  <si>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</si>
  <si>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</si>
  <si>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</si>
  <si>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</si>
  <si>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</si>
  <si>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</si>
  <si>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</si>
  <si>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</si>
  <si>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</si>
  <si>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</si>
  <si>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</si>
  <si>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</si>
  <si>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</si>
  <si>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</si>
  <si>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</si>
  <si>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</si>
  <si>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</si>
  <si>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</si>
  <si>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</si>
  <si>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</si>
  <si>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</si>
  <si>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</si>
  <si>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</si>
  <si>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</si>
  <si>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</si>
  <si>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</si>
  <si>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</si>
  <si>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</si>
  <si>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</si>
  <si>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</si>
  <si>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</si>
  <si>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</si>
  <si>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</si>
  <si>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</si>
  <si>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</si>
  <si>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</si>
  <si>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</si>
  <si>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</si>
  <si>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</si>
  <si>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</si>
  <si>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</si>
  <si>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</si>
  <si>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</si>
  <si>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</si>
  <si>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</si>
  <si>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</si>
  <si>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</si>
  <si>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</si>
  <si>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</si>
  <si>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</si>
  <si>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</si>
  <si>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</si>
  <si>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</si>
  <si>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</si>
  <si>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</si>
  <si>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</si>
  <si>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</si>
  <si>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</si>
  <si>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</si>
  <si>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</si>
  <si>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</si>
  <si>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</si>
  <si>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</si>
  <si>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</si>
  <si>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</si>
  <si>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</si>
  <si>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</si>
  <si>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</si>
  <si>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</si>
  <si>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</si>
  <si>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</si>
  <si>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</si>
  <si>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</si>
  <si>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</si>
  <si>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</si>
  <si>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</si>
  <si>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</si>
  <si>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</si>
  <si>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</si>
  <si>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</si>
  <si>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</si>
  <si>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</si>
  <si>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</si>
  <si>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</si>
  <si>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</si>
  <si>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</si>
  <si>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</si>
  <si>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</si>
  <si>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</si>
  <si>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</si>
  <si>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</si>
  <si>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</si>
  <si>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</si>
  <si>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</si>
  <si>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</si>
  <si>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</si>
  <si>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</si>
  <si>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</si>
  <si>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</si>
  <si>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</si>
  <si>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</si>
  <si>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</si>
  <si>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</si>
  <si>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</si>
  <si>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</si>
  <si>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</si>
  <si>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</si>
  <si>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</si>
  <si>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</si>
  <si>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</si>
  <si>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</si>
  <si>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</si>
  <si>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</si>
  <si>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</si>
  <si>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</si>
  <si>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</si>
  <si>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</si>
  <si>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</si>
  <si>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</si>
  <si>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</si>
  <si>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</si>
  <si>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</si>
  <si>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</si>
  <si>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</si>
  <si>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</si>
  <si>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</si>
  <si>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</si>
  <si>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</si>
  <si>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</si>
  <si>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</si>
  <si>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</si>
  <si>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</si>
  <si>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</si>
  <si>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</si>
  <si>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</si>
  <si>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</si>
  <si>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</si>
  <si>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</si>
  <si>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</si>
  <si>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</si>
  <si>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</si>
  <si>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</si>
  <si>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</si>
  <si>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</si>
  <si>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</si>
  <si>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</si>
  <si>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</si>
  <si>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</si>
  <si>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</si>
  <si>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</si>
  <si>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</si>
  <si>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</si>
  <si>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</si>
  <si>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</si>
  <si>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</si>
  <si>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</si>
  <si>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</si>
  <si>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</si>
  <si>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</si>
  <si>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</si>
  <si>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</si>
  <si>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</si>
  <si>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</si>
  <si>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</si>
  <si>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</si>
  <si>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</si>
  <si>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</si>
  <si>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</si>
  <si>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</si>
  <si>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</si>
  <si>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</si>
  <si>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</si>
  <si>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</si>
  <si>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</si>
  <si>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</si>
  <si>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</si>
  <si>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</si>
  <si>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</si>
  <si>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</si>
  <si>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</si>
  <si>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</si>
  <si>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</si>
  <si>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</si>
  <si>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</si>
  <si>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</si>
  <si>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</si>
  <si>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</si>
  <si>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</si>
  <si>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</si>
  <si>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</si>
  <si>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</si>
  <si>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</si>
  <si>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</si>
  <si>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</si>
  <si>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</si>
  <si>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</si>
  <si>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</si>
  <si>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</si>
  <si>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</si>
  <si>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</si>
  <si>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</si>
  <si>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</si>
  <si>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</si>
  <si>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</si>
  <si>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</si>
  <si>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</si>
  <si>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</si>
  <si>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</si>
  <si>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</si>
  <si>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</si>
  <si>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</si>
  <si>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</si>
  <si>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</si>
  <si>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</si>
  <si>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</si>
  <si>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</si>
  <si>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</si>
  <si>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</si>
  <si>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</si>
  <si>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</si>
  <si>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</si>
  <si>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</si>
  <si>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</si>
  <si>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</si>
  <si>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</si>
  <si>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</si>
  <si>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</si>
  <si>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</si>
  <si>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</si>
  <si>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</si>
  <si>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</si>
  <si>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</si>
  <si>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</si>
  <si>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</si>
  <si>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</si>
  <si>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</si>
  <si>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</si>
  <si>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</si>
  <si>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</si>
  <si>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</si>
  <si>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</si>
  <si>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</si>
  <si>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</si>
  <si>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</si>
  <si>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</si>
  <si>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</si>
  <si>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</si>
  <si>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</si>
  <si>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</si>
  <si>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</si>
  <si>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</si>
  <si>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</si>
  <si>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</si>
  <si>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</si>
  <si>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</si>
  <si>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</si>
  <si>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</si>
  <si>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</si>
  <si>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</si>
  <si>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</si>
  <si>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</si>
  <si>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</si>
  <si>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</si>
  <si>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</si>
  <si>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</si>
  <si>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</si>
  <si>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</si>
  <si>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</si>
  <si>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</si>
  <si>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</si>
  <si>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</si>
  <si>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</si>
  <si>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</si>
  <si>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</si>
  <si>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</si>
  <si>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</si>
  <si>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</si>
  <si>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</si>
  <si>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</si>
  <si>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</si>
  <si>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</si>
  <si>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</si>
  <si>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</si>
  <si>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</si>
  <si>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</si>
  <si>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</si>
  <si>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</si>
  <si>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</si>
  <si>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</si>
  <si>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</si>
  <si>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</si>
  <si>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</si>
  <si>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</si>
  <si>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</si>
  <si>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</si>
  <si>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</si>
  <si>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</si>
  <si>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</si>
  <si>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</si>
  <si>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</si>
  <si>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</si>
  <si>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</si>
  <si>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</si>
  <si>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</si>
  <si>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</si>
  <si>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</si>
  <si>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</si>
  <si>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</si>
  <si>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</si>
  <si>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</si>
  <si>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</si>
  <si>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</si>
  <si>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</si>
  <si>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</si>
  <si>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</si>
  <si>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</si>
  <si>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</si>
  <si>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</si>
  <si>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</si>
  <si>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</si>
  <si>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</si>
  <si>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</si>
  <si>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</si>
  <si>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</si>
  <si>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</si>
  <si>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</si>
  <si>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</si>
  <si>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</si>
  <si>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</si>
  <si>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</si>
  <si>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</si>
  <si>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</si>
  <si>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</si>
  <si>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</si>
  <si>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</si>
  <si>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</si>
  <si>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</si>
  <si>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</si>
  <si>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</si>
  <si>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</si>
  <si>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</si>
  <si>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</si>
  <si>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</si>
  <si>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</si>
  <si>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</si>
  <si>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</si>
  <si>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</si>
  <si>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</si>
  <si>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</si>
  <si>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</si>
  <si>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</si>
  <si>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</si>
  <si>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</si>
  <si>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</si>
  <si>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</si>
  <si>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</si>
  <si>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</si>
  <si>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</si>
  <si>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</si>
  <si>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</si>
  <si>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</si>
  <si>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</si>
  <si>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</si>
  <si>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</si>
  <si>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</si>
  <si>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</si>
  <si>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</si>
  <si>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</si>
  <si>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</si>
  <si>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</si>
  <si>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</si>
  <si>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</si>
  <si>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</si>
  <si>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</si>
  <si>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</si>
  <si>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</si>
  <si>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</si>
  <si>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</si>
  <si>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</si>
  <si>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</si>
  <si>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</si>
  <si>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</si>
  <si>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</si>
  <si>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</si>
  <si>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</si>
  <si>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</si>
  <si>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</si>
  <si>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</si>
  <si>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</si>
  <si>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</si>
  <si>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</si>
  <si>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</si>
  <si>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</si>
  <si>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</si>
  <si>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</si>
  <si>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</si>
  <si>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</si>
  <si>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</si>
  <si>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</si>
  <si>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</si>
  <si>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</si>
  <si>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</si>
  <si>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</si>
  <si>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</si>
  <si>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</si>
  <si>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</si>
  <si>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</si>
  <si>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</si>
  <si>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</si>
  <si>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</si>
  <si>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</si>
  <si>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</si>
  <si>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</si>
  <si>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</si>
  <si>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</si>
  <si>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</si>
  <si>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</si>
  <si>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</si>
  <si>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</si>
  <si>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</si>
  <si>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</si>
  <si>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</si>
  <si>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</si>
  <si>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</si>
  <si>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</si>
  <si>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</si>
  <si>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</si>
  <si>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</si>
  <si>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</si>
  <si>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</si>
  <si>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</si>
  <si>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</si>
  <si>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</si>
  <si>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</si>
  <si>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</si>
  <si>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</si>
  <si>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</si>
  <si>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</si>
  <si>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</si>
  <si>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</si>
  <si>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</si>
  <si>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</si>
  <si>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</si>
  <si>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</si>
  <si>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</si>
  <si>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</si>
  <si>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</si>
  <si>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</si>
  <si>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</si>
  <si>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</si>
  <si>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</si>
  <si>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</si>
  <si>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</si>
  <si>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</si>
  <si>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</si>
  <si>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</si>
  <si>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</si>
  <si>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</si>
  <si>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</si>
  <si>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</si>
  <si>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</si>
  <si>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</si>
  <si>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</si>
  <si>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</si>
  <si>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</si>
  <si>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</si>
  <si>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</si>
  <si>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</si>
  <si>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</si>
  <si>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</si>
  <si>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</si>
  <si>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</si>
  <si>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</si>
  <si>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</si>
  <si>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</si>
  <si>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</si>
  <si>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</si>
  <si>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</si>
  <si>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</si>
  <si>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</si>
  <si>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</si>
  <si>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</si>
  <si>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</si>
  <si>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</si>
  <si>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</si>
  <si>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</si>
  <si>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</si>
  <si>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</si>
  <si>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</si>
  <si>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</si>
  <si>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</si>
  <si>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</si>
  <si>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</si>
  <si>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</si>
  <si>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</si>
  <si>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</si>
  <si>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</si>
  <si>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</si>
  <si>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</si>
  <si>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</si>
  <si>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</si>
  <si>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</si>
  <si>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</si>
  <si>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</si>
  <si>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</si>
  <si>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</si>
  <si>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</si>
  <si>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</si>
  <si>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</si>
  <si>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</si>
  <si>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</si>
  <si>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</si>
  <si>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</si>
  <si>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</si>
  <si>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</si>
  <si>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</si>
  <si>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</si>
  <si>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</si>
  <si>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</si>
  <si>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</si>
  <si>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</si>
  <si>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</si>
  <si>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</si>
  <si>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</si>
  <si>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</si>
  <si>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</si>
  <si>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</si>
  <si>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</si>
  <si>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</si>
  <si>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</si>
  <si>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</si>
  <si>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</si>
  <si>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</si>
  <si>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</si>
  <si>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</si>
  <si>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</si>
  <si>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</si>
  <si>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</si>
  <si>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</si>
  <si>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</si>
  <si>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</si>
  <si>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</si>
  <si>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</si>
  <si>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</si>
  <si>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</si>
  <si>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</si>
  <si>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</si>
  <si>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</si>
  <si>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</si>
  <si>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</si>
  <si>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</si>
  <si>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</si>
  <si>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</si>
  <si>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</si>
  <si>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</si>
  <si>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</si>
  <si>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</si>
  <si>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</si>
  <si>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</si>
  <si>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</si>
  <si>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</si>
  <si>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</si>
  <si>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</si>
  <si>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</si>
  <si>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</si>
  <si>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</si>
  <si>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</si>
  <si>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</si>
  <si>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</si>
  <si>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</si>
  <si>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</si>
  <si>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</si>
  <si>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</si>
  <si>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</si>
  <si>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</si>
  <si>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</si>
  <si>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</si>
  <si>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</si>
  <si>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</si>
  <si>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</si>
  <si>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</si>
  <si>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</si>
  <si>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</si>
  <si>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</si>
  <si>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</si>
  <si>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</si>
  <si>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</si>
  <si>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</si>
  <si>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</si>
  <si>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</si>
  <si>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</si>
  <si>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</si>
  <si>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</si>
  <si>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</si>
  <si>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</si>
  <si>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</si>
  <si>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</si>
  <si>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</si>
  <si>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</si>
  <si>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</si>
  <si>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</si>
  <si>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</si>
  <si>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</si>
  <si>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</si>
  <si>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</si>
  <si>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</si>
  <si>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</si>
  <si>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</si>
  <si>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</si>
  <si>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国民生活基礎調査費</t>
  </si>
  <si>
    <t>昭和61年度</t>
  </si>
  <si>
    <t>終了予定なし</t>
  </si>
  <si>
    <t>参事官付世帯統計室</t>
  </si>
  <si>
    <t>・統計法（平成19年法律第53号）第9条
・国民生活基礎調査規則（昭和61年厚生省令第39号）</t>
  </si>
  <si>
    <t>昭和61年を初年として3年に1回、世帯の状況の総合的把握及び地域別観察が可能な大規模調査を実施し、その中間の各年については、世帯の基本的事項及び所得の状況を把握する簡易な調査を実施している。全国の世帯及び世帯員を対象とし、国勢調査地区から層化無作為抽出した地区における全世帯及び全世帯員を調査の客体とし、地方公共団体において任命された調査員が世帯を訪問し、調査を行う。
　　　　　　　　　　　　　　　　┌保　 健　 所－－調査員－－対象世帯
　　国－－都道府県等－－
　　　　　　　　　　　　　　　　└福祉事務所－－調査員－－対象世帯</t>
  </si>
  <si>
    <t>-</t>
  </si>
  <si>
    <t>国民生活基礎調査等委託費</t>
  </si>
  <si>
    <t>厚生労働統計調査費</t>
  </si>
  <si>
    <t>職員旅費</t>
  </si>
  <si>
    <t>統計調査の実施状況（統計データを遅滞なく公表しているか。）</t>
  </si>
  <si>
    <t>取りまとめ、公表した調査数</t>
  </si>
  <si>
    <t>調査</t>
  </si>
  <si>
    <t>国民生活基礎調査</t>
  </si>
  <si>
    <t>世帯</t>
  </si>
  <si>
    <t>執行額／調査客体数　　　　　　　　　　　　　　</t>
    <phoneticPr fontId="5"/>
  </si>
  <si>
    <t>円</t>
  </si>
  <si>
    <t>千円/千世帯</t>
    <phoneticPr fontId="5"/>
  </si>
  <si>
    <t>594,214/301</t>
  </si>
  <si>
    <t>／　</t>
    <phoneticPr fontId="5"/>
  </si>
  <si>
    <t>－</t>
  </si>
  <si>
    <t>11</t>
  </si>
  <si>
    <t>922</t>
  </si>
  <si>
    <t>921</t>
  </si>
  <si>
    <t>927</t>
  </si>
  <si>
    <t>895</t>
  </si>
  <si>
    <t>0901</t>
  </si>
  <si>
    <t>0902</t>
  </si>
  <si>
    <t>○</t>
  </si>
  <si>
    <t>政策統括官（統計・情報政策、労使関係担当）</t>
    <rPh sb="14" eb="16">
      <t>ロウシ</t>
    </rPh>
    <rPh sb="16" eb="18">
      <t>カンケイ</t>
    </rPh>
    <phoneticPr fontId="5"/>
  </si>
  <si>
    <t>室長　奥垣　雅章</t>
    <rPh sb="3" eb="5">
      <t>オクガキ</t>
    </rPh>
    <rPh sb="6" eb="8">
      <t>マサアキ</t>
    </rPh>
    <phoneticPr fontId="5"/>
  </si>
  <si>
    <t>基幹統計である国民生活基礎調査を実施し、保健、医療、福祉、年金、所得等、国民生活の基礎的な事項を調査し、厚生労働省の所掌事務に関する政策の企画及び立案に必要な基礎資料を得るとともに、各種調査の調査客体を抽出するための親標本を設定することを目的とする。</t>
    <phoneticPr fontId="5"/>
  </si>
  <si>
    <t>国民生活基礎調査を実施し、保健、医療、福祉、年金、所得等、国民生活の基礎的な事項を調査し、厚生労働省の所掌事務に関する政策の企画及び立案に必要な基礎資料を得る。</t>
    <phoneticPr fontId="5"/>
  </si>
  <si>
    <t>厚生労働省の所掌事務に関する政策の企画及び立案に必要な基礎資料を得るための調査実施</t>
    <rPh sb="32" eb="33">
      <t>エ</t>
    </rPh>
    <rPh sb="37" eb="39">
      <t>チョウサ</t>
    </rPh>
    <rPh sb="39" eb="41">
      <t>ジッシ</t>
    </rPh>
    <phoneticPr fontId="5"/>
  </si>
  <si>
    <t>厚生労働行政の企画・立案に資する基礎資料を得るための統計調査を行うために欠かせない事業であり、広く国民からも利用されており、ニーズを的確に反映している。</t>
    <phoneticPr fontId="5"/>
  </si>
  <si>
    <t>基幹統計であり、厚生労働行政の基礎資料となるので、国が実施すべき事業である。</t>
    <phoneticPr fontId="5"/>
  </si>
  <si>
    <t>調査結果等は広く国民のニーズがある他、政策立案等に利用されており、優先度の高い事業となっている。</t>
    <phoneticPr fontId="5"/>
  </si>
  <si>
    <t>-</t>
    <phoneticPr fontId="5"/>
  </si>
  <si>
    <t>有</t>
  </si>
  <si>
    <t>無</t>
  </si>
  <si>
    <t>‐</t>
  </si>
  <si>
    <t>大規模調査年により増減があるが、中止となった令和２年調査を除き、妥当な水準である。</t>
    <phoneticPr fontId="5"/>
  </si>
  <si>
    <t>統計調査の実施に必要な最小限の費途・使途に限定されている。</t>
    <phoneticPr fontId="5"/>
  </si>
  <si>
    <t>調達において、一般競争入札を実施することにより、競争性を確保及び、コスト削減を実施している。</t>
    <phoneticPr fontId="5"/>
  </si>
  <si>
    <t>厚生労働行政の施策決定にかかる基礎資料である統計データを作成することを目的とした事業であり、中止となった令和２年調査を除き、遅滞なくデータを公表しており、成果実績は、成果目標に見合ったものとなっている。</t>
    <phoneticPr fontId="5"/>
  </si>
  <si>
    <t>中止となった令和２年調査を除き、当初見込みを超えた活動が実施できている。</t>
    <phoneticPr fontId="5"/>
  </si>
  <si>
    <t>成果物は、厚生労働行政の企画・立案に資する基礎資料となっており、十分に活用されている。</t>
    <phoneticPr fontId="5"/>
  </si>
  <si>
    <t>適切に予算を執行し、中止となった令和２年調査を除き、事業の目標が達成できており、このまま継続して事業を実施する。</t>
    <phoneticPr fontId="5"/>
  </si>
  <si>
    <t>厚労</t>
  </si>
  <si>
    <t>A.（株）第一印刷所</t>
    <rPh sb="3" eb="4">
      <t>カブ</t>
    </rPh>
    <rPh sb="5" eb="7">
      <t>ダイイチ</t>
    </rPh>
    <rPh sb="7" eb="10">
      <t>インサツジョ</t>
    </rPh>
    <phoneticPr fontId="5"/>
  </si>
  <si>
    <t>印刷製本費</t>
    <rPh sb="0" eb="2">
      <t>インサツ</t>
    </rPh>
    <rPh sb="2" eb="4">
      <t>セイホン</t>
    </rPh>
    <rPh sb="4" eb="5">
      <t>ヒ</t>
    </rPh>
    <phoneticPr fontId="5"/>
  </si>
  <si>
    <t>調査関係書類の印刷</t>
    <rPh sb="0" eb="2">
      <t>チョウサ</t>
    </rPh>
    <rPh sb="2" eb="4">
      <t>カンケイ</t>
    </rPh>
    <rPh sb="4" eb="6">
      <t>ショルイ</t>
    </rPh>
    <rPh sb="7" eb="9">
      <t>インサツ</t>
    </rPh>
    <phoneticPr fontId="5"/>
  </si>
  <si>
    <t>B.日本郵便（株）</t>
    <rPh sb="2" eb="4">
      <t>ニホン</t>
    </rPh>
    <rPh sb="4" eb="6">
      <t>ユウビン</t>
    </rPh>
    <rPh sb="7" eb="8">
      <t>カブ</t>
    </rPh>
    <phoneticPr fontId="5"/>
  </si>
  <si>
    <t>通信運搬費</t>
    <rPh sb="0" eb="2">
      <t>ツウシン</t>
    </rPh>
    <rPh sb="2" eb="5">
      <t>ウンパンヒ</t>
    </rPh>
    <phoneticPr fontId="5"/>
  </si>
  <si>
    <t>郵便料金</t>
    <rPh sb="0" eb="2">
      <t>ユウビン</t>
    </rPh>
    <rPh sb="2" eb="4">
      <t>リョウキン</t>
    </rPh>
    <phoneticPr fontId="5"/>
  </si>
  <si>
    <t>D.事務費</t>
    <rPh sb="2" eb="5">
      <t>ジムヒ</t>
    </rPh>
    <phoneticPr fontId="5"/>
  </si>
  <si>
    <t>2022年国民生活基礎調査　調査関係書類　印刷</t>
    <phoneticPr fontId="5"/>
  </si>
  <si>
    <t>（変更契約）2022年国民生活基礎調査　調査関係書類　印刷</t>
    <phoneticPr fontId="5"/>
  </si>
  <si>
    <t>-</t>
    <phoneticPr fontId="5"/>
  </si>
  <si>
    <t>2021年国民生活基礎調査　受付・審査及びデータ入力</t>
    <phoneticPr fontId="5"/>
  </si>
  <si>
    <t>2022年国民生活基礎調査に係るオンライン調査システムの電子調査票設計・開発等</t>
    <phoneticPr fontId="5"/>
  </si>
  <si>
    <t>2022年国民生活基礎調査　衛生調査票等関係書類梱包発送</t>
    <phoneticPr fontId="5"/>
  </si>
  <si>
    <t>（変更契約）2022年国民生活基礎調査　衛生調査票等関係書類梱包発送</t>
    <phoneticPr fontId="5"/>
  </si>
  <si>
    <t>2022年国民生活基礎調査　実務説明動画作成</t>
    <rPh sb="20" eb="22">
      <t>サクセイ</t>
    </rPh>
    <phoneticPr fontId="5"/>
  </si>
  <si>
    <t>2021年国民生活基礎調査コールセンター業務</t>
    <phoneticPr fontId="5"/>
  </si>
  <si>
    <t>調査票等携行袋　製造</t>
    <phoneticPr fontId="5"/>
  </si>
  <si>
    <t>指導員・調査員証用吊り下げケース購入</t>
    <phoneticPr fontId="5"/>
  </si>
  <si>
    <t>用箋ばさみの購入</t>
    <phoneticPr fontId="5"/>
  </si>
  <si>
    <t>・「健康日本21」及び「がん対策推進基本計画」（がん検診の受診率等）
・「医療計画について」（各都道府県知事あて医政局長通知令和２年医政発0413第１号）</t>
    <rPh sb="32" eb="33">
      <t>トウ</t>
    </rPh>
    <phoneticPr fontId="5"/>
  </si>
  <si>
    <t>国民生活基礎調査
客体数：世帯
令和５年度公表時期：令和５年７月</t>
    <phoneticPr fontId="5"/>
  </si>
  <si>
    <t>一者応札（１件）となった国生調査実務用動画作成業務については、国民生活基礎調査の調査の仕組みや調査項目など多岐にわたって理解する必要があり、それらに時間を要する点が主な要因となっている。今後、調達スケジュールや動画の構成などの見直しを検討し、次回調達に向けて改善されるよう努めてまいりたい。
随意契約については、会計法令上認められている少額の随意契約である。
日本郵便との契約は、会計法第29条の3第4項に基づく随意契約となっている。</t>
    <phoneticPr fontId="5"/>
  </si>
  <si>
    <t>-</t>
    <phoneticPr fontId="5"/>
  </si>
  <si>
    <t>精査中</t>
    <rPh sb="0" eb="2">
      <t>セイサ</t>
    </rPh>
    <rPh sb="2" eb="3">
      <t>チュウ</t>
    </rPh>
    <phoneticPr fontId="5"/>
  </si>
  <si>
    <t>722,758/270</t>
    <phoneticPr fontId="5"/>
  </si>
  <si>
    <t>点検対象外</t>
    <rPh sb="0" eb="2">
      <t>テンケン</t>
    </rPh>
    <rPh sb="2" eb="5">
      <t>タイショウガイ</t>
    </rPh>
    <phoneticPr fontId="5"/>
  </si>
  <si>
    <t>C.東京都</t>
    <rPh sb="2" eb="5">
      <t>トウキョウト</t>
    </rPh>
    <phoneticPr fontId="5"/>
  </si>
  <si>
    <t>調査員等手当</t>
    <rPh sb="0" eb="3">
      <t>チョウサイン</t>
    </rPh>
    <rPh sb="3" eb="4">
      <t>トウ</t>
    </rPh>
    <rPh sb="4" eb="6">
      <t>テアテ</t>
    </rPh>
    <phoneticPr fontId="5"/>
  </si>
  <si>
    <t>統計調査員等への手当</t>
    <rPh sb="0" eb="4">
      <t>トウケイチョウサ</t>
    </rPh>
    <rPh sb="4" eb="6">
      <t>イントウ</t>
    </rPh>
    <rPh sb="8" eb="10">
      <t>テアテ</t>
    </rPh>
    <phoneticPr fontId="5"/>
  </si>
  <si>
    <t>記入者手当</t>
    <rPh sb="0" eb="3">
      <t>キニュウシャ</t>
    </rPh>
    <rPh sb="3" eb="5">
      <t>テアテ</t>
    </rPh>
    <phoneticPr fontId="5"/>
  </si>
  <si>
    <t>庁費</t>
    <rPh sb="0" eb="2">
      <t>チョウヒ</t>
    </rPh>
    <phoneticPr fontId="5"/>
  </si>
  <si>
    <t>郵送料、消耗品購入等</t>
    <rPh sb="0" eb="3">
      <t>ユウソウリョウ</t>
    </rPh>
    <rPh sb="4" eb="7">
      <t>ショウモウヒン</t>
    </rPh>
    <rPh sb="7" eb="9">
      <t>コウニュウ</t>
    </rPh>
    <rPh sb="9" eb="10">
      <t>トウ</t>
    </rPh>
    <phoneticPr fontId="5"/>
  </si>
  <si>
    <t>旅費</t>
    <rPh sb="0" eb="2">
      <t>リョヒ</t>
    </rPh>
    <phoneticPr fontId="5"/>
  </si>
  <si>
    <t>地区別事務打合せ出席旅費等</t>
    <rPh sb="0" eb="3">
      <t>チクベツ</t>
    </rPh>
    <rPh sb="3" eb="5">
      <t>ジム</t>
    </rPh>
    <rPh sb="5" eb="7">
      <t>ウチアワ</t>
    </rPh>
    <rPh sb="8" eb="10">
      <t>シュッセキ</t>
    </rPh>
    <rPh sb="10" eb="12">
      <t>リョヒ</t>
    </rPh>
    <rPh sb="12" eb="13">
      <t>トウ</t>
    </rPh>
    <phoneticPr fontId="5"/>
  </si>
  <si>
    <t>郵便料金</t>
    <rPh sb="0" eb="2">
      <t>ユウビン</t>
    </rPh>
    <rPh sb="2" eb="4">
      <t>リョウキン</t>
    </rPh>
    <phoneticPr fontId="5"/>
  </si>
  <si>
    <t>A.一般競争契約（最低価格）等</t>
    <phoneticPr fontId="5"/>
  </si>
  <si>
    <t>B.随意契約（その他）</t>
    <rPh sb="2" eb="4">
      <t>ズイイ</t>
    </rPh>
    <rPh sb="9" eb="10">
      <t>タ</t>
    </rPh>
    <phoneticPr fontId="5"/>
  </si>
  <si>
    <t>C.委託費</t>
    <rPh sb="2" eb="5">
      <t>イタクヒ</t>
    </rPh>
    <phoneticPr fontId="5"/>
  </si>
  <si>
    <t>東京都</t>
    <rPh sb="0" eb="3">
      <t>トウキョウト</t>
    </rPh>
    <phoneticPr fontId="5"/>
  </si>
  <si>
    <t>埼玉県</t>
    <rPh sb="0" eb="3">
      <t>サイタマケン</t>
    </rPh>
    <phoneticPr fontId="5"/>
  </si>
  <si>
    <t>千葉県</t>
    <rPh sb="0" eb="3">
      <t>チバケン</t>
    </rPh>
    <phoneticPr fontId="5"/>
  </si>
  <si>
    <t>北海道</t>
    <rPh sb="0" eb="3">
      <t>ホッカイドウ</t>
    </rPh>
    <phoneticPr fontId="5"/>
  </si>
  <si>
    <t>横浜市</t>
    <rPh sb="0" eb="3">
      <t>ヨコハマシ</t>
    </rPh>
    <phoneticPr fontId="5"/>
  </si>
  <si>
    <t>愛知県</t>
    <rPh sb="0" eb="3">
      <t>アイチケン</t>
    </rPh>
    <phoneticPr fontId="5"/>
  </si>
  <si>
    <t>大阪市</t>
    <rPh sb="0" eb="3">
      <t>オオサカシ</t>
    </rPh>
    <phoneticPr fontId="5"/>
  </si>
  <si>
    <t>大阪府</t>
    <rPh sb="0" eb="3">
      <t>オオサカフ</t>
    </rPh>
    <phoneticPr fontId="5"/>
  </si>
  <si>
    <t>神奈川県</t>
    <rPh sb="0" eb="4">
      <t>カナガワケン</t>
    </rPh>
    <phoneticPr fontId="5"/>
  </si>
  <si>
    <t>名古屋市</t>
    <rPh sb="0" eb="4">
      <t>ナゴヤシ</t>
    </rPh>
    <phoneticPr fontId="5"/>
  </si>
  <si>
    <t>厚生労働統計調査の実施</t>
    <rPh sb="0" eb="2">
      <t>コウセイ</t>
    </rPh>
    <rPh sb="2" eb="4">
      <t>ロウドウ</t>
    </rPh>
    <rPh sb="4" eb="6">
      <t>トウケイ</t>
    </rPh>
    <rPh sb="6" eb="8">
      <t>チョウサ</t>
    </rPh>
    <rPh sb="9" eb="11">
      <t>ジッシ</t>
    </rPh>
    <phoneticPr fontId="5"/>
  </si>
  <si>
    <t>補助金等交付</t>
  </si>
  <si>
    <t>-</t>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</si>
  <si>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</si>
  <si>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</si>
  <si>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</si>
  <si>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</si>
  <si>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</si>
  <si>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</si>
  <si>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</si>
  <si>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</si>
  <si>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</si>
  <si>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</si>
  <si>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厚生労働統計調査の実施打合せ等旅費</t>
    <rPh sb="0" eb="2">
      <t>コウセイ</t>
    </rPh>
    <rPh sb="2" eb="4">
      <t>ロウドウ</t>
    </rPh>
    <rPh sb="4" eb="6">
      <t>トウケイ</t>
    </rPh>
    <rPh sb="6" eb="8">
      <t>チョウサ</t>
    </rPh>
    <rPh sb="9" eb="11">
      <t>ジッシ</t>
    </rPh>
    <rPh sb="11" eb="13">
      <t>ウチアワ</t>
    </rPh>
    <rPh sb="14" eb="15">
      <t>トウ</t>
    </rPh>
    <rPh sb="15" eb="17">
      <t>リョヒ</t>
    </rPh>
    <phoneticPr fontId="5"/>
  </si>
  <si>
    <t>（変更契約）2021年国民生活基礎調査コールセンター業務</t>
    <phoneticPr fontId="5"/>
  </si>
  <si>
    <t>国民生活基礎調査　「統計情報データベース」登録用データの作成等一式</t>
    <phoneticPr fontId="5"/>
  </si>
  <si>
    <t>成果目標である「調査の実施」については、コロナの影響により中止となった令和２年調査を除き、当初計画どおり円滑に調査を実施した。「調査結果の公表」については、前年度に実施した調査は調査計画に基づき遅延なく公表を行っており、また調査環境が年々悪化する中、令和元年調査の回収率は、約７割と前回調査と同水準を維持している。</t>
    <rPh sb="24" eb="26">
      <t>エイキョウ</t>
    </rPh>
    <rPh sb="89" eb="91">
      <t>チョウサ</t>
    </rPh>
    <rPh sb="91" eb="93">
      <t>ケイカク</t>
    </rPh>
    <rPh sb="94" eb="95">
      <t>モト</t>
    </rPh>
    <phoneticPr fontId="5"/>
  </si>
  <si>
    <t>-</t>
    <phoneticPr fontId="5"/>
  </si>
  <si>
    <t>一者応札となっている要因を分析し、改善を図ること。</t>
    <rPh sb="0" eb="1">
      <t>イッ</t>
    </rPh>
    <rPh sb="1" eb="2">
      <t>シャ</t>
    </rPh>
    <rPh sb="2" eb="4">
      <t>オウサツ</t>
    </rPh>
    <rPh sb="10" eb="12">
      <t>ヨウイン</t>
    </rPh>
    <rPh sb="13" eb="15">
      <t>ブンセキ</t>
    </rPh>
    <rPh sb="17" eb="19">
      <t>カイゼン</t>
    </rPh>
    <rPh sb="20" eb="21">
      <t>ハカ</t>
    </rPh>
    <phoneticPr fontId="5"/>
  </si>
  <si>
    <t>３年に１回大規模調査を実施しており、令和５年度は小規模調査実施のため</t>
    <rPh sb="18" eb="20">
      <t>レイワ</t>
    </rPh>
    <rPh sb="21" eb="23">
      <t>ネンド</t>
    </rPh>
    <rPh sb="24" eb="27">
      <t>ショウキボ</t>
    </rPh>
    <rPh sb="27" eb="29">
      <t>チョウサ</t>
    </rPh>
    <rPh sb="29" eb="31">
      <t>ジッシ</t>
    </rPh>
    <phoneticPr fontId="5"/>
  </si>
  <si>
    <t>株式会社第一印刷所</t>
    <rPh sb="0" eb="4">
      <t>カブシキガイシャ</t>
    </rPh>
    <rPh sb="4" eb="9">
      <t>ダイイチインサツジョ</t>
    </rPh>
    <phoneticPr fontId="5"/>
  </si>
  <si>
    <t>株式会社イマージュ</t>
    <rPh sb="0" eb="4">
      <t>カブシキガイシャ</t>
    </rPh>
    <phoneticPr fontId="5"/>
  </si>
  <si>
    <t>株式会社ケー・デー・シー</t>
    <rPh sb="0" eb="4">
      <t>カブシキガイシャ</t>
    </rPh>
    <phoneticPr fontId="5"/>
  </si>
  <si>
    <t>株式会社内山回漕店</t>
    <rPh sb="0" eb="4">
      <t>カブシキガイシャ</t>
    </rPh>
    <phoneticPr fontId="5"/>
  </si>
  <si>
    <t>株式会社イエローツーカンパニー</t>
    <rPh sb="0" eb="4">
      <t>カブシキガイシャ</t>
    </rPh>
    <phoneticPr fontId="5"/>
  </si>
  <si>
    <t>株式会社アイネットサポート</t>
    <rPh sb="0" eb="4">
      <t>カブシキガイシャ</t>
    </rPh>
    <phoneticPr fontId="5"/>
  </si>
  <si>
    <t>キャノンビズアテンダ株式会社</t>
    <rPh sb="10" eb="14">
      <t>カブシキガイシャ</t>
    </rPh>
    <phoneticPr fontId="5"/>
  </si>
  <si>
    <t>株式会社ＲＥＬＩＥＦ</t>
    <phoneticPr fontId="5"/>
  </si>
  <si>
    <t>株式会社三陽堂</t>
    <rPh sb="0" eb="4">
      <t>カブシキガイシャ</t>
    </rPh>
    <phoneticPr fontId="5"/>
  </si>
  <si>
    <t>有限会社タケマエ</t>
    <rPh sb="0" eb="4">
      <t>ユウゲンガイシャ</t>
    </rPh>
    <phoneticPr fontId="5"/>
  </si>
  <si>
    <t>日本郵便株式会社</t>
    <rPh sb="0" eb="2">
      <t>ニホン</t>
    </rPh>
    <rPh sb="2" eb="4">
      <t>ユウビン</t>
    </rPh>
    <rPh sb="4" eb="8">
      <t>カブシキガイシャ</t>
    </rPh>
    <phoneticPr fontId="5"/>
  </si>
  <si>
    <t>一者応札となった国生調査実務用動画は、国民生活基礎調査の統計調査員が行う実務について網羅的に説明した動画となっている。そのため、調査の仕組みや調査対象世帯に配布する書類、名簿の記載方法や調査票の審査方法など多岐にわたって動画化している。
請負業者はこれらについて理解した上で、動画の構成や説明画面、撮影台本などを作成する必要があり、時間を要する点が一者応札の主な要因となっている。
このため、調達スケジュールの見直しを検討し、次回調達に向けて改善されるよう努めてまいりたい。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</si>
</sst>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31</xdr:row>
      <xdr:rowOff>0</xdr:rowOff>
    </xdr:from>
    <xdr:to>
      <xdr:col>41</xdr:col>
      <xdr:colOff>175025</xdr:colOff>
      <xdr:row>31</xdr:row>
      <xdr:rowOff>340178</xdr:rowOff>
    </xdr:to>
    <xdr:sp macro="" textlink="">
      <xdr:nvSpPr>
        <xdr:cNvPr id="4" name="テキスト ボックス 3"/>
        <xdr:cNvSpPr txBox="1"/>
      </xdr:nvSpPr>
      <xdr:spPr>
        <a:xfrm>
          <a:off x="7664824" y="12707471"/>
          <a:ext cx="780142"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38</xdr:row>
      <xdr:rowOff>0</xdr:rowOff>
    </xdr:from>
    <xdr:to>
      <xdr:col>41</xdr:col>
      <xdr:colOff>175025</xdr:colOff>
      <xdr:row>39</xdr:row>
      <xdr:rowOff>48825</xdr:rowOff>
    </xdr:to>
    <xdr:sp macro="" textlink="">
      <xdr:nvSpPr>
        <xdr:cNvPr id="5" name="テキスト ボックス 4"/>
        <xdr:cNvSpPr txBox="1"/>
      </xdr:nvSpPr>
      <xdr:spPr>
        <a:xfrm>
          <a:off x="7664824" y="15161559"/>
          <a:ext cx="780142"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40</xdr:row>
      <xdr:rowOff>0</xdr:rowOff>
    </xdr:from>
    <xdr:to>
      <xdr:col>41</xdr:col>
      <xdr:colOff>175025</xdr:colOff>
      <xdr:row>41</xdr:row>
      <xdr:rowOff>48825</xdr:rowOff>
    </xdr:to>
    <xdr:sp macro="" textlink="">
      <xdr:nvSpPr>
        <xdr:cNvPr id="6" name="テキスト ボックス 5"/>
        <xdr:cNvSpPr txBox="1"/>
      </xdr:nvSpPr>
      <xdr:spPr>
        <a:xfrm>
          <a:off x="7664824" y="15744265"/>
          <a:ext cx="780142"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9</xdr:col>
      <xdr:colOff>11203</xdr:colOff>
      <xdr:row>270</xdr:row>
      <xdr:rowOff>44823</xdr:rowOff>
    </xdr:from>
    <xdr:to>
      <xdr:col>47</xdr:col>
      <xdr:colOff>155613</xdr:colOff>
      <xdr:row>281</xdr:row>
      <xdr:rowOff>174216</xdr:rowOff>
    </xdr:to>
    <xdr:grpSp>
      <xdr:nvGrpSpPr>
        <xdr:cNvPr id="7" name="グループ化 6"/>
        <xdr:cNvGrpSpPr/>
      </xdr:nvGrpSpPr>
      <xdr:grpSpPr>
        <a:xfrm>
          <a:off x="1826556" y="38335323"/>
          <a:ext cx="7809233" cy="3950599"/>
          <a:chOff x="902655" y="36178990"/>
          <a:chExt cx="7477605" cy="3934958"/>
        </a:xfrm>
      </xdr:grpSpPr>
      <xdr:sp macro="" textlink="">
        <xdr:nvSpPr>
          <xdr:cNvPr id="8" name="テキスト ボックス 7"/>
          <xdr:cNvSpPr txBox="1"/>
        </xdr:nvSpPr>
        <xdr:spPr>
          <a:xfrm>
            <a:off x="902655" y="37830273"/>
            <a:ext cx="2383640" cy="265013"/>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Ａ．一般競争契約（最低価格）等</a:t>
            </a:r>
            <a:r>
              <a:rPr kumimoji="1" lang="en-US" altLang="ja-JP" sz="1100">
                <a:solidFill>
                  <a:schemeClr val="tx1"/>
                </a:solidFill>
              </a:rPr>
              <a:t>】</a:t>
            </a:r>
          </a:p>
          <a:p>
            <a:pPr algn="ctr"/>
            <a:endParaRPr kumimoji="1" lang="ja-JP" altLang="en-US" sz="1100">
              <a:solidFill>
                <a:schemeClr val="tx1"/>
              </a:solidFill>
            </a:endParaRPr>
          </a:p>
        </xdr:txBody>
      </xdr:sp>
      <xdr:grpSp>
        <xdr:nvGrpSpPr>
          <xdr:cNvPr id="9" name="グループ化 8"/>
          <xdr:cNvGrpSpPr/>
        </xdr:nvGrpSpPr>
        <xdr:grpSpPr>
          <a:xfrm>
            <a:off x="1206757" y="36178990"/>
            <a:ext cx="7173503" cy="3934958"/>
            <a:chOff x="1206757" y="36178990"/>
            <a:chExt cx="7173503" cy="3934958"/>
          </a:xfrm>
        </xdr:grpSpPr>
        <xdr:grpSp>
          <xdr:nvGrpSpPr>
            <xdr:cNvPr id="10" name="グループ化 9"/>
            <xdr:cNvGrpSpPr/>
          </xdr:nvGrpSpPr>
          <xdr:grpSpPr>
            <a:xfrm>
              <a:off x="1206757" y="37814507"/>
              <a:ext cx="7173503" cy="2299441"/>
              <a:chOff x="1302462" y="54847067"/>
              <a:chExt cx="7956606" cy="2225883"/>
            </a:xfrm>
          </xdr:grpSpPr>
          <xdr:sp macro="" textlink="">
            <xdr:nvSpPr>
              <xdr:cNvPr id="21" name="テキスト ボックス 20"/>
              <xdr:cNvSpPr txBox="1"/>
            </xdr:nvSpPr>
            <xdr:spPr>
              <a:xfrm>
                <a:off x="1428404" y="55127977"/>
                <a:ext cx="167945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民間会社（１６社）</a:t>
                </a:r>
                <a:endParaRPr kumimoji="1" lang="en-US" altLang="ja-JP" sz="1200">
                  <a:solidFill>
                    <a:schemeClr val="tx1"/>
                  </a:solidFill>
                </a:endParaRPr>
              </a:p>
              <a:p>
                <a:pPr algn="ctr">
                  <a:lnSpc>
                    <a:spcPts val="1400"/>
                  </a:lnSpc>
                </a:pPr>
                <a:r>
                  <a:rPr kumimoji="1" lang="ja-JP" altLang="en-US" sz="1200">
                    <a:solidFill>
                      <a:schemeClr val="tx1"/>
                    </a:solidFill>
                  </a:rPr>
                  <a:t>１０１百万円</a:t>
                </a:r>
                <a:endParaRPr kumimoji="1" lang="en-US" altLang="ja-JP" sz="1200">
                  <a:solidFill>
                    <a:schemeClr val="tx1"/>
                  </a:solidFill>
                </a:endParaRPr>
              </a:p>
            </xdr:txBody>
          </xdr:sp>
          <xdr:sp macro="" textlink="">
            <xdr:nvSpPr>
              <xdr:cNvPr id="22" name="テキスト ボックス 21"/>
              <xdr:cNvSpPr txBox="1"/>
            </xdr:nvSpPr>
            <xdr:spPr>
              <a:xfrm>
                <a:off x="3678506" y="55143041"/>
                <a:ext cx="1681901"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民間会社（１社）</a:t>
                </a:r>
                <a:endParaRPr kumimoji="1" lang="en-US" altLang="ja-JP" sz="1200">
                  <a:solidFill>
                    <a:schemeClr val="tx1"/>
                  </a:solidFill>
                </a:endParaRPr>
              </a:p>
              <a:p>
                <a:pPr algn="ctr">
                  <a:lnSpc>
                    <a:spcPts val="1400"/>
                  </a:lnSpc>
                </a:pPr>
                <a:r>
                  <a:rPr kumimoji="1" lang="ja-JP" altLang="en-US" sz="1200">
                    <a:solidFill>
                      <a:schemeClr val="tx1"/>
                    </a:solidFill>
                  </a:rPr>
                  <a:t>３百万円</a:t>
                </a:r>
                <a:endParaRPr kumimoji="1" lang="en-US" altLang="ja-JP" sz="1200">
                  <a:solidFill>
                    <a:schemeClr val="tx1"/>
                  </a:solidFill>
                </a:endParaRPr>
              </a:p>
            </xdr:txBody>
          </xdr:sp>
          <xdr:sp macro="" textlink="">
            <xdr:nvSpPr>
              <xdr:cNvPr id="23" name="テキスト ボックス 22"/>
              <xdr:cNvSpPr txBox="1"/>
            </xdr:nvSpPr>
            <xdr:spPr>
              <a:xfrm>
                <a:off x="3586172" y="54862134"/>
                <a:ext cx="1964739" cy="250926"/>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Ｂ．随意契約（その他）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24" name="テキスト ボックス 23"/>
              <xdr:cNvSpPr txBox="1"/>
            </xdr:nvSpPr>
            <xdr:spPr>
              <a:xfrm>
                <a:off x="5927450" y="55113595"/>
                <a:ext cx="1678088"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chemeClr val="tx1"/>
                    </a:solidFill>
                  </a:rPr>
                  <a:t>都道府県等（</a:t>
                </a:r>
                <a:r>
                  <a:rPr kumimoji="1" lang="ja-JP" altLang="en-US" sz="1200">
                    <a:solidFill>
                      <a:sysClr val="windowText" lastClr="000000"/>
                    </a:solidFill>
                  </a:rPr>
                  <a:t>１２９）</a:t>
                </a:r>
                <a:endParaRPr kumimoji="1" lang="en-US" altLang="ja-JP" sz="1200">
                  <a:solidFill>
                    <a:sysClr val="windowText" lastClr="000000"/>
                  </a:solidFill>
                </a:endParaRPr>
              </a:p>
              <a:p>
                <a:pPr algn="ctr">
                  <a:lnSpc>
                    <a:spcPts val="1400"/>
                  </a:lnSpc>
                </a:pPr>
                <a:r>
                  <a:rPr kumimoji="1" lang="ja-JP" altLang="en-US" sz="1200">
                    <a:solidFill>
                      <a:schemeClr val="tx1"/>
                    </a:solidFill>
                  </a:rPr>
                  <a:t>１５６百万円</a:t>
                </a:r>
                <a:endParaRPr kumimoji="1" lang="en-US" altLang="ja-JP" sz="1200">
                  <a:solidFill>
                    <a:schemeClr val="tx1"/>
                  </a:solidFill>
                </a:endParaRPr>
              </a:p>
            </xdr:txBody>
          </xdr:sp>
          <xdr:sp macro="" textlink="">
            <xdr:nvSpPr>
              <xdr:cNvPr id="25" name="テキスト ボックス 24"/>
              <xdr:cNvSpPr txBox="1"/>
            </xdr:nvSpPr>
            <xdr:spPr>
              <a:xfrm>
                <a:off x="5960685" y="54847067"/>
                <a:ext cx="1422588" cy="288398"/>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Ｃ．委託費</a:t>
                </a:r>
                <a:r>
                  <a:rPr kumimoji="1" lang="en-US" altLang="ja-JP" sz="1100">
                    <a:solidFill>
                      <a:schemeClr val="tx1"/>
                    </a:solidFill>
                  </a:rPr>
                  <a:t>】</a:t>
                </a:r>
                <a:endParaRPr kumimoji="1" lang="ja-JP" altLang="en-US" sz="1100">
                  <a:solidFill>
                    <a:schemeClr val="tx1"/>
                  </a:solidFill>
                </a:endParaRPr>
              </a:p>
            </xdr:txBody>
          </xdr:sp>
          <xdr:sp macro="" textlink="">
            <xdr:nvSpPr>
              <xdr:cNvPr id="26" name="テキスト ボックス 25"/>
              <xdr:cNvSpPr txBox="1"/>
            </xdr:nvSpPr>
            <xdr:spPr>
              <a:xfrm>
                <a:off x="7969938" y="55095556"/>
                <a:ext cx="1244676" cy="5250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chemeClr val="tx1"/>
                    </a:solidFill>
                  </a:rPr>
                  <a:t>職員（１１名）</a:t>
                </a:r>
                <a:endParaRPr kumimoji="1" lang="en-US" altLang="ja-JP" sz="1200">
                  <a:solidFill>
                    <a:schemeClr val="tx1"/>
                  </a:solidFill>
                </a:endParaRPr>
              </a:p>
              <a:p>
                <a:pPr algn="ctr">
                  <a:lnSpc>
                    <a:spcPts val="1400"/>
                  </a:lnSpc>
                </a:pPr>
                <a:r>
                  <a:rPr kumimoji="1" lang="ja-JP" altLang="en-US" sz="1200">
                    <a:solidFill>
                      <a:schemeClr val="tx1"/>
                    </a:solidFill>
                  </a:rPr>
                  <a:t>０．４百万円</a:t>
                </a:r>
                <a:endParaRPr kumimoji="1" lang="en-US" altLang="ja-JP" sz="1200">
                  <a:solidFill>
                    <a:schemeClr val="tx1"/>
                  </a:solidFill>
                </a:endParaRPr>
              </a:p>
            </xdr:txBody>
          </xdr:sp>
          <xdr:sp macro="" textlink="">
            <xdr:nvSpPr>
              <xdr:cNvPr id="27" name="テキスト ボックス 26"/>
              <xdr:cNvSpPr txBox="1"/>
            </xdr:nvSpPr>
            <xdr:spPr>
              <a:xfrm>
                <a:off x="8025222" y="54872506"/>
                <a:ext cx="1233846" cy="288000"/>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Ｄ．事務費</a:t>
                </a:r>
                <a:r>
                  <a:rPr kumimoji="1" lang="en-US" altLang="ja-JP" sz="1100">
                    <a:solidFill>
                      <a:schemeClr val="tx1"/>
                    </a:solidFill>
                  </a:rPr>
                  <a:t>】</a:t>
                </a:r>
                <a:endParaRPr kumimoji="1" lang="ja-JP" altLang="en-US" sz="1100">
                  <a:solidFill>
                    <a:schemeClr val="tx1"/>
                  </a:solidFill>
                </a:endParaRPr>
              </a:p>
            </xdr:txBody>
          </xdr:sp>
          <xdr:sp macro="" textlink="">
            <xdr:nvSpPr>
              <xdr:cNvPr id="28" name="大かっこ 27"/>
              <xdr:cNvSpPr/>
            </xdr:nvSpPr>
            <xdr:spPr>
              <a:xfrm>
                <a:off x="5705186" y="55695779"/>
                <a:ext cx="1993920" cy="716411"/>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厚生労働統計調査の実施</a:t>
                </a:r>
                <a:endParaRPr kumimoji="1" lang="en-US" altLang="ja-JP" sz="1100">
                  <a:solidFill>
                    <a:schemeClr val="tx1"/>
                  </a:solidFill>
                  <a:latin typeface="+mn-lt"/>
                  <a:ea typeface="+mn-ea"/>
                  <a:cs typeface="+mn-cs"/>
                </a:endParaRPr>
              </a:p>
            </xdr:txBody>
          </xdr:sp>
          <xdr:sp macro="" textlink="">
            <xdr:nvSpPr>
              <xdr:cNvPr id="29" name="大かっこ 28"/>
              <xdr:cNvSpPr/>
            </xdr:nvSpPr>
            <xdr:spPr>
              <a:xfrm>
                <a:off x="8003277" y="55733346"/>
                <a:ext cx="1200223" cy="389818"/>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職員旅費</a:t>
                </a:r>
                <a:endParaRPr kumimoji="1" lang="en-US" altLang="ja-JP" sz="1100">
                  <a:solidFill>
                    <a:schemeClr val="tx1"/>
                  </a:solidFill>
                  <a:latin typeface="+mn-lt"/>
                  <a:ea typeface="+mn-ea"/>
                  <a:cs typeface="+mn-cs"/>
                </a:endParaRPr>
              </a:p>
            </xdr:txBody>
          </xdr:sp>
          <xdr:sp macro="" textlink="">
            <xdr:nvSpPr>
              <xdr:cNvPr id="30" name="大かっこ 29"/>
              <xdr:cNvSpPr/>
            </xdr:nvSpPr>
            <xdr:spPr>
              <a:xfrm>
                <a:off x="3660090" y="55713260"/>
                <a:ext cx="1695551" cy="298145"/>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郵便料金</a:t>
                </a:r>
                <a:endParaRPr kumimoji="1" lang="en-US" altLang="ja-JP" sz="1100">
                  <a:solidFill>
                    <a:schemeClr val="tx1"/>
                  </a:solidFill>
                  <a:latin typeface="+mn-lt"/>
                  <a:ea typeface="+mn-ea"/>
                  <a:cs typeface="+mn-cs"/>
                </a:endParaRPr>
              </a:p>
            </xdr:txBody>
          </xdr:sp>
          <xdr:sp macro="" textlink="">
            <xdr:nvSpPr>
              <xdr:cNvPr id="31" name="大かっこ 30"/>
              <xdr:cNvSpPr/>
            </xdr:nvSpPr>
            <xdr:spPr>
              <a:xfrm>
                <a:off x="1302462" y="55751863"/>
                <a:ext cx="1929450" cy="1321087"/>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国民生活基礎調査関係書類の印刷、受付・審査及びデータ入力等</a:t>
                </a:r>
                <a:endParaRPr kumimoji="1" lang="en-US" altLang="ja-JP" sz="1100">
                  <a:solidFill>
                    <a:schemeClr val="tx1"/>
                  </a:solidFill>
                  <a:latin typeface="+mn-lt"/>
                  <a:ea typeface="+mn-ea"/>
                  <a:cs typeface="+mn-cs"/>
                </a:endParaRPr>
              </a:p>
            </xdr:txBody>
          </xdr:sp>
        </xdr:grpSp>
        <xdr:grpSp>
          <xdr:nvGrpSpPr>
            <xdr:cNvPr id="11" name="グループ化 10"/>
            <xdr:cNvGrpSpPr/>
          </xdr:nvGrpSpPr>
          <xdr:grpSpPr>
            <a:xfrm>
              <a:off x="2067200" y="36178990"/>
              <a:ext cx="5644273" cy="1550913"/>
              <a:chOff x="2306882" y="39687491"/>
              <a:chExt cx="6330624" cy="1524108"/>
            </a:xfrm>
          </xdr:grpSpPr>
          <xdr:sp macro="" textlink="">
            <xdr:nvSpPr>
              <xdr:cNvPr id="12" name="テキスト ボックス 11"/>
              <xdr:cNvSpPr txBox="1"/>
            </xdr:nvSpPr>
            <xdr:spPr>
              <a:xfrm>
                <a:off x="4316538" y="39687491"/>
                <a:ext cx="2539785" cy="5742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２５９百万円</a:t>
                </a:r>
                <a:endParaRPr kumimoji="1" lang="en-US" altLang="ja-JP" sz="1200"/>
              </a:p>
            </xdr:txBody>
          </xdr:sp>
          <xdr:sp macro="" textlink="">
            <xdr:nvSpPr>
              <xdr:cNvPr id="13" name="大かっこ 12"/>
              <xdr:cNvSpPr/>
            </xdr:nvSpPr>
            <xdr:spPr>
              <a:xfrm>
                <a:off x="4330144" y="40337913"/>
                <a:ext cx="2555082" cy="525234"/>
              </a:xfrm>
              <a:prstGeom prst="bracketPair">
                <a:avLst>
                  <a:gd name="adj" fmla="val 12500"/>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基幹統計調査である</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国民生活基礎調査の実施</a:t>
                </a:r>
                <a:endParaRPr kumimoji="1" lang="en-US" sz="1100">
                  <a:solidFill>
                    <a:schemeClr val="tx1"/>
                  </a:solidFill>
                  <a:latin typeface="+mn-lt"/>
                  <a:ea typeface="+mn-ea"/>
                  <a:cs typeface="+mn-cs"/>
                </a:endParaRPr>
              </a:p>
            </xdr:txBody>
          </xdr:sp>
          <xdr:grpSp>
            <xdr:nvGrpSpPr>
              <xdr:cNvPr id="14" name="グループ化 13"/>
              <xdr:cNvGrpSpPr/>
            </xdr:nvGrpSpPr>
            <xdr:grpSpPr>
              <a:xfrm>
                <a:off x="2306882" y="40978702"/>
                <a:ext cx="6330624" cy="232897"/>
                <a:chOff x="2306882" y="40978666"/>
                <a:chExt cx="6330624" cy="329562"/>
              </a:xfrm>
            </xdr:grpSpPr>
            <xdr:grpSp>
              <xdr:nvGrpSpPr>
                <xdr:cNvPr id="15" name="グループ化 14"/>
                <xdr:cNvGrpSpPr/>
              </xdr:nvGrpSpPr>
              <xdr:grpSpPr>
                <a:xfrm>
                  <a:off x="2306882" y="40983161"/>
                  <a:ext cx="6330624" cy="325067"/>
                  <a:chOff x="2563586" y="54529506"/>
                  <a:chExt cx="5919107" cy="319526"/>
                </a:xfrm>
              </xdr:grpSpPr>
              <xdr:cxnSp macro="">
                <xdr:nvCxnSpPr>
                  <xdr:cNvPr id="17" name="直線矢印コネクタ 16"/>
                  <xdr:cNvCxnSpPr/>
                </xdr:nvCxnSpPr>
                <xdr:spPr>
                  <a:xfrm flipH="1">
                    <a:off x="4396530" y="54529506"/>
                    <a:ext cx="2196" cy="30467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2563586" y="54533346"/>
                    <a:ext cx="591910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2563586" y="54533346"/>
                    <a:ext cx="0" cy="3156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8482693" y="54533346"/>
                    <a:ext cx="0" cy="3156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6" name="直線矢印コネクタ 15"/>
                <xdr:cNvCxnSpPr/>
              </xdr:nvCxnSpPr>
              <xdr:spPr>
                <a:xfrm flipH="1">
                  <a:off x="6731000" y="40978666"/>
                  <a:ext cx="2349" cy="3099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twoCellAnchor>
    <xdr:from>
      <xdr:col>38</xdr:col>
      <xdr:colOff>0</xdr:colOff>
      <xdr:row>34</xdr:row>
      <xdr:rowOff>0</xdr:rowOff>
    </xdr:from>
    <xdr:to>
      <xdr:col>41</xdr:col>
      <xdr:colOff>175025</xdr:colOff>
      <xdr:row>35</xdr:row>
      <xdr:rowOff>48825</xdr:rowOff>
    </xdr:to>
    <xdr:sp macro="" textlink="">
      <xdr:nvSpPr>
        <xdr:cNvPr id="33" name="テキスト ボックス 32"/>
        <xdr:cNvSpPr txBox="1"/>
      </xdr:nvSpPr>
      <xdr:spPr>
        <a:xfrm>
          <a:off x="7664824" y="13805647"/>
          <a:ext cx="780142"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628" zoomScale="85" zoomScaleNormal="75" zoomScaleSheetLayoutView="85" zoomScalePageLayoutView="85" workbookViewId="0">
      <selection activeCell="AI35" sqref="AI35:AL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361</v>
      </c>
      <c r="AJ2" s="187" t="s">
        <v>734</v>
      </c>
      <c r="AK2" s="187"/>
      <c r="AL2" s="187"/>
      <c r="AM2" s="187"/>
      <c r="AN2" s="90" t="s">
        <v>361</v>
      </c>
      <c r="AO2" s="187">
        <v>21</v>
      </c>
      <c r="AP2" s="187"/>
      <c r="AQ2" s="187"/>
      <c r="AR2" s="91" t="s">
        <v>361</v>
      </c>
      <c r="AS2" s="188">
        <v>1034</v>
      </c>
      <c r="AT2" s="188"/>
      <c r="AU2" s="188"/>
      <c r="AV2" s="90" t="str">
        <f>IF(AW2="","","-")</f>
        <v/>
      </c>
      <c r="AW2" s="189"/>
      <c r="AX2" s="189"/>
    </row>
    <row r="3" spans="1:50" ht="21" customHeight="1" thickBot="1" x14ac:dyDescent="0.2">
      <c r="A3" s="190" t="s">
        <v>675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685</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715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687</v>
      </c>
      <c r="H5" s="178"/>
      <c r="I5" s="178"/>
      <c r="J5" s="178"/>
      <c r="K5" s="178"/>
      <c r="L5" s="178"/>
      <c r="M5" s="179" t="s">
        <v>62</v>
      </c>
      <c r="N5" s="180"/>
      <c r="O5" s="180"/>
      <c r="P5" s="180"/>
      <c r="Q5" s="180"/>
      <c r="R5" s="181"/>
      <c r="S5" s="182" t="s">
        <v>688</v>
      </c>
      <c r="T5" s="178"/>
      <c r="U5" s="178"/>
      <c r="V5" s="178"/>
      <c r="W5" s="178"/>
      <c r="X5" s="183"/>
      <c r="Y5" s="184" t="s">
        <v>3</v>
      </c>
      <c r="Z5" s="185"/>
      <c r="AA5" s="185"/>
      <c r="AB5" s="185"/>
      <c r="AC5" s="185"/>
      <c r="AD5" s="186"/>
      <c r="AE5" s="209" t="s">
        <v>689</v>
      </c>
      <c r="AF5" s="209"/>
      <c r="AG5" s="209"/>
      <c r="AH5" s="209"/>
      <c r="AI5" s="209"/>
      <c r="AJ5" s="209"/>
      <c r="AK5" s="209"/>
      <c r="AL5" s="209"/>
      <c r="AM5" s="209"/>
      <c r="AN5" s="209"/>
      <c r="AO5" s="209"/>
      <c r="AP5" s="210"/>
      <c r="AQ5" s="211" t="s">
        <v>716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78.75" customHeight="1" x14ac:dyDescent="0.15">
      <c r="A7" s="193" t="s">
        <v>20</v>
      </c>
      <c r="B7" s="194"/>
      <c r="C7" s="194"/>
      <c r="D7" s="194"/>
      <c r="E7" s="194"/>
      <c r="F7" s="195"/>
      <c r="G7" s="219" t="s">
        <v>690</v>
      </c>
      <c r="H7" s="220"/>
      <c r="I7" s="220"/>
      <c r="J7" s="220"/>
      <c r="K7" s="220"/>
      <c r="L7" s="220"/>
      <c r="M7" s="220"/>
      <c r="N7" s="220"/>
      <c r="O7" s="220"/>
      <c r="P7" s="220"/>
      <c r="Q7" s="220"/>
      <c r="R7" s="220"/>
      <c r="S7" s="220"/>
      <c r="T7" s="220"/>
      <c r="U7" s="220"/>
      <c r="V7" s="220"/>
      <c r="W7" s="220"/>
      <c r="X7" s="221"/>
      <c r="Y7" s="222" t="s">
        <v>346</v>
      </c>
      <c r="Z7" s="223"/>
      <c r="AA7" s="223"/>
      <c r="AB7" s="223"/>
      <c r="AC7" s="223"/>
      <c r="AD7" s="224"/>
      <c r="AE7" s="225" t="s">
        <v>754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232</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233</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717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01.25" customHeight="1" x14ac:dyDescent="0.15">
      <c r="A10" s="249" t="s">
        <v>28</v>
      </c>
      <c r="B10" s="250"/>
      <c r="C10" s="250"/>
      <c r="D10" s="250"/>
      <c r="E10" s="250"/>
      <c r="F10" s="250"/>
      <c r="G10" s="251" t="s">
        <v>691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494</v>
      </c>
      <c r="Q12" s="238"/>
      <c r="R12" s="238"/>
      <c r="S12" s="238"/>
      <c r="T12" s="238"/>
      <c r="U12" s="238"/>
      <c r="V12" s="267"/>
      <c r="W12" s="237" t="s">
        <v>646</v>
      </c>
      <c r="X12" s="238"/>
      <c r="Y12" s="238"/>
      <c r="Z12" s="238"/>
      <c r="AA12" s="238"/>
      <c r="AB12" s="238"/>
      <c r="AC12" s="267"/>
      <c r="AD12" s="237" t="s">
        <v>648</v>
      </c>
      <c r="AE12" s="238"/>
      <c r="AF12" s="238"/>
      <c r="AG12" s="238"/>
      <c r="AH12" s="238"/>
      <c r="AI12" s="238"/>
      <c r="AJ12" s="267"/>
      <c r="AK12" s="237" t="s">
        <v>666</v>
      </c>
      <c r="AL12" s="238"/>
      <c r="AM12" s="238"/>
      <c r="AN12" s="238"/>
      <c r="AO12" s="238"/>
      <c r="AP12" s="238"/>
      <c r="AQ12" s="267"/>
      <c r="AR12" s="237" t="s">
        <v>667</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621</v>
      </c>
      <c r="Q13" s="232"/>
      <c r="R13" s="232"/>
      <c r="S13" s="232"/>
      <c r="T13" s="232"/>
      <c r="U13" s="232"/>
      <c r="V13" s="233"/>
      <c r="W13" s="231">
        <v>213</v>
      </c>
      <c r="X13" s="232"/>
      <c r="Y13" s="232"/>
      <c r="Z13" s="232"/>
      <c r="AA13" s="232"/>
      <c r="AB13" s="232"/>
      <c r="AC13" s="233"/>
      <c r="AD13" s="231">
        <v>293</v>
      </c>
      <c r="AE13" s="232"/>
      <c r="AF13" s="232"/>
      <c r="AG13" s="232"/>
      <c r="AH13" s="232"/>
      <c r="AI13" s="232"/>
      <c r="AJ13" s="233"/>
      <c r="AK13" s="231">
        <v>723</v>
      </c>
      <c r="AL13" s="232"/>
      <c r="AM13" s="232"/>
      <c r="AN13" s="232"/>
      <c r="AO13" s="232"/>
      <c r="AP13" s="232"/>
      <c r="AQ13" s="233"/>
      <c r="AR13" s="243">
        <v>299</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692</v>
      </c>
      <c r="Q14" s="232"/>
      <c r="R14" s="232"/>
      <c r="S14" s="232"/>
      <c r="T14" s="232"/>
      <c r="U14" s="232"/>
      <c r="V14" s="233"/>
      <c r="W14" s="231">
        <v>46</v>
      </c>
      <c r="X14" s="232"/>
      <c r="Y14" s="232"/>
      <c r="Z14" s="232"/>
      <c r="AA14" s="232"/>
      <c r="AB14" s="232"/>
      <c r="AC14" s="233"/>
      <c r="AD14" s="231" t="s">
        <v>692</v>
      </c>
      <c r="AE14" s="232"/>
      <c r="AF14" s="232"/>
      <c r="AG14" s="232"/>
      <c r="AH14" s="232"/>
      <c r="AI14" s="232"/>
      <c r="AJ14" s="233"/>
      <c r="AK14" s="231" t="s">
        <v>757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692</v>
      </c>
      <c r="Q15" s="232"/>
      <c r="R15" s="232"/>
      <c r="S15" s="232"/>
      <c r="T15" s="232"/>
      <c r="U15" s="232"/>
      <c r="V15" s="233"/>
      <c r="W15" s="231" t="s">
        <v>692</v>
      </c>
      <c r="X15" s="232"/>
      <c r="Y15" s="232"/>
      <c r="Z15" s="232"/>
      <c r="AA15" s="232"/>
      <c r="AB15" s="232"/>
      <c r="AC15" s="233"/>
      <c r="AD15" s="231">
        <v>46</v>
      </c>
      <c r="AE15" s="232"/>
      <c r="AF15" s="232"/>
      <c r="AG15" s="232"/>
      <c r="AH15" s="232"/>
      <c r="AI15" s="232"/>
      <c r="AJ15" s="233"/>
      <c r="AK15" s="231" t="s">
        <v>757</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692</v>
      </c>
      <c r="Q16" s="232"/>
      <c r="R16" s="232"/>
      <c r="S16" s="232"/>
      <c r="T16" s="232"/>
      <c r="U16" s="232"/>
      <c r="V16" s="233"/>
      <c r="W16" s="231">
        <v>-46</v>
      </c>
      <c r="X16" s="232"/>
      <c r="Y16" s="232"/>
      <c r="Z16" s="232"/>
      <c r="AA16" s="232"/>
      <c r="AB16" s="232"/>
      <c r="AC16" s="233"/>
      <c r="AD16" s="231" t="s">
        <v>692</v>
      </c>
      <c r="AE16" s="232"/>
      <c r="AF16" s="232"/>
      <c r="AG16" s="232"/>
      <c r="AH16" s="232"/>
      <c r="AI16" s="232"/>
      <c r="AJ16" s="233"/>
      <c r="AK16" s="231" t="s">
        <v>757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692</v>
      </c>
      <c r="Q17" s="232"/>
      <c r="R17" s="232"/>
      <c r="S17" s="232"/>
      <c r="T17" s="232"/>
      <c r="U17" s="232"/>
      <c r="V17" s="233"/>
      <c r="W17" s="231" t="s">
        <v>692</v>
      </c>
      <c r="X17" s="232"/>
      <c r="Y17" s="232"/>
      <c r="Z17" s="232"/>
      <c r="AA17" s="232"/>
      <c r="AB17" s="232"/>
      <c r="AC17" s="233"/>
      <c r="AD17" s="231">
        <v>-0.5</v>
      </c>
      <c r="AE17" s="232"/>
      <c r="AF17" s="232"/>
      <c r="AG17" s="232"/>
      <c r="AH17" s="232"/>
      <c r="AI17" s="232"/>
      <c r="AJ17" s="233"/>
      <c r="AK17" s="231" t="s">
        <v>757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621</v>
      </c>
      <c r="Q18" s="276"/>
      <c r="R18" s="276"/>
      <c r="S18" s="276"/>
      <c r="T18" s="276"/>
      <c r="U18" s="276"/>
      <c r="V18" s="277"/>
      <c r="W18" s="275">
        <f>SUM(W13:AC17)</f>
        <v>213</v>
      </c>
      <c r="X18" s="276"/>
      <c r="Y18" s="276"/>
      <c r="Z18" s="276"/>
      <c r="AA18" s="276"/>
      <c r="AB18" s="276"/>
      <c r="AC18" s="277"/>
      <c r="AD18" s="275">
        <f>SUM(AD13:AJ17)</f>
        <v>338.5</v>
      </c>
      <c r="AE18" s="276"/>
      <c r="AF18" s="276"/>
      <c r="AG18" s="276"/>
      <c r="AH18" s="276"/>
      <c r="AI18" s="276"/>
      <c r="AJ18" s="277"/>
      <c r="AK18" s="275">
        <f>SUM(AK13:AQ17)</f>
        <v>723</v>
      </c>
      <c r="AL18" s="276"/>
      <c r="AM18" s="276"/>
      <c r="AN18" s="276"/>
      <c r="AO18" s="276"/>
      <c r="AP18" s="276"/>
      <c r="AQ18" s="277"/>
      <c r="AR18" s="275">
        <f>SUM(AR13:AX17)</f>
        <v>299</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594</v>
      </c>
      <c r="Q19" s="232"/>
      <c r="R19" s="232"/>
      <c r="S19" s="232"/>
      <c r="T19" s="232"/>
      <c r="U19" s="232"/>
      <c r="V19" s="233"/>
      <c r="W19" s="231">
        <v>61</v>
      </c>
      <c r="X19" s="232"/>
      <c r="Y19" s="232"/>
      <c r="Z19" s="232"/>
      <c r="AA19" s="232"/>
      <c r="AB19" s="232"/>
      <c r="AC19" s="233"/>
      <c r="AD19" s="231">
        <v>259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0.95652173913043481</v>
      </c>
      <c r="Q20" s="307"/>
      <c r="R20" s="307"/>
      <c r="S20" s="307"/>
      <c r="T20" s="307"/>
      <c r="U20" s="307"/>
      <c r="V20" s="307"/>
      <c r="W20" s="307">
        <f>IF(W18=0, "-", SUM(W19)/W18)</f>
        <v>0.28638497652582162</v>
      </c>
      <c r="X20" s="307"/>
      <c r="Y20" s="307"/>
      <c r="Z20" s="307"/>
      <c r="AA20" s="307"/>
      <c r="AB20" s="307"/>
      <c r="AC20" s="307"/>
      <c r="AD20" s="307">
        <f>IF(AD18=0, "-", SUM(AD19)/AD18)</f>
        <v>0.76514032496307238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315</v>
      </c>
      <c r="H21" s="306"/>
      <c r="I21" s="306"/>
      <c r="J21" s="306"/>
      <c r="K21" s="306"/>
      <c r="L21" s="306"/>
      <c r="M21" s="306"/>
      <c r="N21" s="306"/>
      <c r="O21" s="306"/>
      <c r="P21" s="307">
        <f>IF(P19=0, "-", SUM(P19)/SUM(P13,P14))</f>
        <v>0.95652173913043481</v>
      </c>
      <c r="Q21" s="307"/>
      <c r="R21" s="307"/>
      <c r="S21" s="307"/>
      <c r="T21" s="307"/>
      <c r="U21" s="307"/>
      <c r="V21" s="307"/>
      <c r="W21" s="307">
        <f>IF(W19=0, "-", SUM(W19)/SUM(W13,W14))</f>
        <v>0.23552123552123552</v>
      </c>
      <c r="X21" s="307"/>
      <c r="Y21" s="307"/>
      <c r="Z21" s="307"/>
      <c r="AA21" s="307"/>
      <c r="AB21" s="307"/>
      <c r="AC21" s="307"/>
      <c r="AD21" s="307">
        <f>IF(AD19=0, "-", SUM(AD19)/SUM(AD13,AD14))</f>
        <v>0.88395904436860073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670</v>
      </c>
      <c r="B22" s="316"/>
      <c r="C22" s="316"/>
      <c r="D22" s="316"/>
      <c r="E22" s="316"/>
      <c r="F22" s="317"/>
      <c r="G22" s="321" t="s">
        <v>304</v>
      </c>
      <c r="H22" s="290"/>
      <c r="I22" s="290"/>
      <c r="J22" s="290"/>
      <c r="K22" s="290"/>
      <c r="L22" s="290"/>
      <c r="M22" s="290"/>
      <c r="N22" s="290"/>
      <c r="O22" s="322"/>
      <c r="P22" s="289" t="s">
        <v>668</v>
      </c>
      <c r="Q22" s="290"/>
      <c r="R22" s="290"/>
      <c r="S22" s="290"/>
      <c r="T22" s="290"/>
      <c r="U22" s="290"/>
      <c r="V22" s="322"/>
      <c r="W22" s="289" t="s">
        <v>669</v>
      </c>
      <c r="X22" s="290"/>
      <c r="Y22" s="290"/>
      <c r="Z22" s="290"/>
      <c r="AA22" s="290"/>
      <c r="AB22" s="290"/>
      <c r="AC22" s="322"/>
      <c r="AD22" s="289" t="s">
        <v>303</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693</v>
      </c>
      <c r="H23" s="293"/>
      <c r="I23" s="293"/>
      <c r="J23" s="293"/>
      <c r="K23" s="293"/>
      <c r="L23" s="293"/>
      <c r="M23" s="293"/>
      <c r="N23" s="293"/>
      <c r="O23" s="294"/>
      <c r="P23" s="243">
        <v>535</v>
      </c>
      <c r="Q23" s="244"/>
      <c r="R23" s="244"/>
      <c r="S23" s="244"/>
      <c r="T23" s="244"/>
      <c r="U23" s="244"/>
      <c r="V23" s="295"/>
      <c r="W23" s="243">
        <v>202</v>
      </c>
      <c r="X23" s="244"/>
      <c r="Y23" s="244"/>
      <c r="Z23" s="244"/>
      <c r="AA23" s="244"/>
      <c r="AB23" s="244"/>
      <c r="AC23" s="295"/>
      <c r="AD23" s="296" t="s">
        <v>802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694</v>
      </c>
      <c r="H24" s="303"/>
      <c r="I24" s="303"/>
      <c r="J24" s="303"/>
      <c r="K24" s="303"/>
      <c r="L24" s="303"/>
      <c r="M24" s="303"/>
      <c r="N24" s="303"/>
      <c r="O24" s="304"/>
      <c r="P24" s="231">
        <v>187</v>
      </c>
      <c r="Q24" s="232"/>
      <c r="R24" s="232"/>
      <c r="S24" s="232"/>
      <c r="T24" s="232"/>
      <c r="U24" s="232"/>
      <c r="V24" s="233"/>
      <c r="W24" s="231">
        <v>96</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695</v>
      </c>
      <c r="H25" s="303"/>
      <c r="I25" s="303"/>
      <c r="J25" s="303"/>
      <c r="K25" s="303"/>
      <c r="L25" s="303"/>
      <c r="M25" s="303"/>
      <c r="N25" s="303"/>
      <c r="O25" s="304"/>
      <c r="P25" s="231">
        <v>1</v>
      </c>
      <c r="Q25" s="232"/>
      <c r="R25" s="232"/>
      <c r="S25" s="232"/>
      <c r="T25" s="232"/>
      <c r="U25" s="232"/>
      <c r="V25" s="233"/>
      <c r="W25" s="231">
        <v>1</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723</v>
      </c>
      <c r="Q29" s="346"/>
      <c r="R29" s="346"/>
      <c r="S29" s="346"/>
      <c r="T29" s="346"/>
      <c r="U29" s="346"/>
      <c r="V29" s="347"/>
      <c r="W29" s="348">
        <f>AR13</f>
        <v>299</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657</v>
      </c>
      <c r="B30" s="352"/>
      <c r="C30" s="352"/>
      <c r="D30" s="352"/>
      <c r="E30" s="352"/>
      <c r="F30" s="353"/>
      <c r="G30" s="354" t="s">
        <v>718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658</v>
      </c>
      <c r="B31" s="332"/>
      <c r="C31" s="332"/>
      <c r="D31" s="332"/>
      <c r="E31" s="332"/>
      <c r="F31" s="333"/>
      <c r="G31" s="365" t="s">
        <v>650</v>
      </c>
      <c r="H31" s="366"/>
      <c r="I31" s="366"/>
      <c r="J31" s="366"/>
      <c r="K31" s="366"/>
      <c r="L31" s="366"/>
      <c r="M31" s="366"/>
      <c r="N31" s="366"/>
      <c r="O31" s="366"/>
      <c r="P31" s="367" t="s">
        <v>649</v>
      </c>
      <c r="Q31" s="366"/>
      <c r="R31" s="366"/>
      <c r="S31" s="366"/>
      <c r="T31" s="366"/>
      <c r="U31" s="366"/>
      <c r="V31" s="366"/>
      <c r="W31" s="366"/>
      <c r="X31" s="368"/>
      <c r="Y31" s="369"/>
      <c r="Z31" s="370"/>
      <c r="AA31" s="371"/>
      <c r="AB31" s="416" t="s">
        <v>11</v>
      </c>
      <c r="AC31" s="416"/>
      <c r="AD31" s="416"/>
      <c r="AE31" s="417" t="s">
        <v>494</v>
      </c>
      <c r="AF31" s="418"/>
      <c r="AG31" s="418"/>
      <c r="AH31" s="419"/>
      <c r="AI31" s="417" t="s">
        <v>646</v>
      </c>
      <c r="AJ31" s="418"/>
      <c r="AK31" s="418"/>
      <c r="AL31" s="419"/>
      <c r="AM31" s="417" t="s">
        <v>462</v>
      </c>
      <c r="AN31" s="418"/>
      <c r="AO31" s="418"/>
      <c r="AP31" s="419"/>
      <c r="AQ31" s="426" t="s">
        <v>493</v>
      </c>
      <c r="AR31" s="427"/>
      <c r="AS31" s="427"/>
      <c r="AT31" s="428"/>
      <c r="AU31" s="426" t="s">
        <v>671</v>
      </c>
      <c r="AV31" s="427"/>
      <c r="AW31" s="427"/>
      <c r="AX31" s="429"/>
    </row>
    <row r="32" spans="1:50" ht="31.5" customHeight="1" x14ac:dyDescent="0.15">
      <c r="A32" s="363"/>
      <c r="B32" s="332"/>
      <c r="C32" s="332"/>
      <c r="D32" s="332"/>
      <c r="E32" s="332"/>
      <c r="F32" s="333"/>
      <c r="G32" s="372" t="s">
        <v>719</v>
      </c>
      <c r="H32" s="373"/>
      <c r="I32" s="373"/>
      <c r="J32" s="373"/>
      <c r="K32" s="373"/>
      <c r="L32" s="373"/>
      <c r="M32" s="373"/>
      <c r="N32" s="373"/>
      <c r="O32" s="373"/>
      <c r="P32" s="376" t="s">
        <v>755</v>
      </c>
      <c r="Q32" s="377"/>
      <c r="R32" s="377"/>
      <c r="S32" s="377"/>
      <c r="T32" s="377"/>
      <c r="U32" s="377"/>
      <c r="V32" s="377"/>
      <c r="W32" s="377"/>
      <c r="X32" s="378"/>
      <c r="Y32" s="382" t="s">
        <v>52</v>
      </c>
      <c r="Z32" s="383"/>
      <c r="AA32" s="384"/>
      <c r="AB32" s="385" t="s">
        <v>700</v>
      </c>
      <c r="AC32" s="385"/>
      <c r="AD32" s="385"/>
      <c r="AE32" s="386">
        <v>301334</v>
      </c>
      <c r="AF32" s="386"/>
      <c r="AG32" s="386"/>
      <c r="AH32" s="386"/>
      <c r="AI32" s="386" t="s">
        <v>692</v>
      </c>
      <c r="AJ32" s="386"/>
      <c r="AK32" s="386"/>
      <c r="AL32" s="386"/>
      <c r="AM32" s="386"/>
      <c r="AN32" s="386"/>
      <c r="AO32" s="386"/>
      <c r="AP32" s="386"/>
      <c r="AQ32" s="413" t="s">
        <v>723</v>
      </c>
      <c r="AR32" s="386"/>
      <c r="AS32" s="386"/>
      <c r="AT32" s="386"/>
      <c r="AU32" s="404" t="s">
        <v>723</v>
      </c>
      <c r="AV32" s="420"/>
      <c r="AW32" s="420"/>
      <c r="AX32" s="421"/>
    </row>
    <row r="33" spans="1:51" ht="31.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700</v>
      </c>
      <c r="AC33" s="385"/>
      <c r="AD33" s="385"/>
      <c r="AE33" s="386">
        <v>270000</v>
      </c>
      <c r="AF33" s="386"/>
      <c r="AG33" s="386"/>
      <c r="AH33" s="386"/>
      <c r="AI33" s="386" t="s">
        <v>692</v>
      </c>
      <c r="AJ33" s="386"/>
      <c r="AK33" s="386"/>
      <c r="AL33" s="386"/>
      <c r="AM33" s="386">
        <v>55000</v>
      </c>
      <c r="AN33" s="386"/>
      <c r="AO33" s="386"/>
      <c r="AP33" s="386"/>
      <c r="AQ33" s="386">
        <v>270000</v>
      </c>
      <c r="AR33" s="386"/>
      <c r="AS33" s="386"/>
      <c r="AT33" s="386"/>
      <c r="AU33" s="425">
        <v>55000</v>
      </c>
      <c r="AV33" s="420"/>
      <c r="AW33" s="420"/>
      <c r="AX33" s="421"/>
    </row>
    <row r="34" spans="1:51" ht="23.25" customHeight="1" x14ac:dyDescent="0.15">
      <c r="A34" s="452" t="s">
        <v>659</v>
      </c>
      <c r="B34" s="453"/>
      <c r="C34" s="453"/>
      <c r="D34" s="453"/>
      <c r="E34" s="453"/>
      <c r="F34" s="454"/>
      <c r="G34" s="238" t="s">
        <v>660</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494</v>
      </c>
      <c r="AF34" s="238"/>
      <c r="AG34" s="238"/>
      <c r="AH34" s="267"/>
      <c r="AI34" s="237" t="s">
        <v>646</v>
      </c>
      <c r="AJ34" s="238"/>
      <c r="AK34" s="238"/>
      <c r="AL34" s="267"/>
      <c r="AM34" s="237" t="s">
        <v>462</v>
      </c>
      <c r="AN34" s="238"/>
      <c r="AO34" s="238"/>
      <c r="AP34" s="267"/>
      <c r="AQ34" s="431" t="s">
        <v>672</v>
      </c>
      <c r="AR34" s="432"/>
      <c r="AS34" s="432"/>
      <c r="AT34" s="432"/>
      <c r="AU34" s="432"/>
      <c r="AV34" s="432"/>
      <c r="AW34" s="432"/>
      <c r="AX34" s="433"/>
    </row>
    <row r="35" spans="1:51" ht="23.25" customHeight="1" x14ac:dyDescent="0.15">
      <c r="A35" s="455"/>
      <c r="B35" s="456"/>
      <c r="C35" s="456"/>
      <c r="D35" s="456"/>
      <c r="E35" s="456"/>
      <c r="F35" s="457"/>
      <c r="G35" s="409" t="s">
        <v>701</v>
      </c>
      <c r="H35" s="410"/>
      <c r="I35" s="410"/>
      <c r="J35" s="410"/>
      <c r="K35" s="410"/>
      <c r="L35" s="410"/>
      <c r="M35" s="410"/>
      <c r="N35" s="410"/>
      <c r="O35" s="410"/>
      <c r="P35" s="410"/>
      <c r="Q35" s="410"/>
      <c r="R35" s="410"/>
      <c r="S35" s="410"/>
      <c r="T35" s="410"/>
      <c r="U35" s="410"/>
      <c r="V35" s="410"/>
      <c r="W35" s="410"/>
      <c r="X35" s="410"/>
      <c r="Y35" s="434" t="s">
        <v>659</v>
      </c>
      <c r="Z35" s="435"/>
      <c r="AA35" s="436"/>
      <c r="AB35" s="437" t="s">
        <v>702</v>
      </c>
      <c r="AC35" s="438"/>
      <c r="AD35" s="439"/>
      <c r="AE35" s="413">
        <v>1974</v>
      </c>
      <c r="AF35" s="413"/>
      <c r="AG35" s="413"/>
      <c r="AH35" s="413"/>
      <c r="AI35" s="413" t="s">
        <v>692</v>
      </c>
      <c r="AJ35" s="413"/>
      <c r="AK35" s="413"/>
      <c r="AL35" s="413"/>
      <c r="AM35" s="413"/>
      <c r="AN35" s="413"/>
      <c r="AO35" s="413"/>
      <c r="AP35" s="413"/>
      <c r="AQ35" s="404">
        <v>2677</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662</v>
      </c>
      <c r="Z36" s="414"/>
      <c r="AA36" s="415"/>
      <c r="AB36" s="440" t="s">
        <v>703</v>
      </c>
      <c r="AC36" s="441"/>
      <c r="AD36" s="442"/>
      <c r="AE36" s="443" t="s">
        <v>704</v>
      </c>
      <c r="AF36" s="443"/>
      <c r="AG36" s="443"/>
      <c r="AH36" s="443"/>
      <c r="AI36" s="443" t="s">
        <v>692</v>
      </c>
      <c r="AJ36" s="443"/>
      <c r="AK36" s="443"/>
      <c r="AL36" s="443"/>
      <c r="AM36" s="443" t="s">
        <v>758</v>
      </c>
      <c r="AN36" s="443"/>
      <c r="AO36" s="443"/>
      <c r="AP36" s="443"/>
      <c r="AQ36" s="443" t="s">
        <v>759</v>
      </c>
      <c r="AR36" s="443"/>
      <c r="AS36" s="443"/>
      <c r="AT36" s="443"/>
      <c r="AU36" s="443"/>
      <c r="AV36" s="443"/>
      <c r="AW36" s="443"/>
      <c r="AX36" s="446"/>
    </row>
    <row r="37" spans="1:51" ht="18.75" customHeight="1" x14ac:dyDescent="0.15">
      <c r="A37" s="482" t="s">
        <v>311</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494</v>
      </c>
      <c r="AF37" s="500"/>
      <c r="AG37" s="500"/>
      <c r="AH37" s="501"/>
      <c r="AI37" s="504" t="s">
        <v>646</v>
      </c>
      <c r="AJ37" s="504"/>
      <c r="AK37" s="504"/>
      <c r="AL37" s="499"/>
      <c r="AM37" s="504" t="s">
        <v>462</v>
      </c>
      <c r="AN37" s="504"/>
      <c r="AO37" s="504"/>
      <c r="AP37" s="499"/>
      <c r="AQ37" s="473" t="s">
        <v>221</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692</v>
      </c>
      <c r="AR38" s="448"/>
      <c r="AS38" s="449" t="s">
        <v>222</v>
      </c>
      <c r="AT38" s="450"/>
      <c r="AU38" s="451">
        <v>4</v>
      </c>
      <c r="AV38" s="451"/>
      <c r="AW38" s="339" t="s">
        <v>170</v>
      </c>
      <c r="AX38" s="344"/>
    </row>
    <row r="39" spans="1:51" ht="23.25" customHeight="1" x14ac:dyDescent="0.15">
      <c r="A39" s="488"/>
      <c r="B39" s="486"/>
      <c r="C39" s="486"/>
      <c r="D39" s="486"/>
      <c r="E39" s="486"/>
      <c r="F39" s="487"/>
      <c r="G39" s="389" t="s">
        <v>696</v>
      </c>
      <c r="H39" s="390"/>
      <c r="I39" s="390"/>
      <c r="J39" s="390"/>
      <c r="K39" s="390"/>
      <c r="L39" s="390"/>
      <c r="M39" s="390"/>
      <c r="N39" s="390"/>
      <c r="O39" s="391"/>
      <c r="P39" s="154" t="s">
        <v>697</v>
      </c>
      <c r="Q39" s="154"/>
      <c r="R39" s="154"/>
      <c r="S39" s="154"/>
      <c r="T39" s="154"/>
      <c r="U39" s="154"/>
      <c r="V39" s="154"/>
      <c r="W39" s="154"/>
      <c r="X39" s="155"/>
      <c r="Y39" s="400" t="s">
        <v>12</v>
      </c>
      <c r="Z39" s="401"/>
      <c r="AA39" s="402"/>
      <c r="AB39" s="403" t="s">
        <v>698</v>
      </c>
      <c r="AC39" s="403"/>
      <c r="AD39" s="403"/>
      <c r="AE39" s="404">
        <v>1</v>
      </c>
      <c r="AF39" s="387"/>
      <c r="AG39" s="387"/>
      <c r="AH39" s="387"/>
      <c r="AI39" s="404" t="s">
        <v>692</v>
      </c>
      <c r="AJ39" s="387"/>
      <c r="AK39" s="387"/>
      <c r="AL39" s="387"/>
      <c r="AM39" s="404"/>
      <c r="AN39" s="387"/>
      <c r="AO39" s="387"/>
      <c r="AP39" s="387"/>
      <c r="AQ39" s="406" t="s">
        <v>692</v>
      </c>
      <c r="AR39" s="407"/>
      <c r="AS39" s="407"/>
      <c r="AT39" s="408"/>
      <c r="AU39" s="387" t="s">
        <v>692</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698</v>
      </c>
      <c r="AC40" s="463"/>
      <c r="AD40" s="463"/>
      <c r="AE40" s="404">
        <v>1</v>
      </c>
      <c r="AF40" s="387"/>
      <c r="AG40" s="387"/>
      <c r="AH40" s="387"/>
      <c r="AI40" s="404" t="s">
        <v>692</v>
      </c>
      <c r="AJ40" s="387"/>
      <c r="AK40" s="387"/>
      <c r="AL40" s="387"/>
      <c r="AM40" s="404">
        <v>1</v>
      </c>
      <c r="AN40" s="387"/>
      <c r="AO40" s="387"/>
      <c r="AP40" s="387"/>
      <c r="AQ40" s="406" t="s">
        <v>692</v>
      </c>
      <c r="AR40" s="407"/>
      <c r="AS40" s="407"/>
      <c r="AT40" s="408"/>
      <c r="AU40" s="387">
        <v>1</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t="s">
        <v>692</v>
      </c>
      <c r="AJ41" s="387"/>
      <c r="AK41" s="387"/>
      <c r="AL41" s="387"/>
      <c r="AM41" s="404"/>
      <c r="AN41" s="387"/>
      <c r="AO41" s="387"/>
      <c r="AP41" s="387"/>
      <c r="AQ41" s="406" t="s">
        <v>692</v>
      </c>
      <c r="AR41" s="407"/>
      <c r="AS41" s="407"/>
      <c r="AT41" s="408"/>
      <c r="AU41" s="387" t="s">
        <v>692</v>
      </c>
      <c r="AV41" s="387"/>
      <c r="AW41" s="387"/>
      <c r="AX41" s="388"/>
    </row>
    <row r="42" spans="1:51" ht="23.25" customHeight="1" x14ac:dyDescent="0.15">
      <c r="A42" s="476" t="s">
        <v>337</v>
      </c>
      <c r="B42" s="471"/>
      <c r="C42" s="471"/>
      <c r="D42" s="471"/>
      <c r="E42" s="471"/>
      <c r="F42" s="472"/>
      <c r="G42" s="512" t="s">
        <v>699</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651</v>
      </c>
      <c r="B44" s="331" t="s">
        <v>652</v>
      </c>
      <c r="C44" s="332"/>
      <c r="D44" s="332"/>
      <c r="E44" s="332"/>
      <c r="F44" s="333"/>
      <c r="G44" s="337" t="s">
        <v>653</v>
      </c>
      <c r="H44" s="337"/>
      <c r="I44" s="337"/>
      <c r="J44" s="337"/>
      <c r="K44" s="337"/>
      <c r="L44" s="337"/>
      <c r="M44" s="337"/>
      <c r="N44" s="337"/>
      <c r="O44" s="337"/>
      <c r="P44" s="337"/>
      <c r="Q44" s="337"/>
      <c r="R44" s="337"/>
      <c r="S44" s="337"/>
      <c r="T44" s="337"/>
      <c r="U44" s="337"/>
      <c r="V44" s="337"/>
      <c r="W44" s="337"/>
      <c r="X44" s="337"/>
      <c r="Y44" s="337"/>
      <c r="Z44" s="337"/>
      <c r="AA44" s="338"/>
      <c r="AB44" s="341" t="s">
        <v>673</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494</v>
      </c>
      <c r="AF49" s="430"/>
      <c r="AG49" s="430"/>
      <c r="AH49" s="430"/>
      <c r="AI49" s="430" t="s">
        <v>646</v>
      </c>
      <c r="AJ49" s="430"/>
      <c r="AK49" s="430"/>
      <c r="AL49" s="430"/>
      <c r="AM49" s="430" t="s">
        <v>462</v>
      </c>
      <c r="AN49" s="430"/>
      <c r="AO49" s="430"/>
      <c r="AP49" s="430"/>
      <c r="AQ49" s="506" t="s">
        <v>221</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222</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6"/>
      <c r="Q52" s="466"/>
      <c r="R52" s="466"/>
      <c r="S52" s="466"/>
      <c r="T52" s="466"/>
      <c r="U52" s="466"/>
      <c r="V52" s="466"/>
      <c r="W52" s="466"/>
      <c r="X52" s="467"/>
      <c r="Y52" s="908"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494</v>
      </c>
      <c r="AF54" s="430"/>
      <c r="AG54" s="430"/>
      <c r="AH54" s="430"/>
      <c r="AI54" s="430" t="s">
        <v>646</v>
      </c>
      <c r="AJ54" s="430"/>
      <c r="AK54" s="430"/>
      <c r="AL54" s="430"/>
      <c r="AM54" s="430" t="s">
        <v>462</v>
      </c>
      <c r="AN54" s="430"/>
      <c r="AO54" s="430"/>
      <c r="AP54" s="430"/>
      <c r="AQ54" s="506" t="s">
        <v>221</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222</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494</v>
      </c>
      <c r="AF59" s="430"/>
      <c r="AG59" s="430"/>
      <c r="AH59" s="430"/>
      <c r="AI59" s="430" t="s">
        <v>646</v>
      </c>
      <c r="AJ59" s="430"/>
      <c r="AK59" s="430"/>
      <c r="AL59" s="430"/>
      <c r="AM59" s="430" t="s">
        <v>462</v>
      </c>
      <c r="AN59" s="430"/>
      <c r="AO59" s="430"/>
      <c r="AP59" s="430"/>
      <c r="AQ59" s="506" t="s">
        <v>221</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222</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6"/>
      <c r="Q62" s="466"/>
      <c r="R62" s="466"/>
      <c r="S62" s="466"/>
      <c r="T62" s="466"/>
      <c r="U62" s="466"/>
      <c r="V62" s="466"/>
      <c r="W62" s="466"/>
      <c r="X62" s="467"/>
      <c r="Y62" s="90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657</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658</v>
      </c>
      <c r="B65" s="332"/>
      <c r="C65" s="332"/>
      <c r="D65" s="332"/>
      <c r="E65" s="332"/>
      <c r="F65" s="333"/>
      <c r="G65" s="365" t="s">
        <v>650</v>
      </c>
      <c r="H65" s="366"/>
      <c r="I65" s="366"/>
      <c r="J65" s="366"/>
      <c r="K65" s="366"/>
      <c r="L65" s="366"/>
      <c r="M65" s="366"/>
      <c r="N65" s="366"/>
      <c r="O65" s="366"/>
      <c r="P65" s="367" t="s">
        <v>649</v>
      </c>
      <c r="Q65" s="366"/>
      <c r="R65" s="366"/>
      <c r="S65" s="366"/>
      <c r="T65" s="366"/>
      <c r="U65" s="366"/>
      <c r="V65" s="366"/>
      <c r="W65" s="366"/>
      <c r="X65" s="368"/>
      <c r="Y65" s="369"/>
      <c r="Z65" s="370"/>
      <c r="AA65" s="371"/>
      <c r="AB65" s="416" t="s">
        <v>11</v>
      </c>
      <c r="AC65" s="416"/>
      <c r="AD65" s="416"/>
      <c r="AE65" s="417" t="s">
        <v>494</v>
      </c>
      <c r="AF65" s="418"/>
      <c r="AG65" s="418"/>
      <c r="AH65" s="419"/>
      <c r="AI65" s="417" t="s">
        <v>646</v>
      </c>
      <c r="AJ65" s="418"/>
      <c r="AK65" s="418"/>
      <c r="AL65" s="419"/>
      <c r="AM65" s="417" t="s">
        <v>462</v>
      </c>
      <c r="AN65" s="418"/>
      <c r="AO65" s="418"/>
      <c r="AP65" s="419"/>
      <c r="AQ65" s="426" t="s">
        <v>493</v>
      </c>
      <c r="AR65" s="427"/>
      <c r="AS65" s="427"/>
      <c r="AT65" s="428"/>
      <c r="AU65" s="426" t="s">
        <v>671</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2" t="s">
        <v>659</v>
      </c>
      <c r="B68" s="453"/>
      <c r="C68" s="453"/>
      <c r="D68" s="453"/>
      <c r="E68" s="453"/>
      <c r="F68" s="454"/>
      <c r="G68" s="238" t="s">
        <v>660</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494</v>
      </c>
      <c r="AF68" s="430"/>
      <c r="AG68" s="430"/>
      <c r="AH68" s="430"/>
      <c r="AI68" s="430" t="s">
        <v>646</v>
      </c>
      <c r="AJ68" s="430"/>
      <c r="AK68" s="430"/>
      <c r="AL68" s="430"/>
      <c r="AM68" s="430" t="s">
        <v>462</v>
      </c>
      <c r="AN68" s="430"/>
      <c r="AO68" s="430"/>
      <c r="AP68" s="430"/>
      <c r="AQ68" s="431" t="s">
        <v>672</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705</v>
      </c>
      <c r="H69" s="410"/>
      <c r="I69" s="410"/>
      <c r="J69" s="410"/>
      <c r="K69" s="410"/>
      <c r="L69" s="410"/>
      <c r="M69" s="410"/>
      <c r="N69" s="410"/>
      <c r="O69" s="410"/>
      <c r="P69" s="410"/>
      <c r="Q69" s="410"/>
      <c r="R69" s="410"/>
      <c r="S69" s="410"/>
      <c r="T69" s="410"/>
      <c r="U69" s="410"/>
      <c r="V69" s="410"/>
      <c r="W69" s="410"/>
      <c r="X69" s="410"/>
      <c r="Y69" s="434" t="s">
        <v>659</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662</v>
      </c>
      <c r="Z70" s="414"/>
      <c r="AA70" s="415"/>
      <c r="AB70" s="440" t="s">
        <v>663</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311</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494</v>
      </c>
      <c r="AF71" s="430"/>
      <c r="AG71" s="430"/>
      <c r="AH71" s="430"/>
      <c r="AI71" s="430" t="s">
        <v>646</v>
      </c>
      <c r="AJ71" s="430"/>
      <c r="AK71" s="430"/>
      <c r="AL71" s="430"/>
      <c r="AM71" s="430" t="s">
        <v>462</v>
      </c>
      <c r="AN71" s="430"/>
      <c r="AO71" s="430"/>
      <c r="AP71" s="430"/>
      <c r="AQ71" s="473" t="s">
        <v>221</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222</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337</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651</v>
      </c>
      <c r="B78" s="331" t="s">
        <v>652</v>
      </c>
      <c r="C78" s="332"/>
      <c r="D78" s="332"/>
      <c r="E78" s="332"/>
      <c r="F78" s="333"/>
      <c r="G78" s="337" t="s">
        <v>653</v>
      </c>
      <c r="H78" s="337"/>
      <c r="I78" s="337"/>
      <c r="J78" s="337"/>
      <c r="K78" s="337"/>
      <c r="L78" s="337"/>
      <c r="M78" s="337"/>
      <c r="N78" s="337"/>
      <c r="O78" s="337"/>
      <c r="P78" s="337"/>
      <c r="Q78" s="337"/>
      <c r="R78" s="337"/>
      <c r="S78" s="337"/>
      <c r="T78" s="337"/>
      <c r="U78" s="337"/>
      <c r="V78" s="337"/>
      <c r="W78" s="337"/>
      <c r="X78" s="337"/>
      <c r="Y78" s="337"/>
      <c r="Z78" s="337"/>
      <c r="AA78" s="338"/>
      <c r="AB78" s="341" t="s">
        <v>673</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494</v>
      </c>
      <c r="AF83" s="430"/>
      <c r="AG83" s="430"/>
      <c r="AH83" s="430"/>
      <c r="AI83" s="430" t="s">
        <v>646</v>
      </c>
      <c r="AJ83" s="430"/>
      <c r="AK83" s="430"/>
      <c r="AL83" s="430"/>
      <c r="AM83" s="430" t="s">
        <v>462</v>
      </c>
      <c r="AN83" s="430"/>
      <c r="AO83" s="430"/>
      <c r="AP83" s="430"/>
      <c r="AQ83" s="506" t="s">
        <v>221</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222</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494</v>
      </c>
      <c r="AF88" s="430"/>
      <c r="AG88" s="430"/>
      <c r="AH88" s="430"/>
      <c r="AI88" s="430" t="s">
        <v>646</v>
      </c>
      <c r="AJ88" s="430"/>
      <c r="AK88" s="430"/>
      <c r="AL88" s="430"/>
      <c r="AM88" s="430" t="s">
        <v>462</v>
      </c>
      <c r="AN88" s="430"/>
      <c r="AO88" s="430"/>
      <c r="AP88" s="430"/>
      <c r="AQ88" s="506" t="s">
        <v>221</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222</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494</v>
      </c>
      <c r="AF93" s="430"/>
      <c r="AG93" s="430"/>
      <c r="AH93" s="430"/>
      <c r="AI93" s="430" t="s">
        <v>646</v>
      </c>
      <c r="AJ93" s="430"/>
      <c r="AK93" s="430"/>
      <c r="AL93" s="430"/>
      <c r="AM93" s="430" t="s">
        <v>462</v>
      </c>
      <c r="AN93" s="430"/>
      <c r="AO93" s="430"/>
      <c r="AP93" s="430"/>
      <c r="AQ93" s="506" t="s">
        <v>221</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222</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657</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658</v>
      </c>
      <c r="B99" s="332"/>
      <c r="C99" s="332"/>
      <c r="D99" s="332"/>
      <c r="E99" s="332"/>
      <c r="F99" s="333"/>
      <c r="G99" s="365" t="s">
        <v>650</v>
      </c>
      <c r="H99" s="366"/>
      <c r="I99" s="366"/>
      <c r="J99" s="366"/>
      <c r="K99" s="366"/>
      <c r="L99" s="366"/>
      <c r="M99" s="366"/>
      <c r="N99" s="366"/>
      <c r="O99" s="366"/>
      <c r="P99" s="367" t="s">
        <v>649</v>
      </c>
      <c r="Q99" s="366"/>
      <c r="R99" s="366"/>
      <c r="S99" s="366"/>
      <c r="T99" s="366"/>
      <c r="U99" s="366"/>
      <c r="V99" s="366"/>
      <c r="W99" s="366"/>
      <c r="X99" s="368"/>
      <c r="Y99" s="369"/>
      <c r="Z99" s="370"/>
      <c r="AA99" s="371"/>
      <c r="AB99" s="416" t="s">
        <v>11</v>
      </c>
      <c r="AC99" s="416"/>
      <c r="AD99" s="416"/>
      <c r="AE99" s="430" t="s">
        <v>494</v>
      </c>
      <c r="AF99" s="430"/>
      <c r="AG99" s="430"/>
      <c r="AH99" s="430"/>
      <c r="AI99" s="430" t="s">
        <v>646</v>
      </c>
      <c r="AJ99" s="430"/>
      <c r="AK99" s="430"/>
      <c r="AL99" s="430"/>
      <c r="AM99" s="430" t="s">
        <v>462</v>
      </c>
      <c r="AN99" s="430"/>
      <c r="AO99" s="430"/>
      <c r="AP99" s="430"/>
      <c r="AQ99" s="426" t="s">
        <v>493</v>
      </c>
      <c r="AR99" s="427"/>
      <c r="AS99" s="427"/>
      <c r="AT99" s="428"/>
      <c r="AU99" s="426" t="s">
        <v>671</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6" t="s">
        <v>659</v>
      </c>
      <c r="B102" s="356"/>
      <c r="C102" s="356"/>
      <c r="D102" s="356"/>
      <c r="E102" s="356"/>
      <c r="F102" s="477"/>
      <c r="G102" s="238" t="s">
        <v>660</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494</v>
      </c>
      <c r="AF102" s="430"/>
      <c r="AG102" s="430"/>
      <c r="AH102" s="430"/>
      <c r="AI102" s="430" t="s">
        <v>646</v>
      </c>
      <c r="AJ102" s="430"/>
      <c r="AK102" s="430"/>
      <c r="AL102" s="430"/>
      <c r="AM102" s="430" t="s">
        <v>462</v>
      </c>
      <c r="AN102" s="430"/>
      <c r="AO102" s="430"/>
      <c r="AP102" s="430"/>
      <c r="AQ102" s="431" t="s">
        <v>672</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661</v>
      </c>
      <c r="H103" s="410"/>
      <c r="I103" s="410"/>
      <c r="J103" s="410"/>
      <c r="K103" s="410"/>
      <c r="L103" s="410"/>
      <c r="M103" s="410"/>
      <c r="N103" s="410"/>
      <c r="O103" s="410"/>
      <c r="P103" s="410"/>
      <c r="Q103" s="410"/>
      <c r="R103" s="410"/>
      <c r="S103" s="410"/>
      <c r="T103" s="410"/>
      <c r="U103" s="410"/>
      <c r="V103" s="410"/>
      <c r="W103" s="410"/>
      <c r="X103" s="410"/>
      <c r="Y103" s="434" t="s">
        <v>659</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662</v>
      </c>
      <c r="Z104" s="414"/>
      <c r="AA104" s="415"/>
      <c r="AB104" s="440" t="s">
        <v>663</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311</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494</v>
      </c>
      <c r="AF105" s="430"/>
      <c r="AG105" s="430"/>
      <c r="AH105" s="430"/>
      <c r="AI105" s="430" t="s">
        <v>646</v>
      </c>
      <c r="AJ105" s="430"/>
      <c r="AK105" s="430"/>
      <c r="AL105" s="430"/>
      <c r="AM105" s="430" t="s">
        <v>462</v>
      </c>
      <c r="AN105" s="430"/>
      <c r="AO105" s="430"/>
      <c r="AP105" s="430"/>
      <c r="AQ105" s="473" t="s">
        <v>221</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222</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337</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651</v>
      </c>
      <c r="B112" s="331" t="s">
        <v>652</v>
      </c>
      <c r="C112" s="332"/>
      <c r="D112" s="332"/>
      <c r="E112" s="332"/>
      <c r="F112" s="333"/>
      <c r="G112" s="337" t="s">
        <v>653</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673</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494</v>
      </c>
      <c r="AF117" s="430"/>
      <c r="AG117" s="430"/>
      <c r="AH117" s="430"/>
      <c r="AI117" s="430" t="s">
        <v>646</v>
      </c>
      <c r="AJ117" s="430"/>
      <c r="AK117" s="430"/>
      <c r="AL117" s="430"/>
      <c r="AM117" s="430" t="s">
        <v>462</v>
      </c>
      <c r="AN117" s="430"/>
      <c r="AO117" s="430"/>
      <c r="AP117" s="430"/>
      <c r="AQ117" s="506" t="s">
        <v>221</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222</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494</v>
      </c>
      <c r="AF122" s="430"/>
      <c r="AG122" s="430"/>
      <c r="AH122" s="430"/>
      <c r="AI122" s="430" t="s">
        <v>646</v>
      </c>
      <c r="AJ122" s="430"/>
      <c r="AK122" s="430"/>
      <c r="AL122" s="430"/>
      <c r="AM122" s="430" t="s">
        <v>462</v>
      </c>
      <c r="AN122" s="430"/>
      <c r="AO122" s="430"/>
      <c r="AP122" s="430"/>
      <c r="AQ122" s="506" t="s">
        <v>221</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222</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494</v>
      </c>
      <c r="AF127" s="430"/>
      <c r="AG127" s="430"/>
      <c r="AH127" s="430"/>
      <c r="AI127" s="430" t="s">
        <v>646</v>
      </c>
      <c r="AJ127" s="430"/>
      <c r="AK127" s="430"/>
      <c r="AL127" s="430"/>
      <c r="AM127" s="430" t="s">
        <v>462</v>
      </c>
      <c r="AN127" s="430"/>
      <c r="AO127" s="430"/>
      <c r="AP127" s="430"/>
      <c r="AQ127" s="506" t="s">
        <v>221</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222</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657</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658</v>
      </c>
      <c r="B133" s="332"/>
      <c r="C133" s="332"/>
      <c r="D133" s="332"/>
      <c r="E133" s="332"/>
      <c r="F133" s="333"/>
      <c r="G133" s="365" t="s">
        <v>650</v>
      </c>
      <c r="H133" s="366"/>
      <c r="I133" s="366"/>
      <c r="J133" s="366"/>
      <c r="K133" s="366"/>
      <c r="L133" s="366"/>
      <c r="M133" s="366"/>
      <c r="N133" s="366"/>
      <c r="O133" s="366"/>
      <c r="P133" s="367" t="s">
        <v>649</v>
      </c>
      <c r="Q133" s="366"/>
      <c r="R133" s="366"/>
      <c r="S133" s="366"/>
      <c r="T133" s="366"/>
      <c r="U133" s="366"/>
      <c r="V133" s="366"/>
      <c r="W133" s="366"/>
      <c r="X133" s="368"/>
      <c r="Y133" s="369"/>
      <c r="Z133" s="370"/>
      <c r="AA133" s="371"/>
      <c r="AB133" s="416" t="s">
        <v>11</v>
      </c>
      <c r="AC133" s="416"/>
      <c r="AD133" s="416"/>
      <c r="AE133" s="430" t="s">
        <v>494</v>
      </c>
      <c r="AF133" s="430"/>
      <c r="AG133" s="430"/>
      <c r="AH133" s="430"/>
      <c r="AI133" s="430" t="s">
        <v>646</v>
      </c>
      <c r="AJ133" s="430"/>
      <c r="AK133" s="430"/>
      <c r="AL133" s="430"/>
      <c r="AM133" s="430" t="s">
        <v>462</v>
      </c>
      <c r="AN133" s="430"/>
      <c r="AO133" s="430"/>
      <c r="AP133" s="430"/>
      <c r="AQ133" s="426" t="s">
        <v>493</v>
      </c>
      <c r="AR133" s="427"/>
      <c r="AS133" s="427"/>
      <c r="AT133" s="428"/>
      <c r="AU133" s="426" t="s">
        <v>671</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6" t="s">
        <v>659</v>
      </c>
      <c r="B136" s="356"/>
      <c r="C136" s="356"/>
      <c r="D136" s="356"/>
      <c r="E136" s="356"/>
      <c r="F136" s="477"/>
      <c r="G136" s="238" t="s">
        <v>660</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494</v>
      </c>
      <c r="AF136" s="430"/>
      <c r="AG136" s="430"/>
      <c r="AH136" s="430"/>
      <c r="AI136" s="430" t="s">
        <v>646</v>
      </c>
      <c r="AJ136" s="430"/>
      <c r="AK136" s="430"/>
      <c r="AL136" s="430"/>
      <c r="AM136" s="430" t="s">
        <v>462</v>
      </c>
      <c r="AN136" s="430"/>
      <c r="AO136" s="430"/>
      <c r="AP136" s="430"/>
      <c r="AQ136" s="431" t="s">
        <v>672</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661</v>
      </c>
      <c r="H137" s="410"/>
      <c r="I137" s="410"/>
      <c r="J137" s="410"/>
      <c r="K137" s="410"/>
      <c r="L137" s="410"/>
      <c r="M137" s="410"/>
      <c r="N137" s="410"/>
      <c r="O137" s="410"/>
      <c r="P137" s="410"/>
      <c r="Q137" s="410"/>
      <c r="R137" s="410"/>
      <c r="S137" s="410"/>
      <c r="T137" s="410"/>
      <c r="U137" s="410"/>
      <c r="V137" s="410"/>
      <c r="W137" s="410"/>
      <c r="X137" s="410"/>
      <c r="Y137" s="434" t="s">
        <v>659</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662</v>
      </c>
      <c r="Z138" s="414"/>
      <c r="AA138" s="415"/>
      <c r="AB138" s="440" t="s">
        <v>663</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311</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494</v>
      </c>
      <c r="AF139" s="430"/>
      <c r="AG139" s="430"/>
      <c r="AH139" s="430"/>
      <c r="AI139" s="430" t="s">
        <v>646</v>
      </c>
      <c r="AJ139" s="430"/>
      <c r="AK139" s="430"/>
      <c r="AL139" s="430"/>
      <c r="AM139" s="430" t="s">
        <v>462</v>
      </c>
      <c r="AN139" s="430"/>
      <c r="AO139" s="430"/>
      <c r="AP139" s="430"/>
      <c r="AQ139" s="473" t="s">
        <v>221</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222</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337</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651</v>
      </c>
      <c r="B146" s="331" t="s">
        <v>652</v>
      </c>
      <c r="C146" s="332"/>
      <c r="D146" s="332"/>
      <c r="E146" s="332"/>
      <c r="F146" s="333"/>
      <c r="G146" s="337" t="s">
        <v>653</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673</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494</v>
      </c>
      <c r="AF151" s="430"/>
      <c r="AG151" s="430"/>
      <c r="AH151" s="430"/>
      <c r="AI151" s="430" t="s">
        <v>646</v>
      </c>
      <c r="AJ151" s="430"/>
      <c r="AK151" s="430"/>
      <c r="AL151" s="430"/>
      <c r="AM151" s="430" t="s">
        <v>462</v>
      </c>
      <c r="AN151" s="430"/>
      <c r="AO151" s="430"/>
      <c r="AP151" s="430"/>
      <c r="AQ151" s="506" t="s">
        <v>221</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222</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494</v>
      </c>
      <c r="AF156" s="430"/>
      <c r="AG156" s="430"/>
      <c r="AH156" s="430"/>
      <c r="AI156" s="430" t="s">
        <v>646</v>
      </c>
      <c r="AJ156" s="430"/>
      <c r="AK156" s="430"/>
      <c r="AL156" s="430"/>
      <c r="AM156" s="430" t="s">
        <v>462</v>
      </c>
      <c r="AN156" s="430"/>
      <c r="AO156" s="430"/>
      <c r="AP156" s="430"/>
      <c r="AQ156" s="506" t="s">
        <v>221</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222</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494</v>
      </c>
      <c r="AF161" s="430"/>
      <c r="AG161" s="430"/>
      <c r="AH161" s="430"/>
      <c r="AI161" s="430" t="s">
        <v>646</v>
      </c>
      <c r="AJ161" s="430"/>
      <c r="AK161" s="430"/>
      <c r="AL161" s="430"/>
      <c r="AM161" s="430" t="s">
        <v>462</v>
      </c>
      <c r="AN161" s="430"/>
      <c r="AO161" s="430"/>
      <c r="AP161" s="430"/>
      <c r="AQ161" s="506" t="s">
        <v>221</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222</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657</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658</v>
      </c>
      <c r="B167" s="332"/>
      <c r="C167" s="332"/>
      <c r="D167" s="332"/>
      <c r="E167" s="332"/>
      <c r="F167" s="333"/>
      <c r="G167" s="365" t="s">
        <v>650</v>
      </c>
      <c r="H167" s="366"/>
      <c r="I167" s="366"/>
      <c r="J167" s="366"/>
      <c r="K167" s="366"/>
      <c r="L167" s="366"/>
      <c r="M167" s="366"/>
      <c r="N167" s="366"/>
      <c r="O167" s="366"/>
      <c r="P167" s="367" t="s">
        <v>649</v>
      </c>
      <c r="Q167" s="366"/>
      <c r="R167" s="366"/>
      <c r="S167" s="366"/>
      <c r="T167" s="366"/>
      <c r="U167" s="366"/>
      <c r="V167" s="366"/>
      <c r="W167" s="366"/>
      <c r="X167" s="368"/>
      <c r="Y167" s="369"/>
      <c r="Z167" s="370"/>
      <c r="AA167" s="371"/>
      <c r="AB167" s="416" t="s">
        <v>11</v>
      </c>
      <c r="AC167" s="416"/>
      <c r="AD167" s="416"/>
      <c r="AE167" s="430" t="s">
        <v>494</v>
      </c>
      <c r="AF167" s="430"/>
      <c r="AG167" s="430"/>
      <c r="AH167" s="430"/>
      <c r="AI167" s="430" t="s">
        <v>646</v>
      </c>
      <c r="AJ167" s="430"/>
      <c r="AK167" s="430"/>
      <c r="AL167" s="430"/>
      <c r="AM167" s="430" t="s">
        <v>462</v>
      </c>
      <c r="AN167" s="430"/>
      <c r="AO167" s="430"/>
      <c r="AP167" s="430"/>
      <c r="AQ167" s="426" t="s">
        <v>493</v>
      </c>
      <c r="AR167" s="427"/>
      <c r="AS167" s="427"/>
      <c r="AT167" s="428"/>
      <c r="AU167" s="426" t="s">
        <v>671</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6" t="s">
        <v>659</v>
      </c>
      <c r="B170" s="356"/>
      <c r="C170" s="356"/>
      <c r="D170" s="356"/>
      <c r="E170" s="356"/>
      <c r="F170" s="477"/>
      <c r="G170" s="238" t="s">
        <v>660</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494</v>
      </c>
      <c r="AF170" s="430"/>
      <c r="AG170" s="430"/>
      <c r="AH170" s="430"/>
      <c r="AI170" s="430" t="s">
        <v>646</v>
      </c>
      <c r="AJ170" s="430"/>
      <c r="AK170" s="430"/>
      <c r="AL170" s="430"/>
      <c r="AM170" s="430" t="s">
        <v>462</v>
      </c>
      <c r="AN170" s="430"/>
      <c r="AO170" s="430"/>
      <c r="AP170" s="430"/>
      <c r="AQ170" s="431" t="s">
        <v>672</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661</v>
      </c>
      <c r="H171" s="410"/>
      <c r="I171" s="410"/>
      <c r="J171" s="410"/>
      <c r="K171" s="410"/>
      <c r="L171" s="410"/>
      <c r="M171" s="410"/>
      <c r="N171" s="410"/>
      <c r="O171" s="410"/>
      <c r="P171" s="410"/>
      <c r="Q171" s="410"/>
      <c r="R171" s="410"/>
      <c r="S171" s="410"/>
      <c r="T171" s="410"/>
      <c r="U171" s="410"/>
      <c r="V171" s="410"/>
      <c r="W171" s="410"/>
      <c r="X171" s="410"/>
      <c r="Y171" s="434" t="s">
        <v>659</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662</v>
      </c>
      <c r="Z172" s="414"/>
      <c r="AA172" s="415"/>
      <c r="AB172" s="440" t="s">
        <v>663</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311</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494</v>
      </c>
      <c r="AF173" s="430"/>
      <c r="AG173" s="430"/>
      <c r="AH173" s="430"/>
      <c r="AI173" s="430" t="s">
        <v>646</v>
      </c>
      <c r="AJ173" s="430"/>
      <c r="AK173" s="430"/>
      <c r="AL173" s="430"/>
      <c r="AM173" s="430" t="s">
        <v>462</v>
      </c>
      <c r="AN173" s="430"/>
      <c r="AO173" s="430"/>
      <c r="AP173" s="430"/>
      <c r="AQ173" s="473" t="s">
        <v>221</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222</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337</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651</v>
      </c>
      <c r="B180" s="331" t="s">
        <v>652</v>
      </c>
      <c r="C180" s="332"/>
      <c r="D180" s="332"/>
      <c r="E180" s="332"/>
      <c r="F180" s="333"/>
      <c r="G180" s="337" t="s">
        <v>653</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673</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494</v>
      </c>
      <c r="AF185" s="430"/>
      <c r="AG185" s="430"/>
      <c r="AH185" s="430"/>
      <c r="AI185" s="430" t="s">
        <v>646</v>
      </c>
      <c r="AJ185" s="430"/>
      <c r="AK185" s="430"/>
      <c r="AL185" s="430"/>
      <c r="AM185" s="430" t="s">
        <v>462</v>
      </c>
      <c r="AN185" s="430"/>
      <c r="AO185" s="430"/>
      <c r="AP185" s="430"/>
      <c r="AQ185" s="506" t="s">
        <v>221</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222</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494</v>
      </c>
      <c r="AF190" s="430"/>
      <c r="AG190" s="430"/>
      <c r="AH190" s="430"/>
      <c r="AI190" s="430" t="s">
        <v>646</v>
      </c>
      <c r="AJ190" s="430"/>
      <c r="AK190" s="430"/>
      <c r="AL190" s="430"/>
      <c r="AM190" s="430" t="s">
        <v>462</v>
      </c>
      <c r="AN190" s="430"/>
      <c r="AO190" s="430"/>
      <c r="AP190" s="430"/>
      <c r="AQ190" s="506" t="s">
        <v>221</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222</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494</v>
      </c>
      <c r="AF195" s="430"/>
      <c r="AG195" s="430"/>
      <c r="AH195" s="430"/>
      <c r="AI195" s="430" t="s">
        <v>646</v>
      </c>
      <c r="AJ195" s="430"/>
      <c r="AK195" s="430"/>
      <c r="AL195" s="430"/>
      <c r="AM195" s="430" t="s">
        <v>462</v>
      </c>
      <c r="AN195" s="430"/>
      <c r="AO195" s="430"/>
      <c r="AP195" s="430"/>
      <c r="AQ195" s="506" t="s">
        <v>221</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222</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312</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308</v>
      </c>
      <c r="X200" s="570"/>
      <c r="Y200" s="573"/>
      <c r="Z200" s="573"/>
      <c r="AA200" s="574"/>
      <c r="AB200" s="567" t="s">
        <v>11</v>
      </c>
      <c r="AC200" s="564"/>
      <c r="AD200" s="565"/>
      <c r="AE200" s="430" t="s">
        <v>494</v>
      </c>
      <c r="AF200" s="430"/>
      <c r="AG200" s="430"/>
      <c r="AH200" s="430"/>
      <c r="AI200" s="430" t="s">
        <v>646</v>
      </c>
      <c r="AJ200" s="430"/>
      <c r="AK200" s="430"/>
      <c r="AL200" s="430"/>
      <c r="AM200" s="430" t="s">
        <v>462</v>
      </c>
      <c r="AN200" s="430"/>
      <c r="AO200" s="430"/>
      <c r="AP200" s="430"/>
      <c r="AQ200" s="506" t="s">
        <v>221</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222</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223</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327</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327</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328</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316</v>
      </c>
      <c r="B205" s="582"/>
      <c r="C205" s="582"/>
      <c r="D205" s="582"/>
      <c r="E205" s="582"/>
      <c r="F205" s="583"/>
      <c r="G205" s="541" t="s">
        <v>224</v>
      </c>
      <c r="H205" s="587"/>
      <c r="I205" s="587"/>
      <c r="J205" s="587"/>
      <c r="K205" s="587"/>
      <c r="L205" s="587"/>
      <c r="M205" s="587"/>
      <c r="N205" s="587"/>
      <c r="O205" s="587"/>
      <c r="P205" s="587"/>
      <c r="Q205" s="587"/>
      <c r="R205" s="587"/>
      <c r="S205" s="587"/>
      <c r="T205" s="587"/>
      <c r="U205" s="587"/>
      <c r="V205" s="587"/>
      <c r="W205" s="590" t="s">
        <v>326</v>
      </c>
      <c r="X205" s="591"/>
      <c r="Y205" s="555" t="s">
        <v>12</v>
      </c>
      <c r="Z205" s="555"/>
      <c r="AA205" s="556"/>
      <c r="AB205" s="557" t="s">
        <v>327</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327</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328</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312</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494</v>
      </c>
      <c r="AF208" s="151"/>
      <c r="AG208" s="151"/>
      <c r="AH208" s="151"/>
      <c r="AI208" s="430" t="s">
        <v>646</v>
      </c>
      <c r="AJ208" s="430"/>
      <c r="AK208" s="430"/>
      <c r="AL208" s="430"/>
      <c r="AM208" s="430" t="s">
        <v>462</v>
      </c>
      <c r="AN208" s="430"/>
      <c r="AO208" s="430"/>
      <c r="AP208" s="430"/>
      <c r="AQ208" s="506" t="s">
        <v>221</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222</v>
      </c>
      <c r="AT209" s="450"/>
      <c r="AU209" s="447"/>
      <c r="AV209" s="448"/>
      <c r="AW209" s="449" t="s">
        <v>170</v>
      </c>
      <c r="AX209" s="604"/>
      <c r="AY209">
        <f>$AY$208</f>
        <v>0</v>
      </c>
    </row>
    <row r="210" spans="1:51" ht="23.25" hidden="1" customHeight="1" x14ac:dyDescent="0.15">
      <c r="A210" s="581"/>
      <c r="B210" s="582"/>
      <c r="C210" s="582"/>
      <c r="D210" s="582"/>
      <c r="E210" s="582"/>
      <c r="F210" s="583"/>
      <c r="G210" s="617" t="s">
        <v>223</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340</v>
      </c>
      <c r="B213" s="661"/>
      <c r="C213" s="661"/>
      <c r="D213" s="661"/>
      <c r="E213" s="585" t="s">
        <v>300</v>
      </c>
      <c r="F213" s="586"/>
      <c r="G213" s="97" t="s">
        <v>224</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654</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307</v>
      </c>
      <c r="AP214" s="677"/>
      <c r="AQ214" s="677"/>
      <c r="AR214" s="96" t="s">
        <v>306</v>
      </c>
      <c r="AS214" s="676"/>
      <c r="AT214" s="677"/>
      <c r="AU214" s="677"/>
      <c r="AV214" s="677"/>
      <c r="AW214" s="677"/>
      <c r="AX214" s="678"/>
      <c r="AY214">
        <f>COUNTIF($AR$214,"☑")</f>
        <v>0</v>
      </c>
    </row>
    <row r="215" spans="1:51" ht="45" customHeight="1" x14ac:dyDescent="0.15">
      <c r="A215" s="666" t="s">
        <v>360</v>
      </c>
      <c r="B215" s="667"/>
      <c r="C215" s="669" t="s">
        <v>225</v>
      </c>
      <c r="D215" s="667"/>
      <c r="E215" s="670" t="s">
        <v>241</v>
      </c>
      <c r="F215" s="671"/>
      <c r="G215" s="672" t="s">
        <v>723</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240</v>
      </c>
      <c r="F216" s="472"/>
      <c r="G216" s="153" t="s">
        <v>723</v>
      </c>
      <c r="H216" s="154"/>
      <c r="I216" s="154"/>
      <c r="J216" s="154"/>
      <c r="K216" s="154"/>
      <c r="L216" s="154"/>
      <c r="M216" s="154"/>
      <c r="N216" s="154"/>
      <c r="O216" s="154"/>
      <c r="P216" s="154"/>
      <c r="Q216" s="154"/>
      <c r="R216" s="154"/>
      <c r="S216" s="154"/>
      <c r="T216" s="154"/>
      <c r="U216" s="154"/>
      <c r="V216" s="155"/>
      <c r="W216" s="644" t="s">
        <v>664</v>
      </c>
      <c r="X216" s="645"/>
      <c r="Y216" s="645"/>
      <c r="Z216" s="645"/>
      <c r="AA216" s="646"/>
      <c r="AB216" s="647" t="s">
        <v>723</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665</v>
      </c>
      <c r="X217" s="651"/>
      <c r="Y217" s="651"/>
      <c r="Z217" s="651"/>
      <c r="AA217" s="652"/>
      <c r="AB217" s="647" t="s">
        <v>723</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677</v>
      </c>
      <c r="D218" s="654"/>
      <c r="E218" s="470" t="s">
        <v>356</v>
      </c>
      <c r="F218" s="472"/>
      <c r="G218" s="634" t="s">
        <v>228</v>
      </c>
      <c r="H218" s="635"/>
      <c r="I218" s="635"/>
      <c r="J218" s="657" t="s">
        <v>723</v>
      </c>
      <c r="K218" s="658"/>
      <c r="L218" s="658"/>
      <c r="M218" s="658"/>
      <c r="N218" s="658"/>
      <c r="O218" s="658"/>
      <c r="P218" s="658"/>
      <c r="Q218" s="658"/>
      <c r="R218" s="658"/>
      <c r="S218" s="658"/>
      <c r="T218" s="659"/>
      <c r="U218" s="632" t="s">
        <v>723</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678</v>
      </c>
      <c r="H219" s="635"/>
      <c r="I219" s="635"/>
      <c r="J219" s="635"/>
      <c r="K219" s="635"/>
      <c r="L219" s="635"/>
      <c r="M219" s="635"/>
      <c r="N219" s="635"/>
      <c r="O219" s="635"/>
      <c r="P219" s="635"/>
      <c r="Q219" s="635"/>
      <c r="R219" s="635"/>
      <c r="S219" s="635"/>
      <c r="T219" s="635"/>
      <c r="U219" s="631" t="s">
        <v>723</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665</v>
      </c>
      <c r="H220" s="635"/>
      <c r="I220" s="635"/>
      <c r="J220" s="635"/>
      <c r="K220" s="635"/>
      <c r="L220" s="635"/>
      <c r="M220" s="635"/>
      <c r="N220" s="635"/>
      <c r="O220" s="635"/>
      <c r="P220" s="635"/>
      <c r="Q220" s="635"/>
      <c r="R220" s="635"/>
      <c r="S220" s="635"/>
      <c r="T220" s="635"/>
      <c r="U220" s="159" t="s">
        <v>723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714</v>
      </c>
      <c r="AE223" s="721"/>
      <c r="AF223" s="721"/>
      <c r="AG223" s="722" t="s">
        <v>720</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714</v>
      </c>
      <c r="AE224" s="702"/>
      <c r="AF224" s="702"/>
      <c r="AG224" s="728" t="s">
        <v>721</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714</v>
      </c>
      <c r="AE225" s="735"/>
      <c r="AF225" s="735"/>
      <c r="AG225" s="692" t="s">
        <v>722</v>
      </c>
      <c r="AH225" s="398"/>
      <c r="AI225" s="398"/>
      <c r="AJ225" s="398"/>
      <c r="AK225" s="398"/>
      <c r="AL225" s="398"/>
      <c r="AM225" s="398"/>
      <c r="AN225" s="398"/>
      <c r="AO225" s="398"/>
      <c r="AP225" s="398"/>
      <c r="AQ225" s="398"/>
      <c r="AR225" s="398"/>
      <c r="AS225" s="398"/>
      <c r="AT225" s="398"/>
      <c r="AU225" s="398"/>
      <c r="AV225" s="398"/>
      <c r="AW225" s="398"/>
      <c r="AX225" s="693"/>
    </row>
    <row r="226" spans="1:50" ht="45"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714</v>
      </c>
      <c r="AE226" s="690"/>
      <c r="AF226" s="690"/>
      <c r="AG226" s="376" t="s">
        <v>756</v>
      </c>
      <c r="AH226" s="154"/>
      <c r="AI226" s="154"/>
      <c r="AJ226" s="154"/>
      <c r="AK226" s="154"/>
      <c r="AL226" s="154"/>
      <c r="AM226" s="154"/>
      <c r="AN226" s="154"/>
      <c r="AO226" s="154"/>
      <c r="AP226" s="154"/>
      <c r="AQ226" s="154"/>
      <c r="AR226" s="154"/>
      <c r="AS226" s="154"/>
      <c r="AT226" s="154"/>
      <c r="AU226" s="154"/>
      <c r="AV226" s="154"/>
      <c r="AW226" s="154"/>
      <c r="AX226" s="691"/>
    </row>
    <row r="227" spans="1:50" ht="45" customHeight="1" x14ac:dyDescent="0.15">
      <c r="A227" s="680"/>
      <c r="B227" s="681"/>
      <c r="C227" s="694"/>
      <c r="D227" s="695"/>
      <c r="E227" s="698" t="s">
        <v>338</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724</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45" customHeight="1" x14ac:dyDescent="0.15">
      <c r="A228" s="680"/>
      <c r="B228" s="681"/>
      <c r="C228" s="696"/>
      <c r="D228" s="697"/>
      <c r="E228" s="704" t="s">
        <v>291</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725</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726</v>
      </c>
      <c r="AE229" s="754"/>
      <c r="AF229" s="754"/>
      <c r="AG229" s="755" t="s">
        <v>723</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714</v>
      </c>
      <c r="AE230" s="702"/>
      <c r="AF230" s="702"/>
      <c r="AG230" s="728" t="s">
        <v>727</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726</v>
      </c>
      <c r="AE231" s="702"/>
      <c r="AF231" s="702"/>
      <c r="AG231" s="728" t="s">
        <v>723</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714</v>
      </c>
      <c r="AE232" s="702"/>
      <c r="AF232" s="702"/>
      <c r="AG232" s="728" t="s">
        <v>728</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309</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726</v>
      </c>
      <c r="AE233" s="735"/>
      <c r="AF233" s="735"/>
      <c r="AG233" s="750" t="s">
        <v>723</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310</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726</v>
      </c>
      <c r="AE234" s="702"/>
      <c r="AF234" s="703"/>
      <c r="AG234" s="728" t="s">
        <v>723</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297</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714</v>
      </c>
      <c r="AE235" s="743"/>
      <c r="AF235" s="744"/>
      <c r="AG235" s="745" t="s">
        <v>729</v>
      </c>
      <c r="AH235" s="746"/>
      <c r="AI235" s="746"/>
      <c r="AJ235" s="746"/>
      <c r="AK235" s="746"/>
      <c r="AL235" s="746"/>
      <c r="AM235" s="746"/>
      <c r="AN235" s="746"/>
      <c r="AO235" s="746"/>
      <c r="AP235" s="746"/>
      <c r="AQ235" s="746"/>
      <c r="AR235" s="746"/>
      <c r="AS235" s="746"/>
      <c r="AT235" s="746"/>
      <c r="AU235" s="746"/>
      <c r="AV235" s="746"/>
      <c r="AW235" s="746"/>
      <c r="AX235" s="747"/>
    </row>
    <row r="236" spans="1:50" ht="63.75" customHeight="1" x14ac:dyDescent="0.15">
      <c r="A236" s="137" t="s">
        <v>38</v>
      </c>
      <c r="B236" s="760"/>
      <c r="C236" s="761" t="s">
        <v>298</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714</v>
      </c>
      <c r="AE236" s="754"/>
      <c r="AF236" s="764"/>
      <c r="AG236" s="755" t="s">
        <v>730</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726</v>
      </c>
      <c r="AE237" s="769"/>
      <c r="AF237" s="769"/>
      <c r="AG237" s="728" t="s">
        <v>723</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226</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714</v>
      </c>
      <c r="AE238" s="702"/>
      <c r="AF238" s="702"/>
      <c r="AG238" s="728" t="s">
        <v>731</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714</v>
      </c>
      <c r="AE239" s="702"/>
      <c r="AF239" s="702"/>
      <c r="AG239" s="758" t="s">
        <v>732</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726</v>
      </c>
      <c r="AE240" s="690"/>
      <c r="AF240" s="781"/>
      <c r="AG240" s="376" t="s">
        <v>800</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683</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t="s">
        <v>706</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799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801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342</v>
      </c>
      <c r="B254" s="134"/>
      <c r="C254" s="134"/>
      <c r="D254" s="134"/>
      <c r="E254" s="135"/>
      <c r="F254" s="789" t="s">
        <v>814</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313</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354</v>
      </c>
      <c r="B258" s="800"/>
      <c r="C258" s="800"/>
      <c r="D258" s="801"/>
      <c r="E258" s="785" t="s">
        <v>707</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353</v>
      </c>
      <c r="B259" s="151"/>
      <c r="C259" s="151"/>
      <c r="D259" s="151"/>
      <c r="E259" s="785" t="s">
        <v>707</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352</v>
      </c>
      <c r="B260" s="151"/>
      <c r="C260" s="151"/>
      <c r="D260" s="151"/>
      <c r="E260" s="785" t="s">
        <v>708</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351</v>
      </c>
      <c r="B261" s="151"/>
      <c r="C261" s="151"/>
      <c r="D261" s="151"/>
      <c r="E261" s="785" t="s">
        <v>709</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350</v>
      </c>
      <c r="B262" s="151"/>
      <c r="C262" s="151"/>
      <c r="D262" s="151"/>
      <c r="E262" s="785" t="s">
        <v>710</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349</v>
      </c>
      <c r="B263" s="151"/>
      <c r="C263" s="151"/>
      <c r="D263" s="151"/>
      <c r="E263" s="785" t="s">
        <v>711</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348</v>
      </c>
      <c r="B264" s="151"/>
      <c r="C264" s="151"/>
      <c r="D264" s="151"/>
      <c r="E264" s="785" t="s">
        <v>712</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347</v>
      </c>
      <c r="B265" s="151"/>
      <c r="C265" s="151"/>
      <c r="D265" s="151"/>
      <c r="E265" s="785" t="s">
        <v>713</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494</v>
      </c>
      <c r="B266" s="151"/>
      <c r="C266" s="151"/>
      <c r="D266" s="151"/>
      <c r="E266" s="804" t="s">
        <v>685</v>
      </c>
      <c r="F266" s="805"/>
      <c r="G266" s="805"/>
      <c r="H266" s="92" t="str">
        <f>IF(E266="","","-")</f>
        <v>-</v>
      </c>
      <c r="I266" s="805"/>
      <c r="J266" s="805"/>
      <c r="K266" s="92" t="str">
        <f>IF(I266="","","-")</f>
        <v/>
      </c>
      <c r="L266" s="121">
        <v>916</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674</v>
      </c>
      <c r="B267" s="151"/>
      <c r="C267" s="151"/>
      <c r="D267" s="151"/>
      <c r="E267" s="804" t="s">
        <v>685</v>
      </c>
      <c r="F267" s="805"/>
      <c r="G267" s="805"/>
      <c r="H267" s="92"/>
      <c r="I267" s="805"/>
      <c r="J267" s="805"/>
      <c r="K267" s="92"/>
      <c r="L267" s="121">
        <v>939</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462</v>
      </c>
      <c r="B268" s="151"/>
      <c r="C268" s="151"/>
      <c r="D268" s="151"/>
      <c r="E268" s="807">
        <v>2021</v>
      </c>
      <c r="F268" s="152"/>
      <c r="G268" s="805" t="s">
        <v>734</v>
      </c>
      <c r="H268" s="805"/>
      <c r="I268" s="805"/>
      <c r="J268" s="152">
        <v>20</v>
      </c>
      <c r="K268" s="152"/>
      <c r="L268" s="121">
        <v>1029</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341</v>
      </c>
      <c r="B269" s="262"/>
      <c r="C269" s="262"/>
      <c r="D269" s="262"/>
      <c r="E269" s="262"/>
      <c r="F269" s="263"/>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343</v>
      </c>
      <c r="B308" s="812"/>
      <c r="C308" s="812"/>
      <c r="D308" s="812"/>
      <c r="E308" s="812"/>
      <c r="F308" s="813"/>
      <c r="G308" s="817" t="s">
        <v>735</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738</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736</v>
      </c>
      <c r="H310" s="839"/>
      <c r="I310" s="839"/>
      <c r="J310" s="839"/>
      <c r="K310" s="840"/>
      <c r="L310" s="841" t="s">
        <v>737</v>
      </c>
      <c r="M310" s="842"/>
      <c r="N310" s="842"/>
      <c r="O310" s="842"/>
      <c r="P310" s="842"/>
      <c r="Q310" s="842"/>
      <c r="R310" s="842"/>
      <c r="S310" s="842"/>
      <c r="T310" s="842"/>
      <c r="U310" s="842"/>
      <c r="V310" s="842"/>
      <c r="W310" s="842"/>
      <c r="X310" s="843"/>
      <c r="Y310" s="844">
        <v>52.2</v>
      </c>
      <c r="Z310" s="845"/>
      <c r="AA310" s="845"/>
      <c r="AB310" s="846"/>
      <c r="AC310" s="838" t="s">
        <v>739</v>
      </c>
      <c r="AD310" s="839"/>
      <c r="AE310" s="839"/>
      <c r="AF310" s="839"/>
      <c r="AG310" s="840"/>
      <c r="AH310" s="841" t="s">
        <v>740</v>
      </c>
      <c r="AI310" s="842"/>
      <c r="AJ310" s="842"/>
      <c r="AK310" s="842"/>
      <c r="AL310" s="842"/>
      <c r="AM310" s="842"/>
      <c r="AN310" s="842"/>
      <c r="AO310" s="842"/>
      <c r="AP310" s="842"/>
      <c r="AQ310" s="842"/>
      <c r="AR310" s="842"/>
      <c r="AS310" s="842"/>
      <c r="AT310" s="843"/>
      <c r="AU310" s="844">
        <v>2.6</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52.2</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2.6</v>
      </c>
      <c r="AV320" s="854"/>
      <c r="AW320" s="854"/>
      <c r="AX320" s="856"/>
    </row>
    <row r="321" spans="1:51" ht="24.75" customHeight="1" x14ac:dyDescent="0.15">
      <c r="A321" s="814"/>
      <c r="B321" s="815"/>
      <c r="C321" s="815"/>
      <c r="D321" s="815"/>
      <c r="E321" s="815"/>
      <c r="F321" s="816"/>
      <c r="G321" s="817" t="s">
        <v>761</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741</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1</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1</v>
      </c>
    </row>
    <row r="323" spans="1:51" ht="24.75" customHeight="1" x14ac:dyDescent="0.15">
      <c r="A323" s="814"/>
      <c r="B323" s="815"/>
      <c r="C323" s="815"/>
      <c r="D323" s="815"/>
      <c r="E323" s="815"/>
      <c r="F323" s="816"/>
      <c r="G323" s="838" t="s">
        <v>762</v>
      </c>
      <c r="H323" s="839"/>
      <c r="I323" s="839"/>
      <c r="J323" s="839"/>
      <c r="K323" s="840"/>
      <c r="L323" s="841" t="s">
        <v>763</v>
      </c>
      <c r="M323" s="842"/>
      <c r="N323" s="842"/>
      <c r="O323" s="842"/>
      <c r="P323" s="842"/>
      <c r="Q323" s="842"/>
      <c r="R323" s="842"/>
      <c r="S323" s="842"/>
      <c r="T323" s="842"/>
      <c r="U323" s="842"/>
      <c r="V323" s="842"/>
      <c r="W323" s="842"/>
      <c r="X323" s="843"/>
      <c r="Y323" s="844">
        <v>15.4</v>
      </c>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1</v>
      </c>
    </row>
    <row r="324" spans="1:51" ht="24.75" customHeight="1" x14ac:dyDescent="0.15">
      <c r="A324" s="814"/>
      <c r="B324" s="815"/>
      <c r="C324" s="815"/>
      <c r="D324" s="815"/>
      <c r="E324" s="815"/>
      <c r="F324" s="816"/>
      <c r="G324" s="824" t="s">
        <v>764</v>
      </c>
      <c r="H324" s="825"/>
      <c r="I324" s="825"/>
      <c r="J324" s="825"/>
      <c r="K324" s="826"/>
      <c r="L324" s="827" t="s">
        <v>764</v>
      </c>
      <c r="M324" s="828"/>
      <c r="N324" s="828"/>
      <c r="O324" s="828"/>
      <c r="P324" s="828"/>
      <c r="Q324" s="828"/>
      <c r="R324" s="828"/>
      <c r="S324" s="828"/>
      <c r="T324" s="828"/>
      <c r="U324" s="828"/>
      <c r="V324" s="828"/>
      <c r="W324" s="828"/>
      <c r="X324" s="829"/>
      <c r="Y324" s="830">
        <v>1.2</v>
      </c>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1</v>
      </c>
    </row>
    <row r="325" spans="1:51" ht="24.75" customHeight="1" x14ac:dyDescent="0.15">
      <c r="A325" s="814"/>
      <c r="B325" s="815"/>
      <c r="C325" s="815"/>
      <c r="D325" s="815"/>
      <c r="E325" s="815"/>
      <c r="F325" s="816"/>
      <c r="G325" s="824" t="s">
        <v>765</v>
      </c>
      <c r="H325" s="825"/>
      <c r="I325" s="825"/>
      <c r="J325" s="825"/>
      <c r="K325" s="826"/>
      <c r="L325" s="827" t="s">
        <v>766</v>
      </c>
      <c r="M325" s="828"/>
      <c r="N325" s="828"/>
      <c r="O325" s="828"/>
      <c r="P325" s="828"/>
      <c r="Q325" s="828"/>
      <c r="R325" s="828"/>
      <c r="S325" s="828"/>
      <c r="T325" s="828"/>
      <c r="U325" s="828"/>
      <c r="V325" s="828"/>
      <c r="W325" s="828"/>
      <c r="X325" s="829"/>
      <c r="Y325" s="830">
        <v>2.7</v>
      </c>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1</v>
      </c>
    </row>
    <row r="326" spans="1:51" ht="24.75" customHeight="1" x14ac:dyDescent="0.15">
      <c r="A326" s="814"/>
      <c r="B326" s="815"/>
      <c r="C326" s="815"/>
      <c r="D326" s="815"/>
      <c r="E326" s="815"/>
      <c r="F326" s="816"/>
      <c r="G326" s="824" t="s">
        <v>767</v>
      </c>
      <c r="H326" s="825"/>
      <c r="I326" s="825"/>
      <c r="J326" s="825"/>
      <c r="K326" s="826"/>
      <c r="L326" s="827" t="s">
        <v>768</v>
      </c>
      <c r="M326" s="828"/>
      <c r="N326" s="828"/>
      <c r="O326" s="828"/>
      <c r="P326" s="828"/>
      <c r="Q326" s="828"/>
      <c r="R326" s="828"/>
      <c r="S326" s="828"/>
      <c r="T326" s="828"/>
      <c r="U326" s="828"/>
      <c r="V326" s="828"/>
      <c r="W326" s="828"/>
      <c r="X326" s="829"/>
      <c r="Y326" s="830">
        <v>0.7</v>
      </c>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1</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1</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1</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1</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1</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1</v>
      </c>
    </row>
    <row r="332" spans="1:51" ht="24.75"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1</v>
      </c>
    </row>
    <row r="333" spans="1:51" ht="24.75" customHeight="1" x14ac:dyDescent="0.1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20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1</v>
      </c>
    </row>
    <row r="334" spans="1:51" ht="24.75" hidden="1" customHeight="1" x14ac:dyDescent="0.15">
      <c r="A334" s="814"/>
      <c r="B334" s="815"/>
      <c r="C334" s="815"/>
      <c r="D334" s="815"/>
      <c r="E334" s="815"/>
      <c r="F334" s="816"/>
      <c r="G334" s="817" t="s">
        <v>293</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294</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242</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655</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307</v>
      </c>
      <c r="AM360" s="861"/>
      <c r="AN360" s="861"/>
      <c r="AO360" s="94" t="s">
        <v>306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770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272</v>
      </c>
      <c r="K365" s="151"/>
      <c r="L365" s="151"/>
      <c r="M365" s="151"/>
      <c r="N365" s="151"/>
      <c r="O365" s="151"/>
      <c r="P365" s="430" t="s">
        <v>25</v>
      </c>
      <c r="Q365" s="430"/>
      <c r="R365" s="430"/>
      <c r="S365" s="430"/>
      <c r="T365" s="430"/>
      <c r="U365" s="430"/>
      <c r="V365" s="430"/>
      <c r="W365" s="430"/>
      <c r="X365" s="430"/>
      <c r="Y365" s="864" t="s">
        <v>271</v>
      </c>
      <c r="Z365" s="865"/>
      <c r="AA365" s="865"/>
      <c r="AB365" s="865"/>
      <c r="AC365" s="863" t="s">
        <v>305</v>
      </c>
      <c r="AD365" s="863"/>
      <c r="AE365" s="863"/>
      <c r="AF365" s="863"/>
      <c r="AG365" s="863"/>
      <c r="AH365" s="864" t="s">
        <v>324</v>
      </c>
      <c r="AI365" s="862"/>
      <c r="AJ365" s="862"/>
      <c r="AK365" s="862"/>
      <c r="AL365" s="862" t="s">
        <v>19</v>
      </c>
      <c r="AM365" s="862"/>
      <c r="AN365" s="862"/>
      <c r="AO365" s="866"/>
      <c r="AP365" s="887" t="s">
        <v>273</v>
      </c>
      <c r="AQ365" s="887"/>
      <c r="AR365" s="887"/>
      <c r="AS365" s="887"/>
      <c r="AT365" s="887"/>
      <c r="AU365" s="887"/>
      <c r="AV365" s="887"/>
      <c r="AW365" s="887"/>
      <c r="AX365" s="887"/>
    </row>
    <row r="366" spans="1:51" ht="30" customHeight="1" x14ac:dyDescent="0.15">
      <c r="A366" s="873">
        <v>1</v>
      </c>
      <c r="B366" s="873">
        <v>1</v>
      </c>
      <c r="C366" s="874" t="s">
        <v>803</v>
      </c>
      <c r="D366" s="875"/>
      <c r="E366" s="875"/>
      <c r="F366" s="875"/>
      <c r="G366" s="875"/>
      <c r="H366" s="875"/>
      <c r="I366" s="875"/>
      <c r="J366" s="876">
        <v>1110001002917</v>
      </c>
      <c r="K366" s="877"/>
      <c r="L366" s="877"/>
      <c r="M366" s="877"/>
      <c r="N366" s="877"/>
      <c r="O366" s="877"/>
      <c r="P366" s="878" t="s">
        <v>742</v>
      </c>
      <c r="Q366" s="879"/>
      <c r="R366" s="879"/>
      <c r="S366" s="879"/>
      <c r="T366" s="879"/>
      <c r="U366" s="879"/>
      <c r="V366" s="879"/>
      <c r="W366" s="879"/>
      <c r="X366" s="879"/>
      <c r="Y366" s="880">
        <v>37.5</v>
      </c>
      <c r="Z366" s="881"/>
      <c r="AA366" s="881"/>
      <c r="AB366" s="882"/>
      <c r="AC366" s="883" t="s">
        <v>329</v>
      </c>
      <c r="AD366" s="884"/>
      <c r="AE366" s="884"/>
      <c r="AF366" s="884"/>
      <c r="AG366" s="884"/>
      <c r="AH366" s="867">
        <v>4</v>
      </c>
      <c r="AI366" s="868"/>
      <c r="AJ366" s="868"/>
      <c r="AK366" s="868"/>
      <c r="AL366" s="869">
        <v>77.2</v>
      </c>
      <c r="AM366" s="870"/>
      <c r="AN366" s="870"/>
      <c r="AO366" s="871"/>
      <c r="AP366" s="872" t="s">
        <v>757</v>
      </c>
      <c r="AQ366" s="872"/>
      <c r="AR366" s="872"/>
      <c r="AS366" s="872"/>
      <c r="AT366" s="872"/>
      <c r="AU366" s="872"/>
      <c r="AV366" s="872"/>
      <c r="AW366" s="872"/>
      <c r="AX366" s="872"/>
    </row>
    <row r="367" spans="1:51" ht="49.5" customHeight="1" x14ac:dyDescent="0.15">
      <c r="A367" s="873">
        <v>2</v>
      </c>
      <c r="B367" s="873">
        <v>1</v>
      </c>
      <c r="C367" s="874" t="s">
        <v>803</v>
      </c>
      <c r="D367" s="875"/>
      <c r="E367" s="875"/>
      <c r="F367" s="875"/>
      <c r="G367" s="875"/>
      <c r="H367" s="875"/>
      <c r="I367" s="875"/>
      <c r="J367" s="876">
        <v>1110001002917</v>
      </c>
      <c r="K367" s="877"/>
      <c r="L367" s="877"/>
      <c r="M367" s="877"/>
      <c r="N367" s="877"/>
      <c r="O367" s="877"/>
      <c r="P367" s="878" t="s">
        <v>743</v>
      </c>
      <c r="Q367" s="879"/>
      <c r="R367" s="879"/>
      <c r="S367" s="879"/>
      <c r="T367" s="879"/>
      <c r="U367" s="879"/>
      <c r="V367" s="879"/>
      <c r="W367" s="879"/>
      <c r="X367" s="879"/>
      <c r="Y367" s="880">
        <v>14.7</v>
      </c>
      <c r="Z367" s="881"/>
      <c r="AA367" s="881"/>
      <c r="AB367" s="882"/>
      <c r="AC367" s="883" t="s">
        <v>336</v>
      </c>
      <c r="AD367" s="884"/>
      <c r="AE367" s="884"/>
      <c r="AF367" s="884"/>
      <c r="AG367" s="884"/>
      <c r="AH367" s="867" t="s">
        <v>744</v>
      </c>
      <c r="AI367" s="868"/>
      <c r="AJ367" s="868"/>
      <c r="AK367" s="868"/>
      <c r="AL367" s="869">
        <v>100</v>
      </c>
      <c r="AM367" s="870"/>
      <c r="AN367" s="870"/>
      <c r="AO367" s="871"/>
      <c r="AP367" s="872" t="s">
        <v>757</v>
      </c>
      <c r="AQ367" s="872"/>
      <c r="AR367" s="872"/>
      <c r="AS367" s="872"/>
      <c r="AT367" s="872"/>
      <c r="AU367" s="872"/>
      <c r="AV367" s="872"/>
      <c r="AW367" s="872"/>
      <c r="AX367" s="872"/>
      <c r="AY367">
        <f>COUNTA($C$367)</f>
        <v>1</v>
      </c>
    </row>
    <row r="368" spans="1:51" ht="30" customHeight="1" x14ac:dyDescent="0.15">
      <c r="A368" s="873">
        <v>3</v>
      </c>
      <c r="B368" s="873">
        <v>1</v>
      </c>
      <c r="C368" s="874" t="s">
        <v>804</v>
      </c>
      <c r="D368" s="875"/>
      <c r="E368" s="875"/>
      <c r="F368" s="875"/>
      <c r="G368" s="875"/>
      <c r="H368" s="875"/>
      <c r="I368" s="875"/>
      <c r="J368" s="876">
        <v>3011101002154</v>
      </c>
      <c r="K368" s="877"/>
      <c r="L368" s="877"/>
      <c r="M368" s="877"/>
      <c r="N368" s="877"/>
      <c r="O368" s="877"/>
      <c r="P368" s="878" t="s">
        <v>745</v>
      </c>
      <c r="Q368" s="879"/>
      <c r="R368" s="879"/>
      <c r="S368" s="879"/>
      <c r="T368" s="879"/>
      <c r="U368" s="879"/>
      <c r="V368" s="879"/>
      <c r="W368" s="879"/>
      <c r="X368" s="879"/>
      <c r="Y368" s="880">
        <v>9.1</v>
      </c>
      <c r="Z368" s="881"/>
      <c r="AA368" s="881"/>
      <c r="AB368" s="882"/>
      <c r="AC368" s="883" t="s">
        <v>329</v>
      </c>
      <c r="AD368" s="884"/>
      <c r="AE368" s="884"/>
      <c r="AF368" s="884"/>
      <c r="AG368" s="884"/>
      <c r="AH368" s="885">
        <v>3</v>
      </c>
      <c r="AI368" s="886"/>
      <c r="AJ368" s="886"/>
      <c r="AK368" s="886"/>
      <c r="AL368" s="869">
        <v>88.4</v>
      </c>
      <c r="AM368" s="870"/>
      <c r="AN368" s="870"/>
      <c r="AO368" s="871"/>
      <c r="AP368" s="872" t="s">
        <v>757</v>
      </c>
      <c r="AQ368" s="872"/>
      <c r="AR368" s="872"/>
      <c r="AS368" s="872"/>
      <c r="AT368" s="872"/>
      <c r="AU368" s="872"/>
      <c r="AV368" s="872"/>
      <c r="AW368" s="872"/>
      <c r="AX368" s="872"/>
      <c r="AY368">
        <f>COUNTA($C$368)</f>
        <v>1</v>
      </c>
    </row>
    <row r="369" spans="1:51" ht="61.5" customHeight="1" x14ac:dyDescent="0.15">
      <c r="A369" s="873">
        <v>4</v>
      </c>
      <c r="B369" s="873">
        <v>1</v>
      </c>
      <c r="C369" s="874" t="s">
        <v>805</v>
      </c>
      <c r="D369" s="875"/>
      <c r="E369" s="875"/>
      <c r="F369" s="875"/>
      <c r="G369" s="875"/>
      <c r="H369" s="875"/>
      <c r="I369" s="875"/>
      <c r="J369" s="876">
        <v>3010401097680</v>
      </c>
      <c r="K369" s="877"/>
      <c r="L369" s="877"/>
      <c r="M369" s="877"/>
      <c r="N369" s="877"/>
      <c r="O369" s="877"/>
      <c r="P369" s="878" t="s">
        <v>746</v>
      </c>
      <c r="Q369" s="879"/>
      <c r="R369" s="879"/>
      <c r="S369" s="879"/>
      <c r="T369" s="879"/>
      <c r="U369" s="879"/>
      <c r="V369" s="879"/>
      <c r="W369" s="879"/>
      <c r="X369" s="879"/>
      <c r="Y369" s="880">
        <v>8.5</v>
      </c>
      <c r="Z369" s="881"/>
      <c r="AA369" s="881"/>
      <c r="AB369" s="882"/>
      <c r="AC369" s="883" t="s">
        <v>329</v>
      </c>
      <c r="AD369" s="884"/>
      <c r="AE369" s="884"/>
      <c r="AF369" s="884"/>
      <c r="AG369" s="884"/>
      <c r="AH369" s="885">
        <v>9</v>
      </c>
      <c r="AI369" s="886"/>
      <c r="AJ369" s="886"/>
      <c r="AK369" s="886"/>
      <c r="AL369" s="869">
        <v>58.9</v>
      </c>
      <c r="AM369" s="870"/>
      <c r="AN369" s="870"/>
      <c r="AO369" s="871"/>
      <c r="AP369" s="872" t="s">
        <v>757</v>
      </c>
      <c r="AQ369" s="872"/>
      <c r="AR369" s="872"/>
      <c r="AS369" s="872"/>
      <c r="AT369" s="872"/>
      <c r="AU369" s="872"/>
      <c r="AV369" s="872"/>
      <c r="AW369" s="872"/>
      <c r="AX369" s="872"/>
      <c r="AY369">
        <f>COUNTA($C$369)</f>
        <v>1</v>
      </c>
    </row>
    <row r="370" spans="1:51" ht="30" customHeight="1" x14ac:dyDescent="0.15">
      <c r="A370" s="873">
        <v>5</v>
      </c>
      <c r="B370" s="873">
        <v>1</v>
      </c>
      <c r="C370" s="874" t="s">
        <v>806</v>
      </c>
      <c r="D370" s="875"/>
      <c r="E370" s="875"/>
      <c r="F370" s="875"/>
      <c r="G370" s="875"/>
      <c r="H370" s="875"/>
      <c r="I370" s="875"/>
      <c r="J370" s="876">
        <v>7010001011328</v>
      </c>
      <c r="K370" s="877"/>
      <c r="L370" s="877"/>
      <c r="M370" s="877"/>
      <c r="N370" s="877"/>
      <c r="O370" s="877"/>
      <c r="P370" s="878" t="s">
        <v>747</v>
      </c>
      <c r="Q370" s="879"/>
      <c r="R370" s="879"/>
      <c r="S370" s="879"/>
      <c r="T370" s="879"/>
      <c r="U370" s="879"/>
      <c r="V370" s="879"/>
      <c r="W370" s="879"/>
      <c r="X370" s="879"/>
      <c r="Y370" s="880">
        <v>6.1</v>
      </c>
      <c r="Z370" s="881"/>
      <c r="AA370" s="881"/>
      <c r="AB370" s="882"/>
      <c r="AC370" s="883" t="s">
        <v>329</v>
      </c>
      <c r="AD370" s="884"/>
      <c r="AE370" s="884"/>
      <c r="AF370" s="884"/>
      <c r="AG370" s="884"/>
      <c r="AH370" s="885">
        <v>2</v>
      </c>
      <c r="AI370" s="886"/>
      <c r="AJ370" s="886"/>
      <c r="AK370" s="886"/>
      <c r="AL370" s="869">
        <v>61</v>
      </c>
      <c r="AM370" s="870"/>
      <c r="AN370" s="870"/>
      <c r="AO370" s="871"/>
      <c r="AP370" s="872" t="s">
        <v>757</v>
      </c>
      <c r="AQ370" s="872"/>
      <c r="AR370" s="872"/>
      <c r="AS370" s="872"/>
      <c r="AT370" s="872"/>
      <c r="AU370" s="872"/>
      <c r="AV370" s="872"/>
      <c r="AW370" s="872"/>
      <c r="AX370" s="872"/>
      <c r="AY370">
        <f>COUNTA($C$370)</f>
        <v>1</v>
      </c>
    </row>
    <row r="371" spans="1:51" ht="53.25" customHeight="1" x14ac:dyDescent="0.15">
      <c r="A371" s="873">
        <v>6</v>
      </c>
      <c r="B371" s="873">
        <v>1</v>
      </c>
      <c r="C371" s="874" t="s">
        <v>806</v>
      </c>
      <c r="D371" s="875"/>
      <c r="E371" s="875"/>
      <c r="F371" s="875"/>
      <c r="G371" s="875"/>
      <c r="H371" s="875"/>
      <c r="I371" s="875"/>
      <c r="J371" s="876">
        <v>7010001011328</v>
      </c>
      <c r="K371" s="877"/>
      <c r="L371" s="877"/>
      <c r="M371" s="877"/>
      <c r="N371" s="877"/>
      <c r="O371" s="877"/>
      <c r="P371" s="878" t="s">
        <v>748</v>
      </c>
      <c r="Q371" s="879"/>
      <c r="R371" s="879"/>
      <c r="S371" s="879"/>
      <c r="T371" s="879"/>
      <c r="U371" s="879"/>
      <c r="V371" s="879"/>
      <c r="W371" s="879"/>
      <c r="X371" s="879"/>
      <c r="Y371" s="880">
        <v>1.2</v>
      </c>
      <c r="Z371" s="881"/>
      <c r="AA371" s="881"/>
      <c r="AB371" s="882"/>
      <c r="AC371" s="883" t="s">
        <v>336</v>
      </c>
      <c r="AD371" s="884"/>
      <c r="AE371" s="884"/>
      <c r="AF371" s="884"/>
      <c r="AG371" s="884"/>
      <c r="AH371" s="885" t="s">
        <v>744</v>
      </c>
      <c r="AI371" s="886"/>
      <c r="AJ371" s="886"/>
      <c r="AK371" s="886"/>
      <c r="AL371" s="869">
        <v>100</v>
      </c>
      <c r="AM371" s="870"/>
      <c r="AN371" s="870"/>
      <c r="AO371" s="871"/>
      <c r="AP371" s="872" t="s">
        <v>757</v>
      </c>
      <c r="AQ371" s="872"/>
      <c r="AR371" s="872"/>
      <c r="AS371" s="872"/>
      <c r="AT371" s="872"/>
      <c r="AU371" s="872"/>
      <c r="AV371" s="872"/>
      <c r="AW371" s="872"/>
      <c r="AX371" s="872"/>
      <c r="AY371">
        <f>COUNTA($C$371)</f>
        <v>1</v>
      </c>
    </row>
    <row r="372" spans="1:51" ht="30" customHeight="1" x14ac:dyDescent="0.15">
      <c r="A372" s="873">
        <v>7</v>
      </c>
      <c r="B372" s="873">
        <v>1</v>
      </c>
      <c r="C372" s="874" t="s">
        <v>807</v>
      </c>
      <c r="D372" s="875"/>
      <c r="E372" s="875"/>
      <c r="F372" s="875"/>
      <c r="G372" s="875"/>
      <c r="H372" s="875"/>
      <c r="I372" s="875"/>
      <c r="J372" s="876">
        <v>3011001002097</v>
      </c>
      <c r="K372" s="877"/>
      <c r="L372" s="877"/>
      <c r="M372" s="877"/>
      <c r="N372" s="877"/>
      <c r="O372" s="877"/>
      <c r="P372" s="878" t="s">
        <v>749</v>
      </c>
      <c r="Q372" s="879"/>
      <c r="R372" s="879"/>
      <c r="S372" s="879"/>
      <c r="T372" s="879"/>
      <c r="U372" s="879"/>
      <c r="V372" s="879"/>
      <c r="W372" s="879"/>
      <c r="X372" s="879"/>
      <c r="Y372" s="880">
        <v>6.6</v>
      </c>
      <c r="Z372" s="881"/>
      <c r="AA372" s="881"/>
      <c r="AB372" s="882"/>
      <c r="AC372" s="883" t="s">
        <v>329</v>
      </c>
      <c r="AD372" s="884"/>
      <c r="AE372" s="884"/>
      <c r="AF372" s="884"/>
      <c r="AG372" s="884"/>
      <c r="AH372" s="885">
        <v>1</v>
      </c>
      <c r="AI372" s="886"/>
      <c r="AJ372" s="886"/>
      <c r="AK372" s="886"/>
      <c r="AL372" s="869">
        <v>91.7</v>
      </c>
      <c r="AM372" s="870"/>
      <c r="AN372" s="870"/>
      <c r="AO372" s="871"/>
      <c r="AP372" s="872" t="s">
        <v>757</v>
      </c>
      <c r="AQ372" s="872"/>
      <c r="AR372" s="872"/>
      <c r="AS372" s="872"/>
      <c r="AT372" s="872"/>
      <c r="AU372" s="872"/>
      <c r="AV372" s="872"/>
      <c r="AW372" s="872"/>
      <c r="AX372" s="872"/>
      <c r="AY372">
        <f>COUNTA($C$372)</f>
        <v>1</v>
      </c>
    </row>
    <row r="373" spans="1:51" ht="30" customHeight="1" x14ac:dyDescent="0.15">
      <c r="A373" s="873">
        <v>8</v>
      </c>
      <c r="B373" s="873">
        <v>1</v>
      </c>
      <c r="C373" s="874" t="s">
        <v>808</v>
      </c>
      <c r="D373" s="875"/>
      <c r="E373" s="875"/>
      <c r="F373" s="875"/>
      <c r="G373" s="875"/>
      <c r="H373" s="875"/>
      <c r="I373" s="875"/>
      <c r="J373" s="876">
        <v>9011101054264</v>
      </c>
      <c r="K373" s="877"/>
      <c r="L373" s="877"/>
      <c r="M373" s="877"/>
      <c r="N373" s="877"/>
      <c r="O373" s="877"/>
      <c r="P373" s="878" t="s">
        <v>750</v>
      </c>
      <c r="Q373" s="879"/>
      <c r="R373" s="879"/>
      <c r="S373" s="879"/>
      <c r="T373" s="879"/>
      <c r="U373" s="879"/>
      <c r="V373" s="879"/>
      <c r="W373" s="879"/>
      <c r="X373" s="879"/>
      <c r="Y373" s="880">
        <v>3.5</v>
      </c>
      <c r="Z373" s="881"/>
      <c r="AA373" s="881"/>
      <c r="AB373" s="882"/>
      <c r="AC373" s="883" t="s">
        <v>329</v>
      </c>
      <c r="AD373" s="884"/>
      <c r="AE373" s="884"/>
      <c r="AF373" s="884"/>
      <c r="AG373" s="884"/>
      <c r="AH373" s="885">
        <v>4</v>
      </c>
      <c r="AI373" s="886"/>
      <c r="AJ373" s="886"/>
      <c r="AK373" s="886"/>
      <c r="AL373" s="869">
        <v>38.9</v>
      </c>
      <c r="AM373" s="870"/>
      <c r="AN373" s="870"/>
      <c r="AO373" s="871"/>
      <c r="AP373" s="872" t="s">
        <v>757</v>
      </c>
      <c r="AQ373" s="872"/>
      <c r="AR373" s="872"/>
      <c r="AS373" s="872"/>
      <c r="AT373" s="872"/>
      <c r="AU373" s="872"/>
      <c r="AV373" s="872"/>
      <c r="AW373" s="872"/>
      <c r="AX373" s="872"/>
      <c r="AY373">
        <f>COUNTA($C$373)</f>
        <v>1</v>
      </c>
    </row>
    <row r="374" spans="1:51" ht="51" customHeight="1" x14ac:dyDescent="0.15">
      <c r="A374" s="873">
        <v>9</v>
      </c>
      <c r="B374" s="873">
        <v>1</v>
      </c>
      <c r="C374" s="874" t="s">
        <v>808</v>
      </c>
      <c r="D374" s="875"/>
      <c r="E374" s="875"/>
      <c r="F374" s="875"/>
      <c r="G374" s="875"/>
      <c r="H374" s="875"/>
      <c r="I374" s="875"/>
      <c r="J374" s="876">
        <v>9011101054264</v>
      </c>
      <c r="K374" s="877"/>
      <c r="L374" s="877"/>
      <c r="M374" s="877"/>
      <c r="N374" s="877"/>
      <c r="O374" s="877"/>
      <c r="P374" s="878" t="s">
        <v>797</v>
      </c>
      <c r="Q374" s="879"/>
      <c r="R374" s="879"/>
      <c r="S374" s="879"/>
      <c r="T374" s="879"/>
      <c r="U374" s="879"/>
      <c r="V374" s="879"/>
      <c r="W374" s="879"/>
      <c r="X374" s="879"/>
      <c r="Y374" s="880">
        <v>1.8</v>
      </c>
      <c r="Z374" s="881"/>
      <c r="AA374" s="881"/>
      <c r="AB374" s="882"/>
      <c r="AC374" s="883" t="s">
        <v>336</v>
      </c>
      <c r="AD374" s="884"/>
      <c r="AE374" s="884"/>
      <c r="AF374" s="884"/>
      <c r="AG374" s="884"/>
      <c r="AH374" s="885" t="s">
        <v>744</v>
      </c>
      <c r="AI374" s="886"/>
      <c r="AJ374" s="886"/>
      <c r="AK374" s="886"/>
      <c r="AL374" s="869">
        <v>100</v>
      </c>
      <c r="AM374" s="870"/>
      <c r="AN374" s="870"/>
      <c r="AO374" s="871"/>
      <c r="AP374" s="872" t="s">
        <v>757</v>
      </c>
      <c r="AQ374" s="872"/>
      <c r="AR374" s="872"/>
      <c r="AS374" s="872"/>
      <c r="AT374" s="872"/>
      <c r="AU374" s="872"/>
      <c r="AV374" s="872"/>
      <c r="AW374" s="872"/>
      <c r="AX374" s="872"/>
      <c r="AY374">
        <f>COUNTA($C$374)</f>
        <v>1</v>
      </c>
    </row>
    <row r="375" spans="1:51" ht="61.5" customHeight="1" x14ac:dyDescent="0.15">
      <c r="A375" s="873">
        <v>10</v>
      </c>
      <c r="B375" s="873">
        <v>1</v>
      </c>
      <c r="C375" s="874" t="s">
        <v>809</v>
      </c>
      <c r="D375" s="875"/>
      <c r="E375" s="875"/>
      <c r="F375" s="875"/>
      <c r="G375" s="875"/>
      <c r="H375" s="875"/>
      <c r="I375" s="875"/>
      <c r="J375" s="876">
        <v>4010701026124</v>
      </c>
      <c r="K375" s="877"/>
      <c r="L375" s="877"/>
      <c r="M375" s="877"/>
      <c r="N375" s="877"/>
      <c r="O375" s="877"/>
      <c r="P375" s="878" t="s">
        <v>798</v>
      </c>
      <c r="Q375" s="879"/>
      <c r="R375" s="879"/>
      <c r="S375" s="879"/>
      <c r="T375" s="879"/>
      <c r="U375" s="879"/>
      <c r="V375" s="879"/>
      <c r="W375" s="879"/>
      <c r="X375" s="879"/>
      <c r="Y375" s="880">
        <v>2.8</v>
      </c>
      <c r="Z375" s="881"/>
      <c r="AA375" s="881"/>
      <c r="AB375" s="882"/>
      <c r="AC375" s="883" t="s">
        <v>329</v>
      </c>
      <c r="AD375" s="884"/>
      <c r="AE375" s="884"/>
      <c r="AF375" s="884"/>
      <c r="AG375" s="884"/>
      <c r="AH375" s="885">
        <v>2</v>
      </c>
      <c r="AI375" s="886"/>
      <c r="AJ375" s="886"/>
      <c r="AK375" s="886"/>
      <c r="AL375" s="869">
        <v>29.1</v>
      </c>
      <c r="AM375" s="870"/>
      <c r="AN375" s="870"/>
      <c r="AO375" s="871"/>
      <c r="AP375" s="872" t="s">
        <v>757</v>
      </c>
      <c r="AQ375" s="872"/>
      <c r="AR375" s="872"/>
      <c r="AS375" s="872"/>
      <c r="AT375" s="872"/>
      <c r="AU375" s="872"/>
      <c r="AV375" s="872"/>
      <c r="AW375" s="872"/>
      <c r="AX375" s="872"/>
      <c r="AY375">
        <f>COUNTA($C$375)</f>
        <v>1</v>
      </c>
    </row>
    <row r="376" spans="1:51" ht="30" customHeight="1" x14ac:dyDescent="0.15">
      <c r="A376" s="873">
        <v>11</v>
      </c>
      <c r="B376" s="873">
        <v>1</v>
      </c>
      <c r="C376" s="874" t="s">
        <v>810</v>
      </c>
      <c r="D376" s="875"/>
      <c r="E376" s="875"/>
      <c r="F376" s="875"/>
      <c r="G376" s="875"/>
      <c r="H376" s="875"/>
      <c r="I376" s="875"/>
      <c r="J376" s="876">
        <v>9120001187254</v>
      </c>
      <c r="K376" s="877"/>
      <c r="L376" s="877"/>
      <c r="M376" s="877"/>
      <c r="N376" s="877"/>
      <c r="O376" s="877"/>
      <c r="P376" s="878" t="s">
        <v>751</v>
      </c>
      <c r="Q376" s="879"/>
      <c r="R376" s="879"/>
      <c r="S376" s="879"/>
      <c r="T376" s="879"/>
      <c r="U376" s="879"/>
      <c r="V376" s="879"/>
      <c r="W376" s="879"/>
      <c r="X376" s="879"/>
      <c r="Y376" s="880">
        <v>2.4</v>
      </c>
      <c r="Z376" s="881"/>
      <c r="AA376" s="881"/>
      <c r="AB376" s="882"/>
      <c r="AC376" s="883" t="s">
        <v>335</v>
      </c>
      <c r="AD376" s="884"/>
      <c r="AE376" s="884"/>
      <c r="AF376" s="884"/>
      <c r="AG376" s="884"/>
      <c r="AH376" s="885" t="s">
        <v>744</v>
      </c>
      <c r="AI376" s="886"/>
      <c r="AJ376" s="886"/>
      <c r="AK376" s="886"/>
      <c r="AL376" s="869">
        <v>100</v>
      </c>
      <c r="AM376" s="870"/>
      <c r="AN376" s="870"/>
      <c r="AO376" s="871"/>
      <c r="AP376" s="872" t="s">
        <v>757</v>
      </c>
      <c r="AQ376" s="872"/>
      <c r="AR376" s="872"/>
      <c r="AS376" s="872"/>
      <c r="AT376" s="872"/>
      <c r="AU376" s="872"/>
      <c r="AV376" s="872"/>
      <c r="AW376" s="872"/>
      <c r="AX376" s="872"/>
      <c r="AY376">
        <f>COUNTA($C$376)</f>
        <v>1</v>
      </c>
    </row>
    <row r="377" spans="1:51" ht="30" customHeight="1" x14ac:dyDescent="0.15">
      <c r="A377" s="873">
        <v>12</v>
      </c>
      <c r="B377" s="873">
        <v>1</v>
      </c>
      <c r="C377" s="874" t="s">
        <v>811</v>
      </c>
      <c r="D377" s="875"/>
      <c r="E377" s="875"/>
      <c r="F377" s="875"/>
      <c r="G377" s="875"/>
      <c r="H377" s="875"/>
      <c r="I377" s="875"/>
      <c r="J377" s="876">
        <v>1010901004980</v>
      </c>
      <c r="K377" s="877"/>
      <c r="L377" s="877"/>
      <c r="M377" s="877"/>
      <c r="N377" s="877"/>
      <c r="O377" s="877"/>
      <c r="P377" s="878" t="s">
        <v>752</v>
      </c>
      <c r="Q377" s="879"/>
      <c r="R377" s="879"/>
      <c r="S377" s="879"/>
      <c r="T377" s="879"/>
      <c r="U377" s="879"/>
      <c r="V377" s="879"/>
      <c r="W377" s="879"/>
      <c r="X377" s="879"/>
      <c r="Y377" s="880">
        <v>1.3</v>
      </c>
      <c r="Z377" s="881"/>
      <c r="AA377" s="881"/>
      <c r="AB377" s="882"/>
      <c r="AC377" s="883" t="s">
        <v>335</v>
      </c>
      <c r="AD377" s="884"/>
      <c r="AE377" s="884"/>
      <c r="AF377" s="884"/>
      <c r="AG377" s="884"/>
      <c r="AH377" s="885" t="s">
        <v>744</v>
      </c>
      <c r="AI377" s="886"/>
      <c r="AJ377" s="886"/>
      <c r="AK377" s="886"/>
      <c r="AL377" s="869">
        <v>100</v>
      </c>
      <c r="AM377" s="870"/>
      <c r="AN377" s="870"/>
      <c r="AO377" s="871"/>
      <c r="AP377" s="872" t="s">
        <v>757</v>
      </c>
      <c r="AQ377" s="872"/>
      <c r="AR377" s="872"/>
      <c r="AS377" s="872"/>
      <c r="AT377" s="872"/>
      <c r="AU377" s="872"/>
      <c r="AV377" s="872"/>
      <c r="AW377" s="872"/>
      <c r="AX377" s="872"/>
      <c r="AY377">
        <f>COUNTA($C$377)</f>
        <v>1</v>
      </c>
    </row>
    <row r="378" spans="1:51" ht="30" customHeight="1" x14ac:dyDescent="0.15">
      <c r="A378" s="873">
        <v>13</v>
      </c>
      <c r="B378" s="873">
        <v>1</v>
      </c>
      <c r="C378" s="874" t="s">
        <v>812</v>
      </c>
      <c r="D378" s="875"/>
      <c r="E378" s="875"/>
      <c r="F378" s="875"/>
      <c r="G378" s="875"/>
      <c r="H378" s="875"/>
      <c r="I378" s="875"/>
      <c r="J378" s="876">
        <v>3010002049767</v>
      </c>
      <c r="K378" s="877"/>
      <c r="L378" s="877"/>
      <c r="M378" s="877"/>
      <c r="N378" s="877"/>
      <c r="O378" s="877"/>
      <c r="P378" s="878" t="s">
        <v>753</v>
      </c>
      <c r="Q378" s="879"/>
      <c r="R378" s="879"/>
      <c r="S378" s="879"/>
      <c r="T378" s="879"/>
      <c r="U378" s="879"/>
      <c r="V378" s="879"/>
      <c r="W378" s="879"/>
      <c r="X378" s="879"/>
      <c r="Y378" s="880">
        <v>1.2</v>
      </c>
      <c r="Z378" s="881"/>
      <c r="AA378" s="881"/>
      <c r="AB378" s="882"/>
      <c r="AC378" s="883" t="s">
        <v>335</v>
      </c>
      <c r="AD378" s="884"/>
      <c r="AE378" s="884"/>
      <c r="AF378" s="884"/>
      <c r="AG378" s="884"/>
      <c r="AH378" s="885" t="s">
        <v>744</v>
      </c>
      <c r="AI378" s="886"/>
      <c r="AJ378" s="886"/>
      <c r="AK378" s="886"/>
      <c r="AL378" s="869">
        <v>100</v>
      </c>
      <c r="AM378" s="870"/>
      <c r="AN378" s="870"/>
      <c r="AO378" s="871"/>
      <c r="AP378" s="872" t="s">
        <v>757</v>
      </c>
      <c r="AQ378" s="872"/>
      <c r="AR378" s="872"/>
      <c r="AS378" s="872"/>
      <c r="AT378" s="872"/>
      <c r="AU378" s="872"/>
      <c r="AV378" s="872"/>
      <c r="AW378" s="872"/>
      <c r="AX378" s="872"/>
      <c r="AY378">
        <f>COUNTA($C$378)</f>
        <v>1</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0" t="s">
        <v>771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272</v>
      </c>
      <c r="K398" s="151"/>
      <c r="L398" s="151"/>
      <c r="M398" s="151"/>
      <c r="N398" s="151"/>
      <c r="O398" s="151"/>
      <c r="P398" s="430" t="s">
        <v>25</v>
      </c>
      <c r="Q398" s="430"/>
      <c r="R398" s="430"/>
      <c r="S398" s="430"/>
      <c r="T398" s="430"/>
      <c r="U398" s="430"/>
      <c r="V398" s="430"/>
      <c r="W398" s="430"/>
      <c r="X398" s="430"/>
      <c r="Y398" s="864" t="s">
        <v>271</v>
      </c>
      <c r="Z398" s="865"/>
      <c r="AA398" s="865"/>
      <c r="AB398" s="865"/>
      <c r="AC398" s="863" t="s">
        <v>305</v>
      </c>
      <c r="AD398" s="863"/>
      <c r="AE398" s="863"/>
      <c r="AF398" s="863"/>
      <c r="AG398" s="863"/>
      <c r="AH398" s="864" t="s">
        <v>324</v>
      </c>
      <c r="AI398" s="862"/>
      <c r="AJ398" s="862"/>
      <c r="AK398" s="862"/>
      <c r="AL398" s="862" t="s">
        <v>19</v>
      </c>
      <c r="AM398" s="862"/>
      <c r="AN398" s="862"/>
      <c r="AO398" s="866"/>
      <c r="AP398" s="887" t="s">
        <v>273</v>
      </c>
      <c r="AQ398" s="887"/>
      <c r="AR398" s="887"/>
      <c r="AS398" s="887"/>
      <c r="AT398" s="887"/>
      <c r="AU398" s="887"/>
      <c r="AV398" s="887"/>
      <c r="AW398" s="887"/>
      <c r="AX398" s="887"/>
      <c r="AY398">
        <f>$AY$396</f>
        <v>1</v>
      </c>
    </row>
    <row r="399" spans="1:51" ht="30" customHeight="1" x14ac:dyDescent="0.15">
      <c r="A399" s="873">
        <v>1</v>
      </c>
      <c r="B399" s="873">
        <v>1</v>
      </c>
      <c r="C399" s="874" t="s">
        <v>813</v>
      </c>
      <c r="D399" s="875"/>
      <c r="E399" s="875"/>
      <c r="F399" s="875"/>
      <c r="G399" s="875"/>
      <c r="H399" s="875"/>
      <c r="I399" s="875"/>
      <c r="J399" s="876">
        <v>1010001112577</v>
      </c>
      <c r="K399" s="877"/>
      <c r="L399" s="877"/>
      <c r="M399" s="877"/>
      <c r="N399" s="877"/>
      <c r="O399" s="877"/>
      <c r="P399" s="878" t="s">
        <v>769</v>
      </c>
      <c r="Q399" s="879"/>
      <c r="R399" s="879"/>
      <c r="S399" s="879"/>
      <c r="T399" s="879"/>
      <c r="U399" s="879"/>
      <c r="V399" s="879"/>
      <c r="W399" s="879"/>
      <c r="X399" s="879"/>
      <c r="Y399" s="880">
        <v>2.6</v>
      </c>
      <c r="Z399" s="881"/>
      <c r="AA399" s="881"/>
      <c r="AB399" s="882"/>
      <c r="AC399" s="883" t="s">
        <v>336</v>
      </c>
      <c r="AD399" s="884"/>
      <c r="AE399" s="884"/>
      <c r="AF399" s="884"/>
      <c r="AG399" s="884"/>
      <c r="AH399" s="867" t="s">
        <v>757</v>
      </c>
      <c r="AI399" s="868"/>
      <c r="AJ399" s="868"/>
      <c r="AK399" s="868"/>
      <c r="AL399" s="869">
        <v>100</v>
      </c>
      <c r="AM399" s="870"/>
      <c r="AN399" s="870"/>
      <c r="AO399" s="871"/>
      <c r="AP399" s="872" t="s">
        <v>757</v>
      </c>
      <c r="AQ399" s="872"/>
      <c r="AR399" s="872"/>
      <c r="AS399" s="872"/>
      <c r="AT399" s="872"/>
      <c r="AU399" s="872"/>
      <c r="AV399" s="872"/>
      <c r="AW399" s="872"/>
      <c r="AX399" s="872"/>
      <c r="AY399">
        <f>$AY$396</f>
        <v>1</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0" t="s">
        <v>772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272</v>
      </c>
      <c r="K431" s="151"/>
      <c r="L431" s="151"/>
      <c r="M431" s="151"/>
      <c r="N431" s="151"/>
      <c r="O431" s="151"/>
      <c r="P431" s="430" t="s">
        <v>25</v>
      </c>
      <c r="Q431" s="430"/>
      <c r="R431" s="430"/>
      <c r="S431" s="430"/>
      <c r="T431" s="430"/>
      <c r="U431" s="430"/>
      <c r="V431" s="430"/>
      <c r="W431" s="430"/>
      <c r="X431" s="430"/>
      <c r="Y431" s="864" t="s">
        <v>271</v>
      </c>
      <c r="Z431" s="865"/>
      <c r="AA431" s="865"/>
      <c r="AB431" s="865"/>
      <c r="AC431" s="863" t="s">
        <v>305</v>
      </c>
      <c r="AD431" s="863"/>
      <c r="AE431" s="863"/>
      <c r="AF431" s="863"/>
      <c r="AG431" s="863"/>
      <c r="AH431" s="864" t="s">
        <v>324</v>
      </c>
      <c r="AI431" s="862"/>
      <c r="AJ431" s="862"/>
      <c r="AK431" s="862"/>
      <c r="AL431" s="862" t="s">
        <v>19</v>
      </c>
      <c r="AM431" s="862"/>
      <c r="AN431" s="862"/>
      <c r="AO431" s="866"/>
      <c r="AP431" s="887" t="s">
        <v>273</v>
      </c>
      <c r="AQ431" s="887"/>
      <c r="AR431" s="887"/>
      <c r="AS431" s="887"/>
      <c r="AT431" s="887"/>
      <c r="AU431" s="887"/>
      <c r="AV431" s="887"/>
      <c r="AW431" s="887"/>
      <c r="AX431" s="887"/>
      <c r="AY431">
        <f>$AY$429</f>
        <v>1</v>
      </c>
    </row>
    <row r="432" spans="1:51" ht="30" customHeight="1" x14ac:dyDescent="0.15">
      <c r="A432" s="873">
        <v>1</v>
      </c>
      <c r="B432" s="873">
        <v>1</v>
      </c>
      <c r="C432" s="874" t="s">
        <v>773</v>
      </c>
      <c r="D432" s="875"/>
      <c r="E432" s="875"/>
      <c r="F432" s="875"/>
      <c r="G432" s="875"/>
      <c r="H432" s="875"/>
      <c r="I432" s="875"/>
      <c r="J432" s="876">
        <v>8000020130001</v>
      </c>
      <c r="K432" s="877"/>
      <c r="L432" s="877"/>
      <c r="M432" s="877"/>
      <c r="N432" s="877"/>
      <c r="O432" s="877"/>
      <c r="P432" s="878" t="s">
        <v>783</v>
      </c>
      <c r="Q432" s="879"/>
      <c r="R432" s="879"/>
      <c r="S432" s="879"/>
      <c r="T432" s="879"/>
      <c r="U432" s="879"/>
      <c r="V432" s="879"/>
      <c r="W432" s="879"/>
      <c r="X432" s="879"/>
      <c r="Y432" s="880">
        <v>20</v>
      </c>
      <c r="Z432" s="881"/>
      <c r="AA432" s="881"/>
      <c r="AB432" s="882"/>
      <c r="AC432" s="883" t="s">
        <v>784</v>
      </c>
      <c r="AD432" s="884"/>
      <c r="AE432" s="884"/>
      <c r="AF432" s="884"/>
      <c r="AG432" s="884"/>
      <c r="AH432" s="867" t="s">
        <v>785</v>
      </c>
      <c r="AI432" s="868"/>
      <c r="AJ432" s="868"/>
      <c r="AK432" s="868"/>
      <c r="AL432" s="869" t="s">
        <v>785</v>
      </c>
      <c r="AM432" s="870"/>
      <c r="AN432" s="870"/>
      <c r="AO432" s="871"/>
      <c r="AP432" s="872" t="s">
        <v>785</v>
      </c>
      <c r="AQ432" s="872"/>
      <c r="AR432" s="872"/>
      <c r="AS432" s="872"/>
      <c r="AT432" s="872"/>
      <c r="AU432" s="872"/>
      <c r="AV432" s="872"/>
      <c r="AW432" s="872"/>
      <c r="AX432" s="872"/>
      <c r="AY432">
        <f>$AY$429</f>
        <v>1</v>
      </c>
    </row>
    <row r="433" spans="1:51" ht="30" customHeight="1" x14ac:dyDescent="0.15">
      <c r="A433" s="873">
        <v>2</v>
      </c>
      <c r="B433" s="873">
        <v>1</v>
      </c>
      <c r="C433" s="874" t="s">
        <v>774</v>
      </c>
      <c r="D433" s="875"/>
      <c r="E433" s="875"/>
      <c r="F433" s="875"/>
      <c r="G433" s="875"/>
      <c r="H433" s="875"/>
      <c r="I433" s="875"/>
      <c r="J433" s="876">
        <v>1000020110001</v>
      </c>
      <c r="K433" s="877"/>
      <c r="L433" s="877"/>
      <c r="M433" s="877"/>
      <c r="N433" s="877"/>
      <c r="O433" s="877"/>
      <c r="P433" s="878" t="s">
        <v>783</v>
      </c>
      <c r="Q433" s="879"/>
      <c r="R433" s="879"/>
      <c r="S433" s="879"/>
      <c r="T433" s="879"/>
      <c r="U433" s="879"/>
      <c r="V433" s="879"/>
      <c r="W433" s="879"/>
      <c r="X433" s="879"/>
      <c r="Y433" s="880">
        <v>10.1</v>
      </c>
      <c r="Z433" s="881"/>
      <c r="AA433" s="881"/>
      <c r="AB433" s="882"/>
      <c r="AC433" s="883" t="s">
        <v>784</v>
      </c>
      <c r="AD433" s="884"/>
      <c r="AE433" s="884"/>
      <c r="AF433" s="884"/>
      <c r="AG433" s="884"/>
      <c r="AH433" s="867" t="s">
        <v>785</v>
      </c>
      <c r="AI433" s="868"/>
      <c r="AJ433" s="868"/>
      <c r="AK433" s="868"/>
      <c r="AL433" s="869" t="s">
        <v>785</v>
      </c>
      <c r="AM433" s="870"/>
      <c r="AN433" s="870"/>
      <c r="AO433" s="871"/>
      <c r="AP433" s="872" t="s">
        <v>785</v>
      </c>
      <c r="AQ433" s="872"/>
      <c r="AR433" s="872"/>
      <c r="AS433" s="872"/>
      <c r="AT433" s="872"/>
      <c r="AU433" s="872"/>
      <c r="AV433" s="872"/>
      <c r="AW433" s="872"/>
      <c r="AX433" s="872"/>
      <c r="AY433">
        <f>COUNTA($C$433)</f>
        <v>1</v>
      </c>
    </row>
    <row r="434" spans="1:51" ht="30" customHeight="1" x14ac:dyDescent="0.15">
      <c r="A434" s="873">
        <v>3</v>
      </c>
      <c r="B434" s="873">
        <v>1</v>
      </c>
      <c r="C434" s="874" t="s">
        <v>775</v>
      </c>
      <c r="D434" s="875"/>
      <c r="E434" s="875"/>
      <c r="F434" s="875"/>
      <c r="G434" s="875"/>
      <c r="H434" s="875"/>
      <c r="I434" s="875"/>
      <c r="J434" s="876">
        <v>4000020120006</v>
      </c>
      <c r="K434" s="877"/>
      <c r="L434" s="877"/>
      <c r="M434" s="877"/>
      <c r="N434" s="877"/>
      <c r="O434" s="877"/>
      <c r="P434" s="878" t="s">
        <v>783</v>
      </c>
      <c r="Q434" s="879"/>
      <c r="R434" s="879"/>
      <c r="S434" s="879"/>
      <c r="T434" s="879"/>
      <c r="U434" s="879"/>
      <c r="V434" s="879"/>
      <c r="W434" s="879"/>
      <c r="X434" s="879"/>
      <c r="Y434" s="880">
        <v>9.9</v>
      </c>
      <c r="Z434" s="881"/>
      <c r="AA434" s="881"/>
      <c r="AB434" s="882"/>
      <c r="AC434" s="883" t="s">
        <v>784</v>
      </c>
      <c r="AD434" s="884"/>
      <c r="AE434" s="884"/>
      <c r="AF434" s="884"/>
      <c r="AG434" s="884"/>
      <c r="AH434" s="885" t="s">
        <v>785</v>
      </c>
      <c r="AI434" s="886"/>
      <c r="AJ434" s="886"/>
      <c r="AK434" s="886"/>
      <c r="AL434" s="869" t="s">
        <v>785</v>
      </c>
      <c r="AM434" s="870"/>
      <c r="AN434" s="870"/>
      <c r="AO434" s="871"/>
      <c r="AP434" s="872" t="s">
        <v>785</v>
      </c>
      <c r="AQ434" s="872"/>
      <c r="AR434" s="872"/>
      <c r="AS434" s="872"/>
      <c r="AT434" s="872"/>
      <c r="AU434" s="872"/>
      <c r="AV434" s="872"/>
      <c r="AW434" s="872"/>
      <c r="AX434" s="872"/>
      <c r="AY434">
        <f>COUNTA($C$434)</f>
        <v>1</v>
      </c>
    </row>
    <row r="435" spans="1:51" ht="30" customHeight="1" x14ac:dyDescent="0.15">
      <c r="A435" s="873">
        <v>4</v>
      </c>
      <c r="B435" s="873">
        <v>1</v>
      </c>
      <c r="C435" s="874" t="s">
        <v>776</v>
      </c>
      <c r="D435" s="875"/>
      <c r="E435" s="875"/>
      <c r="F435" s="875"/>
      <c r="G435" s="875"/>
      <c r="H435" s="875"/>
      <c r="I435" s="875"/>
      <c r="J435" s="876">
        <v>7000020010006</v>
      </c>
      <c r="K435" s="877"/>
      <c r="L435" s="877"/>
      <c r="M435" s="877"/>
      <c r="N435" s="877"/>
      <c r="O435" s="877"/>
      <c r="P435" s="878" t="s">
        <v>783</v>
      </c>
      <c r="Q435" s="879"/>
      <c r="R435" s="879"/>
      <c r="S435" s="879"/>
      <c r="T435" s="879"/>
      <c r="U435" s="879"/>
      <c r="V435" s="879"/>
      <c r="W435" s="879"/>
      <c r="X435" s="879"/>
      <c r="Y435" s="880">
        <v>9.8000000000000007</v>
      </c>
      <c r="Z435" s="881"/>
      <c r="AA435" s="881"/>
      <c r="AB435" s="882"/>
      <c r="AC435" s="883" t="s">
        <v>784</v>
      </c>
      <c r="AD435" s="884"/>
      <c r="AE435" s="884"/>
      <c r="AF435" s="884"/>
      <c r="AG435" s="884"/>
      <c r="AH435" s="885" t="s">
        <v>785</v>
      </c>
      <c r="AI435" s="886"/>
      <c r="AJ435" s="886"/>
      <c r="AK435" s="886"/>
      <c r="AL435" s="869" t="s">
        <v>785</v>
      </c>
      <c r="AM435" s="870"/>
      <c r="AN435" s="870"/>
      <c r="AO435" s="871"/>
      <c r="AP435" s="872" t="s">
        <v>785</v>
      </c>
      <c r="AQ435" s="872"/>
      <c r="AR435" s="872"/>
      <c r="AS435" s="872"/>
      <c r="AT435" s="872"/>
      <c r="AU435" s="872"/>
      <c r="AV435" s="872"/>
      <c r="AW435" s="872"/>
      <c r="AX435" s="872"/>
      <c r="AY435">
        <f>COUNTA($C$435)</f>
        <v>1</v>
      </c>
    </row>
    <row r="436" spans="1:51" ht="30" customHeight="1" x14ac:dyDescent="0.15">
      <c r="A436" s="873">
        <v>5</v>
      </c>
      <c r="B436" s="873">
        <v>1</v>
      </c>
      <c r="C436" s="874" t="s">
        <v>777</v>
      </c>
      <c r="D436" s="875"/>
      <c r="E436" s="875"/>
      <c r="F436" s="875"/>
      <c r="G436" s="875"/>
      <c r="H436" s="875"/>
      <c r="I436" s="875"/>
      <c r="J436" s="876">
        <v>3000020141003</v>
      </c>
      <c r="K436" s="877"/>
      <c r="L436" s="877"/>
      <c r="M436" s="877"/>
      <c r="N436" s="877"/>
      <c r="O436" s="877"/>
      <c r="P436" s="878" t="s">
        <v>783</v>
      </c>
      <c r="Q436" s="879"/>
      <c r="R436" s="879"/>
      <c r="S436" s="879"/>
      <c r="T436" s="879"/>
      <c r="U436" s="879"/>
      <c r="V436" s="879"/>
      <c r="W436" s="879"/>
      <c r="X436" s="879"/>
      <c r="Y436" s="880">
        <v>9.6999999999999993</v>
      </c>
      <c r="Z436" s="881"/>
      <c r="AA436" s="881"/>
      <c r="AB436" s="882"/>
      <c r="AC436" s="883" t="s">
        <v>784</v>
      </c>
      <c r="AD436" s="884"/>
      <c r="AE436" s="884"/>
      <c r="AF436" s="884"/>
      <c r="AG436" s="884"/>
      <c r="AH436" s="885" t="s">
        <v>785</v>
      </c>
      <c r="AI436" s="886"/>
      <c r="AJ436" s="886"/>
      <c r="AK436" s="886"/>
      <c r="AL436" s="869" t="s">
        <v>785</v>
      </c>
      <c r="AM436" s="870"/>
      <c r="AN436" s="870"/>
      <c r="AO436" s="871"/>
      <c r="AP436" s="872" t="s">
        <v>785</v>
      </c>
      <c r="AQ436" s="872"/>
      <c r="AR436" s="872"/>
      <c r="AS436" s="872"/>
      <c r="AT436" s="872"/>
      <c r="AU436" s="872"/>
      <c r="AV436" s="872"/>
      <c r="AW436" s="872"/>
      <c r="AX436" s="872"/>
      <c r="AY436">
        <f>COUNTA($C$436)</f>
        <v>1</v>
      </c>
    </row>
    <row r="437" spans="1:51" ht="30" customHeight="1" x14ac:dyDescent="0.15">
      <c r="A437" s="873">
        <v>6</v>
      </c>
      <c r="B437" s="873">
        <v>1</v>
      </c>
      <c r="C437" s="874" t="s">
        <v>778</v>
      </c>
      <c r="D437" s="875"/>
      <c r="E437" s="875"/>
      <c r="F437" s="875"/>
      <c r="G437" s="875"/>
      <c r="H437" s="875"/>
      <c r="I437" s="875"/>
      <c r="J437" s="876">
        <v>1000020230006</v>
      </c>
      <c r="K437" s="877"/>
      <c r="L437" s="877"/>
      <c r="M437" s="877"/>
      <c r="N437" s="877"/>
      <c r="O437" s="877"/>
      <c r="P437" s="878" t="s">
        <v>783</v>
      </c>
      <c r="Q437" s="879"/>
      <c r="R437" s="879"/>
      <c r="S437" s="879"/>
      <c r="T437" s="879"/>
      <c r="U437" s="879"/>
      <c r="V437" s="879"/>
      <c r="W437" s="879"/>
      <c r="X437" s="879"/>
      <c r="Y437" s="880">
        <v>9.3000000000000007</v>
      </c>
      <c r="Z437" s="881"/>
      <c r="AA437" s="881"/>
      <c r="AB437" s="882"/>
      <c r="AC437" s="883" t="s">
        <v>784</v>
      </c>
      <c r="AD437" s="884"/>
      <c r="AE437" s="884"/>
      <c r="AF437" s="884"/>
      <c r="AG437" s="884"/>
      <c r="AH437" s="885" t="s">
        <v>785</v>
      </c>
      <c r="AI437" s="886"/>
      <c r="AJ437" s="886"/>
      <c r="AK437" s="886"/>
      <c r="AL437" s="869" t="s">
        <v>785</v>
      </c>
      <c r="AM437" s="870"/>
      <c r="AN437" s="870"/>
      <c r="AO437" s="871"/>
      <c r="AP437" s="872" t="s">
        <v>785</v>
      </c>
      <c r="AQ437" s="872"/>
      <c r="AR437" s="872"/>
      <c r="AS437" s="872"/>
      <c r="AT437" s="872"/>
      <c r="AU437" s="872"/>
      <c r="AV437" s="872"/>
      <c r="AW437" s="872"/>
      <c r="AX437" s="872"/>
      <c r="AY437">
        <f>COUNTA($C$437)</f>
        <v>1</v>
      </c>
    </row>
    <row r="438" spans="1:51" ht="30" customHeight="1" x14ac:dyDescent="0.15">
      <c r="A438" s="873">
        <v>7</v>
      </c>
      <c r="B438" s="873">
        <v>1</v>
      </c>
      <c r="C438" s="874" t="s">
        <v>779</v>
      </c>
      <c r="D438" s="875"/>
      <c r="E438" s="875"/>
      <c r="F438" s="875"/>
      <c r="G438" s="875"/>
      <c r="H438" s="875"/>
      <c r="I438" s="875"/>
      <c r="J438" s="876">
        <v>6000020271004</v>
      </c>
      <c r="K438" s="877"/>
      <c r="L438" s="877"/>
      <c r="M438" s="877"/>
      <c r="N438" s="877"/>
      <c r="O438" s="877"/>
      <c r="P438" s="878" t="s">
        <v>783</v>
      </c>
      <c r="Q438" s="879"/>
      <c r="R438" s="879"/>
      <c r="S438" s="879"/>
      <c r="T438" s="879"/>
      <c r="U438" s="879"/>
      <c r="V438" s="879"/>
      <c r="W438" s="879"/>
      <c r="X438" s="879"/>
      <c r="Y438" s="880">
        <v>9</v>
      </c>
      <c r="Z438" s="881"/>
      <c r="AA438" s="881"/>
      <c r="AB438" s="882"/>
      <c r="AC438" s="883" t="s">
        <v>784</v>
      </c>
      <c r="AD438" s="884"/>
      <c r="AE438" s="884"/>
      <c r="AF438" s="884"/>
      <c r="AG438" s="884"/>
      <c r="AH438" s="885" t="s">
        <v>785</v>
      </c>
      <c r="AI438" s="886"/>
      <c r="AJ438" s="886"/>
      <c r="AK438" s="886"/>
      <c r="AL438" s="869" t="s">
        <v>785</v>
      </c>
      <c r="AM438" s="870"/>
      <c r="AN438" s="870"/>
      <c r="AO438" s="871"/>
      <c r="AP438" s="872" t="s">
        <v>785</v>
      </c>
      <c r="AQ438" s="872"/>
      <c r="AR438" s="872"/>
      <c r="AS438" s="872"/>
      <c r="AT438" s="872"/>
      <c r="AU438" s="872"/>
      <c r="AV438" s="872"/>
      <c r="AW438" s="872"/>
      <c r="AX438" s="872"/>
      <c r="AY438">
        <f>COUNTA($C$438)</f>
        <v>1</v>
      </c>
    </row>
    <row r="439" spans="1:51" ht="30" customHeight="1" x14ac:dyDescent="0.15">
      <c r="A439" s="873">
        <v>8</v>
      </c>
      <c r="B439" s="873">
        <v>1</v>
      </c>
      <c r="C439" s="874" t="s">
        <v>780</v>
      </c>
      <c r="D439" s="875"/>
      <c r="E439" s="875"/>
      <c r="F439" s="875"/>
      <c r="G439" s="875"/>
      <c r="H439" s="875"/>
      <c r="I439" s="875"/>
      <c r="J439" s="876">
        <v>4000020270008</v>
      </c>
      <c r="K439" s="877"/>
      <c r="L439" s="877"/>
      <c r="M439" s="877"/>
      <c r="N439" s="877"/>
      <c r="O439" s="877"/>
      <c r="P439" s="878" t="s">
        <v>783</v>
      </c>
      <c r="Q439" s="879"/>
      <c r="R439" s="879"/>
      <c r="S439" s="879"/>
      <c r="T439" s="879"/>
      <c r="U439" s="879"/>
      <c r="V439" s="879"/>
      <c r="W439" s="879"/>
      <c r="X439" s="879"/>
      <c r="Y439" s="880">
        <v>8.9</v>
      </c>
      <c r="Z439" s="881"/>
      <c r="AA439" s="881"/>
      <c r="AB439" s="882"/>
      <c r="AC439" s="883" t="s">
        <v>784</v>
      </c>
      <c r="AD439" s="884"/>
      <c r="AE439" s="884"/>
      <c r="AF439" s="884"/>
      <c r="AG439" s="884"/>
      <c r="AH439" s="885" t="s">
        <v>785</v>
      </c>
      <c r="AI439" s="886"/>
      <c r="AJ439" s="886"/>
      <c r="AK439" s="886"/>
      <c r="AL439" s="869" t="s">
        <v>785</v>
      </c>
      <c r="AM439" s="870"/>
      <c r="AN439" s="870"/>
      <c r="AO439" s="871"/>
      <c r="AP439" s="872" t="s">
        <v>785</v>
      </c>
      <c r="AQ439" s="872"/>
      <c r="AR439" s="872"/>
      <c r="AS439" s="872"/>
      <c r="AT439" s="872"/>
      <c r="AU439" s="872"/>
      <c r="AV439" s="872"/>
      <c r="AW439" s="872"/>
      <c r="AX439" s="872"/>
      <c r="AY439">
        <f>COUNTA($C$439)</f>
        <v>1</v>
      </c>
    </row>
    <row r="440" spans="1:51" ht="30" customHeight="1" x14ac:dyDescent="0.15">
      <c r="A440" s="873">
        <v>9</v>
      </c>
      <c r="B440" s="873">
        <v>1</v>
      </c>
      <c r="C440" s="874" t="s">
        <v>781</v>
      </c>
      <c r="D440" s="875"/>
      <c r="E440" s="875"/>
      <c r="F440" s="875"/>
      <c r="G440" s="875"/>
      <c r="H440" s="875"/>
      <c r="I440" s="875"/>
      <c r="J440" s="876">
        <v>1000020140007</v>
      </c>
      <c r="K440" s="877"/>
      <c r="L440" s="877"/>
      <c r="M440" s="877"/>
      <c r="N440" s="877"/>
      <c r="O440" s="877"/>
      <c r="P440" s="878" t="s">
        <v>783</v>
      </c>
      <c r="Q440" s="879"/>
      <c r="R440" s="879"/>
      <c r="S440" s="879"/>
      <c r="T440" s="879"/>
      <c r="U440" s="879"/>
      <c r="V440" s="879"/>
      <c r="W440" s="879"/>
      <c r="X440" s="879"/>
      <c r="Y440" s="880">
        <v>8.4</v>
      </c>
      <c r="Z440" s="881"/>
      <c r="AA440" s="881"/>
      <c r="AB440" s="882"/>
      <c r="AC440" s="883" t="s">
        <v>784</v>
      </c>
      <c r="AD440" s="884"/>
      <c r="AE440" s="884"/>
      <c r="AF440" s="884"/>
      <c r="AG440" s="884"/>
      <c r="AH440" s="885" t="s">
        <v>785</v>
      </c>
      <c r="AI440" s="886"/>
      <c r="AJ440" s="886"/>
      <c r="AK440" s="886"/>
      <c r="AL440" s="869" t="s">
        <v>785</v>
      </c>
      <c r="AM440" s="870"/>
      <c r="AN440" s="870"/>
      <c r="AO440" s="871"/>
      <c r="AP440" s="872" t="s">
        <v>785</v>
      </c>
      <c r="AQ440" s="872"/>
      <c r="AR440" s="872"/>
      <c r="AS440" s="872"/>
      <c r="AT440" s="872"/>
      <c r="AU440" s="872"/>
      <c r="AV440" s="872"/>
      <c r="AW440" s="872"/>
      <c r="AX440" s="872"/>
      <c r="AY440">
        <f>COUNTA($C$440)</f>
        <v>1</v>
      </c>
    </row>
    <row r="441" spans="1:51" ht="30" customHeight="1" x14ac:dyDescent="0.15">
      <c r="A441" s="873">
        <v>10</v>
      </c>
      <c r="B441" s="873">
        <v>1</v>
      </c>
      <c r="C441" s="874" t="s">
        <v>782</v>
      </c>
      <c r="D441" s="875"/>
      <c r="E441" s="875"/>
      <c r="F441" s="875"/>
      <c r="G441" s="875"/>
      <c r="H441" s="875"/>
      <c r="I441" s="875"/>
      <c r="J441" s="876">
        <v>3000020231002</v>
      </c>
      <c r="K441" s="877"/>
      <c r="L441" s="877"/>
      <c r="M441" s="877"/>
      <c r="N441" s="877"/>
      <c r="O441" s="877"/>
      <c r="P441" s="878" t="s">
        <v>783</v>
      </c>
      <c r="Q441" s="879"/>
      <c r="R441" s="879"/>
      <c r="S441" s="879"/>
      <c r="T441" s="879"/>
      <c r="U441" s="879"/>
      <c r="V441" s="879"/>
      <c r="W441" s="879"/>
      <c r="X441" s="879"/>
      <c r="Y441" s="880">
        <v>8.3000000000000007</v>
      </c>
      <c r="Z441" s="881"/>
      <c r="AA441" s="881"/>
      <c r="AB441" s="882"/>
      <c r="AC441" s="883" t="s">
        <v>784</v>
      </c>
      <c r="AD441" s="884"/>
      <c r="AE441" s="884"/>
      <c r="AF441" s="884"/>
      <c r="AG441" s="884"/>
      <c r="AH441" s="885" t="s">
        <v>785</v>
      </c>
      <c r="AI441" s="886"/>
      <c r="AJ441" s="886"/>
      <c r="AK441" s="886"/>
      <c r="AL441" s="869" t="s">
        <v>785</v>
      </c>
      <c r="AM441" s="870"/>
      <c r="AN441" s="870"/>
      <c r="AO441" s="871"/>
      <c r="AP441" s="872" t="s">
        <v>785</v>
      </c>
      <c r="AQ441" s="872"/>
      <c r="AR441" s="872"/>
      <c r="AS441" s="872"/>
      <c r="AT441" s="872"/>
      <c r="AU441" s="872"/>
      <c r="AV441" s="872"/>
      <c r="AW441" s="872"/>
      <c r="AX441" s="872"/>
      <c r="AY441">
        <f>COUNTA($C$441)</f>
        <v>1</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0" t="s">
        <v>741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2"/>
      <c r="B464" s="862"/>
      <c r="C464" s="862" t="s">
        <v>24</v>
      </c>
      <c r="D464" s="862"/>
      <c r="E464" s="862"/>
      <c r="F464" s="862"/>
      <c r="G464" s="862"/>
      <c r="H464" s="862"/>
      <c r="I464" s="862"/>
      <c r="J464" s="863" t="s">
        <v>272</v>
      </c>
      <c r="K464" s="151"/>
      <c r="L464" s="151"/>
      <c r="M464" s="151"/>
      <c r="N464" s="151"/>
      <c r="O464" s="151"/>
      <c r="P464" s="430" t="s">
        <v>25</v>
      </c>
      <c r="Q464" s="430"/>
      <c r="R464" s="430"/>
      <c r="S464" s="430"/>
      <c r="T464" s="430"/>
      <c r="U464" s="430"/>
      <c r="V464" s="430"/>
      <c r="W464" s="430"/>
      <c r="X464" s="430"/>
      <c r="Y464" s="864" t="s">
        <v>271</v>
      </c>
      <c r="Z464" s="865"/>
      <c r="AA464" s="865"/>
      <c r="AB464" s="865"/>
      <c r="AC464" s="863" t="s">
        <v>305</v>
      </c>
      <c r="AD464" s="863"/>
      <c r="AE464" s="863"/>
      <c r="AF464" s="863"/>
      <c r="AG464" s="863"/>
      <c r="AH464" s="864" t="s">
        <v>324</v>
      </c>
      <c r="AI464" s="862"/>
      <c r="AJ464" s="862"/>
      <c r="AK464" s="862"/>
      <c r="AL464" s="862" t="s">
        <v>19</v>
      </c>
      <c r="AM464" s="862"/>
      <c r="AN464" s="862"/>
      <c r="AO464" s="866"/>
      <c r="AP464" s="887" t="s">
        <v>273</v>
      </c>
      <c r="AQ464" s="887"/>
      <c r="AR464" s="887"/>
      <c r="AS464" s="887"/>
      <c r="AT464" s="887"/>
      <c r="AU464" s="887"/>
      <c r="AV464" s="887"/>
      <c r="AW464" s="887"/>
      <c r="AX464" s="887"/>
      <c r="AY464">
        <f>$AY$462</f>
        <v>1</v>
      </c>
    </row>
    <row r="465" spans="1:51" ht="30" customHeight="1" x14ac:dyDescent="0.15">
      <c r="A465" s="873">
        <v>1</v>
      </c>
      <c r="B465" s="873">
        <v>1</v>
      </c>
      <c r="C465" s="874" t="s">
        <v>786</v>
      </c>
      <c r="D465" s="875"/>
      <c r="E465" s="875"/>
      <c r="F465" s="875"/>
      <c r="G465" s="875"/>
      <c r="H465" s="875"/>
      <c r="I465" s="875"/>
      <c r="J465" s="876" t="s">
        <v>785</v>
      </c>
      <c r="K465" s="877"/>
      <c r="L465" s="877"/>
      <c r="M465" s="877"/>
      <c r="N465" s="877"/>
      <c r="O465" s="877"/>
      <c r="P465" s="878" t="s">
        <v>796</v>
      </c>
      <c r="Q465" s="879"/>
      <c r="R465" s="879"/>
      <c r="S465" s="879"/>
      <c r="T465" s="879"/>
      <c r="U465" s="879"/>
      <c r="V465" s="879"/>
      <c r="W465" s="879"/>
      <c r="X465" s="879"/>
      <c r="Y465" s="880">
        <v>0.1</v>
      </c>
      <c r="Z465" s="881"/>
      <c r="AA465" s="881"/>
      <c r="AB465" s="882"/>
      <c r="AC465" s="883" t="s">
        <v>76</v>
      </c>
      <c r="AD465" s="884"/>
      <c r="AE465" s="884"/>
      <c r="AF465" s="884"/>
      <c r="AG465" s="884"/>
      <c r="AH465" s="867" t="s">
        <v>785</v>
      </c>
      <c r="AI465" s="868"/>
      <c r="AJ465" s="868"/>
      <c r="AK465" s="868"/>
      <c r="AL465" s="869" t="s">
        <v>785</v>
      </c>
      <c r="AM465" s="870"/>
      <c r="AN465" s="870"/>
      <c r="AO465" s="871"/>
      <c r="AP465" s="872" t="s">
        <v>785</v>
      </c>
      <c r="AQ465" s="872"/>
      <c r="AR465" s="872"/>
      <c r="AS465" s="872"/>
      <c r="AT465" s="872"/>
      <c r="AU465" s="872"/>
      <c r="AV465" s="872"/>
      <c r="AW465" s="872"/>
      <c r="AX465" s="872"/>
      <c r="AY465">
        <f>$AY$462</f>
        <v>1</v>
      </c>
    </row>
    <row r="466" spans="1:51" ht="30" customHeight="1" x14ac:dyDescent="0.15">
      <c r="A466" s="873">
        <v>2</v>
      </c>
      <c r="B466" s="873">
        <v>1</v>
      </c>
      <c r="C466" s="874" t="s">
        <v>787</v>
      </c>
      <c r="D466" s="875"/>
      <c r="E466" s="875"/>
      <c r="F466" s="875"/>
      <c r="G466" s="875"/>
      <c r="H466" s="875"/>
      <c r="I466" s="875"/>
      <c r="J466" s="876" t="s">
        <v>785</v>
      </c>
      <c r="K466" s="877"/>
      <c r="L466" s="877"/>
      <c r="M466" s="877"/>
      <c r="N466" s="877"/>
      <c r="O466" s="877"/>
      <c r="P466" s="878" t="s">
        <v>796</v>
      </c>
      <c r="Q466" s="879"/>
      <c r="R466" s="879"/>
      <c r="S466" s="879"/>
      <c r="T466" s="879"/>
      <c r="U466" s="879"/>
      <c r="V466" s="879"/>
      <c r="W466" s="879"/>
      <c r="X466" s="879"/>
      <c r="Y466" s="880">
        <v>0.1</v>
      </c>
      <c r="Z466" s="881"/>
      <c r="AA466" s="881"/>
      <c r="AB466" s="882"/>
      <c r="AC466" s="883" t="s">
        <v>76</v>
      </c>
      <c r="AD466" s="884"/>
      <c r="AE466" s="884"/>
      <c r="AF466" s="884"/>
      <c r="AG466" s="884"/>
      <c r="AH466" s="867" t="s">
        <v>785</v>
      </c>
      <c r="AI466" s="868"/>
      <c r="AJ466" s="868"/>
      <c r="AK466" s="868"/>
      <c r="AL466" s="869" t="s">
        <v>785</v>
      </c>
      <c r="AM466" s="870"/>
      <c r="AN466" s="870"/>
      <c r="AO466" s="871"/>
      <c r="AP466" s="872" t="s">
        <v>785</v>
      </c>
      <c r="AQ466" s="872"/>
      <c r="AR466" s="872"/>
      <c r="AS466" s="872"/>
      <c r="AT466" s="872"/>
      <c r="AU466" s="872"/>
      <c r="AV466" s="872"/>
      <c r="AW466" s="872"/>
      <c r="AX466" s="872"/>
      <c r="AY466">
        <f>COUNTA($C$466)</f>
        <v>1</v>
      </c>
    </row>
    <row r="467" spans="1:51" ht="30" customHeight="1" x14ac:dyDescent="0.15">
      <c r="A467" s="873">
        <v>3</v>
      </c>
      <c r="B467" s="873">
        <v>1</v>
      </c>
      <c r="C467" s="874" t="s">
        <v>788</v>
      </c>
      <c r="D467" s="875"/>
      <c r="E467" s="875"/>
      <c r="F467" s="875"/>
      <c r="G467" s="875"/>
      <c r="H467" s="875"/>
      <c r="I467" s="875"/>
      <c r="J467" s="876" t="s">
        <v>785</v>
      </c>
      <c r="K467" s="877"/>
      <c r="L467" s="877"/>
      <c r="M467" s="877"/>
      <c r="N467" s="877"/>
      <c r="O467" s="877"/>
      <c r="P467" s="878" t="s">
        <v>796</v>
      </c>
      <c r="Q467" s="879"/>
      <c r="R467" s="879"/>
      <c r="S467" s="879"/>
      <c r="T467" s="879"/>
      <c r="U467" s="879"/>
      <c r="V467" s="879"/>
      <c r="W467" s="879"/>
      <c r="X467" s="879"/>
      <c r="Y467" s="880">
        <v>0.1</v>
      </c>
      <c r="Z467" s="881"/>
      <c r="AA467" s="881"/>
      <c r="AB467" s="882"/>
      <c r="AC467" s="883" t="s">
        <v>76</v>
      </c>
      <c r="AD467" s="884"/>
      <c r="AE467" s="884"/>
      <c r="AF467" s="884"/>
      <c r="AG467" s="884"/>
      <c r="AH467" s="885" t="s">
        <v>785</v>
      </c>
      <c r="AI467" s="886"/>
      <c r="AJ467" s="886"/>
      <c r="AK467" s="886"/>
      <c r="AL467" s="869" t="s">
        <v>785</v>
      </c>
      <c r="AM467" s="870"/>
      <c r="AN467" s="870"/>
      <c r="AO467" s="871"/>
      <c r="AP467" s="872" t="s">
        <v>785</v>
      </c>
      <c r="AQ467" s="872"/>
      <c r="AR467" s="872"/>
      <c r="AS467" s="872"/>
      <c r="AT467" s="872"/>
      <c r="AU467" s="872"/>
      <c r="AV467" s="872"/>
      <c r="AW467" s="872"/>
      <c r="AX467" s="872"/>
      <c r="AY467">
        <f>COUNTA($C$467)</f>
        <v>1</v>
      </c>
    </row>
    <row r="468" spans="1:51" ht="30" customHeight="1" x14ac:dyDescent="0.15">
      <c r="A468" s="873">
        <v>4</v>
      </c>
      <c r="B468" s="873">
        <v>1</v>
      </c>
      <c r="C468" s="874" t="s">
        <v>789</v>
      </c>
      <c r="D468" s="875"/>
      <c r="E468" s="875"/>
      <c r="F468" s="875"/>
      <c r="G468" s="875"/>
      <c r="H468" s="875"/>
      <c r="I468" s="875"/>
      <c r="J468" s="876" t="s">
        <v>785</v>
      </c>
      <c r="K468" s="877"/>
      <c r="L468" s="877"/>
      <c r="M468" s="877"/>
      <c r="N468" s="877"/>
      <c r="O468" s="877"/>
      <c r="P468" s="878" t="s">
        <v>796</v>
      </c>
      <c r="Q468" s="879"/>
      <c r="R468" s="879"/>
      <c r="S468" s="879"/>
      <c r="T468" s="879"/>
      <c r="U468" s="879"/>
      <c r="V468" s="879"/>
      <c r="W468" s="879"/>
      <c r="X468" s="879"/>
      <c r="Y468" s="880">
        <v>0.1</v>
      </c>
      <c r="Z468" s="881"/>
      <c r="AA468" s="881"/>
      <c r="AB468" s="882"/>
      <c r="AC468" s="883" t="s">
        <v>76</v>
      </c>
      <c r="AD468" s="884"/>
      <c r="AE468" s="884"/>
      <c r="AF468" s="884"/>
      <c r="AG468" s="884"/>
      <c r="AH468" s="885" t="s">
        <v>785</v>
      </c>
      <c r="AI468" s="886"/>
      <c r="AJ468" s="886"/>
      <c r="AK468" s="886"/>
      <c r="AL468" s="869" t="s">
        <v>785</v>
      </c>
      <c r="AM468" s="870"/>
      <c r="AN468" s="870"/>
      <c r="AO468" s="871"/>
      <c r="AP468" s="872" t="s">
        <v>785</v>
      </c>
      <c r="AQ468" s="872"/>
      <c r="AR468" s="872"/>
      <c r="AS468" s="872"/>
      <c r="AT468" s="872"/>
      <c r="AU468" s="872"/>
      <c r="AV468" s="872"/>
      <c r="AW468" s="872"/>
      <c r="AX468" s="872"/>
      <c r="AY468">
        <f>COUNTA($C$468)</f>
        <v>1</v>
      </c>
    </row>
    <row r="469" spans="1:51" ht="30" customHeight="1" x14ac:dyDescent="0.15">
      <c r="A469" s="873">
        <v>5</v>
      </c>
      <c r="B469" s="873">
        <v>1</v>
      </c>
      <c r="C469" s="874" t="s">
        <v>790</v>
      </c>
      <c r="D469" s="875"/>
      <c r="E469" s="875"/>
      <c r="F469" s="875"/>
      <c r="G469" s="875"/>
      <c r="H469" s="875"/>
      <c r="I469" s="875"/>
      <c r="J469" s="876" t="s">
        <v>785</v>
      </c>
      <c r="K469" s="877"/>
      <c r="L469" s="877"/>
      <c r="M469" s="877"/>
      <c r="N469" s="877"/>
      <c r="O469" s="877"/>
      <c r="P469" s="878" t="s">
        <v>796</v>
      </c>
      <c r="Q469" s="879"/>
      <c r="R469" s="879"/>
      <c r="S469" s="879"/>
      <c r="T469" s="879"/>
      <c r="U469" s="879"/>
      <c r="V469" s="879"/>
      <c r="W469" s="879"/>
      <c r="X469" s="879"/>
      <c r="Y469" s="880">
        <v>0</v>
      </c>
      <c r="Z469" s="881"/>
      <c r="AA469" s="881"/>
      <c r="AB469" s="882"/>
      <c r="AC469" s="883" t="s">
        <v>76</v>
      </c>
      <c r="AD469" s="884"/>
      <c r="AE469" s="884"/>
      <c r="AF469" s="884"/>
      <c r="AG469" s="884"/>
      <c r="AH469" s="885" t="s">
        <v>785</v>
      </c>
      <c r="AI469" s="886"/>
      <c r="AJ469" s="886"/>
      <c r="AK469" s="886"/>
      <c r="AL469" s="869" t="s">
        <v>785</v>
      </c>
      <c r="AM469" s="870"/>
      <c r="AN469" s="870"/>
      <c r="AO469" s="871"/>
      <c r="AP469" s="872" t="s">
        <v>785</v>
      </c>
      <c r="AQ469" s="872"/>
      <c r="AR469" s="872"/>
      <c r="AS469" s="872"/>
      <c r="AT469" s="872"/>
      <c r="AU469" s="872"/>
      <c r="AV469" s="872"/>
      <c r="AW469" s="872"/>
      <c r="AX469" s="872"/>
      <c r="AY469">
        <f>COUNTA($C$469)</f>
        <v>1</v>
      </c>
    </row>
    <row r="470" spans="1:51" ht="30" customHeight="1" x14ac:dyDescent="0.15">
      <c r="A470" s="873">
        <v>6</v>
      </c>
      <c r="B470" s="873">
        <v>1</v>
      </c>
      <c r="C470" s="874" t="s">
        <v>791</v>
      </c>
      <c r="D470" s="875"/>
      <c r="E470" s="875"/>
      <c r="F470" s="875"/>
      <c r="G470" s="875"/>
      <c r="H470" s="875"/>
      <c r="I470" s="875"/>
      <c r="J470" s="876" t="s">
        <v>785</v>
      </c>
      <c r="K470" s="877"/>
      <c r="L470" s="877"/>
      <c r="M470" s="877"/>
      <c r="N470" s="877"/>
      <c r="O470" s="877"/>
      <c r="P470" s="878" t="s">
        <v>796</v>
      </c>
      <c r="Q470" s="879"/>
      <c r="R470" s="879"/>
      <c r="S470" s="879"/>
      <c r="T470" s="879"/>
      <c r="U470" s="879"/>
      <c r="V470" s="879"/>
      <c r="W470" s="879"/>
      <c r="X470" s="879"/>
      <c r="Y470" s="880">
        <v>0</v>
      </c>
      <c r="Z470" s="881"/>
      <c r="AA470" s="881"/>
      <c r="AB470" s="882"/>
      <c r="AC470" s="883" t="s">
        <v>76</v>
      </c>
      <c r="AD470" s="884"/>
      <c r="AE470" s="884"/>
      <c r="AF470" s="884"/>
      <c r="AG470" s="884"/>
      <c r="AH470" s="885" t="s">
        <v>785</v>
      </c>
      <c r="AI470" s="886"/>
      <c r="AJ470" s="886"/>
      <c r="AK470" s="886"/>
      <c r="AL470" s="869" t="s">
        <v>785</v>
      </c>
      <c r="AM470" s="870"/>
      <c r="AN470" s="870"/>
      <c r="AO470" s="871"/>
      <c r="AP470" s="872" t="s">
        <v>785</v>
      </c>
      <c r="AQ470" s="872"/>
      <c r="AR470" s="872"/>
      <c r="AS470" s="872"/>
      <c r="AT470" s="872"/>
      <c r="AU470" s="872"/>
      <c r="AV470" s="872"/>
      <c r="AW470" s="872"/>
      <c r="AX470" s="872"/>
      <c r="AY470">
        <f>COUNTA($C$470)</f>
        <v>1</v>
      </c>
    </row>
    <row r="471" spans="1:51" ht="30" customHeight="1" x14ac:dyDescent="0.15">
      <c r="A471" s="873">
        <v>7</v>
      </c>
      <c r="B471" s="873">
        <v>1</v>
      </c>
      <c r="C471" s="874" t="s">
        <v>792</v>
      </c>
      <c r="D471" s="875"/>
      <c r="E471" s="875"/>
      <c r="F471" s="875"/>
      <c r="G471" s="875"/>
      <c r="H471" s="875"/>
      <c r="I471" s="875"/>
      <c r="J471" s="876" t="s">
        <v>785</v>
      </c>
      <c r="K471" s="877"/>
      <c r="L471" s="877"/>
      <c r="M471" s="877"/>
      <c r="N471" s="877"/>
      <c r="O471" s="877"/>
      <c r="P471" s="878" t="s">
        <v>796</v>
      </c>
      <c r="Q471" s="879"/>
      <c r="R471" s="879"/>
      <c r="S471" s="879"/>
      <c r="T471" s="879"/>
      <c r="U471" s="879"/>
      <c r="V471" s="879"/>
      <c r="W471" s="879"/>
      <c r="X471" s="879"/>
      <c r="Y471" s="880">
        <v>0</v>
      </c>
      <c r="Z471" s="881"/>
      <c r="AA471" s="881"/>
      <c r="AB471" s="882"/>
      <c r="AC471" s="883" t="s">
        <v>76</v>
      </c>
      <c r="AD471" s="884"/>
      <c r="AE471" s="884"/>
      <c r="AF471" s="884"/>
      <c r="AG471" s="884"/>
      <c r="AH471" s="885" t="s">
        <v>785</v>
      </c>
      <c r="AI471" s="886"/>
      <c r="AJ471" s="886"/>
      <c r="AK471" s="886"/>
      <c r="AL471" s="869" t="s">
        <v>785</v>
      </c>
      <c r="AM471" s="870"/>
      <c r="AN471" s="870"/>
      <c r="AO471" s="871"/>
      <c r="AP471" s="872" t="s">
        <v>785</v>
      </c>
      <c r="AQ471" s="872"/>
      <c r="AR471" s="872"/>
      <c r="AS471" s="872"/>
      <c r="AT471" s="872"/>
      <c r="AU471" s="872"/>
      <c r="AV471" s="872"/>
      <c r="AW471" s="872"/>
      <c r="AX471" s="872"/>
      <c r="AY471">
        <f>COUNTA($C$471)</f>
        <v>1</v>
      </c>
    </row>
    <row r="472" spans="1:51" ht="30" customHeight="1" x14ac:dyDescent="0.15">
      <c r="A472" s="873">
        <v>8</v>
      </c>
      <c r="B472" s="873">
        <v>1</v>
      </c>
      <c r="C472" s="874" t="s">
        <v>793</v>
      </c>
      <c r="D472" s="875"/>
      <c r="E472" s="875"/>
      <c r="F472" s="875"/>
      <c r="G472" s="875"/>
      <c r="H472" s="875"/>
      <c r="I472" s="875"/>
      <c r="J472" s="876" t="s">
        <v>785</v>
      </c>
      <c r="K472" s="877"/>
      <c r="L472" s="877"/>
      <c r="M472" s="877"/>
      <c r="N472" s="877"/>
      <c r="O472" s="877"/>
      <c r="P472" s="878" t="s">
        <v>796</v>
      </c>
      <c r="Q472" s="879"/>
      <c r="R472" s="879"/>
      <c r="S472" s="879"/>
      <c r="T472" s="879"/>
      <c r="U472" s="879"/>
      <c r="V472" s="879"/>
      <c r="W472" s="879"/>
      <c r="X472" s="879"/>
      <c r="Y472" s="880">
        <v>0</v>
      </c>
      <c r="Z472" s="881"/>
      <c r="AA472" s="881"/>
      <c r="AB472" s="882"/>
      <c r="AC472" s="883" t="s">
        <v>76</v>
      </c>
      <c r="AD472" s="884"/>
      <c r="AE472" s="884"/>
      <c r="AF472" s="884"/>
      <c r="AG472" s="884"/>
      <c r="AH472" s="885" t="s">
        <v>785</v>
      </c>
      <c r="AI472" s="886"/>
      <c r="AJ472" s="886"/>
      <c r="AK472" s="886"/>
      <c r="AL472" s="869" t="s">
        <v>785</v>
      </c>
      <c r="AM472" s="870"/>
      <c r="AN472" s="870"/>
      <c r="AO472" s="871"/>
      <c r="AP472" s="872" t="s">
        <v>785</v>
      </c>
      <c r="AQ472" s="872"/>
      <c r="AR472" s="872"/>
      <c r="AS472" s="872"/>
      <c r="AT472" s="872"/>
      <c r="AU472" s="872"/>
      <c r="AV472" s="872"/>
      <c r="AW472" s="872"/>
      <c r="AX472" s="872"/>
      <c r="AY472">
        <f>COUNTA($C$472)</f>
        <v>1</v>
      </c>
    </row>
    <row r="473" spans="1:51" ht="30" customHeight="1" x14ac:dyDescent="0.15">
      <c r="A473" s="873">
        <v>9</v>
      </c>
      <c r="B473" s="873">
        <v>1</v>
      </c>
      <c r="C473" s="874" t="s">
        <v>794</v>
      </c>
      <c r="D473" s="875"/>
      <c r="E473" s="875"/>
      <c r="F473" s="875"/>
      <c r="G473" s="875"/>
      <c r="H473" s="875"/>
      <c r="I473" s="875"/>
      <c r="J473" s="876" t="s">
        <v>785</v>
      </c>
      <c r="K473" s="877"/>
      <c r="L473" s="877"/>
      <c r="M473" s="877"/>
      <c r="N473" s="877"/>
      <c r="O473" s="877"/>
      <c r="P473" s="878" t="s">
        <v>796</v>
      </c>
      <c r="Q473" s="879"/>
      <c r="R473" s="879"/>
      <c r="S473" s="879"/>
      <c r="T473" s="879"/>
      <c r="U473" s="879"/>
      <c r="V473" s="879"/>
      <c r="W473" s="879"/>
      <c r="X473" s="879"/>
      <c r="Y473" s="880">
        <v>0</v>
      </c>
      <c r="Z473" s="881"/>
      <c r="AA473" s="881"/>
      <c r="AB473" s="882"/>
      <c r="AC473" s="883" t="s">
        <v>76</v>
      </c>
      <c r="AD473" s="884"/>
      <c r="AE473" s="884"/>
      <c r="AF473" s="884"/>
      <c r="AG473" s="884"/>
      <c r="AH473" s="885" t="s">
        <v>785</v>
      </c>
      <c r="AI473" s="886"/>
      <c r="AJ473" s="886"/>
      <c r="AK473" s="886"/>
      <c r="AL473" s="869" t="s">
        <v>785</v>
      </c>
      <c r="AM473" s="870"/>
      <c r="AN473" s="870"/>
      <c r="AO473" s="871"/>
      <c r="AP473" s="872" t="s">
        <v>785</v>
      </c>
      <c r="AQ473" s="872"/>
      <c r="AR473" s="872"/>
      <c r="AS473" s="872"/>
      <c r="AT473" s="872"/>
      <c r="AU473" s="872"/>
      <c r="AV473" s="872"/>
      <c r="AW473" s="872"/>
      <c r="AX473" s="872"/>
      <c r="AY473">
        <f>COUNTA($C$473)</f>
        <v>1</v>
      </c>
    </row>
    <row r="474" spans="1:51" ht="30" customHeight="1" x14ac:dyDescent="0.15">
      <c r="A474" s="873">
        <v>10</v>
      </c>
      <c r="B474" s="873">
        <v>1</v>
      </c>
      <c r="C474" s="874" t="s">
        <v>795</v>
      </c>
      <c r="D474" s="875"/>
      <c r="E474" s="875"/>
      <c r="F474" s="875"/>
      <c r="G474" s="875"/>
      <c r="H474" s="875"/>
      <c r="I474" s="875"/>
      <c r="J474" s="876" t="s">
        <v>785</v>
      </c>
      <c r="K474" s="877"/>
      <c r="L474" s="877"/>
      <c r="M474" s="877"/>
      <c r="N474" s="877"/>
      <c r="O474" s="877"/>
      <c r="P474" s="878" t="s">
        <v>796</v>
      </c>
      <c r="Q474" s="879"/>
      <c r="R474" s="879"/>
      <c r="S474" s="879"/>
      <c r="T474" s="879"/>
      <c r="U474" s="879"/>
      <c r="V474" s="879"/>
      <c r="W474" s="879"/>
      <c r="X474" s="879"/>
      <c r="Y474" s="880">
        <v>0</v>
      </c>
      <c r="Z474" s="881"/>
      <c r="AA474" s="881"/>
      <c r="AB474" s="882"/>
      <c r="AC474" s="883" t="s">
        <v>76</v>
      </c>
      <c r="AD474" s="884"/>
      <c r="AE474" s="884"/>
      <c r="AF474" s="884"/>
      <c r="AG474" s="884"/>
      <c r="AH474" s="885" t="s">
        <v>785</v>
      </c>
      <c r="AI474" s="886"/>
      <c r="AJ474" s="886"/>
      <c r="AK474" s="886"/>
      <c r="AL474" s="869" t="s">
        <v>785</v>
      </c>
      <c r="AM474" s="870"/>
      <c r="AN474" s="870"/>
      <c r="AO474" s="871"/>
      <c r="AP474" s="872" t="s">
        <v>785</v>
      </c>
      <c r="AQ474" s="872"/>
      <c r="AR474" s="872"/>
      <c r="AS474" s="872"/>
      <c r="AT474" s="872"/>
      <c r="AU474" s="872"/>
      <c r="AV474" s="872"/>
      <c r="AW474" s="872"/>
      <c r="AX474" s="872"/>
      <c r="AY474">
        <f>COUNTA($C$474)</f>
        <v>1</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272</v>
      </c>
      <c r="K497" s="151"/>
      <c r="L497" s="151"/>
      <c r="M497" s="151"/>
      <c r="N497" s="151"/>
      <c r="O497" s="151"/>
      <c r="P497" s="430" t="s">
        <v>25</v>
      </c>
      <c r="Q497" s="430"/>
      <c r="R497" s="430"/>
      <c r="S497" s="430"/>
      <c r="T497" s="430"/>
      <c r="U497" s="430"/>
      <c r="V497" s="430"/>
      <c r="W497" s="430"/>
      <c r="X497" s="430"/>
      <c r="Y497" s="864" t="s">
        <v>271</v>
      </c>
      <c r="Z497" s="865"/>
      <c r="AA497" s="865"/>
      <c r="AB497" s="865"/>
      <c r="AC497" s="863" t="s">
        <v>305</v>
      </c>
      <c r="AD497" s="863"/>
      <c r="AE497" s="863"/>
      <c r="AF497" s="863"/>
      <c r="AG497" s="863"/>
      <c r="AH497" s="864" t="s">
        <v>324</v>
      </c>
      <c r="AI497" s="862"/>
      <c r="AJ497" s="862"/>
      <c r="AK497" s="862"/>
      <c r="AL497" s="862" t="s">
        <v>19</v>
      </c>
      <c r="AM497" s="862"/>
      <c r="AN497" s="862"/>
      <c r="AO497" s="866"/>
      <c r="AP497" s="887" t="s">
        <v>273</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272</v>
      </c>
      <c r="K530" s="151"/>
      <c r="L530" s="151"/>
      <c r="M530" s="151"/>
      <c r="N530" s="151"/>
      <c r="O530" s="151"/>
      <c r="P530" s="430" t="s">
        <v>25</v>
      </c>
      <c r="Q530" s="430"/>
      <c r="R530" s="430"/>
      <c r="S530" s="430"/>
      <c r="T530" s="430"/>
      <c r="U530" s="430"/>
      <c r="V530" s="430"/>
      <c r="W530" s="430"/>
      <c r="X530" s="430"/>
      <c r="Y530" s="864" t="s">
        <v>271</v>
      </c>
      <c r="Z530" s="865"/>
      <c r="AA530" s="865"/>
      <c r="AB530" s="865"/>
      <c r="AC530" s="863" t="s">
        <v>305</v>
      </c>
      <c r="AD530" s="863"/>
      <c r="AE530" s="863"/>
      <c r="AF530" s="863"/>
      <c r="AG530" s="863"/>
      <c r="AH530" s="864" t="s">
        <v>324</v>
      </c>
      <c r="AI530" s="862"/>
      <c r="AJ530" s="862"/>
      <c r="AK530" s="862"/>
      <c r="AL530" s="862" t="s">
        <v>19</v>
      </c>
      <c r="AM530" s="862"/>
      <c r="AN530" s="862"/>
      <c r="AO530" s="866"/>
      <c r="AP530" s="887" t="s">
        <v>273</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272</v>
      </c>
      <c r="K563" s="151"/>
      <c r="L563" s="151"/>
      <c r="M563" s="151"/>
      <c r="N563" s="151"/>
      <c r="O563" s="151"/>
      <c r="P563" s="430" t="s">
        <v>25</v>
      </c>
      <c r="Q563" s="430"/>
      <c r="R563" s="430"/>
      <c r="S563" s="430"/>
      <c r="T563" s="430"/>
      <c r="U563" s="430"/>
      <c r="V563" s="430"/>
      <c r="W563" s="430"/>
      <c r="X563" s="430"/>
      <c r="Y563" s="864" t="s">
        <v>271</v>
      </c>
      <c r="Z563" s="865"/>
      <c r="AA563" s="865"/>
      <c r="AB563" s="865"/>
      <c r="AC563" s="863" t="s">
        <v>305</v>
      </c>
      <c r="AD563" s="863"/>
      <c r="AE563" s="863"/>
      <c r="AF563" s="863"/>
      <c r="AG563" s="863"/>
      <c r="AH563" s="864" t="s">
        <v>324</v>
      </c>
      <c r="AI563" s="862"/>
      <c r="AJ563" s="862"/>
      <c r="AK563" s="862"/>
      <c r="AL563" s="862" t="s">
        <v>19</v>
      </c>
      <c r="AM563" s="862"/>
      <c r="AN563" s="862"/>
      <c r="AO563" s="866"/>
      <c r="AP563" s="887" t="s">
        <v>273</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272</v>
      </c>
      <c r="K596" s="151"/>
      <c r="L596" s="151"/>
      <c r="M596" s="151"/>
      <c r="N596" s="151"/>
      <c r="O596" s="151"/>
      <c r="P596" s="430" t="s">
        <v>25</v>
      </c>
      <c r="Q596" s="430"/>
      <c r="R596" s="430"/>
      <c r="S596" s="430"/>
      <c r="T596" s="430"/>
      <c r="U596" s="430"/>
      <c r="V596" s="430"/>
      <c r="W596" s="430"/>
      <c r="X596" s="430"/>
      <c r="Y596" s="864" t="s">
        <v>271</v>
      </c>
      <c r="Z596" s="865"/>
      <c r="AA596" s="865"/>
      <c r="AB596" s="865"/>
      <c r="AC596" s="863" t="s">
        <v>305</v>
      </c>
      <c r="AD596" s="863"/>
      <c r="AE596" s="863"/>
      <c r="AF596" s="863"/>
      <c r="AG596" s="863"/>
      <c r="AH596" s="864" t="s">
        <v>324</v>
      </c>
      <c r="AI596" s="862"/>
      <c r="AJ596" s="862"/>
      <c r="AK596" s="862"/>
      <c r="AL596" s="862" t="s">
        <v>19</v>
      </c>
      <c r="AM596" s="862"/>
      <c r="AN596" s="862"/>
      <c r="AO596" s="866"/>
      <c r="AP596" s="887" t="s">
        <v>273</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656</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307</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239</v>
      </c>
      <c r="D630" s="894"/>
      <c r="E630" s="863" t="s">
        <v>238</v>
      </c>
      <c r="F630" s="894"/>
      <c r="G630" s="894"/>
      <c r="H630" s="894"/>
      <c r="I630" s="894"/>
      <c r="J630" s="863" t="s">
        <v>272</v>
      </c>
      <c r="K630" s="863"/>
      <c r="L630" s="863"/>
      <c r="M630" s="863"/>
      <c r="N630" s="863"/>
      <c r="O630" s="863"/>
      <c r="P630" s="863" t="s">
        <v>25</v>
      </c>
      <c r="Q630" s="863"/>
      <c r="R630" s="863"/>
      <c r="S630" s="863"/>
      <c r="T630" s="863"/>
      <c r="U630" s="863"/>
      <c r="V630" s="863"/>
      <c r="W630" s="863"/>
      <c r="X630" s="863"/>
      <c r="Y630" s="863" t="s">
        <v>274</v>
      </c>
      <c r="Z630" s="894"/>
      <c r="AA630" s="894"/>
      <c r="AB630" s="894"/>
      <c r="AC630" s="863" t="s">
        <v>227</v>
      </c>
      <c r="AD630" s="863"/>
      <c r="AE630" s="863"/>
      <c r="AF630" s="863"/>
      <c r="AG630" s="863"/>
      <c r="AH630" s="863" t="s">
        <v>234</v>
      </c>
      <c r="AI630" s="894"/>
      <c r="AJ630" s="894"/>
      <c r="AK630" s="894"/>
      <c r="AL630" s="894" t="s">
        <v>19</v>
      </c>
      <c r="AM630" s="894"/>
      <c r="AN630" s="894"/>
      <c r="AO630" s="893"/>
      <c r="AP630" s="887" t="s">
        <v>301</v>
      </c>
      <c r="AQ630" s="887"/>
      <c r="AR630" s="887"/>
      <c r="AS630" s="887"/>
      <c r="AT630" s="887"/>
      <c r="AU630" s="887"/>
      <c r="AV630" s="887"/>
      <c r="AW630" s="887"/>
      <c r="AX630" s="887"/>
    </row>
    <row r="631" spans="1:51" ht="30" customHeight="1" x14ac:dyDescent="0.15">
      <c r="A631" s="873">
        <v>1</v>
      </c>
      <c r="B631" s="873">
        <v>1</v>
      </c>
      <c r="C631" s="895"/>
      <c r="D631" s="895"/>
      <c r="E631" s="663" t="s">
        <v>785</v>
      </c>
      <c r="F631" s="896"/>
      <c r="G631" s="896"/>
      <c r="H631" s="896"/>
      <c r="I631" s="896"/>
      <c r="J631" s="876" t="s">
        <v>785</v>
      </c>
      <c r="K631" s="877"/>
      <c r="L631" s="877"/>
      <c r="M631" s="877"/>
      <c r="N631" s="877"/>
      <c r="O631" s="877"/>
      <c r="P631" s="878" t="s">
        <v>785</v>
      </c>
      <c r="Q631" s="879"/>
      <c r="R631" s="879"/>
      <c r="S631" s="879"/>
      <c r="T631" s="879"/>
      <c r="U631" s="879"/>
      <c r="V631" s="879"/>
      <c r="W631" s="879"/>
      <c r="X631" s="879"/>
      <c r="Y631" s="880" t="s">
        <v>785</v>
      </c>
      <c r="Z631" s="881"/>
      <c r="AA631" s="881"/>
      <c r="AB631" s="882"/>
      <c r="AC631" s="883"/>
      <c r="AD631" s="884"/>
      <c r="AE631" s="884"/>
      <c r="AF631" s="884"/>
      <c r="AG631" s="884"/>
      <c r="AH631" s="885" t="s">
        <v>785</v>
      </c>
      <c r="AI631" s="886"/>
      <c r="AJ631" s="886"/>
      <c r="AK631" s="886"/>
      <c r="AL631" s="869" t="s">
        <v>785</v>
      </c>
      <c r="AM631" s="870"/>
      <c r="AN631" s="870"/>
      <c r="AO631" s="871"/>
      <c r="AP631" s="872" t="s">
        <v>785</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13">
      <formula>IF(RIGHT(TEXT(P14,"0.#"),1)=".",FALSE,TRUE)</formula>
    </cfRule>
    <cfRule type="expression" dxfId="1510" priority="914">
      <formula>IF(RIGHT(TEXT(P14,"0.#"),1)=".",TRUE,FALSE)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Y323">
    <cfRule type="expression" dxfId="1503" priority="887">
      <formula>IF(RIGHT(TEXT(Y323,"0.#"),1)=".",FALSE,TRUE)</formula>
    </cfRule>
    <cfRule type="expression" dxfId="1502" priority="888">
      <formula>IF(RIGHT(TEXT(Y323,"0.#"),1)=".",TRUE,FALSE)</formula>
    </cfRule>
  </conditionalFormatting>
  <conditionalFormatting sqref="P16:AQ17 P15:AX15 P13:AX13">
    <cfRule type="expression" dxfId="1501" priority="905">
      <formula>IF(RIGHT(TEXT(P13,"0.#"),1)=".",FALSE,TRUE)</formula>
    </cfRule>
    <cfRule type="expression" dxfId="1500" priority="906">
      <formula>IF(RIGHT(TEXT(P13,"0.#"),1)=".",TRUE,FALSE)</formula>
    </cfRule>
  </conditionalFormatting>
  <conditionalFormatting sqref="P19:AJ19">
    <cfRule type="expression" dxfId="1499" priority="903">
      <formula>IF(RIGHT(TEXT(P19,"0.#"),1)=".",FALSE,TRUE)</formula>
    </cfRule>
    <cfRule type="expression" dxfId="1498" priority="904">
      <formula>IF(RIGHT(TEXT(P19,"0.#"),1)=".",TRUE,FALSE)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Y310">
    <cfRule type="expression" dxfId="1495" priority="899">
      <formula>IF(RIGHT(TEXT(Y310,"0.#"),1)=".",FALSE,TRUE)</formula>
    </cfRule>
    <cfRule type="expression" dxfId="1494" priority="900">
      <formula>IF(RIGHT(TEXT(Y310,"0.#"),1)=".",TRUE,FALSE)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76 AL379:AO395">
    <cfRule type="expression" dxfId="1447" priority="847">
      <formula>IF(AND(AL368&gt;=0, RIGHT(TEXT(AL368,"0.#"),1)&lt;&gt;"."),TRUE,FALSE)</formula>
    </cfRule>
    <cfRule type="expression" dxfId="1446" priority="848">
      <formula>IF(AND(AL368&gt;=0, RIGHT(TEXT(AL368,"0.#"),1)="."),TRUE,FALSE)</formula>
    </cfRule>
    <cfRule type="expression" dxfId="1445" priority="849">
      <formula>IF(AND(AL368&lt;0, RIGHT(TEXT(AL368,"0.#"),1)&lt;&gt;"."),TRUE,FALSE)</formula>
    </cfRule>
    <cfRule type="expression" dxfId="1444" priority="850">
      <formula>IF(AND(AL368&lt;0, 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6:AO367">
    <cfRule type="expression" dxfId="1431" priority="831">
      <formula>IF(AND(AL366&gt;=0, RIGHT(TEXT(AL366,"0.#"),1)&lt;&gt;"."),TRUE,FALSE)</formula>
    </cfRule>
    <cfRule type="expression" dxfId="1430" priority="832">
      <formula>IF(AND(AL366&gt;=0, RIGHT(TEXT(AL366,"0.#"),1)="."),TRUE,FALSE)</formula>
    </cfRule>
    <cfRule type="expression" dxfId="1429" priority="833">
      <formula>IF(AND(AL366&lt;0, RIGHT(TEXT(AL366,"0.#"),1)&lt;&gt;"."),TRUE,FALSE)</formula>
    </cfRule>
    <cfRule type="expression" dxfId="1428" priority="834">
      <formula>IF(AND(AL366&lt;0, RIGHT(TEXT(AL366,"0.#"),1)="."),TRUE,FALSE)</formula>
    </cfRule>
  </conditionalFormatting>
  <conditionalFormatting sqref="Y366:Y367">
    <cfRule type="expression" dxfId="1427" priority="829">
      <formula>IF(RIGHT(TEXT(Y366,"0.#"),1)=".",FALSE,TRUE)</formula>
    </cfRule>
    <cfRule type="expression" dxfId="1426" priority="830">
      <formula>IF(RIGHT(TEXT(Y366,"0.#"),1)=".",TRUE,FALSE)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L377:AO377">
    <cfRule type="expression" dxfId="707" priority="5">
      <formula>IF(AND(AL377&gt;=0, RIGHT(TEXT(AL377,"0.#"),1)&lt;&gt;"."),TRUE,FALSE)</formula>
    </cfRule>
    <cfRule type="expression" dxfId="706" priority="6">
      <formula>IF(AND(AL377&gt;=0, RIGHT(TEXT(AL377,"0.#"),1)="."),TRUE,FALSE)</formula>
    </cfRule>
    <cfRule type="expression" dxfId="705" priority="7">
      <formula>IF(AND(AL377&lt;0, RIGHT(TEXT(AL377,"0.#"),1)&lt;&gt;"."),TRUE,FALSE)</formula>
    </cfRule>
    <cfRule type="expression" dxfId="704" priority="8">
      <formula>IF(AND(AL377&lt;0, RIGHT(TEXT(AL377,"0.#"),1)="."),TRUE,FALSE)</formula>
    </cfRule>
  </conditionalFormatting>
  <conditionalFormatting sqref="AL378:AO378">
    <cfRule type="expression" dxfId="703" priority="1">
      <formula>IF(AND(AL378&gt;=0, RIGHT(TEXT(AL378,"0.#"),1)&lt;&gt;"."),TRUE,FALSE)</formula>
    </cfRule>
    <cfRule type="expression" dxfId="702" priority="2">
      <formula>IF(AND(AL378&gt;=0, RIGHT(TEXT(AL378,"0.#"),1)="."),TRUE,FALSE)</formula>
    </cfRule>
    <cfRule type="expression" dxfId="701" priority="3">
      <formula>IF(AND(AL378&lt;0, RIGHT(TEXT(AL378,"0.#"),1)&lt;&gt;"."),TRUE,FALSE)</formula>
    </cfRule>
    <cfRule type="expression" dxfId="700" priority="4">
      <formula>IF(AND(AL378&lt;0, RIGHT(TEXT(AL378,"0.#"),1)="."),TRUE,FALSE)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48" max="16383" man="1"/>
    <brk id="307" max="16383" man="1"/>
    <brk id="429"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227</v>
      </c>
      <c r="AI1" s="51" t="s">
        <v>230</v>
      </c>
      <c r="AK1" s="51" t="s">
        <v>235</v>
      </c>
      <c r="AM1" s="77"/>
      <c r="AN1" s="77"/>
      <c r="AP1" s="28" t="s">
        <v>317</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t="s">
        <v>714</v>
      </c>
      <c r="R2" s="13" t="str">
        <f>IF(Q2="","",P2)</f>
        <v>直接実施</v>
      </c>
      <c r="S2" s="13" t="str">
        <f>IF(R2="","",IF(S1&lt;&gt;"",CONCATENATE(S1,"、",R2),R2))</f>
        <v>直接実施</v>
      </c>
      <c r="T2" s="13"/>
      <c r="U2" s="93">
        <v>21</v>
      </c>
      <c r="W2" s="32" t="s">
        <v>169</v>
      </c>
      <c r="Y2" s="32" t="s">
        <v>64</v>
      </c>
      <c r="Z2" s="32" t="s">
        <v>64</v>
      </c>
      <c r="AA2" s="86" t="s">
        <v>364</v>
      </c>
      <c r="AB2" s="86" t="s">
        <v>590</v>
      </c>
      <c r="AC2" s="87" t="s">
        <v>130</v>
      </c>
      <c r="AD2" s="28"/>
      <c r="AE2" s="43" t="s">
        <v>165</v>
      </c>
      <c r="AF2" s="30"/>
      <c r="AG2" s="53" t="s">
        <v>329</v>
      </c>
      <c r="AI2" s="51" t="s">
        <v>361</v>
      </c>
      <c r="AK2" s="51" t="s">
        <v>236</v>
      </c>
      <c r="AM2" s="77"/>
      <c r="AN2" s="77"/>
      <c r="AP2" s="53" t="s">
        <v>329</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714</v>
      </c>
      <c r="R3" s="13" t="str">
        <f t="shared" ref="R3:R8" si="3">IF(Q3="","",P3)</f>
        <v>委託・請負</v>
      </c>
      <c r="S3" s="13" t="str">
        <f t="shared" ref="S3:S8" si="4">IF(R3="",S2,IF(S2&lt;&gt;"",CONCATENATE(S2,"、",R3),R3))</f>
        <v>直接実施、委託・請負</v>
      </c>
      <c r="T3" s="13"/>
      <c r="U3" s="32" t="s">
        <v>621</v>
      </c>
      <c r="W3" s="32" t="s">
        <v>141</v>
      </c>
      <c r="Y3" s="32" t="s">
        <v>65</v>
      </c>
      <c r="Z3" s="32" t="s">
        <v>497</v>
      </c>
      <c r="AA3" s="86" t="s">
        <v>463</v>
      </c>
      <c r="AB3" s="86" t="s">
        <v>591</v>
      </c>
      <c r="AC3" s="87" t="s">
        <v>131</v>
      </c>
      <c r="AD3" s="28"/>
      <c r="AE3" s="43" t="s">
        <v>166</v>
      </c>
      <c r="AF3" s="30"/>
      <c r="AG3" s="53" t="s">
        <v>330</v>
      </c>
      <c r="AI3" s="51" t="s">
        <v>229</v>
      </c>
      <c r="AK3" s="51" t="str">
        <f>CHAR(CODE(AK2)+1)</f>
        <v>B</v>
      </c>
      <c r="AM3" s="77"/>
      <c r="AN3" s="77"/>
      <c r="AP3" s="53" t="s">
        <v>330</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682</v>
      </c>
      <c r="W4" s="32" t="s">
        <v>142</v>
      </c>
      <c r="Y4" s="32" t="s">
        <v>370</v>
      </c>
      <c r="Z4" s="32" t="s">
        <v>498</v>
      </c>
      <c r="AA4" s="86" t="s">
        <v>464</v>
      </c>
      <c r="AB4" s="86" t="s">
        <v>592</v>
      </c>
      <c r="AC4" s="86" t="s">
        <v>132</v>
      </c>
      <c r="AD4" s="28"/>
      <c r="AE4" s="43" t="s">
        <v>167</v>
      </c>
      <c r="AF4" s="30"/>
      <c r="AG4" s="53" t="s">
        <v>331</v>
      </c>
      <c r="AI4" s="51" t="s">
        <v>231</v>
      </c>
      <c r="AK4" s="51" t="str">
        <f t="shared" ref="AK4:AK49" si="7">CHAR(CODE(AK3)+1)</f>
        <v>C</v>
      </c>
      <c r="AM4" s="77"/>
      <c r="AN4" s="77"/>
      <c r="AP4" s="53" t="s">
        <v>331</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15">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15">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15">
      <c r="A10" s="14" t="s">
        <v>299</v>
      </c>
      <c r="B10" s="15"/>
      <c r="C10" s="13" t="str">
        <f t="shared" si="0"/>
        <v/>
      </c>
      <c r="D10" s="13" t="str">
        <f t="shared" si="8"/>
        <v/>
      </c>
      <c r="F10" s="18" t="s">
        <v>112</v>
      </c>
      <c r="G10" s="17"/>
      <c r="H10" s="13" t="str">
        <f t="shared" si="1"/>
        <v/>
      </c>
      <c r="I10" s="13" t="str">
        <f t="shared" si="5"/>
        <v>一般会計</v>
      </c>
      <c r="K10" s="14" t="s">
        <v>302</v>
      </c>
      <c r="L10" s="15"/>
      <c r="M10" s="13" t="str">
        <f t="shared" si="2"/>
        <v/>
      </c>
      <c r="N10" s="13" t="str">
        <f t="shared" si="6"/>
        <v/>
      </c>
      <c r="O10" s="13"/>
      <c r="P10" s="13" t="str">
        <f>S8</f>
        <v>直接実施、委託・請負</v>
      </c>
      <c r="Q10" s="19"/>
      <c r="T10" s="13"/>
      <c r="W10" s="32" t="s">
        <v>146</v>
      </c>
      <c r="Y10" s="32" t="s">
        <v>376</v>
      </c>
      <c r="Z10" s="32" t="s">
        <v>504</v>
      </c>
      <c r="AA10" s="86" t="s">
        <v>470</v>
      </c>
      <c r="AB10" s="86" t="s">
        <v>598</v>
      </c>
      <c r="AC10" s="31"/>
      <c r="AD10" s="31"/>
      <c r="AE10" s="31"/>
      <c r="AF10" s="30"/>
      <c r="AG10" s="53" t="s">
        <v>319</v>
      </c>
      <c r="AK10" s="51" t="str">
        <f t="shared" si="7"/>
        <v>I</v>
      </c>
      <c r="AP10" s="51" t="s">
        <v>318</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714</v>
      </c>
      <c r="M11" s="13" t="str">
        <f t="shared" si="2"/>
        <v>その他の事項経費</v>
      </c>
      <c r="N11" s="13" t="str">
        <f t="shared" si="6"/>
        <v>その他の事項経費</v>
      </c>
      <c r="O11" s="13"/>
      <c r="P11" s="13"/>
      <c r="Q11" s="19"/>
      <c r="T11" s="13"/>
      <c r="W11" s="32" t="s">
        <v>679</v>
      </c>
      <c r="Y11" s="32" t="s">
        <v>377</v>
      </c>
      <c r="Z11" s="32" t="s">
        <v>505</v>
      </c>
      <c r="AA11" s="86" t="s">
        <v>471</v>
      </c>
      <c r="AB11" s="86" t="s">
        <v>599</v>
      </c>
      <c r="AC11" s="31"/>
      <c r="AD11" s="31"/>
      <c r="AE11" s="31"/>
      <c r="AF11" s="30"/>
      <c r="AG11" s="51" t="s">
        <v>322</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15">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15">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15">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15">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681</v>
      </c>
      <c r="W22" s="32" t="s">
        <v>157</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237</v>
      </c>
    </row>
    <row r="29" spans="1:37" ht="13.5" customHeight="1" x14ac:dyDescent="0.15">
      <c r="A29" s="13"/>
      <c r="B29" s="13"/>
      <c r="F29" s="18" t="s">
        <v>277</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284</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161</v>
      </c>
      <c r="Y45" s="32" t="s">
        <v>411</v>
      </c>
      <c r="Z45" s="32" t="s">
        <v>539</v>
      </c>
      <c r="AF45" s="30"/>
      <c r="AK45" s="51" t="str">
        <f t="shared" si="7"/>
        <v>r</v>
      </c>
    </row>
    <row r="46" spans="1:37" x14ac:dyDescent="0.15">
      <c r="A46" s="13"/>
      <c r="B46" s="13"/>
      <c r="F46" s="13"/>
      <c r="G46" s="19"/>
      <c r="K46" s="13"/>
      <c r="L46" s="13"/>
      <c r="O46" s="13"/>
      <c r="P46" s="13"/>
      <c r="Q46" s="19"/>
      <c r="T46" s="13"/>
      <c r="U46" s="93" t="s">
        <v>680</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67</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684</v>
      </c>
      <c r="Z100" s="32" t="s">
        <v>594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311</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365</v>
      </c>
      <c r="AF2" s="963"/>
      <c r="AG2" s="963"/>
      <c r="AH2" s="900"/>
      <c r="AI2" s="963" t="s">
        <v>461</v>
      </c>
      <c r="AJ2" s="963"/>
      <c r="AK2" s="963"/>
      <c r="AL2" s="900"/>
      <c r="AM2" s="963" t="s">
        <v>462</v>
      </c>
      <c r="AN2" s="963"/>
      <c r="AO2" s="963"/>
      <c r="AP2" s="900"/>
      <c r="AQ2" s="506" t="s">
        <v>221</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222</v>
      </c>
      <c r="AT3" s="450"/>
      <c r="AU3" s="451"/>
      <c r="AV3" s="451"/>
      <c r="AW3" s="339" t="s">
        <v>170</v>
      </c>
      <c r="AX3" s="344"/>
      <c r="AY3" s="34">
        <f t="shared" ref="AY3:AY8" si="0">$AY$2</f>
        <v>0</v>
      </c>
    </row>
    <row r="4" spans="1:51" ht="22.5" customHeight="1" x14ac:dyDescent="0.15">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337</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311</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365</v>
      </c>
      <c r="AF9" s="963"/>
      <c r="AG9" s="963"/>
      <c r="AH9" s="900"/>
      <c r="AI9" s="963" t="s">
        <v>461</v>
      </c>
      <c r="AJ9" s="963"/>
      <c r="AK9" s="963"/>
      <c r="AL9" s="900"/>
      <c r="AM9" s="963" t="s">
        <v>462</v>
      </c>
      <c r="AN9" s="963"/>
      <c r="AO9" s="963"/>
      <c r="AP9" s="900"/>
      <c r="AQ9" s="506" t="s">
        <v>221</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222</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337</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311</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365</v>
      </c>
      <c r="AF16" s="963"/>
      <c r="AG16" s="963"/>
      <c r="AH16" s="900"/>
      <c r="AI16" s="963" t="s">
        <v>461</v>
      </c>
      <c r="AJ16" s="963"/>
      <c r="AK16" s="963"/>
      <c r="AL16" s="900"/>
      <c r="AM16" s="963" t="s">
        <v>462</v>
      </c>
      <c r="AN16" s="963"/>
      <c r="AO16" s="963"/>
      <c r="AP16" s="900"/>
      <c r="AQ16" s="506" t="s">
        <v>221</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222</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337</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311</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365</v>
      </c>
      <c r="AF23" s="963"/>
      <c r="AG23" s="963"/>
      <c r="AH23" s="900"/>
      <c r="AI23" s="963" t="s">
        <v>461</v>
      </c>
      <c r="AJ23" s="963"/>
      <c r="AK23" s="963"/>
      <c r="AL23" s="900"/>
      <c r="AM23" s="963" t="s">
        <v>462</v>
      </c>
      <c r="AN23" s="963"/>
      <c r="AO23" s="963"/>
      <c r="AP23" s="900"/>
      <c r="AQ23" s="506" t="s">
        <v>221</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222</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337</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311</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365</v>
      </c>
      <c r="AF30" s="963"/>
      <c r="AG30" s="963"/>
      <c r="AH30" s="900"/>
      <c r="AI30" s="963" t="s">
        <v>461</v>
      </c>
      <c r="AJ30" s="963"/>
      <c r="AK30" s="963"/>
      <c r="AL30" s="900"/>
      <c r="AM30" s="963" t="s">
        <v>462</v>
      </c>
      <c r="AN30" s="963"/>
      <c r="AO30" s="963"/>
      <c r="AP30" s="900"/>
      <c r="AQ30" s="506" t="s">
        <v>221</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222</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337</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311</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365</v>
      </c>
      <c r="AF37" s="963"/>
      <c r="AG37" s="963"/>
      <c r="AH37" s="900"/>
      <c r="AI37" s="963" t="s">
        <v>461</v>
      </c>
      <c r="AJ37" s="963"/>
      <c r="AK37" s="963"/>
      <c r="AL37" s="900"/>
      <c r="AM37" s="963" t="s">
        <v>462</v>
      </c>
      <c r="AN37" s="963"/>
      <c r="AO37" s="963"/>
      <c r="AP37" s="900"/>
      <c r="AQ37" s="506" t="s">
        <v>221</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222</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337</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311</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365</v>
      </c>
      <c r="AF44" s="963"/>
      <c r="AG44" s="963"/>
      <c r="AH44" s="900"/>
      <c r="AI44" s="963" t="s">
        <v>461</v>
      </c>
      <c r="AJ44" s="963"/>
      <c r="AK44" s="963"/>
      <c r="AL44" s="900"/>
      <c r="AM44" s="963" t="s">
        <v>462</v>
      </c>
      <c r="AN44" s="963"/>
      <c r="AO44" s="963"/>
      <c r="AP44" s="900"/>
      <c r="AQ44" s="506" t="s">
        <v>221</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222</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337</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311</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365</v>
      </c>
      <c r="AF51" s="963"/>
      <c r="AG51" s="963"/>
      <c r="AH51" s="900"/>
      <c r="AI51" s="963" t="s">
        <v>461</v>
      </c>
      <c r="AJ51" s="963"/>
      <c r="AK51" s="963"/>
      <c r="AL51" s="900"/>
      <c r="AM51" s="963" t="s">
        <v>462</v>
      </c>
      <c r="AN51" s="963"/>
      <c r="AO51" s="963"/>
      <c r="AP51" s="900"/>
      <c r="AQ51" s="506" t="s">
        <v>221</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222</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337</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311</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365</v>
      </c>
      <c r="AF58" s="963"/>
      <c r="AG58" s="963"/>
      <c r="AH58" s="900"/>
      <c r="AI58" s="963" t="s">
        <v>461</v>
      </c>
      <c r="AJ58" s="963"/>
      <c r="AK58" s="963"/>
      <c r="AL58" s="900"/>
      <c r="AM58" s="963" t="s">
        <v>462</v>
      </c>
      <c r="AN58" s="963"/>
      <c r="AO58" s="963"/>
      <c r="AP58" s="900"/>
      <c r="AQ58" s="506" t="s">
        <v>221</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222</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337</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311</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365</v>
      </c>
      <c r="AF65" s="963"/>
      <c r="AG65" s="963"/>
      <c r="AH65" s="900"/>
      <c r="AI65" s="963" t="s">
        <v>461</v>
      </c>
      <c r="AJ65" s="963"/>
      <c r="AK65" s="963"/>
      <c r="AL65" s="900"/>
      <c r="AM65" s="963" t="s">
        <v>462</v>
      </c>
      <c r="AN65" s="963"/>
      <c r="AO65" s="963"/>
      <c r="AP65" s="900"/>
      <c r="AQ65" s="506" t="s">
        <v>221</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222</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337</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323</v>
      </c>
      <c r="H2" s="818"/>
      <c r="I2" s="818"/>
      <c r="J2" s="818"/>
      <c r="K2" s="818"/>
      <c r="L2" s="818"/>
      <c r="M2" s="818"/>
      <c r="N2" s="818"/>
      <c r="O2" s="818"/>
      <c r="P2" s="818"/>
      <c r="Q2" s="818"/>
      <c r="R2" s="818"/>
      <c r="S2" s="818"/>
      <c r="T2" s="818"/>
      <c r="U2" s="818"/>
      <c r="V2" s="818"/>
      <c r="W2" s="818"/>
      <c r="X2" s="818"/>
      <c r="Y2" s="818"/>
      <c r="Z2" s="818"/>
      <c r="AA2" s="818"/>
      <c r="AB2" s="819"/>
      <c r="AC2" s="817" t="s">
        <v>325</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244</v>
      </c>
      <c r="H15" s="818"/>
      <c r="I15" s="818"/>
      <c r="J15" s="818"/>
      <c r="K15" s="818"/>
      <c r="L15" s="818"/>
      <c r="M15" s="818"/>
      <c r="N15" s="818"/>
      <c r="O15" s="818"/>
      <c r="P15" s="818"/>
      <c r="Q15" s="818"/>
      <c r="R15" s="818"/>
      <c r="S15" s="818"/>
      <c r="T15" s="818"/>
      <c r="U15" s="818"/>
      <c r="V15" s="818"/>
      <c r="W15" s="818"/>
      <c r="X15" s="818"/>
      <c r="Y15" s="818"/>
      <c r="Z15" s="818"/>
      <c r="AA15" s="818"/>
      <c r="AB15" s="819"/>
      <c r="AC15" s="817" t="s">
        <v>245</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243</v>
      </c>
      <c r="H28" s="818"/>
      <c r="I28" s="818"/>
      <c r="J28" s="818"/>
      <c r="K28" s="818"/>
      <c r="L28" s="818"/>
      <c r="M28" s="818"/>
      <c r="N28" s="818"/>
      <c r="O28" s="818"/>
      <c r="P28" s="818"/>
      <c r="Q28" s="818"/>
      <c r="R28" s="818"/>
      <c r="S28" s="818"/>
      <c r="T28" s="818"/>
      <c r="U28" s="818"/>
      <c r="V28" s="818"/>
      <c r="W28" s="818"/>
      <c r="X28" s="818"/>
      <c r="Y28" s="818"/>
      <c r="Z28" s="818"/>
      <c r="AA28" s="818"/>
      <c r="AB28" s="819"/>
      <c r="AC28" s="817" t="s">
        <v>246</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290</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247</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248</v>
      </c>
      <c r="H68" s="818"/>
      <c r="I68" s="818"/>
      <c r="J68" s="818"/>
      <c r="K68" s="818"/>
      <c r="L68" s="818"/>
      <c r="M68" s="818"/>
      <c r="N68" s="818"/>
      <c r="O68" s="818"/>
      <c r="P68" s="818"/>
      <c r="Q68" s="818"/>
      <c r="R68" s="818"/>
      <c r="S68" s="818"/>
      <c r="T68" s="818"/>
      <c r="U68" s="818"/>
      <c r="V68" s="818"/>
      <c r="W68" s="818"/>
      <c r="X68" s="818"/>
      <c r="Y68" s="818"/>
      <c r="Z68" s="818"/>
      <c r="AA68" s="818"/>
      <c r="AB68" s="819"/>
      <c r="AC68" s="817" t="s">
        <v>249</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250</v>
      </c>
      <c r="H81" s="818"/>
      <c r="I81" s="818"/>
      <c r="J81" s="818"/>
      <c r="K81" s="818"/>
      <c r="L81" s="818"/>
      <c r="M81" s="818"/>
      <c r="N81" s="818"/>
      <c r="O81" s="818"/>
      <c r="P81" s="818"/>
      <c r="Q81" s="818"/>
      <c r="R81" s="818"/>
      <c r="S81" s="818"/>
      <c r="T81" s="818"/>
      <c r="U81" s="818"/>
      <c r="V81" s="818"/>
      <c r="W81" s="818"/>
      <c r="X81" s="818"/>
      <c r="Y81" s="818"/>
      <c r="Z81" s="818"/>
      <c r="AA81" s="818"/>
      <c r="AB81" s="819"/>
      <c r="AC81" s="817" t="s">
        <v>251</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252</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253</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254</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255</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256</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257</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258</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259</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260</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261</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263</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262</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264</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265</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266</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267</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268</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269</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270</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272</v>
      </c>
      <c r="K3" s="990"/>
      <c r="L3" s="990"/>
      <c r="M3" s="990"/>
      <c r="N3" s="990"/>
      <c r="O3" s="990"/>
      <c r="P3" s="430" t="s">
        <v>25</v>
      </c>
      <c r="Q3" s="430"/>
      <c r="R3" s="430"/>
      <c r="S3" s="430"/>
      <c r="T3" s="430"/>
      <c r="U3" s="430"/>
      <c r="V3" s="430"/>
      <c r="W3" s="430"/>
      <c r="X3" s="430"/>
      <c r="Y3" s="864" t="s">
        <v>314</v>
      </c>
      <c r="Z3" s="865"/>
      <c r="AA3" s="865"/>
      <c r="AB3" s="865"/>
      <c r="AC3" s="989" t="s">
        <v>305</v>
      </c>
      <c r="AD3" s="989"/>
      <c r="AE3" s="989"/>
      <c r="AF3" s="989"/>
      <c r="AG3" s="989"/>
      <c r="AH3" s="864" t="s">
        <v>234</v>
      </c>
      <c r="AI3" s="862"/>
      <c r="AJ3" s="862"/>
      <c r="AK3" s="862"/>
      <c r="AL3" s="862" t="s">
        <v>19</v>
      </c>
      <c r="AM3" s="862"/>
      <c r="AN3" s="862"/>
      <c r="AO3" s="866"/>
      <c r="AP3" s="991" t="s">
        <v>273</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272</v>
      </c>
      <c r="K36" s="990"/>
      <c r="L36" s="990"/>
      <c r="M36" s="990"/>
      <c r="N36" s="990"/>
      <c r="O36" s="990"/>
      <c r="P36" s="430" t="s">
        <v>25</v>
      </c>
      <c r="Q36" s="430"/>
      <c r="R36" s="430"/>
      <c r="S36" s="430"/>
      <c r="T36" s="430"/>
      <c r="U36" s="430"/>
      <c r="V36" s="430"/>
      <c r="W36" s="430"/>
      <c r="X36" s="430"/>
      <c r="Y36" s="864" t="s">
        <v>314</v>
      </c>
      <c r="Z36" s="865"/>
      <c r="AA36" s="865"/>
      <c r="AB36" s="865"/>
      <c r="AC36" s="989" t="s">
        <v>305</v>
      </c>
      <c r="AD36" s="989"/>
      <c r="AE36" s="989"/>
      <c r="AF36" s="989"/>
      <c r="AG36" s="989"/>
      <c r="AH36" s="864" t="s">
        <v>234</v>
      </c>
      <c r="AI36" s="862"/>
      <c r="AJ36" s="862"/>
      <c r="AK36" s="862"/>
      <c r="AL36" s="862" t="s">
        <v>19</v>
      </c>
      <c r="AM36" s="862"/>
      <c r="AN36" s="862"/>
      <c r="AO36" s="866"/>
      <c r="AP36" s="991" t="s">
        <v>273</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272</v>
      </c>
      <c r="K69" s="990"/>
      <c r="L69" s="990"/>
      <c r="M69" s="990"/>
      <c r="N69" s="990"/>
      <c r="O69" s="990"/>
      <c r="P69" s="430" t="s">
        <v>25</v>
      </c>
      <c r="Q69" s="430"/>
      <c r="R69" s="430"/>
      <c r="S69" s="430"/>
      <c r="T69" s="430"/>
      <c r="U69" s="430"/>
      <c r="V69" s="430"/>
      <c r="W69" s="430"/>
      <c r="X69" s="430"/>
      <c r="Y69" s="864" t="s">
        <v>314</v>
      </c>
      <c r="Z69" s="865"/>
      <c r="AA69" s="865"/>
      <c r="AB69" s="865"/>
      <c r="AC69" s="989" t="s">
        <v>305</v>
      </c>
      <c r="AD69" s="989"/>
      <c r="AE69" s="989"/>
      <c r="AF69" s="989"/>
      <c r="AG69" s="989"/>
      <c r="AH69" s="864" t="s">
        <v>234</v>
      </c>
      <c r="AI69" s="862"/>
      <c r="AJ69" s="862"/>
      <c r="AK69" s="862"/>
      <c r="AL69" s="862" t="s">
        <v>19</v>
      </c>
      <c r="AM69" s="862"/>
      <c r="AN69" s="862"/>
      <c r="AO69" s="866"/>
      <c r="AP69" s="991" t="s">
        <v>273</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272</v>
      </c>
      <c r="K102" s="990"/>
      <c r="L102" s="990"/>
      <c r="M102" s="990"/>
      <c r="N102" s="990"/>
      <c r="O102" s="990"/>
      <c r="P102" s="430" t="s">
        <v>25</v>
      </c>
      <c r="Q102" s="430"/>
      <c r="R102" s="430"/>
      <c r="S102" s="430"/>
      <c r="T102" s="430"/>
      <c r="U102" s="430"/>
      <c r="V102" s="430"/>
      <c r="W102" s="430"/>
      <c r="X102" s="430"/>
      <c r="Y102" s="864" t="s">
        <v>314</v>
      </c>
      <c r="Z102" s="865"/>
      <c r="AA102" s="865"/>
      <c r="AB102" s="865"/>
      <c r="AC102" s="989" t="s">
        <v>305</v>
      </c>
      <c r="AD102" s="989"/>
      <c r="AE102" s="989"/>
      <c r="AF102" s="989"/>
      <c r="AG102" s="989"/>
      <c r="AH102" s="864" t="s">
        <v>234</v>
      </c>
      <c r="AI102" s="862"/>
      <c r="AJ102" s="862"/>
      <c r="AK102" s="862"/>
      <c r="AL102" s="862" t="s">
        <v>19</v>
      </c>
      <c r="AM102" s="862"/>
      <c r="AN102" s="862"/>
      <c r="AO102" s="866"/>
      <c r="AP102" s="991" t="s">
        <v>273</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272</v>
      </c>
      <c r="K135" s="990"/>
      <c r="L135" s="990"/>
      <c r="M135" s="990"/>
      <c r="N135" s="990"/>
      <c r="O135" s="990"/>
      <c r="P135" s="430" t="s">
        <v>25</v>
      </c>
      <c r="Q135" s="430"/>
      <c r="R135" s="430"/>
      <c r="S135" s="430"/>
      <c r="T135" s="430"/>
      <c r="U135" s="430"/>
      <c r="V135" s="430"/>
      <c r="W135" s="430"/>
      <c r="X135" s="430"/>
      <c r="Y135" s="864" t="s">
        <v>314</v>
      </c>
      <c r="Z135" s="865"/>
      <c r="AA135" s="865"/>
      <c r="AB135" s="865"/>
      <c r="AC135" s="989" t="s">
        <v>305</v>
      </c>
      <c r="AD135" s="989"/>
      <c r="AE135" s="989"/>
      <c r="AF135" s="989"/>
      <c r="AG135" s="989"/>
      <c r="AH135" s="864" t="s">
        <v>234</v>
      </c>
      <c r="AI135" s="862"/>
      <c r="AJ135" s="862"/>
      <c r="AK135" s="862"/>
      <c r="AL135" s="862" t="s">
        <v>19</v>
      </c>
      <c r="AM135" s="862"/>
      <c r="AN135" s="862"/>
      <c r="AO135" s="866"/>
      <c r="AP135" s="991" t="s">
        <v>273</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272</v>
      </c>
      <c r="K168" s="990"/>
      <c r="L168" s="990"/>
      <c r="M168" s="990"/>
      <c r="N168" s="990"/>
      <c r="O168" s="990"/>
      <c r="P168" s="430" t="s">
        <v>25</v>
      </c>
      <c r="Q168" s="430"/>
      <c r="R168" s="430"/>
      <c r="S168" s="430"/>
      <c r="T168" s="430"/>
      <c r="U168" s="430"/>
      <c r="V168" s="430"/>
      <c r="W168" s="430"/>
      <c r="X168" s="430"/>
      <c r="Y168" s="864" t="s">
        <v>314</v>
      </c>
      <c r="Z168" s="865"/>
      <c r="AA168" s="865"/>
      <c r="AB168" s="865"/>
      <c r="AC168" s="989" t="s">
        <v>305</v>
      </c>
      <c r="AD168" s="989"/>
      <c r="AE168" s="989"/>
      <c r="AF168" s="989"/>
      <c r="AG168" s="989"/>
      <c r="AH168" s="864" t="s">
        <v>234</v>
      </c>
      <c r="AI168" s="862"/>
      <c r="AJ168" s="862"/>
      <c r="AK168" s="862"/>
      <c r="AL168" s="862" t="s">
        <v>19</v>
      </c>
      <c r="AM168" s="862"/>
      <c r="AN168" s="862"/>
      <c r="AO168" s="866"/>
      <c r="AP168" s="991" t="s">
        <v>273</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272</v>
      </c>
      <c r="K201" s="990"/>
      <c r="L201" s="990"/>
      <c r="M201" s="990"/>
      <c r="N201" s="990"/>
      <c r="O201" s="990"/>
      <c r="P201" s="430" t="s">
        <v>25</v>
      </c>
      <c r="Q201" s="430"/>
      <c r="R201" s="430"/>
      <c r="S201" s="430"/>
      <c r="T201" s="430"/>
      <c r="U201" s="430"/>
      <c r="V201" s="430"/>
      <c r="W201" s="430"/>
      <c r="X201" s="430"/>
      <c r="Y201" s="864" t="s">
        <v>314</v>
      </c>
      <c r="Z201" s="865"/>
      <c r="AA201" s="865"/>
      <c r="AB201" s="865"/>
      <c r="AC201" s="989" t="s">
        <v>305</v>
      </c>
      <c r="AD201" s="989"/>
      <c r="AE201" s="989"/>
      <c r="AF201" s="989"/>
      <c r="AG201" s="989"/>
      <c r="AH201" s="864" t="s">
        <v>234</v>
      </c>
      <c r="AI201" s="862"/>
      <c r="AJ201" s="862"/>
      <c r="AK201" s="862"/>
      <c r="AL201" s="862" t="s">
        <v>19</v>
      </c>
      <c r="AM201" s="862"/>
      <c r="AN201" s="862"/>
      <c r="AO201" s="866"/>
      <c r="AP201" s="991" t="s">
        <v>273</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272</v>
      </c>
      <c r="K234" s="990"/>
      <c r="L234" s="990"/>
      <c r="M234" s="990"/>
      <c r="N234" s="990"/>
      <c r="O234" s="990"/>
      <c r="P234" s="430" t="s">
        <v>25</v>
      </c>
      <c r="Q234" s="430"/>
      <c r="R234" s="430"/>
      <c r="S234" s="430"/>
      <c r="T234" s="430"/>
      <c r="U234" s="430"/>
      <c r="V234" s="430"/>
      <c r="W234" s="430"/>
      <c r="X234" s="430"/>
      <c r="Y234" s="864" t="s">
        <v>314</v>
      </c>
      <c r="Z234" s="865"/>
      <c r="AA234" s="865"/>
      <c r="AB234" s="865"/>
      <c r="AC234" s="989" t="s">
        <v>305</v>
      </c>
      <c r="AD234" s="989"/>
      <c r="AE234" s="989"/>
      <c r="AF234" s="989"/>
      <c r="AG234" s="989"/>
      <c r="AH234" s="864" t="s">
        <v>234</v>
      </c>
      <c r="AI234" s="862"/>
      <c r="AJ234" s="862"/>
      <c r="AK234" s="862"/>
      <c r="AL234" s="862" t="s">
        <v>19</v>
      </c>
      <c r="AM234" s="862"/>
      <c r="AN234" s="862"/>
      <c r="AO234" s="866"/>
      <c r="AP234" s="991" t="s">
        <v>273</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272</v>
      </c>
      <c r="K267" s="990"/>
      <c r="L267" s="990"/>
      <c r="M267" s="990"/>
      <c r="N267" s="990"/>
      <c r="O267" s="990"/>
      <c r="P267" s="430" t="s">
        <v>25</v>
      </c>
      <c r="Q267" s="430"/>
      <c r="R267" s="430"/>
      <c r="S267" s="430"/>
      <c r="T267" s="430"/>
      <c r="U267" s="430"/>
      <c r="V267" s="430"/>
      <c r="W267" s="430"/>
      <c r="X267" s="430"/>
      <c r="Y267" s="864" t="s">
        <v>314</v>
      </c>
      <c r="Z267" s="865"/>
      <c r="AA267" s="865"/>
      <c r="AB267" s="865"/>
      <c r="AC267" s="989" t="s">
        <v>305</v>
      </c>
      <c r="AD267" s="989"/>
      <c r="AE267" s="989"/>
      <c r="AF267" s="989"/>
      <c r="AG267" s="989"/>
      <c r="AH267" s="864" t="s">
        <v>234</v>
      </c>
      <c r="AI267" s="862"/>
      <c r="AJ267" s="862"/>
      <c r="AK267" s="862"/>
      <c r="AL267" s="862" t="s">
        <v>19</v>
      </c>
      <c r="AM267" s="862"/>
      <c r="AN267" s="862"/>
      <c r="AO267" s="866"/>
      <c r="AP267" s="991" t="s">
        <v>273</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272</v>
      </c>
      <c r="K300" s="990"/>
      <c r="L300" s="990"/>
      <c r="M300" s="990"/>
      <c r="N300" s="990"/>
      <c r="O300" s="990"/>
      <c r="P300" s="430" t="s">
        <v>25</v>
      </c>
      <c r="Q300" s="430"/>
      <c r="R300" s="430"/>
      <c r="S300" s="430"/>
      <c r="T300" s="430"/>
      <c r="U300" s="430"/>
      <c r="V300" s="430"/>
      <c r="W300" s="430"/>
      <c r="X300" s="430"/>
      <c r="Y300" s="864" t="s">
        <v>314</v>
      </c>
      <c r="Z300" s="865"/>
      <c r="AA300" s="865"/>
      <c r="AB300" s="865"/>
      <c r="AC300" s="989" t="s">
        <v>305</v>
      </c>
      <c r="AD300" s="989"/>
      <c r="AE300" s="989"/>
      <c r="AF300" s="989"/>
      <c r="AG300" s="989"/>
      <c r="AH300" s="864" t="s">
        <v>234</v>
      </c>
      <c r="AI300" s="862"/>
      <c r="AJ300" s="862"/>
      <c r="AK300" s="862"/>
      <c r="AL300" s="862" t="s">
        <v>19</v>
      </c>
      <c r="AM300" s="862"/>
      <c r="AN300" s="862"/>
      <c r="AO300" s="866"/>
      <c r="AP300" s="991" t="s">
        <v>273</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272</v>
      </c>
      <c r="K333" s="990"/>
      <c r="L333" s="990"/>
      <c r="M333" s="990"/>
      <c r="N333" s="990"/>
      <c r="O333" s="990"/>
      <c r="P333" s="430" t="s">
        <v>25</v>
      </c>
      <c r="Q333" s="430"/>
      <c r="R333" s="430"/>
      <c r="S333" s="430"/>
      <c r="T333" s="430"/>
      <c r="U333" s="430"/>
      <c r="V333" s="430"/>
      <c r="W333" s="430"/>
      <c r="X333" s="430"/>
      <c r="Y333" s="864" t="s">
        <v>314</v>
      </c>
      <c r="Z333" s="865"/>
      <c r="AA333" s="865"/>
      <c r="AB333" s="865"/>
      <c r="AC333" s="989" t="s">
        <v>305</v>
      </c>
      <c r="AD333" s="989"/>
      <c r="AE333" s="989"/>
      <c r="AF333" s="989"/>
      <c r="AG333" s="989"/>
      <c r="AH333" s="864" t="s">
        <v>234</v>
      </c>
      <c r="AI333" s="862"/>
      <c r="AJ333" s="862"/>
      <c r="AK333" s="862"/>
      <c r="AL333" s="862" t="s">
        <v>19</v>
      </c>
      <c r="AM333" s="862"/>
      <c r="AN333" s="862"/>
      <c r="AO333" s="866"/>
      <c r="AP333" s="991" t="s">
        <v>273</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272</v>
      </c>
      <c r="K366" s="990"/>
      <c r="L366" s="990"/>
      <c r="M366" s="990"/>
      <c r="N366" s="990"/>
      <c r="O366" s="990"/>
      <c r="P366" s="430" t="s">
        <v>25</v>
      </c>
      <c r="Q366" s="430"/>
      <c r="R366" s="430"/>
      <c r="S366" s="430"/>
      <c r="T366" s="430"/>
      <c r="U366" s="430"/>
      <c r="V366" s="430"/>
      <c r="W366" s="430"/>
      <c r="X366" s="430"/>
      <c r="Y366" s="864" t="s">
        <v>314</v>
      </c>
      <c r="Z366" s="865"/>
      <c r="AA366" s="865"/>
      <c r="AB366" s="865"/>
      <c r="AC366" s="989" t="s">
        <v>305</v>
      </c>
      <c r="AD366" s="989"/>
      <c r="AE366" s="989"/>
      <c r="AF366" s="989"/>
      <c r="AG366" s="989"/>
      <c r="AH366" s="864" t="s">
        <v>234</v>
      </c>
      <c r="AI366" s="862"/>
      <c r="AJ366" s="862"/>
      <c r="AK366" s="862"/>
      <c r="AL366" s="862" t="s">
        <v>19</v>
      </c>
      <c r="AM366" s="862"/>
      <c r="AN366" s="862"/>
      <c r="AO366" s="866"/>
      <c r="AP366" s="991" t="s">
        <v>273</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272</v>
      </c>
      <c r="K399" s="990"/>
      <c r="L399" s="990"/>
      <c r="M399" s="990"/>
      <c r="N399" s="990"/>
      <c r="O399" s="990"/>
      <c r="P399" s="430" t="s">
        <v>25</v>
      </c>
      <c r="Q399" s="430"/>
      <c r="R399" s="430"/>
      <c r="S399" s="430"/>
      <c r="T399" s="430"/>
      <c r="U399" s="430"/>
      <c r="V399" s="430"/>
      <c r="W399" s="430"/>
      <c r="X399" s="430"/>
      <c r="Y399" s="864" t="s">
        <v>314</v>
      </c>
      <c r="Z399" s="865"/>
      <c r="AA399" s="865"/>
      <c r="AB399" s="865"/>
      <c r="AC399" s="989" t="s">
        <v>305</v>
      </c>
      <c r="AD399" s="989"/>
      <c r="AE399" s="989"/>
      <c r="AF399" s="989"/>
      <c r="AG399" s="989"/>
      <c r="AH399" s="864" t="s">
        <v>234</v>
      </c>
      <c r="AI399" s="862"/>
      <c r="AJ399" s="862"/>
      <c r="AK399" s="862"/>
      <c r="AL399" s="862" t="s">
        <v>19</v>
      </c>
      <c r="AM399" s="862"/>
      <c r="AN399" s="862"/>
      <c r="AO399" s="866"/>
      <c r="AP399" s="991" t="s">
        <v>273</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272</v>
      </c>
      <c r="K432" s="990"/>
      <c r="L432" s="990"/>
      <c r="M432" s="990"/>
      <c r="N432" s="990"/>
      <c r="O432" s="990"/>
      <c r="P432" s="430" t="s">
        <v>25</v>
      </c>
      <c r="Q432" s="430"/>
      <c r="R432" s="430"/>
      <c r="S432" s="430"/>
      <c r="T432" s="430"/>
      <c r="U432" s="430"/>
      <c r="V432" s="430"/>
      <c r="W432" s="430"/>
      <c r="X432" s="430"/>
      <c r="Y432" s="864" t="s">
        <v>314</v>
      </c>
      <c r="Z432" s="865"/>
      <c r="AA432" s="865"/>
      <c r="AB432" s="865"/>
      <c r="AC432" s="989" t="s">
        <v>305</v>
      </c>
      <c r="AD432" s="989"/>
      <c r="AE432" s="989"/>
      <c r="AF432" s="989"/>
      <c r="AG432" s="989"/>
      <c r="AH432" s="864" t="s">
        <v>234</v>
      </c>
      <c r="AI432" s="862"/>
      <c r="AJ432" s="862"/>
      <c r="AK432" s="862"/>
      <c r="AL432" s="862" t="s">
        <v>19</v>
      </c>
      <c r="AM432" s="862"/>
      <c r="AN432" s="862"/>
      <c r="AO432" s="866"/>
      <c r="AP432" s="991" t="s">
        <v>273</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272</v>
      </c>
      <c r="K465" s="990"/>
      <c r="L465" s="990"/>
      <c r="M465" s="990"/>
      <c r="N465" s="990"/>
      <c r="O465" s="990"/>
      <c r="P465" s="430" t="s">
        <v>25</v>
      </c>
      <c r="Q465" s="430"/>
      <c r="R465" s="430"/>
      <c r="S465" s="430"/>
      <c r="T465" s="430"/>
      <c r="U465" s="430"/>
      <c r="V465" s="430"/>
      <c r="W465" s="430"/>
      <c r="X465" s="430"/>
      <c r="Y465" s="864" t="s">
        <v>314</v>
      </c>
      <c r="Z465" s="865"/>
      <c r="AA465" s="865"/>
      <c r="AB465" s="865"/>
      <c r="AC465" s="989" t="s">
        <v>305</v>
      </c>
      <c r="AD465" s="989"/>
      <c r="AE465" s="989"/>
      <c r="AF465" s="989"/>
      <c r="AG465" s="989"/>
      <c r="AH465" s="864" t="s">
        <v>234</v>
      </c>
      <c r="AI465" s="862"/>
      <c r="AJ465" s="862"/>
      <c r="AK465" s="862"/>
      <c r="AL465" s="862" t="s">
        <v>19</v>
      </c>
      <c r="AM465" s="862"/>
      <c r="AN465" s="862"/>
      <c r="AO465" s="866"/>
      <c r="AP465" s="991" t="s">
        <v>273</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272</v>
      </c>
      <c r="K498" s="990"/>
      <c r="L498" s="990"/>
      <c r="M498" s="990"/>
      <c r="N498" s="990"/>
      <c r="O498" s="990"/>
      <c r="P498" s="430" t="s">
        <v>25</v>
      </c>
      <c r="Q498" s="430"/>
      <c r="R498" s="430"/>
      <c r="S498" s="430"/>
      <c r="T498" s="430"/>
      <c r="U498" s="430"/>
      <c r="V498" s="430"/>
      <c r="W498" s="430"/>
      <c r="X498" s="430"/>
      <c r="Y498" s="864" t="s">
        <v>314</v>
      </c>
      <c r="Z498" s="865"/>
      <c r="AA498" s="865"/>
      <c r="AB498" s="865"/>
      <c r="AC498" s="989" t="s">
        <v>305</v>
      </c>
      <c r="AD498" s="989"/>
      <c r="AE498" s="989"/>
      <c r="AF498" s="989"/>
      <c r="AG498" s="989"/>
      <c r="AH498" s="864" t="s">
        <v>234</v>
      </c>
      <c r="AI498" s="862"/>
      <c r="AJ498" s="862"/>
      <c r="AK498" s="862"/>
      <c r="AL498" s="862" t="s">
        <v>19</v>
      </c>
      <c r="AM498" s="862"/>
      <c r="AN498" s="862"/>
      <c r="AO498" s="866"/>
      <c r="AP498" s="991" t="s">
        <v>273</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272</v>
      </c>
      <c r="K531" s="990"/>
      <c r="L531" s="990"/>
      <c r="M531" s="990"/>
      <c r="N531" s="990"/>
      <c r="O531" s="990"/>
      <c r="P531" s="430" t="s">
        <v>25</v>
      </c>
      <c r="Q531" s="430"/>
      <c r="R531" s="430"/>
      <c r="S531" s="430"/>
      <c r="T531" s="430"/>
      <c r="U531" s="430"/>
      <c r="V531" s="430"/>
      <c r="W531" s="430"/>
      <c r="X531" s="430"/>
      <c r="Y531" s="864" t="s">
        <v>314</v>
      </c>
      <c r="Z531" s="865"/>
      <c r="AA531" s="865"/>
      <c r="AB531" s="865"/>
      <c r="AC531" s="989" t="s">
        <v>305</v>
      </c>
      <c r="AD531" s="989"/>
      <c r="AE531" s="989"/>
      <c r="AF531" s="989"/>
      <c r="AG531" s="989"/>
      <c r="AH531" s="864" t="s">
        <v>234</v>
      </c>
      <c r="AI531" s="862"/>
      <c r="AJ531" s="862"/>
      <c r="AK531" s="862"/>
      <c r="AL531" s="862" t="s">
        <v>19</v>
      </c>
      <c r="AM531" s="862"/>
      <c r="AN531" s="862"/>
      <c r="AO531" s="866"/>
      <c r="AP531" s="991" t="s">
        <v>273</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272</v>
      </c>
      <c r="K564" s="990"/>
      <c r="L564" s="990"/>
      <c r="M564" s="990"/>
      <c r="N564" s="990"/>
      <c r="O564" s="990"/>
      <c r="P564" s="430" t="s">
        <v>25</v>
      </c>
      <c r="Q564" s="430"/>
      <c r="R564" s="430"/>
      <c r="S564" s="430"/>
      <c r="T564" s="430"/>
      <c r="U564" s="430"/>
      <c r="V564" s="430"/>
      <c r="W564" s="430"/>
      <c r="X564" s="430"/>
      <c r="Y564" s="864" t="s">
        <v>314</v>
      </c>
      <c r="Z564" s="865"/>
      <c r="AA564" s="865"/>
      <c r="AB564" s="865"/>
      <c r="AC564" s="989" t="s">
        <v>305</v>
      </c>
      <c r="AD564" s="989"/>
      <c r="AE564" s="989"/>
      <c r="AF564" s="989"/>
      <c r="AG564" s="989"/>
      <c r="AH564" s="864" t="s">
        <v>234</v>
      </c>
      <c r="AI564" s="862"/>
      <c r="AJ564" s="862"/>
      <c r="AK564" s="862"/>
      <c r="AL564" s="862" t="s">
        <v>19</v>
      </c>
      <c r="AM564" s="862"/>
      <c r="AN564" s="862"/>
      <c r="AO564" s="866"/>
      <c r="AP564" s="991" t="s">
        <v>273</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272</v>
      </c>
      <c r="K597" s="990"/>
      <c r="L597" s="990"/>
      <c r="M597" s="990"/>
      <c r="N597" s="990"/>
      <c r="O597" s="990"/>
      <c r="P597" s="430" t="s">
        <v>25</v>
      </c>
      <c r="Q597" s="430"/>
      <c r="R597" s="430"/>
      <c r="S597" s="430"/>
      <c r="T597" s="430"/>
      <c r="U597" s="430"/>
      <c r="V597" s="430"/>
      <c r="W597" s="430"/>
      <c r="X597" s="430"/>
      <c r="Y597" s="864" t="s">
        <v>314</v>
      </c>
      <c r="Z597" s="865"/>
      <c r="AA597" s="865"/>
      <c r="AB597" s="865"/>
      <c r="AC597" s="989" t="s">
        <v>305</v>
      </c>
      <c r="AD597" s="989"/>
      <c r="AE597" s="989"/>
      <c r="AF597" s="989"/>
      <c r="AG597" s="989"/>
      <c r="AH597" s="864" t="s">
        <v>234</v>
      </c>
      <c r="AI597" s="862"/>
      <c r="AJ597" s="862"/>
      <c r="AK597" s="862"/>
      <c r="AL597" s="862" t="s">
        <v>19</v>
      </c>
      <c r="AM597" s="862"/>
      <c r="AN597" s="862"/>
      <c r="AO597" s="866"/>
      <c r="AP597" s="991" t="s">
        <v>273</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272</v>
      </c>
      <c r="K630" s="990"/>
      <c r="L630" s="990"/>
      <c r="M630" s="990"/>
      <c r="N630" s="990"/>
      <c r="O630" s="990"/>
      <c r="P630" s="430" t="s">
        <v>25</v>
      </c>
      <c r="Q630" s="430"/>
      <c r="R630" s="430"/>
      <c r="S630" s="430"/>
      <c r="T630" s="430"/>
      <c r="U630" s="430"/>
      <c r="V630" s="430"/>
      <c r="W630" s="430"/>
      <c r="X630" s="430"/>
      <c r="Y630" s="864" t="s">
        <v>314</v>
      </c>
      <c r="Z630" s="865"/>
      <c r="AA630" s="865"/>
      <c r="AB630" s="865"/>
      <c r="AC630" s="989" t="s">
        <v>305</v>
      </c>
      <c r="AD630" s="989"/>
      <c r="AE630" s="989"/>
      <c r="AF630" s="989"/>
      <c r="AG630" s="989"/>
      <c r="AH630" s="864" t="s">
        <v>234</v>
      </c>
      <c r="AI630" s="862"/>
      <c r="AJ630" s="862"/>
      <c r="AK630" s="862"/>
      <c r="AL630" s="862" t="s">
        <v>19</v>
      </c>
      <c r="AM630" s="862"/>
      <c r="AN630" s="862"/>
      <c r="AO630" s="866"/>
      <c r="AP630" s="991" t="s">
        <v>273</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272</v>
      </c>
      <c r="K663" s="990"/>
      <c r="L663" s="990"/>
      <c r="M663" s="990"/>
      <c r="N663" s="990"/>
      <c r="O663" s="990"/>
      <c r="P663" s="430" t="s">
        <v>25</v>
      </c>
      <c r="Q663" s="430"/>
      <c r="R663" s="430"/>
      <c r="S663" s="430"/>
      <c r="T663" s="430"/>
      <c r="U663" s="430"/>
      <c r="V663" s="430"/>
      <c r="W663" s="430"/>
      <c r="X663" s="430"/>
      <c r="Y663" s="864" t="s">
        <v>314</v>
      </c>
      <c r="Z663" s="865"/>
      <c r="AA663" s="865"/>
      <c r="AB663" s="865"/>
      <c r="AC663" s="989" t="s">
        <v>305</v>
      </c>
      <c r="AD663" s="989"/>
      <c r="AE663" s="989"/>
      <c r="AF663" s="989"/>
      <c r="AG663" s="989"/>
      <c r="AH663" s="864" t="s">
        <v>234</v>
      </c>
      <c r="AI663" s="862"/>
      <c r="AJ663" s="862"/>
      <c r="AK663" s="862"/>
      <c r="AL663" s="862" t="s">
        <v>19</v>
      </c>
      <c r="AM663" s="862"/>
      <c r="AN663" s="862"/>
      <c r="AO663" s="866"/>
      <c r="AP663" s="991" t="s">
        <v>273</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272</v>
      </c>
      <c r="K696" s="990"/>
      <c r="L696" s="990"/>
      <c r="M696" s="990"/>
      <c r="N696" s="990"/>
      <c r="O696" s="990"/>
      <c r="P696" s="430" t="s">
        <v>25</v>
      </c>
      <c r="Q696" s="430"/>
      <c r="R696" s="430"/>
      <c r="S696" s="430"/>
      <c r="T696" s="430"/>
      <c r="U696" s="430"/>
      <c r="V696" s="430"/>
      <c r="W696" s="430"/>
      <c r="X696" s="430"/>
      <c r="Y696" s="864" t="s">
        <v>314</v>
      </c>
      <c r="Z696" s="865"/>
      <c r="AA696" s="865"/>
      <c r="AB696" s="865"/>
      <c r="AC696" s="989" t="s">
        <v>305</v>
      </c>
      <c r="AD696" s="989"/>
      <c r="AE696" s="989"/>
      <c r="AF696" s="989"/>
      <c r="AG696" s="989"/>
      <c r="AH696" s="864" t="s">
        <v>234</v>
      </c>
      <c r="AI696" s="862"/>
      <c r="AJ696" s="862"/>
      <c r="AK696" s="862"/>
      <c r="AL696" s="862" t="s">
        <v>19</v>
      </c>
      <c r="AM696" s="862"/>
      <c r="AN696" s="862"/>
      <c r="AO696" s="866"/>
      <c r="AP696" s="991" t="s">
        <v>273</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272</v>
      </c>
      <c r="K729" s="990"/>
      <c r="L729" s="990"/>
      <c r="M729" s="990"/>
      <c r="N729" s="990"/>
      <c r="O729" s="990"/>
      <c r="P729" s="430" t="s">
        <v>25</v>
      </c>
      <c r="Q729" s="430"/>
      <c r="R729" s="430"/>
      <c r="S729" s="430"/>
      <c r="T729" s="430"/>
      <c r="U729" s="430"/>
      <c r="V729" s="430"/>
      <c r="W729" s="430"/>
      <c r="X729" s="430"/>
      <c r="Y729" s="864" t="s">
        <v>314</v>
      </c>
      <c r="Z729" s="865"/>
      <c r="AA729" s="865"/>
      <c r="AB729" s="865"/>
      <c r="AC729" s="989" t="s">
        <v>305</v>
      </c>
      <c r="AD729" s="989"/>
      <c r="AE729" s="989"/>
      <c r="AF729" s="989"/>
      <c r="AG729" s="989"/>
      <c r="AH729" s="864" t="s">
        <v>234</v>
      </c>
      <c r="AI729" s="862"/>
      <c r="AJ729" s="862"/>
      <c r="AK729" s="862"/>
      <c r="AL729" s="862" t="s">
        <v>19</v>
      </c>
      <c r="AM729" s="862"/>
      <c r="AN729" s="862"/>
      <c r="AO729" s="866"/>
      <c r="AP729" s="991" t="s">
        <v>273</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272</v>
      </c>
      <c r="K762" s="990"/>
      <c r="L762" s="990"/>
      <c r="M762" s="990"/>
      <c r="N762" s="990"/>
      <c r="O762" s="990"/>
      <c r="P762" s="430" t="s">
        <v>25</v>
      </c>
      <c r="Q762" s="430"/>
      <c r="R762" s="430"/>
      <c r="S762" s="430"/>
      <c r="T762" s="430"/>
      <c r="U762" s="430"/>
      <c r="V762" s="430"/>
      <c r="W762" s="430"/>
      <c r="X762" s="430"/>
      <c r="Y762" s="864" t="s">
        <v>314</v>
      </c>
      <c r="Z762" s="865"/>
      <c r="AA762" s="865"/>
      <c r="AB762" s="865"/>
      <c r="AC762" s="989" t="s">
        <v>305</v>
      </c>
      <c r="AD762" s="989"/>
      <c r="AE762" s="989"/>
      <c r="AF762" s="989"/>
      <c r="AG762" s="989"/>
      <c r="AH762" s="864" t="s">
        <v>234</v>
      </c>
      <c r="AI762" s="862"/>
      <c r="AJ762" s="862"/>
      <c r="AK762" s="862"/>
      <c r="AL762" s="862" t="s">
        <v>19</v>
      </c>
      <c r="AM762" s="862"/>
      <c r="AN762" s="862"/>
      <c r="AO762" s="866"/>
      <c r="AP762" s="991" t="s">
        <v>273</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272</v>
      </c>
      <c r="K795" s="990"/>
      <c r="L795" s="990"/>
      <c r="M795" s="990"/>
      <c r="N795" s="990"/>
      <c r="O795" s="990"/>
      <c r="P795" s="430" t="s">
        <v>25</v>
      </c>
      <c r="Q795" s="430"/>
      <c r="R795" s="430"/>
      <c r="S795" s="430"/>
      <c r="T795" s="430"/>
      <c r="U795" s="430"/>
      <c r="V795" s="430"/>
      <c r="W795" s="430"/>
      <c r="X795" s="430"/>
      <c r="Y795" s="864" t="s">
        <v>314</v>
      </c>
      <c r="Z795" s="865"/>
      <c r="AA795" s="865"/>
      <c r="AB795" s="865"/>
      <c r="AC795" s="989" t="s">
        <v>305</v>
      </c>
      <c r="AD795" s="989"/>
      <c r="AE795" s="989"/>
      <c r="AF795" s="989"/>
      <c r="AG795" s="989"/>
      <c r="AH795" s="864" t="s">
        <v>234</v>
      </c>
      <c r="AI795" s="862"/>
      <c r="AJ795" s="862"/>
      <c r="AK795" s="862"/>
      <c r="AL795" s="862" t="s">
        <v>19</v>
      </c>
      <c r="AM795" s="862"/>
      <c r="AN795" s="862"/>
      <c r="AO795" s="866"/>
      <c r="AP795" s="991" t="s">
        <v>273</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272</v>
      </c>
      <c r="K828" s="990"/>
      <c r="L828" s="990"/>
      <c r="M828" s="990"/>
      <c r="N828" s="990"/>
      <c r="O828" s="990"/>
      <c r="P828" s="430" t="s">
        <v>25</v>
      </c>
      <c r="Q828" s="430"/>
      <c r="R828" s="430"/>
      <c r="S828" s="430"/>
      <c r="T828" s="430"/>
      <c r="U828" s="430"/>
      <c r="V828" s="430"/>
      <c r="W828" s="430"/>
      <c r="X828" s="430"/>
      <c r="Y828" s="864" t="s">
        <v>314</v>
      </c>
      <c r="Z828" s="865"/>
      <c r="AA828" s="865"/>
      <c r="AB828" s="865"/>
      <c r="AC828" s="989" t="s">
        <v>305</v>
      </c>
      <c r="AD828" s="989"/>
      <c r="AE828" s="989"/>
      <c r="AF828" s="989"/>
      <c r="AG828" s="989"/>
      <c r="AH828" s="864" t="s">
        <v>234</v>
      </c>
      <c r="AI828" s="862"/>
      <c r="AJ828" s="862"/>
      <c r="AK828" s="862"/>
      <c r="AL828" s="862" t="s">
        <v>19</v>
      </c>
      <c r="AM828" s="862"/>
      <c r="AN828" s="862"/>
      <c r="AO828" s="866"/>
      <c r="AP828" s="991" t="s">
        <v>273</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272</v>
      </c>
      <c r="K861" s="990"/>
      <c r="L861" s="990"/>
      <c r="M861" s="990"/>
      <c r="N861" s="990"/>
      <c r="O861" s="990"/>
      <c r="P861" s="430" t="s">
        <v>25</v>
      </c>
      <c r="Q861" s="430"/>
      <c r="R861" s="430"/>
      <c r="S861" s="430"/>
      <c r="T861" s="430"/>
      <c r="U861" s="430"/>
      <c r="V861" s="430"/>
      <c r="W861" s="430"/>
      <c r="X861" s="430"/>
      <c r="Y861" s="864" t="s">
        <v>314</v>
      </c>
      <c r="Z861" s="865"/>
      <c r="AA861" s="865"/>
      <c r="AB861" s="865"/>
      <c r="AC861" s="989" t="s">
        <v>305</v>
      </c>
      <c r="AD861" s="989"/>
      <c r="AE861" s="989"/>
      <c r="AF861" s="989"/>
      <c r="AG861" s="989"/>
      <c r="AH861" s="864" t="s">
        <v>234</v>
      </c>
      <c r="AI861" s="862"/>
      <c r="AJ861" s="862"/>
      <c r="AK861" s="862"/>
      <c r="AL861" s="862" t="s">
        <v>19</v>
      </c>
      <c r="AM861" s="862"/>
      <c r="AN861" s="862"/>
      <c r="AO861" s="866"/>
      <c r="AP861" s="991" t="s">
        <v>273</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272</v>
      </c>
      <c r="K894" s="990"/>
      <c r="L894" s="990"/>
      <c r="M894" s="990"/>
      <c r="N894" s="990"/>
      <c r="O894" s="990"/>
      <c r="P894" s="430" t="s">
        <v>25</v>
      </c>
      <c r="Q894" s="430"/>
      <c r="R894" s="430"/>
      <c r="S894" s="430"/>
      <c r="T894" s="430"/>
      <c r="U894" s="430"/>
      <c r="V894" s="430"/>
      <c r="W894" s="430"/>
      <c r="X894" s="430"/>
      <c r="Y894" s="864" t="s">
        <v>314</v>
      </c>
      <c r="Z894" s="865"/>
      <c r="AA894" s="865"/>
      <c r="AB894" s="865"/>
      <c r="AC894" s="989" t="s">
        <v>305</v>
      </c>
      <c r="AD894" s="989"/>
      <c r="AE894" s="989"/>
      <c r="AF894" s="989"/>
      <c r="AG894" s="989"/>
      <c r="AH894" s="864" t="s">
        <v>234</v>
      </c>
      <c r="AI894" s="862"/>
      <c r="AJ894" s="862"/>
      <c r="AK894" s="862"/>
      <c r="AL894" s="862" t="s">
        <v>19</v>
      </c>
      <c r="AM894" s="862"/>
      <c r="AN894" s="862"/>
      <c r="AO894" s="866"/>
      <c r="AP894" s="991" t="s">
        <v>273</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272</v>
      </c>
      <c r="K927" s="990"/>
      <c r="L927" s="990"/>
      <c r="M927" s="990"/>
      <c r="N927" s="990"/>
      <c r="O927" s="990"/>
      <c r="P927" s="430" t="s">
        <v>25</v>
      </c>
      <c r="Q927" s="430"/>
      <c r="R927" s="430"/>
      <c r="S927" s="430"/>
      <c r="T927" s="430"/>
      <c r="U927" s="430"/>
      <c r="V927" s="430"/>
      <c r="W927" s="430"/>
      <c r="X927" s="430"/>
      <c r="Y927" s="864" t="s">
        <v>314</v>
      </c>
      <c r="Z927" s="865"/>
      <c r="AA927" s="865"/>
      <c r="AB927" s="865"/>
      <c r="AC927" s="989" t="s">
        <v>305</v>
      </c>
      <c r="AD927" s="989"/>
      <c r="AE927" s="989"/>
      <c r="AF927" s="989"/>
      <c r="AG927" s="989"/>
      <c r="AH927" s="864" t="s">
        <v>234</v>
      </c>
      <c r="AI927" s="862"/>
      <c r="AJ927" s="862"/>
      <c r="AK927" s="862"/>
      <c r="AL927" s="862" t="s">
        <v>19</v>
      </c>
      <c r="AM927" s="862"/>
      <c r="AN927" s="862"/>
      <c r="AO927" s="866"/>
      <c r="AP927" s="991" t="s">
        <v>273</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272</v>
      </c>
      <c r="K960" s="990"/>
      <c r="L960" s="990"/>
      <c r="M960" s="990"/>
      <c r="N960" s="990"/>
      <c r="O960" s="990"/>
      <c r="P960" s="430" t="s">
        <v>25</v>
      </c>
      <c r="Q960" s="430"/>
      <c r="R960" s="430"/>
      <c r="S960" s="430"/>
      <c r="T960" s="430"/>
      <c r="U960" s="430"/>
      <c r="V960" s="430"/>
      <c r="W960" s="430"/>
      <c r="X960" s="430"/>
      <c r="Y960" s="864" t="s">
        <v>314</v>
      </c>
      <c r="Z960" s="865"/>
      <c r="AA960" s="865"/>
      <c r="AB960" s="865"/>
      <c r="AC960" s="989" t="s">
        <v>305</v>
      </c>
      <c r="AD960" s="989"/>
      <c r="AE960" s="989"/>
      <c r="AF960" s="989"/>
      <c r="AG960" s="989"/>
      <c r="AH960" s="864" t="s">
        <v>234</v>
      </c>
      <c r="AI960" s="862"/>
      <c r="AJ960" s="862"/>
      <c r="AK960" s="862"/>
      <c r="AL960" s="862" t="s">
        <v>19</v>
      </c>
      <c r="AM960" s="862"/>
      <c r="AN960" s="862"/>
      <c r="AO960" s="866"/>
      <c r="AP960" s="991" t="s">
        <v>273</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272</v>
      </c>
      <c r="K993" s="990"/>
      <c r="L993" s="990"/>
      <c r="M993" s="990"/>
      <c r="N993" s="990"/>
      <c r="O993" s="990"/>
      <c r="P993" s="430" t="s">
        <v>25</v>
      </c>
      <c r="Q993" s="430"/>
      <c r="R993" s="430"/>
      <c r="S993" s="430"/>
      <c r="T993" s="430"/>
      <c r="U993" s="430"/>
      <c r="V993" s="430"/>
      <c r="W993" s="430"/>
      <c r="X993" s="430"/>
      <c r="Y993" s="864" t="s">
        <v>314</v>
      </c>
      <c r="Z993" s="865"/>
      <c r="AA993" s="865"/>
      <c r="AB993" s="865"/>
      <c r="AC993" s="989" t="s">
        <v>305</v>
      </c>
      <c r="AD993" s="989"/>
      <c r="AE993" s="989"/>
      <c r="AF993" s="989"/>
      <c r="AG993" s="989"/>
      <c r="AH993" s="864" t="s">
        <v>234</v>
      </c>
      <c r="AI993" s="862"/>
      <c r="AJ993" s="862"/>
      <c r="AK993" s="862"/>
      <c r="AL993" s="862" t="s">
        <v>19</v>
      </c>
      <c r="AM993" s="862"/>
      <c r="AN993" s="862"/>
      <c r="AO993" s="866"/>
      <c r="AP993" s="991" t="s">
        <v>273</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272</v>
      </c>
      <c r="K1026" s="990"/>
      <c r="L1026" s="990"/>
      <c r="M1026" s="990"/>
      <c r="N1026" s="990"/>
      <c r="O1026" s="990"/>
      <c r="P1026" s="430" t="s">
        <v>25</v>
      </c>
      <c r="Q1026" s="430"/>
      <c r="R1026" s="430"/>
      <c r="S1026" s="430"/>
      <c r="T1026" s="430"/>
      <c r="U1026" s="430"/>
      <c r="V1026" s="430"/>
      <c r="W1026" s="430"/>
      <c r="X1026" s="430"/>
      <c r="Y1026" s="864" t="s">
        <v>314</v>
      </c>
      <c r="Z1026" s="865"/>
      <c r="AA1026" s="865"/>
      <c r="AB1026" s="865"/>
      <c r="AC1026" s="989" t="s">
        <v>305</v>
      </c>
      <c r="AD1026" s="989"/>
      <c r="AE1026" s="989"/>
      <c r="AF1026" s="989"/>
      <c r="AG1026" s="989"/>
      <c r="AH1026" s="864" t="s">
        <v>234</v>
      </c>
      <c r="AI1026" s="862"/>
      <c r="AJ1026" s="862"/>
      <c r="AK1026" s="862"/>
      <c r="AL1026" s="862" t="s">
        <v>19</v>
      </c>
      <c r="AM1026" s="862"/>
      <c r="AN1026" s="862"/>
      <c r="AO1026" s="866"/>
      <c r="AP1026" s="991" t="s">
        <v>273</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272</v>
      </c>
      <c r="K1059" s="990"/>
      <c r="L1059" s="990"/>
      <c r="M1059" s="990"/>
      <c r="N1059" s="990"/>
      <c r="O1059" s="990"/>
      <c r="P1059" s="430" t="s">
        <v>25</v>
      </c>
      <c r="Q1059" s="430"/>
      <c r="R1059" s="430"/>
      <c r="S1059" s="430"/>
      <c r="T1059" s="430"/>
      <c r="U1059" s="430"/>
      <c r="V1059" s="430"/>
      <c r="W1059" s="430"/>
      <c r="X1059" s="430"/>
      <c r="Y1059" s="864" t="s">
        <v>314</v>
      </c>
      <c r="Z1059" s="865"/>
      <c r="AA1059" s="865"/>
      <c r="AB1059" s="865"/>
      <c r="AC1059" s="989" t="s">
        <v>305</v>
      </c>
      <c r="AD1059" s="989"/>
      <c r="AE1059" s="989"/>
      <c r="AF1059" s="989"/>
      <c r="AG1059" s="989"/>
      <c r="AH1059" s="864" t="s">
        <v>234</v>
      </c>
      <c r="AI1059" s="862"/>
      <c r="AJ1059" s="862"/>
      <c r="AK1059" s="862"/>
      <c r="AL1059" s="862" t="s">
        <v>19</v>
      </c>
      <c r="AM1059" s="862"/>
      <c r="AN1059" s="862"/>
      <c r="AO1059" s="866"/>
      <c r="AP1059" s="991" t="s">
        <v>273</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272</v>
      </c>
      <c r="K1092" s="990"/>
      <c r="L1092" s="990"/>
      <c r="M1092" s="990"/>
      <c r="N1092" s="990"/>
      <c r="O1092" s="990"/>
      <c r="P1092" s="430" t="s">
        <v>25</v>
      </c>
      <c r="Q1092" s="430"/>
      <c r="R1092" s="430"/>
      <c r="S1092" s="430"/>
      <c r="T1092" s="430"/>
      <c r="U1092" s="430"/>
      <c r="V1092" s="430"/>
      <c r="W1092" s="430"/>
      <c r="X1092" s="430"/>
      <c r="Y1092" s="864" t="s">
        <v>314</v>
      </c>
      <c r="Z1092" s="865"/>
      <c r="AA1092" s="865"/>
      <c r="AB1092" s="865"/>
      <c r="AC1092" s="989" t="s">
        <v>305</v>
      </c>
      <c r="AD1092" s="989"/>
      <c r="AE1092" s="989"/>
      <c r="AF1092" s="989"/>
      <c r="AG1092" s="989"/>
      <c r="AH1092" s="864" t="s">
        <v>234</v>
      </c>
      <c r="AI1092" s="862"/>
      <c r="AJ1092" s="862"/>
      <c r="AK1092" s="862"/>
      <c r="AL1092" s="862" t="s">
        <v>19</v>
      </c>
      <c r="AM1092" s="862"/>
      <c r="AN1092" s="862"/>
      <c r="AO1092" s="866"/>
      <c r="AP1092" s="991" t="s">
        <v>273</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272</v>
      </c>
      <c r="K1125" s="990"/>
      <c r="L1125" s="990"/>
      <c r="M1125" s="990"/>
      <c r="N1125" s="990"/>
      <c r="O1125" s="990"/>
      <c r="P1125" s="430" t="s">
        <v>25</v>
      </c>
      <c r="Q1125" s="430"/>
      <c r="R1125" s="430"/>
      <c r="S1125" s="430"/>
      <c r="T1125" s="430"/>
      <c r="U1125" s="430"/>
      <c r="V1125" s="430"/>
      <c r="W1125" s="430"/>
      <c r="X1125" s="430"/>
      <c r="Y1125" s="864" t="s">
        <v>314</v>
      </c>
      <c r="Z1125" s="865"/>
      <c r="AA1125" s="865"/>
      <c r="AB1125" s="865"/>
      <c r="AC1125" s="989" t="s">
        <v>305</v>
      </c>
      <c r="AD1125" s="989"/>
      <c r="AE1125" s="989"/>
      <c r="AF1125" s="989"/>
      <c r="AG1125" s="989"/>
      <c r="AH1125" s="864" t="s">
        <v>234</v>
      </c>
      <c r="AI1125" s="862"/>
      <c r="AJ1125" s="862"/>
      <c r="AK1125" s="862"/>
      <c r="AL1125" s="862" t="s">
        <v>19</v>
      </c>
      <c r="AM1125" s="862"/>
      <c r="AN1125" s="862"/>
      <c r="AO1125" s="866"/>
      <c r="AP1125" s="991" t="s">
        <v>273</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272</v>
      </c>
      <c r="K1158" s="990"/>
      <c r="L1158" s="990"/>
      <c r="M1158" s="990"/>
      <c r="N1158" s="990"/>
      <c r="O1158" s="990"/>
      <c r="P1158" s="430" t="s">
        <v>25</v>
      </c>
      <c r="Q1158" s="430"/>
      <c r="R1158" s="430"/>
      <c r="S1158" s="430"/>
      <c r="T1158" s="430"/>
      <c r="U1158" s="430"/>
      <c r="V1158" s="430"/>
      <c r="W1158" s="430"/>
      <c r="X1158" s="430"/>
      <c r="Y1158" s="864" t="s">
        <v>314</v>
      </c>
      <c r="Z1158" s="865"/>
      <c r="AA1158" s="865"/>
      <c r="AB1158" s="865"/>
      <c r="AC1158" s="989" t="s">
        <v>305</v>
      </c>
      <c r="AD1158" s="989"/>
      <c r="AE1158" s="989"/>
      <c r="AF1158" s="989"/>
      <c r="AG1158" s="989"/>
      <c r="AH1158" s="864" t="s">
        <v>234</v>
      </c>
      <c r="AI1158" s="862"/>
      <c r="AJ1158" s="862"/>
      <c r="AK1158" s="862"/>
      <c r="AL1158" s="862" t="s">
        <v>19</v>
      </c>
      <c r="AM1158" s="862"/>
      <c r="AN1158" s="862"/>
      <c r="AO1158" s="866"/>
      <c r="AP1158" s="991" t="s">
        <v>273</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272</v>
      </c>
      <c r="K1191" s="990"/>
      <c r="L1191" s="990"/>
      <c r="M1191" s="990"/>
      <c r="N1191" s="990"/>
      <c r="O1191" s="990"/>
      <c r="P1191" s="430" t="s">
        <v>25</v>
      </c>
      <c r="Q1191" s="430"/>
      <c r="R1191" s="430"/>
      <c r="S1191" s="430"/>
      <c r="T1191" s="430"/>
      <c r="U1191" s="430"/>
      <c r="V1191" s="430"/>
      <c r="W1191" s="430"/>
      <c r="X1191" s="430"/>
      <c r="Y1191" s="864" t="s">
        <v>314</v>
      </c>
      <c r="Z1191" s="865"/>
      <c r="AA1191" s="865"/>
      <c r="AB1191" s="865"/>
      <c r="AC1191" s="989" t="s">
        <v>305</v>
      </c>
      <c r="AD1191" s="989"/>
      <c r="AE1191" s="989"/>
      <c r="AF1191" s="989"/>
      <c r="AG1191" s="989"/>
      <c r="AH1191" s="864" t="s">
        <v>234</v>
      </c>
      <c r="AI1191" s="862"/>
      <c r="AJ1191" s="862"/>
      <c r="AK1191" s="862"/>
      <c r="AL1191" s="862" t="s">
        <v>19</v>
      </c>
      <c r="AM1191" s="862"/>
      <c r="AN1191" s="862"/>
      <c r="AO1191" s="866"/>
      <c r="AP1191" s="991" t="s">
        <v>273</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272</v>
      </c>
      <c r="K1224" s="990"/>
      <c r="L1224" s="990"/>
      <c r="M1224" s="990"/>
      <c r="N1224" s="990"/>
      <c r="O1224" s="990"/>
      <c r="P1224" s="430" t="s">
        <v>25</v>
      </c>
      <c r="Q1224" s="430"/>
      <c r="R1224" s="430"/>
      <c r="S1224" s="430"/>
      <c r="T1224" s="430"/>
      <c r="U1224" s="430"/>
      <c r="V1224" s="430"/>
      <c r="W1224" s="430"/>
      <c r="X1224" s="430"/>
      <c r="Y1224" s="864" t="s">
        <v>314</v>
      </c>
      <c r="Z1224" s="865"/>
      <c r="AA1224" s="865"/>
      <c r="AB1224" s="865"/>
      <c r="AC1224" s="989" t="s">
        <v>305</v>
      </c>
      <c r="AD1224" s="989"/>
      <c r="AE1224" s="989"/>
      <c r="AF1224" s="989"/>
      <c r="AG1224" s="989"/>
      <c r="AH1224" s="864" t="s">
        <v>234</v>
      </c>
      <c r="AI1224" s="862"/>
      <c r="AJ1224" s="862"/>
      <c r="AK1224" s="862"/>
      <c r="AL1224" s="862" t="s">
        <v>19</v>
      </c>
      <c r="AM1224" s="862"/>
      <c r="AN1224" s="862"/>
      <c r="AO1224" s="866"/>
      <c r="AP1224" s="991" t="s">
        <v>273</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272</v>
      </c>
      <c r="K1257" s="990"/>
      <c r="L1257" s="990"/>
      <c r="M1257" s="990"/>
      <c r="N1257" s="990"/>
      <c r="O1257" s="990"/>
      <c r="P1257" s="430" t="s">
        <v>25</v>
      </c>
      <c r="Q1257" s="430"/>
      <c r="R1257" s="430"/>
      <c r="S1257" s="430"/>
      <c r="T1257" s="430"/>
      <c r="U1257" s="430"/>
      <c r="V1257" s="430"/>
      <c r="W1257" s="430"/>
      <c r="X1257" s="430"/>
      <c r="Y1257" s="864" t="s">
        <v>314</v>
      </c>
      <c r="Z1257" s="865"/>
      <c r="AA1257" s="865"/>
      <c r="AB1257" s="865"/>
      <c r="AC1257" s="989" t="s">
        <v>305</v>
      </c>
      <c r="AD1257" s="989"/>
      <c r="AE1257" s="989"/>
      <c r="AF1257" s="989"/>
      <c r="AG1257" s="989"/>
      <c r="AH1257" s="864" t="s">
        <v>234</v>
      </c>
      <c r="AI1257" s="862"/>
      <c r="AJ1257" s="862"/>
      <c r="AK1257" s="862"/>
      <c r="AL1257" s="862" t="s">
        <v>19</v>
      </c>
      <c r="AM1257" s="862"/>
      <c r="AN1257" s="862"/>
      <c r="AO1257" s="866"/>
      <c r="AP1257" s="991" t="s">
        <v>273</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272</v>
      </c>
      <c r="K1290" s="990"/>
      <c r="L1290" s="990"/>
      <c r="M1290" s="990"/>
      <c r="N1290" s="990"/>
      <c r="O1290" s="990"/>
      <c r="P1290" s="430" t="s">
        <v>25</v>
      </c>
      <c r="Q1290" s="430"/>
      <c r="R1290" s="430"/>
      <c r="S1290" s="430"/>
      <c r="T1290" s="430"/>
      <c r="U1290" s="430"/>
      <c r="V1290" s="430"/>
      <c r="W1290" s="430"/>
      <c r="X1290" s="430"/>
      <c r="Y1290" s="864" t="s">
        <v>314</v>
      </c>
      <c r="Z1290" s="865"/>
      <c r="AA1290" s="865"/>
      <c r="AB1290" s="865"/>
      <c r="AC1290" s="989" t="s">
        <v>305</v>
      </c>
      <c r="AD1290" s="989"/>
      <c r="AE1290" s="989"/>
      <c r="AF1290" s="989"/>
      <c r="AG1290" s="989"/>
      <c r="AH1290" s="864" t="s">
        <v>234</v>
      </c>
      <c r="AI1290" s="862"/>
      <c r="AJ1290" s="862"/>
      <c r="AK1290" s="862"/>
      <c r="AL1290" s="862" t="s">
        <v>19</v>
      </c>
      <c r="AM1290" s="862"/>
      <c r="AN1290" s="862"/>
      <c r="AO1290" s="866"/>
      <c r="AP1290" s="991" t="s">
        <v>273</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2022-05-26T06:34:23Z</cp:lastPrinted>
  <dcterms:created xsi:type="dcterms:W3CDTF">2012-03-13T00:50:25Z</dcterms:created>
  <dcterms:modified xsi:type="dcterms:W3CDTF">2022-08-24T12:25:14Z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