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05_040816締切　（感染研）FW 【作業依頼：8月16日（火）15時〆】Ｒ４行政事業レビュー最終公表版\0817提出←事業単位整理表最終版\レビューシート（0817提出）\"/>
    </mc:Choice>
  </mc:AlternateContent>
  <xr:revisionPtr revIDLastSave="0" documentId="13_ncr:1_{191AAA38-B047-497A-B467-031512DE487E}"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21" i="11"/>
  <c r="AY332" i="11" s="1"/>
  <c r="AY399" i="11" l="1"/>
  <c r="AY341" i="11"/>
  <c r="AY327" i="11"/>
  <c r="AY328" i="11"/>
  <c r="AY333" i="11"/>
  <c r="AY326" i="11"/>
  <c r="AY336" i="11"/>
  <c r="AY325" i="11"/>
  <c r="AY337" i="11"/>
  <c r="AY338" i="11"/>
  <c r="AY322" i="11"/>
  <c r="AY330" i="11"/>
  <c r="AY69" i="11"/>
  <c r="AY323" i="11"/>
  <c r="AY331" i="11"/>
  <c r="AY397" i="11"/>
  <c r="AY329" i="11"/>
  <c r="AY324" i="11"/>
  <c r="AY66" i="11"/>
  <c r="AY75" i="11"/>
  <c r="AY73" i="11"/>
  <c r="AY77" i="11"/>
  <c r="AY74" i="11"/>
  <c r="AY72" i="11"/>
  <c r="AY335" i="11"/>
  <c r="AY214" i="11"/>
  <c r="AY208" i="11"/>
  <c r="AY213" i="11" s="1"/>
  <c r="AY206" i="11"/>
  <c r="AY200" i="11"/>
  <c r="AY205" i="11" s="1"/>
  <c r="AY195" i="11"/>
  <c r="AY196" i="11" s="1"/>
  <c r="AY190" i="11"/>
  <c r="AY192" i="11" s="1"/>
  <c r="AY180" i="11"/>
  <c r="AY187" i="11" s="1"/>
  <c r="AY178" i="11"/>
  <c r="AY173" i="11"/>
  <c r="AY174"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30" i="11"/>
  <c r="AY127" i="11"/>
  <c r="AY129" i="11" s="1"/>
  <c r="AY126" i="11"/>
  <c r="AY123" i="11"/>
  <c r="AY122" i="11"/>
  <c r="AY125" i="11" s="1"/>
  <c r="AY112" i="11"/>
  <c r="AY121" i="11" s="1"/>
  <c r="AY100" i="11"/>
  <c r="AY99" i="11"/>
  <c r="AY101" i="11" s="1"/>
  <c r="AY98" i="11"/>
  <c r="AY102" i="11"/>
  <c r="AY104" i="11" s="1"/>
  <c r="AY114" i="11" l="1"/>
  <c r="AY137" i="11"/>
  <c r="AY179" i="11"/>
  <c r="AY115" i="11"/>
  <c r="AY117" i="11"/>
  <c r="AY118" i="11"/>
  <c r="AY143" i="11"/>
  <c r="AY175" i="11"/>
  <c r="AY116" i="11"/>
  <c r="AY131" i="11"/>
  <c r="AY119" i="11"/>
  <c r="AY151" i="11"/>
  <c r="AY176" i="11"/>
  <c r="AY177" i="11"/>
  <c r="AY124" i="11"/>
  <c r="AY163" i="11"/>
  <c r="AY144" i="11"/>
  <c r="AY198" i="11"/>
  <c r="AY207" i="11"/>
  <c r="AY164" i="11"/>
  <c r="AY145" i="11"/>
  <c r="AY201" i="11"/>
  <c r="AY209" i="11"/>
  <c r="AY171" i="11"/>
  <c r="AY202" i="11"/>
  <c r="AY210" i="11"/>
  <c r="AY120" i="11"/>
  <c r="AY128" i="11"/>
  <c r="AY154" i="11"/>
  <c r="AY140" i="11"/>
  <c r="AY134" i="11"/>
  <c r="AY203" i="11"/>
  <c r="AY211" i="11"/>
  <c r="AY113" i="11"/>
  <c r="AY155" i="11"/>
  <c r="AY141" i="11"/>
  <c r="AY204" i="11"/>
  <c r="AY212"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1" i="11" l="1"/>
  <c r="AY96" i="11"/>
  <c r="AY83" i="11"/>
  <c r="AY55" i="11"/>
  <c r="AY80" i="11"/>
  <c r="AY97" i="11"/>
  <c r="AY82" i="11"/>
  <c r="AY84" i="11"/>
  <c r="AY85" i="11"/>
  <c r="AY63" i="11"/>
  <c r="AY91" i="11"/>
  <c r="AY49" i="11"/>
  <c r="AY92" i="11"/>
  <c r="AY90"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草野 幸子(kusano-sachiko)</author>
  </authors>
  <commentList>
    <comment ref="P23" authorId="0" shapeId="0" xr:uid="{00000000-0006-0000-0000-000001000000}">
      <text>
        <r>
          <rPr>
            <sz val="11"/>
            <color indexed="81"/>
            <rFont val="MS P ゴシック"/>
            <family val="3"/>
            <charset val="128"/>
          </rPr>
          <t xml:space="preserve">当初予算は０でしょうか？
</t>
        </r>
        <r>
          <rPr>
            <sz val="11"/>
            <color indexed="10"/>
            <rFont val="MS P ゴシック"/>
            <family val="3"/>
            <charset val="128"/>
          </rPr>
          <t>→0に修正しました。</t>
        </r>
      </text>
    </comment>
    <comment ref="AB216" authorId="0" shapeId="0" xr:uid="{00000000-0006-0000-0000-000002000000}">
      <text>
        <r>
          <rPr>
            <sz val="11"/>
            <color indexed="81"/>
            <rFont val="MS P ゴシック"/>
            <family val="3"/>
            <charset val="128"/>
          </rPr>
          <t xml:space="preserve">記載してください。
</t>
        </r>
        <r>
          <rPr>
            <sz val="11"/>
            <color indexed="10"/>
            <rFont val="MS P ゴシック"/>
            <family val="3"/>
            <charset val="128"/>
          </rPr>
          <t>→URLを記載しました。
(該当箇所はございません。）</t>
        </r>
      </text>
    </comment>
  </commentList>
</comments>
</file>

<file path=xl/sharedStrings.xml><?xml version="1.0" encoding="utf-8"?>
<sst xmlns="http://schemas.openxmlformats.org/spreadsheetml/2006/main" count="1319" uniqueCount="665">
  <si>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</si>
  <si>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</si>
  <si>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</si>
  <si>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</si>
  <si>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</si>
  <si>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</si>
  <si>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</si>
  <si>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</si>
  <si>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</si>
  <si>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</si>
  <si>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</si>
  <si>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</si>
  <si>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</si>
  <si>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</si>
  <si>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</si>
  <si>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</si>
  <si>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</si>
  <si>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</si>
  <si>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</si>
  <si>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</si>
  <si>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</si>
  <si>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</si>
  <si>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</si>
  <si>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</si>
  <si>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</si>
  <si>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</si>
  <si>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</si>
  <si>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</si>
  <si>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</si>
  <si>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</si>
  <si>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</si>
  <si>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</si>
  <si>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</si>
  <si>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</si>
  <si>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</si>
  <si>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</si>
  <si>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</si>
  <si>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</si>
  <si>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</si>
  <si>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</si>
  <si>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</si>
  <si>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</si>
  <si>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</si>
  <si>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</si>
  <si>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</si>
  <si>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</si>
  <si>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</si>
  <si>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</si>
  <si>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</si>
  <si>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</si>
  <si>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</si>
  <si>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</si>
  <si>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</si>
  <si>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</si>
  <si>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</si>
  <si>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</si>
  <si>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</si>
  <si>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</si>
  <si>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</si>
  <si>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</si>
  <si>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</si>
  <si>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</si>
  <si>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</si>
  <si>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</si>
  <si>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</si>
  <si>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</si>
  <si>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</si>
  <si>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</si>
  <si>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</si>
  <si>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</si>
  <si>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</si>
  <si>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</si>
  <si>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</si>
  <si>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</si>
  <si>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</si>
  <si>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</si>
  <si>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</si>
  <si>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</si>
  <si>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</si>
  <si>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</si>
  <si>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</si>
  <si>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</si>
  <si>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</si>
  <si>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</si>
  <si>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</si>
  <si>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</si>
  <si>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</si>
  <si>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</si>
  <si>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</si>
  <si>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</si>
  <si>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</si>
  <si>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</si>
  <si>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</si>
  <si>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</si>
  <si>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</si>
  <si>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</si>
  <si>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</si>
  <si>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</si>
  <si>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</si>
  <si>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</si>
  <si>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</si>
  <si>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</si>
  <si>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</si>
  <si>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</si>
  <si>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</si>
  <si>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</si>
  <si>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</si>
  <si>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</si>
  <si>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</si>
  <si>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</si>
  <si>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</si>
  <si>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</si>
  <si>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</si>
  <si>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</si>
  <si>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</si>
  <si>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</si>
  <si>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</si>
  <si>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</si>
  <si>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</si>
  <si>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</si>
  <si>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</si>
  <si>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</si>
  <si>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</si>
  <si>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</si>
  <si>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</si>
  <si>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</si>
  <si>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</si>
  <si>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</si>
  <si>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</si>
  <si>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</si>
  <si>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</si>
  <si>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</si>
  <si>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</si>
  <si>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</si>
  <si>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</si>
  <si>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</si>
  <si>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</si>
  <si>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</si>
  <si>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</si>
  <si>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</si>
  <si>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</si>
  <si>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</si>
  <si>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</si>
  <si>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</si>
  <si>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</si>
  <si>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</si>
  <si>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</si>
  <si>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</si>
  <si>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</si>
  <si>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</si>
  <si>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</si>
  <si>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</si>
  <si>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</si>
  <si>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</si>
  <si>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</si>
  <si>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</si>
  <si>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</si>
  <si>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</si>
  <si>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</si>
  <si>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</si>
  <si>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</si>
  <si>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</si>
  <si>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</si>
  <si>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</si>
  <si>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</si>
  <si>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</si>
  <si>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</si>
  <si>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</si>
  <si>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</si>
  <si>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</si>
  <si>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</si>
  <si>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</si>
  <si>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</si>
  <si>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</si>
  <si>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</si>
  <si>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</si>
  <si>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</si>
  <si>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</si>
  <si>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</si>
  <si>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</si>
  <si>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</si>
  <si>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</si>
  <si>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</si>
  <si>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</si>
  <si>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</si>
  <si>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</si>
  <si>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</si>
  <si>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</si>
  <si>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</si>
  <si>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</si>
  <si>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</si>
  <si>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</si>
  <si>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</si>
  <si>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</si>
  <si>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</si>
  <si>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</si>
  <si>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</si>
  <si>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</si>
  <si>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</si>
  <si>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</si>
  <si>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</si>
  <si>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</si>
  <si>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</si>
  <si>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</si>
  <si>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</si>
  <si>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</si>
  <si>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</si>
  <si>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</si>
  <si>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</si>
  <si>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</si>
  <si>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</si>
  <si>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</si>
  <si>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</si>
  <si>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</si>
  <si>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</si>
  <si>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</si>
  <si>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</si>
  <si>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</si>
  <si>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</si>
  <si>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</si>
  <si>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</si>
  <si>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</si>
  <si>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</si>
  <si>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</si>
  <si>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</si>
  <si>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</si>
  <si>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</si>
  <si>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</si>
  <si>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</si>
  <si>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</si>
  <si>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</si>
  <si>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</si>
  <si>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</si>
  <si>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</si>
  <si>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</si>
  <si>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</si>
  <si>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</si>
  <si>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</si>
  <si>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</si>
  <si>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</si>
  <si>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</si>
  <si>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</si>
  <si>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</si>
  <si>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</si>
  <si>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</si>
  <si>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</si>
  <si>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</si>
  <si>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</si>
  <si>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</si>
  <si>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</si>
  <si>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</si>
  <si>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</si>
  <si>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</si>
  <si>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</si>
  <si>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</si>
  <si>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</si>
  <si>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</si>
  <si>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</si>
  <si>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</si>
  <si>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</si>
  <si>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</si>
  <si>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</si>
  <si>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</si>
  <si>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</si>
  <si>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</si>
  <si>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</si>
  <si>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</si>
  <si>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</si>
  <si>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</si>
  <si>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</si>
  <si>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</si>
  <si>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</si>
  <si>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</si>
  <si>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</si>
  <si>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</si>
  <si>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</si>
  <si>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</si>
  <si>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</si>
  <si>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</si>
  <si>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</si>
  <si>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</si>
  <si>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</si>
  <si>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</si>
  <si>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</si>
  <si>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</si>
  <si>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</si>
  <si>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</si>
  <si>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</si>
  <si>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</si>
  <si>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</si>
  <si>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</si>
  <si>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</si>
  <si>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</si>
  <si>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</si>
  <si>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</si>
  <si>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</si>
  <si>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</si>
  <si>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</si>
  <si>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</si>
  <si>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</si>
  <si>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</si>
  <si>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</si>
  <si>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</si>
  <si>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</si>
  <si>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</si>
  <si>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</si>
  <si>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</si>
  <si>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</si>
  <si>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</si>
  <si>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</si>
  <si>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</si>
  <si>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</si>
  <si>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</si>
  <si>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</si>
  <si>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</si>
  <si>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</si>
  <si>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</si>
  <si>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</si>
  <si>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</si>
  <si>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</si>
  <si>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</si>
  <si>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</si>
  <si>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</si>
  <si>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</si>
  <si>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</si>
  <si>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</si>
  <si>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</si>
  <si>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</si>
  <si>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</si>
  <si>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</si>
  <si>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</si>
  <si>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</si>
  <si>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</si>
  <si>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</si>
  <si>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</si>
  <si>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</si>
  <si>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</si>
  <si>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</si>
  <si>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</si>
  <si>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</si>
  <si>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</si>
  <si>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</si>
  <si>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</si>
  <si>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</si>
  <si>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</si>
  <si>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</si>
  <si>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</si>
  <si>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</si>
  <si>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</si>
  <si>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</si>
  <si>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</si>
  <si>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</si>
  <si>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</si>
  <si>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</si>
  <si>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</si>
  <si>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</si>
  <si>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</si>
  <si>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</si>
  <si>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</si>
  <si>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</si>
  <si>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</si>
  <si>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</si>
  <si>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</si>
  <si>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</si>
  <si>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</si>
  <si>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</si>
  <si>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</si>
  <si>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</si>
  <si>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</si>
  <si>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</si>
  <si>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</si>
  <si>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</si>
  <si>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</si>
  <si>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</si>
  <si>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</si>
  <si>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</si>
  <si>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</si>
  <si>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</si>
  <si>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</si>
  <si>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</si>
  <si>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</si>
  <si>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</si>
  <si>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</si>
  <si>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</si>
  <si>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</si>
  <si>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</si>
  <si>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</si>
  <si>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</si>
  <si>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</si>
  <si>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</si>
  <si>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</si>
  <si>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</si>
  <si>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</si>
  <si>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</si>
  <si>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</si>
  <si>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</si>
  <si>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</si>
  <si>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</si>
  <si>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</si>
  <si>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</si>
  <si>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</si>
  <si>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</si>
  <si>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</si>
  <si>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</si>
  <si>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</si>
  <si>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</si>
  <si>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</si>
  <si>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</si>
  <si>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</si>
  <si>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</si>
  <si>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</si>
  <si>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</si>
  <si>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</si>
  <si>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</si>
  <si>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</si>
  <si>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</si>
  <si>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</si>
  <si>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</si>
  <si>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</si>
  <si>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</si>
  <si>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</si>
  <si>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</si>
  <si>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</si>
  <si>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</si>
  <si>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</si>
  <si>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</si>
  <si>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</si>
  <si>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</si>
  <si>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</si>
  <si>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</si>
  <si>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</si>
  <si>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</si>
  <si>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</si>
  <si>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</si>
  <si>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</si>
  <si>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</si>
  <si>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</si>
  <si>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</si>
  <si>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</si>
  <si>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</si>
  <si>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</si>
  <si>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</si>
  <si>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</si>
  <si>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</si>
  <si>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</si>
  <si>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</si>
  <si>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</si>
  <si>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</si>
  <si>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</si>
  <si>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</si>
  <si>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</si>
  <si>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</si>
  <si>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</si>
  <si>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</si>
  <si>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</si>
  <si>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</si>
  <si>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</si>
  <si>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</si>
  <si>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</si>
  <si>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</si>
  <si>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</si>
  <si>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</si>
  <si>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</si>
  <si>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</si>
  <si>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</si>
  <si>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</si>
  <si>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</si>
  <si>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</si>
  <si>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</si>
  <si>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</si>
  <si>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</si>
  <si>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</si>
  <si>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</si>
  <si>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</si>
  <si>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</si>
  <si>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</si>
  <si>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</si>
  <si>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</si>
  <si>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</si>
  <si>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</si>
  <si>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</si>
  <si>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</si>
  <si>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</si>
  <si>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</si>
  <si>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</si>
  <si>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</si>
  <si>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</si>
  <si>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</si>
  <si>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</si>
  <si>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</si>
  <si>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</si>
  <si>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</si>
  <si>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</si>
  <si>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</si>
  <si>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</si>
  <si>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</si>
  <si>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</si>
  <si>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</si>
  <si>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</si>
  <si>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</si>
  <si>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</si>
  <si>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</si>
  <si>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</si>
  <si>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</si>
  <si>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</si>
  <si>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</si>
  <si>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</si>
  <si>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</si>
  <si>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</si>
  <si>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</si>
  <si>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</si>
  <si>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</si>
  <si>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</si>
  <si>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</si>
  <si>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</si>
  <si>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</si>
  <si>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</si>
  <si>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</si>
  <si>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</si>
  <si>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</si>
  <si>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</si>
  <si>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</si>
  <si>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</si>
  <si>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</si>
  <si>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</si>
  <si>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</si>
  <si>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</si>
  <si>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</si>
  <si>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</si>
  <si>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</si>
  <si>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</si>
  <si>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</si>
  <si>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</si>
  <si>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</si>
  <si>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</si>
  <si>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</si>
  <si>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</si>
  <si>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</si>
  <si>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</si>
  <si>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</si>
  <si>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</si>
  <si>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</si>
  <si>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</si>
  <si>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</si>
  <si>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</si>
  <si>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</si>
  <si>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</si>
  <si>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</si>
  <si>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</si>
  <si>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</si>
  <si>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</si>
  <si>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</si>
  <si>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</si>
  <si>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</si>
  <si>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</si>
  <si>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</si>
  <si>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</si>
  <si>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</si>
  <si>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</si>
  <si>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</si>
  <si>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</si>
  <si>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</si>
  <si>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</si>
  <si>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</si>
  <si>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</si>
  <si>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</si>
  <si>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</si>
  <si>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</si>
  <si>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</si>
  <si>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</si>
  <si>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</si>
  <si>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</si>
  <si>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</si>
  <si>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</si>
  <si>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</si>
  <si>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</si>
  <si>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</si>
  <si>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</si>
  <si>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</si>
  <si>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</si>
  <si>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</si>
  <si>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</si>
  <si>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</si>
  <si>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</si>
  <si>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</si>
  <si>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</si>
  <si>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</si>
  <si>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</si>
  <si>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</si>
  <si>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</si>
  <si>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</si>
  <si>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</si>
  <si>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</si>
  <si>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</si>
  <si>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</si>
  <si>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</si>
  <si>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</si>
  <si>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</si>
  <si>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</si>
  <si>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</si>
  <si>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</si>
  <si>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</si>
  <si>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</si>
  <si>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</si>
  <si>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</si>
  <si>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</si>
  <si>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</si>
  <si>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</si>
  <si>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</si>
  <si>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国立感染症研究所</t>
  </si>
  <si>
    <t>藤谷　正</t>
  </si>
  <si>
    <t>令和3年度</t>
  </si>
  <si>
    <t>令和4年度</t>
  </si>
  <si>
    <t>総務部会計課</t>
  </si>
  <si>
    <t>-</t>
  </si>
  <si>
    <t>コロナ克服・新時代開拓のための経済対策</t>
  </si>
  <si>
    <t>試験研究費</t>
  </si>
  <si>
    <t>強力な研究・検査体制の構築に向けた検査機器等を整備する。</t>
  </si>
  <si>
    <t>検査機器等整備完了件数</t>
  </si>
  <si>
    <t>件</t>
  </si>
  <si>
    <t>国立感染症研究所調</t>
  </si>
  <si>
    <t>X: 執行額／Y: 整備完了件数　　　</t>
    <phoneticPr fontId="5"/>
  </si>
  <si>
    <t>百万円</t>
  </si>
  <si>
    <t>　　X/Y</t>
    <phoneticPr fontId="5"/>
  </si>
  <si>
    <t>／　</t>
    <phoneticPr fontId="5"/>
  </si>
  <si>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</si>
  <si>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</si>
  <si>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</si>
  <si>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</si>
  <si>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</si>
  <si>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</si>
  <si>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国民の健康を守るための体制強化を行うものであり、優先度は高い。</t>
    <phoneticPr fontId="5"/>
  </si>
  <si>
    <t>‐</t>
  </si>
  <si>
    <t>-</t>
    <phoneticPr fontId="5"/>
  </si>
  <si>
    <t>21百万円
/1件</t>
    <rPh sb="2" eb="5">
      <t>ヒャクマンエン</t>
    </rPh>
    <rPh sb="8" eb="9">
      <t>ケン</t>
    </rPh>
    <phoneticPr fontId="5"/>
  </si>
  <si>
    <t>A.（株）池田理化</t>
    <phoneticPr fontId="5"/>
  </si>
  <si>
    <t>備品購入</t>
    <rPh sb="0" eb="4">
      <t>ビヒンコウニュウ</t>
    </rPh>
    <phoneticPr fontId="5"/>
  </si>
  <si>
    <t>備品購入</t>
    <phoneticPr fontId="5"/>
  </si>
  <si>
    <t>備品費</t>
    <rPh sb="0" eb="3">
      <t>ビヒンヒ</t>
    </rPh>
    <phoneticPr fontId="5"/>
  </si>
  <si>
    <t>新型コロナウイルス感染症対応を踏まえ、今後発生する新興・再興感染症を的確に制御するため、所要の設備整備事業を実施し、国立感染症研究所の機能・体制強化を図り必要な検査機器等の基盤整備を行う。</t>
    <phoneticPr fontId="5"/>
  </si>
  <si>
    <t>国立感染症研究所の機能・体制強化を図り必要な検査機器等の基盤整備を行う。</t>
    <phoneticPr fontId="5"/>
  </si>
  <si>
    <t>国立感染症研究所の機能・体制の強化に向け、所要の検査機器等の整備により、強力な研究・検査体制を構築するとともに、修復不可能な大規模故障を未然に防ぐため、緊急的に必要とされる施設整備等を行う。</t>
    <phoneticPr fontId="5"/>
  </si>
  <si>
    <t>所要の検査機器等の整備により、強力な研究・検査体制の構築を図る。</t>
    <rPh sb="26" eb="28">
      <t>コウチク</t>
    </rPh>
    <rPh sb="29" eb="30">
      <t>ハカ</t>
    </rPh>
    <phoneticPr fontId="5"/>
  </si>
  <si>
    <t>-</t>
    <phoneticPr fontId="5"/>
  </si>
  <si>
    <t>有</t>
  </si>
  <si>
    <t>無</t>
  </si>
  <si>
    <t>国立感染症研究所の機能・体制強化を図るために必要な施設・整備事業</t>
    <phoneticPr fontId="5"/>
  </si>
  <si>
    <t>一般競争入札の実施により、競争性を確保している。公告、類似契約者への声掛けを実施しているところであるが、調達の一部について一者応札となった。引き続き、入札説明会に参加したが応札しなかった者等へのヒアリングを行う等、競争性の確保に係る取り組みを継続したい。</t>
    <phoneticPr fontId="5"/>
  </si>
  <si>
    <t>適切に予算を執行し、事業の目標が達成できており、このまま継続して事業を実施する。また、機器のリース料については、リース期間中の見直しの余地は乏しいが、機器の切り替え時期には機器の必要性の観点から再リースも含め費用対効果を最大化するよう検討する。</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</si>
  <si>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</si>
  <si>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支出は、備品の購入からなっており、一般競争入札により業者の選定を行っている。引き続き、コストの削減に努め執行額を抑制してまいりたい。</t>
    <rPh sb="0" eb="2">
      <t>シシュツ</t>
    </rPh>
    <rPh sb="4" eb="6">
      <t>ビヒン</t>
    </rPh>
    <rPh sb="7" eb="9">
      <t>コウニュウ</t>
    </rPh>
    <rPh sb="21" eb="23">
      <t>ニュウサツ</t>
    </rPh>
    <rPh sb="26" eb="28">
      <t>ギョウシャ</t>
    </rPh>
    <rPh sb="29" eb="31">
      <t>センテイ</t>
    </rPh>
    <rPh sb="32" eb="33">
      <t>オコナ</t>
    </rPh>
    <phoneticPr fontId="5"/>
  </si>
  <si>
    <t>調達予定の機器類の設置位置の調整に時間を要し、年度内の調達が難しくなったことから明許繰越を行った。</t>
    <rPh sb="0" eb="2">
      <t>チョウタツ</t>
    </rPh>
    <rPh sb="2" eb="4">
      <t>ヨテイ</t>
    </rPh>
    <rPh sb="5" eb="7">
      <t>キキ</t>
    </rPh>
    <rPh sb="7" eb="8">
      <t>ルイ</t>
    </rPh>
    <rPh sb="9" eb="11">
      <t>セッチ</t>
    </rPh>
    <rPh sb="11" eb="13">
      <t>イチ</t>
    </rPh>
    <rPh sb="14" eb="16">
      <t>チョウセイ</t>
    </rPh>
    <rPh sb="17" eb="19">
      <t>ジカン</t>
    </rPh>
    <rPh sb="20" eb="21">
      <t>ヨウ</t>
    </rPh>
    <rPh sb="23" eb="25">
      <t>ネンド</t>
    </rPh>
    <rPh sb="25" eb="26">
      <t>ナイ</t>
    </rPh>
    <rPh sb="27" eb="29">
      <t>チョウタツ</t>
    </rPh>
    <rPh sb="30" eb="31">
      <t>ムズカ</t>
    </rPh>
    <rPh sb="40" eb="43">
      <t>メイキョク</t>
    </rPh>
    <rPh sb="43" eb="44">
      <t>コ</t>
    </rPh>
    <rPh sb="45" eb="46">
      <t>オコナ</t>
    </rPh>
    <phoneticPr fontId="5"/>
  </si>
  <si>
    <t>△</t>
  </si>
  <si>
    <t>426百万円
/9件</t>
    <rPh sb="3" eb="6">
      <t>ヒャクマンエン</t>
    </rPh>
    <rPh sb="9" eb="10">
      <t>ケン</t>
    </rPh>
    <phoneticPr fontId="5"/>
  </si>
  <si>
    <t>国立感染症研究所が施行した機能・体制の強化に向けた検査機器等整備着手件数</t>
    <rPh sb="32" eb="34">
      <t>チャクシュ</t>
    </rPh>
    <phoneticPr fontId="5"/>
  </si>
  <si>
    <t>R4年度において引き続き調達を実施し、体制強化を行う。</t>
    <rPh sb="2" eb="4">
      <t>ネンド</t>
    </rPh>
    <rPh sb="8" eb="9">
      <t>ヒ</t>
    </rPh>
    <rPh sb="10" eb="11">
      <t>ツヅ</t>
    </rPh>
    <rPh sb="12" eb="14">
      <t>チョウタツ</t>
    </rPh>
    <rPh sb="15" eb="17">
      <t>ジッシ</t>
    </rPh>
    <rPh sb="19" eb="21">
      <t>タイセイ</t>
    </rPh>
    <rPh sb="21" eb="23">
      <t>キョウカ</t>
    </rPh>
    <rPh sb="24" eb="25">
      <t>オコナ</t>
    </rPh>
    <phoneticPr fontId="5"/>
  </si>
  <si>
    <t>機能・体制強化を図るために必要な施設・整備事業のため、新たに予算措置された額の中で、整備完了件数あたりの執行額が全体の割合よりも低く抑えられたため、単位あたりコスト水準は妥当である。</t>
    <rPh sb="16" eb="18">
      <t>シセツ</t>
    </rPh>
    <rPh sb="19" eb="21">
      <t>セイビ</t>
    </rPh>
    <rPh sb="21" eb="23">
      <t>ジギョウ</t>
    </rPh>
    <rPh sb="27" eb="28">
      <t>アラ</t>
    </rPh>
    <rPh sb="30" eb="32">
      <t>ヨサン</t>
    </rPh>
    <rPh sb="32" eb="34">
      <t>ソチ</t>
    </rPh>
    <rPh sb="37" eb="38">
      <t>ガク</t>
    </rPh>
    <rPh sb="39" eb="40">
      <t>ナカ</t>
    </rPh>
    <rPh sb="42" eb="44">
      <t>セイビ</t>
    </rPh>
    <rPh sb="44" eb="46">
      <t>カンリョウ</t>
    </rPh>
    <rPh sb="46" eb="48">
      <t>ケンスウ</t>
    </rPh>
    <rPh sb="52" eb="54">
      <t>シッコウ</t>
    </rPh>
    <rPh sb="54" eb="55">
      <t>ガク</t>
    </rPh>
    <rPh sb="56" eb="58">
      <t>ゼンタイ</t>
    </rPh>
    <rPh sb="59" eb="61">
      <t>ワリアイ</t>
    </rPh>
    <rPh sb="64" eb="65">
      <t>ヒク</t>
    </rPh>
    <rPh sb="66" eb="67">
      <t>オサ</t>
    </rPh>
    <rPh sb="74" eb="76">
      <t>タンイ</t>
    </rPh>
    <rPh sb="82" eb="84">
      <t>スイジュン</t>
    </rPh>
    <rPh sb="85" eb="87">
      <t>ダトウ</t>
    </rPh>
    <phoneticPr fontId="5"/>
  </si>
  <si>
    <t>https://www.mhlw.go.jp/wp/seisaku/hyouka/dl/r03_jizenbunseki/XIII-1-1.pdf</t>
    <phoneticPr fontId="5"/>
  </si>
  <si>
    <t>点検対象外</t>
    <rPh sb="0" eb="5">
      <t>テンケンタイショウガイ</t>
    </rPh>
    <phoneticPr fontId="5"/>
  </si>
  <si>
    <t>終了予定</t>
  </si>
  <si>
    <t>事業は当初の予定通りの成果を達成し、令和４年度をもって終了すること。</t>
    <phoneticPr fontId="5"/>
  </si>
  <si>
    <t>当該事業は終了するが、得られた知見は他の事業にも活用する。</t>
    <rPh sb="0" eb="4">
      <t>トウガイジギョウ</t>
    </rPh>
    <rPh sb="5" eb="7">
      <t>シュウリョウ</t>
    </rPh>
    <rPh sb="11" eb="12">
      <t>エ</t>
    </rPh>
    <rPh sb="15" eb="17">
      <t>チケン</t>
    </rPh>
    <rPh sb="18" eb="19">
      <t>ホカ</t>
    </rPh>
    <rPh sb="20" eb="22">
      <t>ジギョウ</t>
    </rPh>
    <rPh sb="24" eb="26">
      <t>カツヨウ</t>
    </rPh>
    <phoneticPr fontId="5"/>
  </si>
  <si>
    <t>-</t>
    <phoneticPr fontId="5"/>
  </si>
  <si>
    <t>株式会社池田理化</t>
    <rPh sb="0" eb="4">
      <t>カブシキガイシャ</t>
    </rPh>
    <phoneticPr fontId="5"/>
  </si>
  <si>
    <t>令和3・4年度限りの経費</t>
    <rPh sb="0" eb="2">
      <t>レイワ</t>
    </rPh>
    <rPh sb="5" eb="7">
      <t>ネンド</t>
    </rPh>
    <rPh sb="7" eb="8">
      <t>カギ</t>
    </rPh>
    <rPh sb="10" eb="12">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</si>
</sst>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indexed="81"/>
      <name val="MS P ゴシック"/>
      <family val="3"/>
      <charset val="128"/>
    </font>
    <font>
      <sz val="11"/>
      <color indexed="10"/>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71718</xdr:colOff>
      <xdr:row>270</xdr:row>
      <xdr:rowOff>35858</xdr:rowOff>
    </xdr:from>
    <xdr:to>
      <xdr:col>34</xdr:col>
      <xdr:colOff>77987</xdr:colOff>
      <xdr:row>274</xdr:row>
      <xdr:rowOff>181664</xdr:rowOff>
    </xdr:to>
    <xdr:sp macro="" textlink="">
      <xdr:nvSpPr>
        <xdr:cNvPr id="2" name="正方形/長方形 1">
          <a:extLst>
            <a:ext uri="{FF2B5EF4-FFF2-40B4-BE49-F238E27FC236}">
              <a16:creationId xmlns:a16="http://schemas.microsoft.com/office/drawing/2014/main" id="{DEAE0A12-1BEC-4A26-88BD-86E577507F8F}"/>
            </a:ext>
          </a:extLst>
        </xdr:cNvPr>
        <xdr:cNvSpPr/>
      </xdr:nvSpPr>
      <xdr:spPr>
        <a:xfrm>
          <a:off x="3478306" y="37974493"/>
          <a:ext cx="2695681" cy="15711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21.1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国立感染症研究所の機能・体制強化を図るために必要な施設・整備事業</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143436</xdr:colOff>
      <xdr:row>274</xdr:row>
      <xdr:rowOff>197224</xdr:rowOff>
    </xdr:from>
    <xdr:to>
      <xdr:col>26</xdr:col>
      <xdr:colOff>144639</xdr:colOff>
      <xdr:row>276</xdr:row>
      <xdr:rowOff>242003</xdr:rowOff>
    </xdr:to>
    <xdr:cxnSp macro="">
      <xdr:nvCxnSpPr>
        <xdr:cNvPr id="3" name="直線コネクタ 2">
          <a:extLst>
            <a:ext uri="{FF2B5EF4-FFF2-40B4-BE49-F238E27FC236}">
              <a16:creationId xmlns:a16="http://schemas.microsoft.com/office/drawing/2014/main" id="{22B6CEA1-58DB-49BE-BC57-C9B2363551E8}"/>
            </a:ext>
          </a:extLst>
        </xdr:cNvPr>
        <xdr:cNvCxnSpPr/>
      </xdr:nvCxnSpPr>
      <xdr:spPr>
        <a:xfrm flipH="1">
          <a:off x="4805083" y="39561248"/>
          <a:ext cx="1203" cy="75299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17930</xdr:colOff>
      <xdr:row>276</xdr:row>
      <xdr:rowOff>116543</xdr:rowOff>
    </xdr:from>
    <xdr:to>
      <xdr:col>33</xdr:col>
      <xdr:colOff>128401</xdr:colOff>
      <xdr:row>279</xdr:row>
      <xdr:rowOff>316048</xdr:rowOff>
    </xdr:to>
    <xdr:sp macro="" textlink="">
      <xdr:nvSpPr>
        <xdr:cNvPr id="4" name="正方形/長方形 3">
          <a:extLst>
            <a:ext uri="{FF2B5EF4-FFF2-40B4-BE49-F238E27FC236}">
              <a16:creationId xmlns:a16="http://schemas.microsoft.com/office/drawing/2014/main" id="{99CB1F45-9826-4A29-BC85-BE9C17151827}"/>
            </a:ext>
          </a:extLst>
        </xdr:cNvPr>
        <xdr:cNvSpPr/>
      </xdr:nvSpPr>
      <xdr:spPr>
        <a:xfrm>
          <a:off x="3603812" y="40188778"/>
          <a:ext cx="2441295" cy="127527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（株）池田理化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21.1</a:t>
          </a:r>
          <a:r>
            <a:rPr kumimoji="1" lang="ja-JP" altLang="en-US" sz="1100" b="0" i="0" u="none" strike="noStrike" kern="0" cap="none" spc="0" normalizeH="0" baseline="0" noProof="0">
              <a:ln>
                <a:noFill/>
              </a:ln>
              <a:solidFill>
                <a:prstClr val="black"/>
              </a:solidFill>
              <a:effectLst/>
              <a:uLnTx/>
              <a:uFillTx/>
              <a:latin typeface="+mn-lt"/>
              <a:ea typeface="+mn-ea"/>
              <a:cs typeface="+mn-cs"/>
            </a:rPr>
            <a:t>百円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備品購入</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17929</xdr:colOff>
      <xdr:row>275</xdr:row>
      <xdr:rowOff>35858</xdr:rowOff>
    </xdr:from>
    <xdr:to>
      <xdr:col>32</xdr:col>
      <xdr:colOff>107829</xdr:colOff>
      <xdr:row>275</xdr:row>
      <xdr:rowOff>337260</xdr:rowOff>
    </xdr:to>
    <xdr:sp macro="" textlink="">
      <xdr:nvSpPr>
        <xdr:cNvPr id="5" name="テキスト ボックス 4">
          <a:extLst>
            <a:ext uri="{FF2B5EF4-FFF2-40B4-BE49-F238E27FC236}">
              <a16:creationId xmlns:a16="http://schemas.microsoft.com/office/drawing/2014/main" id="{520F1E12-32D4-4DFE-8D39-FC1A637AFF34}"/>
            </a:ext>
          </a:extLst>
        </xdr:cNvPr>
        <xdr:cNvSpPr txBox="1"/>
      </xdr:nvSpPr>
      <xdr:spPr>
        <a:xfrm rot="10800000" flipV="1">
          <a:off x="3783105" y="39758470"/>
          <a:ext cx="2062136" cy="301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一般競争入札　（最低価格）</a:t>
          </a:r>
          <a:r>
            <a:rPr lang="en-US" altLang="ja-JP" sz="1100" b="0" i="0" u="none" strike="noStrike">
              <a:solidFill>
                <a:schemeClr val="dk1"/>
              </a:solidFill>
              <a:effectLst/>
              <a:latin typeface="+mn-lt"/>
              <a:ea typeface="+mn-ea"/>
              <a:cs typeface="+mn-cs"/>
            </a:rPr>
            <a:t>】</a:t>
          </a:r>
          <a:endParaRPr kumimoji="1" lang="ja-JP" altLang="en-US" sz="1100"/>
        </a:p>
      </xdr:txBody>
    </xdr:sp>
    <xdr:clientData/>
  </xdr:twoCellAnchor>
  <xdr:twoCellAnchor>
    <xdr:from>
      <xdr:col>28</xdr:col>
      <xdr:colOff>0</xdr:colOff>
      <xdr:row>370</xdr:row>
      <xdr:rowOff>0</xdr:rowOff>
    </xdr:from>
    <xdr:to>
      <xdr:col>30</xdr:col>
      <xdr:colOff>167640</xdr:colOff>
      <xdr:row>370</xdr:row>
      <xdr:rowOff>365760</xdr:rowOff>
    </xdr:to>
    <xdr:sp macro="" textlink="">
      <xdr:nvSpPr>
        <xdr:cNvPr id="1026" name="Text Box 2">
          <a:extLst>
            <a:ext uri="{FF2B5EF4-FFF2-40B4-BE49-F238E27FC236}">
              <a16:creationId xmlns:a16="http://schemas.microsoft.com/office/drawing/2014/main" id="{508FC0D5-6936-9A1E-3B24-052354A448F1}"/>
            </a:ext>
          </a:extLst>
        </xdr:cNvPr>
        <xdr:cNvSpPr txBox="1">
          <a:spLocks noChangeArrowheads="1"/>
        </xdr:cNvSpPr>
      </xdr:nvSpPr>
      <xdr:spPr bwMode="auto">
        <a:xfrm>
          <a:off x="5120640" y="48486060"/>
          <a:ext cx="533400" cy="3657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（株）池田理化</a:t>
          </a:r>
        </a:p>
      </xdr:txBody>
    </xdr:sp>
    <xdr:clientData/>
  </xdr:twoCellAnchor>
  <xdr:twoCellAnchor>
    <xdr:from>
      <xdr:col>28</xdr:col>
      <xdr:colOff>0</xdr:colOff>
      <xdr:row>370</xdr:row>
      <xdr:rowOff>0</xdr:rowOff>
    </xdr:from>
    <xdr:to>
      <xdr:col>30</xdr:col>
      <xdr:colOff>167640</xdr:colOff>
      <xdr:row>370</xdr:row>
      <xdr:rowOff>365760</xdr:rowOff>
    </xdr:to>
    <xdr:sp macro="" textlink="">
      <xdr:nvSpPr>
        <xdr:cNvPr id="1027" name="Text Box 3">
          <a:extLst>
            <a:ext uri="{FF2B5EF4-FFF2-40B4-BE49-F238E27FC236}">
              <a16:creationId xmlns:a16="http://schemas.microsoft.com/office/drawing/2014/main" id="{39B88272-B21C-7296-0E4A-35B7B7FF60A7}"/>
            </a:ext>
          </a:extLst>
        </xdr:cNvPr>
        <xdr:cNvSpPr txBox="1">
          <a:spLocks noChangeArrowheads="1"/>
        </xdr:cNvSpPr>
      </xdr:nvSpPr>
      <xdr:spPr bwMode="auto">
        <a:xfrm>
          <a:off x="5120640" y="48486060"/>
          <a:ext cx="533400" cy="3657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（株）池田理化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G30" sqref="G30:AX30"/>
    </sheetView>
  </sheetViews>
  <sheetFormatPr defaultRowHeight="13.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285</v>
      </c>
      <c r="AJ2" s="836" t="s">
        <v>626</v>
      </c>
      <c r="AK2" s="836"/>
      <c r="AL2" s="836"/>
      <c r="AM2" s="836"/>
      <c r="AN2" s="75" t="s">
        <v>285</v>
      </c>
      <c r="AO2" s="836">
        <v>21</v>
      </c>
      <c r="AP2" s="836"/>
      <c r="AQ2" s="836"/>
      <c r="AR2" s="76" t="s">
        <v>285</v>
      </c>
      <c r="AS2" s="837">
        <v>1014</v>
      </c>
      <c r="AT2" s="837"/>
      <c r="AU2" s="837"/>
      <c r="AV2" s="75" t="str">
        <f>IF(AW2="","","-")</f>
        <v/>
      </c>
      <c r="AW2" s="838"/>
      <c r="AX2" s="838"/>
    </row>
    <row r="3" spans="1:50" ht="21" customHeight="1" thickBot="1">
      <c r="A3" s="839" t="s">
        <v>598</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608</v>
      </c>
      <c r="AK3" s="841"/>
      <c r="AL3" s="841"/>
      <c r="AM3" s="841"/>
      <c r="AN3" s="841"/>
      <c r="AO3" s="841"/>
      <c r="AP3" s="841"/>
      <c r="AQ3" s="841"/>
      <c r="AR3" s="841"/>
      <c r="AS3" s="841"/>
      <c r="AT3" s="841"/>
      <c r="AU3" s="841"/>
      <c r="AV3" s="841"/>
      <c r="AW3" s="841"/>
      <c r="AX3" s="24" t="s">
        <v>60</v>
      </c>
    </row>
    <row r="4" spans="1:50" ht="24.75" customHeight="1">
      <c r="A4" s="811" t="s">
        <v>23</v>
      </c>
      <c r="B4" s="812"/>
      <c r="C4" s="812"/>
      <c r="D4" s="812"/>
      <c r="E4" s="812"/>
      <c r="F4" s="812"/>
      <c r="G4" s="813" t="s">
        <v>646</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609</v>
      </c>
      <c r="AF4" s="819"/>
      <c r="AG4" s="819"/>
      <c r="AH4" s="819"/>
      <c r="AI4" s="819"/>
      <c r="AJ4" s="819"/>
      <c r="AK4" s="819"/>
      <c r="AL4" s="819"/>
      <c r="AM4" s="819"/>
      <c r="AN4" s="819"/>
      <c r="AO4" s="819"/>
      <c r="AP4" s="820"/>
      <c r="AQ4" s="821" t="s">
        <v>2</v>
      </c>
      <c r="AR4" s="816"/>
      <c r="AS4" s="816"/>
      <c r="AT4" s="816"/>
      <c r="AU4" s="816"/>
      <c r="AV4" s="816"/>
      <c r="AW4" s="816"/>
      <c r="AX4" s="822"/>
    </row>
    <row r="5" spans="1:50" ht="30" customHeight="1">
      <c r="A5" s="823" t="s">
        <v>62</v>
      </c>
      <c r="B5" s="824"/>
      <c r="C5" s="824"/>
      <c r="D5" s="824"/>
      <c r="E5" s="824"/>
      <c r="F5" s="825"/>
      <c r="G5" s="826" t="s">
        <v>611</v>
      </c>
      <c r="H5" s="827"/>
      <c r="I5" s="827"/>
      <c r="J5" s="827"/>
      <c r="K5" s="827"/>
      <c r="L5" s="827"/>
      <c r="M5" s="828" t="s">
        <v>61</v>
      </c>
      <c r="N5" s="829"/>
      <c r="O5" s="829"/>
      <c r="P5" s="829"/>
      <c r="Q5" s="829"/>
      <c r="R5" s="830"/>
      <c r="S5" s="831" t="s">
        <v>612</v>
      </c>
      <c r="T5" s="827"/>
      <c r="U5" s="827"/>
      <c r="V5" s="827"/>
      <c r="W5" s="827"/>
      <c r="X5" s="832"/>
      <c r="Y5" s="833" t="s">
        <v>3</v>
      </c>
      <c r="Z5" s="834"/>
      <c r="AA5" s="834"/>
      <c r="AB5" s="834"/>
      <c r="AC5" s="834"/>
      <c r="AD5" s="835"/>
      <c r="AE5" s="856" t="s">
        <v>613</v>
      </c>
      <c r="AF5" s="856"/>
      <c r="AG5" s="856"/>
      <c r="AH5" s="856"/>
      <c r="AI5" s="856"/>
      <c r="AJ5" s="856"/>
      <c r="AK5" s="856"/>
      <c r="AL5" s="856"/>
      <c r="AM5" s="856"/>
      <c r="AN5" s="856"/>
      <c r="AO5" s="856"/>
      <c r="AP5" s="857"/>
      <c r="AQ5" s="858" t="s">
        <v>610</v>
      </c>
      <c r="AR5" s="859"/>
      <c r="AS5" s="859"/>
      <c r="AT5" s="859"/>
      <c r="AU5" s="859"/>
      <c r="AV5" s="859"/>
      <c r="AW5" s="859"/>
      <c r="AX5" s="860"/>
    </row>
    <row r="6" spans="1:50" ht="39" customHeight="1">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c r="A7" s="842" t="s">
        <v>20</v>
      </c>
      <c r="B7" s="843"/>
      <c r="C7" s="843"/>
      <c r="D7" s="843"/>
      <c r="E7" s="843"/>
      <c r="F7" s="844"/>
      <c r="G7" s="866" t="s">
        <v>614</v>
      </c>
      <c r="H7" s="867"/>
      <c r="I7" s="867"/>
      <c r="J7" s="867"/>
      <c r="K7" s="867"/>
      <c r="L7" s="867"/>
      <c r="M7" s="867"/>
      <c r="N7" s="867"/>
      <c r="O7" s="867"/>
      <c r="P7" s="867"/>
      <c r="Q7" s="867"/>
      <c r="R7" s="867"/>
      <c r="S7" s="867"/>
      <c r="T7" s="867"/>
      <c r="U7" s="867"/>
      <c r="V7" s="867"/>
      <c r="W7" s="867"/>
      <c r="X7" s="868"/>
      <c r="Y7" s="869" t="s">
        <v>270</v>
      </c>
      <c r="Z7" s="687"/>
      <c r="AA7" s="687"/>
      <c r="AB7" s="687"/>
      <c r="AC7" s="687"/>
      <c r="AD7" s="870"/>
      <c r="AE7" s="798" t="s">
        <v>615</v>
      </c>
      <c r="AF7" s="799"/>
      <c r="AG7" s="799"/>
      <c r="AH7" s="799"/>
      <c r="AI7" s="799"/>
      <c r="AJ7" s="799"/>
      <c r="AK7" s="799"/>
      <c r="AL7" s="799"/>
      <c r="AM7" s="799"/>
      <c r="AN7" s="799"/>
      <c r="AO7" s="799"/>
      <c r="AP7" s="799"/>
      <c r="AQ7" s="799"/>
      <c r="AR7" s="799"/>
      <c r="AS7" s="799"/>
      <c r="AT7" s="799"/>
      <c r="AU7" s="799"/>
      <c r="AV7" s="799"/>
      <c r="AW7" s="799"/>
      <c r="AX7" s="800"/>
    </row>
    <row r="8" spans="1:50" ht="53.25" customHeight="1">
      <c r="A8" s="842" t="s">
        <v>185</v>
      </c>
      <c r="B8" s="843"/>
      <c r="C8" s="843"/>
      <c r="D8" s="843"/>
      <c r="E8" s="843"/>
      <c r="F8" s="844"/>
      <c r="G8" s="845" t="str">
        <f>入力規則等!A27</f>
        <v>医療分野の研究開発関連、科学技術・イノベーション</v>
      </c>
      <c r="H8" s="846"/>
      <c r="I8" s="846"/>
      <c r="J8" s="846"/>
      <c r="K8" s="846"/>
      <c r="L8" s="846"/>
      <c r="M8" s="846"/>
      <c r="N8" s="846"/>
      <c r="O8" s="846"/>
      <c r="P8" s="846"/>
      <c r="Q8" s="846"/>
      <c r="R8" s="846"/>
      <c r="S8" s="846"/>
      <c r="T8" s="846"/>
      <c r="U8" s="846"/>
      <c r="V8" s="846"/>
      <c r="W8" s="846"/>
      <c r="X8" s="847"/>
      <c r="Y8" s="848" t="s">
        <v>186</v>
      </c>
      <c r="Z8" s="849"/>
      <c r="AA8" s="849"/>
      <c r="AB8" s="849"/>
      <c r="AC8" s="849"/>
      <c r="AD8" s="850"/>
      <c r="AE8" s="851" t="str">
        <f>入力規則等!K13</f>
        <v>文教及び科学振興</v>
      </c>
      <c r="AF8" s="846"/>
      <c r="AG8" s="846"/>
      <c r="AH8" s="846"/>
      <c r="AI8" s="846"/>
      <c r="AJ8" s="846"/>
      <c r="AK8" s="846"/>
      <c r="AL8" s="846"/>
      <c r="AM8" s="846"/>
      <c r="AN8" s="846"/>
      <c r="AO8" s="846"/>
      <c r="AP8" s="846"/>
      <c r="AQ8" s="846"/>
      <c r="AR8" s="846"/>
      <c r="AS8" s="846"/>
      <c r="AT8" s="846"/>
      <c r="AU8" s="846"/>
      <c r="AV8" s="846"/>
      <c r="AW8" s="846"/>
      <c r="AX8" s="852"/>
    </row>
    <row r="9" spans="1:50" ht="58.5" customHeight="1">
      <c r="A9" s="771" t="s">
        <v>21</v>
      </c>
      <c r="B9" s="772"/>
      <c r="C9" s="772"/>
      <c r="D9" s="772"/>
      <c r="E9" s="772"/>
      <c r="F9" s="772"/>
      <c r="G9" s="853" t="s">
        <v>639</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759" t="s">
        <v>27</v>
      </c>
      <c r="B10" s="760"/>
      <c r="C10" s="760"/>
      <c r="D10" s="760"/>
      <c r="E10" s="760"/>
      <c r="F10" s="760"/>
      <c r="G10" s="761" t="s">
        <v>641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c r="A11" s="759" t="s">
        <v>5</v>
      </c>
      <c r="B11" s="760"/>
      <c r="C11" s="760"/>
      <c r="D11" s="760"/>
      <c r="E11" s="760"/>
      <c r="F11" s="764"/>
      <c r="G11" s="765" t="str">
        <f>入力規則等!P10</f>
        <v>直接実施</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c r="A12" s="768" t="s">
        <v>22</v>
      </c>
      <c r="B12" s="769"/>
      <c r="C12" s="769"/>
      <c r="D12" s="769"/>
      <c r="E12" s="769"/>
      <c r="F12" s="770"/>
      <c r="G12" s="774"/>
      <c r="H12" s="775"/>
      <c r="I12" s="775"/>
      <c r="J12" s="775"/>
      <c r="K12" s="775"/>
      <c r="L12" s="775"/>
      <c r="M12" s="775"/>
      <c r="N12" s="775"/>
      <c r="O12" s="775"/>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4"/>
    </row>
    <row r="13" spans="1:50" ht="21" customHeight="1">
      <c r="A13" s="307"/>
      <c r="B13" s="308"/>
      <c r="C13" s="308"/>
      <c r="D13" s="308"/>
      <c r="E13" s="308"/>
      <c r="F13" s="309"/>
      <c r="G13" s="788" t="s">
        <v>6</v>
      </c>
      <c r="H13" s="789"/>
      <c r="I13" s="805" t="s">
        <v>7</v>
      </c>
      <c r="J13" s="806"/>
      <c r="K13" s="806"/>
      <c r="L13" s="806"/>
      <c r="M13" s="806"/>
      <c r="N13" s="806"/>
      <c r="O13" s="807"/>
      <c r="P13" s="699" t="s">
        <v>614</v>
      </c>
      <c r="Q13" s="700"/>
      <c r="R13" s="700"/>
      <c r="S13" s="700"/>
      <c r="T13" s="700"/>
      <c r="U13" s="700"/>
      <c r="V13" s="701"/>
      <c r="W13" s="699" t="s">
        <v>614</v>
      </c>
      <c r="X13" s="700"/>
      <c r="Y13" s="700"/>
      <c r="Z13" s="700"/>
      <c r="AA13" s="700"/>
      <c r="AB13" s="700"/>
      <c r="AC13" s="701"/>
      <c r="AD13" s="699" t="s">
        <v>614</v>
      </c>
      <c r="AE13" s="700"/>
      <c r="AF13" s="700"/>
      <c r="AG13" s="700"/>
      <c r="AH13" s="700"/>
      <c r="AI13" s="700"/>
      <c r="AJ13" s="701"/>
      <c r="AK13" s="699">
        <v>0</v>
      </c>
      <c r="AL13" s="700"/>
      <c r="AM13" s="700"/>
      <c r="AN13" s="700"/>
      <c r="AO13" s="700"/>
      <c r="AP13" s="700"/>
      <c r="AQ13" s="701"/>
      <c r="AR13" s="736" t="s">
        <v>662</v>
      </c>
      <c r="AS13" s="737"/>
      <c r="AT13" s="737"/>
      <c r="AU13" s="737"/>
      <c r="AV13" s="737"/>
      <c r="AW13" s="737"/>
      <c r="AX13" s="808"/>
    </row>
    <row r="14" spans="1:50" ht="21" customHeight="1">
      <c r="A14" s="307"/>
      <c r="B14" s="308"/>
      <c r="C14" s="308"/>
      <c r="D14" s="308"/>
      <c r="E14" s="308"/>
      <c r="F14" s="309"/>
      <c r="G14" s="790"/>
      <c r="H14" s="791"/>
      <c r="I14" s="783" t="s">
        <v>8</v>
      </c>
      <c r="J14" s="784"/>
      <c r="K14" s="784"/>
      <c r="L14" s="784"/>
      <c r="M14" s="784"/>
      <c r="N14" s="784"/>
      <c r="O14" s="785"/>
      <c r="P14" s="699" t="s">
        <v>614</v>
      </c>
      <c r="Q14" s="700"/>
      <c r="R14" s="700"/>
      <c r="S14" s="700"/>
      <c r="T14" s="700"/>
      <c r="U14" s="700"/>
      <c r="V14" s="701"/>
      <c r="W14" s="699" t="s">
        <v>614</v>
      </c>
      <c r="X14" s="700"/>
      <c r="Y14" s="700"/>
      <c r="Z14" s="700"/>
      <c r="AA14" s="700"/>
      <c r="AB14" s="700"/>
      <c r="AC14" s="701"/>
      <c r="AD14" s="699">
        <v>447</v>
      </c>
      <c r="AE14" s="700"/>
      <c r="AF14" s="700"/>
      <c r="AG14" s="700"/>
      <c r="AH14" s="700"/>
      <c r="AI14" s="700"/>
      <c r="AJ14" s="701"/>
      <c r="AK14" s="699">
        <v>0</v>
      </c>
      <c r="AL14" s="700"/>
      <c r="AM14" s="700"/>
      <c r="AN14" s="700"/>
      <c r="AO14" s="700"/>
      <c r="AP14" s="700"/>
      <c r="AQ14" s="701"/>
      <c r="AR14" s="794"/>
      <c r="AS14" s="794"/>
      <c r="AT14" s="794"/>
      <c r="AU14" s="794"/>
      <c r="AV14" s="794"/>
      <c r="AW14" s="794"/>
      <c r="AX14" s="795"/>
    </row>
    <row r="15" spans="1:50" ht="21" customHeight="1">
      <c r="A15" s="307"/>
      <c r="B15" s="308"/>
      <c r="C15" s="308"/>
      <c r="D15" s="308"/>
      <c r="E15" s="308"/>
      <c r="F15" s="309"/>
      <c r="G15" s="790"/>
      <c r="H15" s="791"/>
      <c r="I15" s="783" t="s">
        <v>47</v>
      </c>
      <c r="J15" s="796"/>
      <c r="K15" s="796"/>
      <c r="L15" s="796"/>
      <c r="M15" s="796"/>
      <c r="N15" s="796"/>
      <c r="O15" s="797"/>
      <c r="P15" s="699" t="s">
        <v>614</v>
      </c>
      <c r="Q15" s="700"/>
      <c r="R15" s="700"/>
      <c r="S15" s="700"/>
      <c r="T15" s="700"/>
      <c r="U15" s="700"/>
      <c r="V15" s="701"/>
      <c r="W15" s="699" t="s">
        <v>614</v>
      </c>
      <c r="X15" s="700"/>
      <c r="Y15" s="700"/>
      <c r="Z15" s="700"/>
      <c r="AA15" s="700"/>
      <c r="AB15" s="700"/>
      <c r="AC15" s="701"/>
      <c r="AD15" s="699" t="s">
        <v>614</v>
      </c>
      <c r="AE15" s="700"/>
      <c r="AF15" s="700"/>
      <c r="AG15" s="700"/>
      <c r="AH15" s="700"/>
      <c r="AI15" s="700"/>
      <c r="AJ15" s="701"/>
      <c r="AK15" s="699">
        <v>426</v>
      </c>
      <c r="AL15" s="700"/>
      <c r="AM15" s="700"/>
      <c r="AN15" s="700"/>
      <c r="AO15" s="700"/>
      <c r="AP15" s="700"/>
      <c r="AQ15" s="701"/>
      <c r="AR15" s="699" t="s">
        <v>662</v>
      </c>
      <c r="AS15" s="700"/>
      <c r="AT15" s="700"/>
      <c r="AU15" s="700"/>
      <c r="AV15" s="700"/>
      <c r="AW15" s="700"/>
      <c r="AX15" s="809"/>
    </row>
    <row r="16" spans="1:50" ht="21" customHeight="1">
      <c r="A16" s="307"/>
      <c r="B16" s="308"/>
      <c r="C16" s="308"/>
      <c r="D16" s="308"/>
      <c r="E16" s="308"/>
      <c r="F16" s="309"/>
      <c r="G16" s="790"/>
      <c r="H16" s="791"/>
      <c r="I16" s="783" t="s">
        <v>48</v>
      </c>
      <c r="J16" s="796"/>
      <c r="K16" s="796"/>
      <c r="L16" s="796"/>
      <c r="M16" s="796"/>
      <c r="N16" s="796"/>
      <c r="O16" s="797"/>
      <c r="P16" s="699" t="s">
        <v>614</v>
      </c>
      <c r="Q16" s="700"/>
      <c r="R16" s="700"/>
      <c r="S16" s="700"/>
      <c r="T16" s="700"/>
      <c r="U16" s="700"/>
      <c r="V16" s="701"/>
      <c r="W16" s="699" t="s">
        <v>614</v>
      </c>
      <c r="X16" s="700"/>
      <c r="Y16" s="700"/>
      <c r="Z16" s="700"/>
      <c r="AA16" s="700"/>
      <c r="AB16" s="700"/>
      <c r="AC16" s="701"/>
      <c r="AD16" s="699">
        <v>-426</v>
      </c>
      <c r="AE16" s="700"/>
      <c r="AF16" s="700"/>
      <c r="AG16" s="700"/>
      <c r="AH16" s="700"/>
      <c r="AI16" s="700"/>
      <c r="AJ16" s="701"/>
      <c r="AK16" s="699">
        <v>0</v>
      </c>
      <c r="AL16" s="700"/>
      <c r="AM16" s="700"/>
      <c r="AN16" s="700"/>
      <c r="AO16" s="700"/>
      <c r="AP16" s="700"/>
      <c r="AQ16" s="701"/>
      <c r="AR16" s="801"/>
      <c r="AS16" s="802"/>
      <c r="AT16" s="802"/>
      <c r="AU16" s="802"/>
      <c r="AV16" s="802"/>
      <c r="AW16" s="802"/>
      <c r="AX16" s="803"/>
    </row>
    <row r="17" spans="1:50" ht="24.75" customHeight="1">
      <c r="A17" s="307"/>
      <c r="B17" s="308"/>
      <c r="C17" s="308"/>
      <c r="D17" s="308"/>
      <c r="E17" s="308"/>
      <c r="F17" s="309"/>
      <c r="G17" s="790"/>
      <c r="H17" s="791"/>
      <c r="I17" s="783" t="s">
        <v>46</v>
      </c>
      <c r="J17" s="784"/>
      <c r="K17" s="784"/>
      <c r="L17" s="784"/>
      <c r="M17" s="784"/>
      <c r="N17" s="784"/>
      <c r="O17" s="785"/>
      <c r="P17" s="699" t="s">
        <v>614</v>
      </c>
      <c r="Q17" s="700"/>
      <c r="R17" s="700"/>
      <c r="S17" s="700"/>
      <c r="T17" s="700"/>
      <c r="U17" s="700"/>
      <c r="V17" s="701"/>
      <c r="W17" s="699" t="s">
        <v>614</v>
      </c>
      <c r="X17" s="700"/>
      <c r="Y17" s="700"/>
      <c r="Z17" s="700"/>
      <c r="AA17" s="700"/>
      <c r="AB17" s="700"/>
      <c r="AC17" s="701"/>
      <c r="AD17" s="699" t="s">
        <v>614</v>
      </c>
      <c r="AE17" s="700"/>
      <c r="AF17" s="700"/>
      <c r="AG17" s="700"/>
      <c r="AH17" s="700"/>
      <c r="AI17" s="700"/>
      <c r="AJ17" s="701"/>
      <c r="AK17" s="699">
        <v>0</v>
      </c>
      <c r="AL17" s="700"/>
      <c r="AM17" s="700"/>
      <c r="AN17" s="700"/>
      <c r="AO17" s="700"/>
      <c r="AP17" s="700"/>
      <c r="AQ17" s="701"/>
      <c r="AR17" s="786"/>
      <c r="AS17" s="786"/>
      <c r="AT17" s="786"/>
      <c r="AU17" s="786"/>
      <c r="AV17" s="786"/>
      <c r="AW17" s="786"/>
      <c r="AX17" s="787"/>
    </row>
    <row r="18" spans="1:50" ht="24.75" customHeight="1">
      <c r="A18" s="307"/>
      <c r="B18" s="308"/>
      <c r="C18" s="308"/>
      <c r="D18" s="308"/>
      <c r="E18" s="308"/>
      <c r="F18" s="309"/>
      <c r="G18" s="792"/>
      <c r="H18" s="793"/>
      <c r="I18" s="776" t="s">
        <v>18</v>
      </c>
      <c r="J18" s="777"/>
      <c r="K18" s="777"/>
      <c r="L18" s="777"/>
      <c r="M18" s="777"/>
      <c r="N18" s="777"/>
      <c r="O18" s="778"/>
      <c r="P18" s="779">
        <f>SUM(P13:V17)</f>
        <v>0</v>
      </c>
      <c r="Q18" s="780"/>
      <c r="R18" s="780"/>
      <c r="S18" s="780"/>
      <c r="T18" s="780"/>
      <c r="U18" s="780"/>
      <c r="V18" s="781"/>
      <c r="W18" s="779">
        <f>SUM(W13:AC17)</f>
        <v>0</v>
      </c>
      <c r="X18" s="780"/>
      <c r="Y18" s="780"/>
      <c r="Z18" s="780"/>
      <c r="AA18" s="780"/>
      <c r="AB18" s="780"/>
      <c r="AC18" s="781"/>
      <c r="AD18" s="779">
        <f>SUM(AD13:AJ17)</f>
        <v>21</v>
      </c>
      <c r="AE18" s="780"/>
      <c r="AF18" s="780"/>
      <c r="AG18" s="780"/>
      <c r="AH18" s="780"/>
      <c r="AI18" s="780"/>
      <c r="AJ18" s="781"/>
      <c r="AK18" s="779">
        <f>SUM(AK13:AQ17)</f>
        <v>426</v>
      </c>
      <c r="AL18" s="780"/>
      <c r="AM18" s="780"/>
      <c r="AN18" s="780"/>
      <c r="AO18" s="780"/>
      <c r="AP18" s="780"/>
      <c r="AQ18" s="781"/>
      <c r="AR18" s="779">
        <f>SUM(AR13:AX17)</f>
        <v>0</v>
      </c>
      <c r="AS18" s="780"/>
      <c r="AT18" s="780"/>
      <c r="AU18" s="780"/>
      <c r="AV18" s="780"/>
      <c r="AW18" s="780"/>
      <c r="AX18" s="782"/>
    </row>
    <row r="19" spans="1:50" ht="24.75" customHeight="1">
      <c r="A19" s="307"/>
      <c r="B19" s="308"/>
      <c r="C19" s="308"/>
      <c r="D19" s="308"/>
      <c r="E19" s="308"/>
      <c r="F19" s="309"/>
      <c r="G19" s="751" t="s">
        <v>9</v>
      </c>
      <c r="H19" s="752"/>
      <c r="I19" s="752"/>
      <c r="J19" s="752"/>
      <c r="K19" s="752"/>
      <c r="L19" s="752"/>
      <c r="M19" s="752"/>
      <c r="N19" s="752"/>
      <c r="O19" s="752"/>
      <c r="P19" s="699">
        <v>0</v>
      </c>
      <c r="Q19" s="700"/>
      <c r="R19" s="700"/>
      <c r="S19" s="700"/>
      <c r="T19" s="700"/>
      <c r="U19" s="700"/>
      <c r="V19" s="701"/>
      <c r="W19" s="699">
        <v>0</v>
      </c>
      <c r="X19" s="700"/>
      <c r="Y19" s="700"/>
      <c r="Z19" s="700"/>
      <c r="AA19" s="700"/>
      <c r="AB19" s="700"/>
      <c r="AC19" s="701"/>
      <c r="AD19" s="699">
        <v>21</v>
      </c>
      <c r="AE19" s="700"/>
      <c r="AF19" s="700"/>
      <c r="AG19" s="700"/>
      <c r="AH19" s="700"/>
      <c r="AI19" s="700"/>
      <c r="AJ19" s="701"/>
      <c r="AK19" s="748"/>
      <c r="AL19" s="748"/>
      <c r="AM19" s="748"/>
      <c r="AN19" s="748"/>
      <c r="AO19" s="748"/>
      <c r="AP19" s="748"/>
      <c r="AQ19" s="748"/>
      <c r="AR19" s="748"/>
      <c r="AS19" s="748"/>
      <c r="AT19" s="748"/>
      <c r="AU19" s="748"/>
      <c r="AV19" s="748"/>
      <c r="AW19" s="748"/>
      <c r="AX19" s="750"/>
    </row>
    <row r="20" spans="1:50" ht="24.75" customHeight="1">
      <c r="A20" s="307"/>
      <c r="B20" s="308"/>
      <c r="C20" s="308"/>
      <c r="D20" s="308"/>
      <c r="E20" s="308"/>
      <c r="F20" s="309"/>
      <c r="G20" s="751" t="s">
        <v>10</v>
      </c>
      <c r="H20" s="752"/>
      <c r="I20" s="752"/>
      <c r="J20" s="752"/>
      <c r="K20" s="752"/>
      <c r="L20" s="752"/>
      <c r="M20" s="752"/>
      <c r="N20" s="752"/>
      <c r="O20" s="752"/>
      <c r="P20" s="747" t="str">
        <f>IF(P18=0, "-", SUM(P19)/P18)</f>
        <v>-</v>
      </c>
      <c r="Q20" s="747"/>
      <c r="R20" s="747"/>
      <c r="S20" s="747"/>
      <c r="T20" s="747"/>
      <c r="U20" s="747"/>
      <c r="V20" s="747"/>
      <c r="W20" s="747" t="str">
        <f>IF(W18=0, "-", SUM(W19)/W18)</f>
        <v>-</v>
      </c>
      <c r="X20" s="747"/>
      <c r="Y20" s="747"/>
      <c r="Z20" s="747"/>
      <c r="AA20" s="747"/>
      <c r="AB20" s="747"/>
      <c r="AC20" s="747"/>
      <c r="AD20" s="747">
        <f>IF(AD18=0, "-", SUM(AD19)/AD18)</f>
        <v>1</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c r="A21" s="771"/>
      <c r="B21" s="772"/>
      <c r="C21" s="772"/>
      <c r="D21" s="772"/>
      <c r="E21" s="772"/>
      <c r="F21" s="773"/>
      <c r="G21" s="745" t="s">
        <v>239</v>
      </c>
      <c r="H21" s="746"/>
      <c r="I21" s="746"/>
      <c r="J21" s="746"/>
      <c r="K21" s="746"/>
      <c r="L21" s="746"/>
      <c r="M21" s="746"/>
      <c r="N21" s="746"/>
      <c r="O21" s="746"/>
      <c r="P21" s="747" t="str">
        <f>IF(P19=0, "-", SUM(P19)/SUM(P13,P14))</f>
        <v>-</v>
      </c>
      <c r="Q21" s="747"/>
      <c r="R21" s="747"/>
      <c r="S21" s="747"/>
      <c r="T21" s="747"/>
      <c r="U21" s="747"/>
      <c r="V21" s="747"/>
      <c r="W21" s="747" t="str">
        <f>IF(W19=0, "-", SUM(W19)/SUM(W13,W14))</f>
        <v>-</v>
      </c>
      <c r="X21" s="747"/>
      <c r="Y21" s="747"/>
      <c r="Z21" s="747"/>
      <c r="AA21" s="747"/>
      <c r="AB21" s="747"/>
      <c r="AC21" s="747"/>
      <c r="AD21" s="747">
        <f>IF(AD19=0, "-", SUM(AD19)/SUM(AD13,AD14))</f>
        <v>4.6979865771812082E-2</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c r="A22" s="705" t="s">
        <v>593</v>
      </c>
      <c r="B22" s="706"/>
      <c r="C22" s="706"/>
      <c r="D22" s="706"/>
      <c r="E22" s="706"/>
      <c r="F22" s="707"/>
      <c r="G22" s="711" t="s">
        <v>229</v>
      </c>
      <c r="H22" s="550"/>
      <c r="I22" s="550"/>
      <c r="J22" s="550"/>
      <c r="K22" s="550"/>
      <c r="L22" s="550"/>
      <c r="M22" s="550"/>
      <c r="N22" s="550"/>
      <c r="O22" s="551"/>
      <c r="P22" s="712" t="s">
        <v>591</v>
      </c>
      <c r="Q22" s="550"/>
      <c r="R22" s="550"/>
      <c r="S22" s="550"/>
      <c r="T22" s="550"/>
      <c r="U22" s="550"/>
      <c r="V22" s="551"/>
      <c r="W22" s="712" t="s">
        <v>592</v>
      </c>
      <c r="X22" s="550"/>
      <c r="Y22" s="550"/>
      <c r="Z22" s="550"/>
      <c r="AA22" s="550"/>
      <c r="AB22" s="550"/>
      <c r="AC22" s="551"/>
      <c r="AD22" s="712" t="s">
        <v>228</v>
      </c>
      <c r="AE22" s="550"/>
      <c r="AF22" s="550"/>
      <c r="AG22" s="550"/>
      <c r="AH22" s="550"/>
      <c r="AI22" s="550"/>
      <c r="AJ22" s="550"/>
      <c r="AK22" s="550"/>
      <c r="AL22" s="550"/>
      <c r="AM22" s="550"/>
      <c r="AN22" s="550"/>
      <c r="AO22" s="550"/>
      <c r="AP22" s="550"/>
      <c r="AQ22" s="550"/>
      <c r="AR22" s="550"/>
      <c r="AS22" s="550"/>
      <c r="AT22" s="550"/>
      <c r="AU22" s="550"/>
      <c r="AV22" s="550"/>
      <c r="AW22" s="550"/>
      <c r="AX22" s="732"/>
    </row>
    <row r="23" spans="1:50" ht="25.5" customHeight="1">
      <c r="A23" s="708"/>
      <c r="B23" s="709"/>
      <c r="C23" s="709"/>
      <c r="D23" s="709"/>
      <c r="E23" s="709"/>
      <c r="F23" s="710"/>
      <c r="G23" s="733" t="s">
        <v>616</v>
      </c>
      <c r="H23" s="734"/>
      <c r="I23" s="734"/>
      <c r="J23" s="734"/>
      <c r="K23" s="734"/>
      <c r="L23" s="734"/>
      <c r="M23" s="734"/>
      <c r="N23" s="734"/>
      <c r="O23" s="735"/>
      <c r="P23" s="736">
        <v>0</v>
      </c>
      <c r="Q23" s="737"/>
      <c r="R23" s="737"/>
      <c r="S23" s="737"/>
      <c r="T23" s="737"/>
      <c r="U23" s="737"/>
      <c r="V23" s="738"/>
      <c r="W23" s="736" t="s">
        <v>662</v>
      </c>
      <c r="X23" s="737"/>
      <c r="Y23" s="737"/>
      <c r="Z23" s="737"/>
      <c r="AA23" s="737"/>
      <c r="AB23" s="737"/>
      <c r="AC23" s="738"/>
      <c r="AD23" s="739" t="s">
        <v>664</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hidden="1" customHeight="1">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hidden="1" customHeight="1">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hidden="1" customHeight="1">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hidden="1" customHeight="1">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hidden="1" customHeight="1">
      <c r="A28" s="708"/>
      <c r="B28" s="709"/>
      <c r="C28" s="709"/>
      <c r="D28" s="709"/>
      <c r="E28" s="709"/>
      <c r="F28" s="710"/>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c r="A29" s="708"/>
      <c r="B29" s="709"/>
      <c r="C29" s="709"/>
      <c r="D29" s="709"/>
      <c r="E29" s="709"/>
      <c r="F29" s="710"/>
      <c r="G29" s="298" t="s">
        <v>18</v>
      </c>
      <c r="H29" s="719"/>
      <c r="I29" s="719"/>
      <c r="J29" s="719"/>
      <c r="K29" s="719"/>
      <c r="L29" s="719"/>
      <c r="M29" s="719"/>
      <c r="N29" s="719"/>
      <c r="O29" s="720"/>
      <c r="P29" s="721">
        <f>AK13</f>
        <v>0</v>
      </c>
      <c r="Q29" s="722"/>
      <c r="R29" s="722"/>
      <c r="S29" s="722"/>
      <c r="T29" s="722"/>
      <c r="U29" s="722"/>
      <c r="V29" s="723"/>
      <c r="W29" s="724" t="str">
        <f>AR13</f>
        <v>-</v>
      </c>
      <c r="X29" s="725"/>
      <c r="Y29" s="725"/>
      <c r="Z29" s="725"/>
      <c r="AA29" s="725"/>
      <c r="AB29" s="725"/>
      <c r="AC29" s="726"/>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7.25" customHeight="1">
      <c r="A30" s="727" t="s">
        <v>580</v>
      </c>
      <c r="B30" s="728"/>
      <c r="C30" s="728"/>
      <c r="D30" s="728"/>
      <c r="E30" s="728"/>
      <c r="F30" s="729"/>
      <c r="G30" s="730" t="s">
        <v>640</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c r="A31" s="648" t="s">
        <v>581</v>
      </c>
      <c r="B31" s="153"/>
      <c r="C31" s="153"/>
      <c r="D31" s="153"/>
      <c r="E31" s="153"/>
      <c r="F31" s="154"/>
      <c r="G31" s="689" t="s">
        <v>573</v>
      </c>
      <c r="H31" s="690"/>
      <c r="I31" s="690"/>
      <c r="J31" s="690"/>
      <c r="K31" s="690"/>
      <c r="L31" s="690"/>
      <c r="M31" s="690"/>
      <c r="N31" s="690"/>
      <c r="O31" s="690"/>
      <c r="P31" s="691" t="s">
        <v>572</v>
      </c>
      <c r="Q31" s="690"/>
      <c r="R31" s="690"/>
      <c r="S31" s="690"/>
      <c r="T31" s="690"/>
      <c r="U31" s="690"/>
      <c r="V31" s="690"/>
      <c r="W31" s="690"/>
      <c r="X31" s="692"/>
      <c r="Y31" s="693"/>
      <c r="Z31" s="694"/>
      <c r="AA31" s="695"/>
      <c r="AB31" s="626" t="s">
        <v>11</v>
      </c>
      <c r="AC31" s="626"/>
      <c r="AD31" s="626"/>
      <c r="AE31" s="116" t="s">
        <v>417</v>
      </c>
      <c r="AF31" s="696"/>
      <c r="AG31" s="696"/>
      <c r="AH31" s="697"/>
      <c r="AI31" s="116" t="s">
        <v>569</v>
      </c>
      <c r="AJ31" s="696"/>
      <c r="AK31" s="696"/>
      <c r="AL31" s="697"/>
      <c r="AM31" s="116" t="s">
        <v>385</v>
      </c>
      <c r="AN31" s="696"/>
      <c r="AO31" s="696"/>
      <c r="AP31" s="697"/>
      <c r="AQ31" s="623" t="s">
        <v>416</v>
      </c>
      <c r="AR31" s="624"/>
      <c r="AS31" s="624"/>
      <c r="AT31" s="625"/>
      <c r="AU31" s="623" t="s">
        <v>594</v>
      </c>
      <c r="AV31" s="624"/>
      <c r="AW31" s="624"/>
      <c r="AX31" s="633"/>
    </row>
    <row r="32" spans="1:50" ht="23.25" customHeight="1">
      <c r="A32" s="648"/>
      <c r="B32" s="153"/>
      <c r="C32" s="153"/>
      <c r="D32" s="153"/>
      <c r="E32" s="153"/>
      <c r="F32" s="154"/>
      <c r="G32" s="731" t="s">
        <v>642</v>
      </c>
      <c r="H32" s="635"/>
      <c r="I32" s="635"/>
      <c r="J32" s="635"/>
      <c r="K32" s="635"/>
      <c r="L32" s="635"/>
      <c r="M32" s="635"/>
      <c r="N32" s="635"/>
      <c r="O32" s="635"/>
      <c r="P32" s="382" t="s">
        <v>654</v>
      </c>
      <c r="Q32" s="639"/>
      <c r="R32" s="639"/>
      <c r="S32" s="639"/>
      <c r="T32" s="639"/>
      <c r="U32" s="639"/>
      <c r="V32" s="639"/>
      <c r="W32" s="639"/>
      <c r="X32" s="640"/>
      <c r="Y32" s="644" t="s">
        <v>51</v>
      </c>
      <c r="Z32" s="645"/>
      <c r="AA32" s="646"/>
      <c r="AB32" s="647" t="s">
        <v>619</v>
      </c>
      <c r="AC32" s="647"/>
      <c r="AD32" s="647"/>
      <c r="AE32" s="616" t="s">
        <v>614</v>
      </c>
      <c r="AF32" s="616"/>
      <c r="AG32" s="616"/>
      <c r="AH32" s="616"/>
      <c r="AI32" s="616" t="s">
        <v>614</v>
      </c>
      <c r="AJ32" s="616"/>
      <c r="AK32" s="616"/>
      <c r="AL32" s="616"/>
      <c r="AM32" s="616">
        <v>1</v>
      </c>
      <c r="AN32" s="616"/>
      <c r="AO32" s="616"/>
      <c r="AP32" s="616"/>
      <c r="AQ32" s="662" t="s">
        <v>285</v>
      </c>
      <c r="AR32" s="616"/>
      <c r="AS32" s="616"/>
      <c r="AT32" s="616"/>
      <c r="AU32" s="93" t="s">
        <v>285</v>
      </c>
      <c r="AV32" s="618"/>
      <c r="AW32" s="618"/>
      <c r="AX32" s="619"/>
    </row>
    <row r="33" spans="1:51" ht="34.200000000000003" customHeight="1">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619</v>
      </c>
      <c r="AC33" s="647"/>
      <c r="AD33" s="647"/>
      <c r="AE33" s="616" t="s">
        <v>614</v>
      </c>
      <c r="AF33" s="616"/>
      <c r="AG33" s="616"/>
      <c r="AH33" s="616"/>
      <c r="AI33" s="616" t="s">
        <v>614</v>
      </c>
      <c r="AJ33" s="616"/>
      <c r="AK33" s="616"/>
      <c r="AL33" s="616"/>
      <c r="AM33" s="616">
        <v>10</v>
      </c>
      <c r="AN33" s="616"/>
      <c r="AO33" s="616"/>
      <c r="AP33" s="616"/>
      <c r="AQ33" s="616">
        <v>9</v>
      </c>
      <c r="AR33" s="616"/>
      <c r="AS33" s="616"/>
      <c r="AT33" s="616"/>
      <c r="AU33" s="93" t="s">
        <v>285</v>
      </c>
      <c r="AV33" s="618"/>
      <c r="AW33" s="618"/>
      <c r="AX33" s="619"/>
    </row>
    <row r="34" spans="1:51" ht="23.25" customHeight="1">
      <c r="A34" s="680" t="s">
        <v>582</v>
      </c>
      <c r="B34" s="681"/>
      <c r="C34" s="681"/>
      <c r="D34" s="681"/>
      <c r="E34" s="681"/>
      <c r="F34" s="682"/>
      <c r="G34" s="176" t="s">
        <v>583</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417</v>
      </c>
      <c r="AF34" s="176"/>
      <c r="AG34" s="176"/>
      <c r="AH34" s="177"/>
      <c r="AI34" s="175" t="s">
        <v>569</v>
      </c>
      <c r="AJ34" s="176"/>
      <c r="AK34" s="176"/>
      <c r="AL34" s="177"/>
      <c r="AM34" s="175" t="s">
        <v>385</v>
      </c>
      <c r="AN34" s="176"/>
      <c r="AO34" s="176"/>
      <c r="AP34" s="177"/>
      <c r="AQ34" s="627" t="s">
        <v>595</v>
      </c>
      <c r="AR34" s="628"/>
      <c r="AS34" s="628"/>
      <c r="AT34" s="628"/>
      <c r="AU34" s="628"/>
      <c r="AV34" s="628"/>
      <c r="AW34" s="628"/>
      <c r="AX34" s="629"/>
    </row>
    <row r="35" spans="1:51" ht="23.25" customHeight="1">
      <c r="A35" s="683"/>
      <c r="B35" s="684"/>
      <c r="C35" s="684"/>
      <c r="D35" s="684"/>
      <c r="E35" s="684"/>
      <c r="F35" s="685"/>
      <c r="G35" s="652" t="s">
        <v>621</v>
      </c>
      <c r="H35" s="653"/>
      <c r="I35" s="653"/>
      <c r="J35" s="653"/>
      <c r="K35" s="653"/>
      <c r="L35" s="653"/>
      <c r="M35" s="653"/>
      <c r="N35" s="653"/>
      <c r="O35" s="653"/>
      <c r="P35" s="653"/>
      <c r="Q35" s="653"/>
      <c r="R35" s="653"/>
      <c r="S35" s="653"/>
      <c r="T35" s="653"/>
      <c r="U35" s="653"/>
      <c r="V35" s="653"/>
      <c r="W35" s="653"/>
      <c r="X35" s="653"/>
      <c r="Y35" s="656" t="s">
        <v>582</v>
      </c>
      <c r="Z35" s="657"/>
      <c r="AA35" s="658"/>
      <c r="AB35" s="659" t="s">
        <v>622</v>
      </c>
      <c r="AC35" s="660"/>
      <c r="AD35" s="661"/>
      <c r="AE35" s="662" t="s">
        <v>614</v>
      </c>
      <c r="AF35" s="662"/>
      <c r="AG35" s="662"/>
      <c r="AH35" s="662"/>
      <c r="AI35" s="662" t="s">
        <v>614</v>
      </c>
      <c r="AJ35" s="662"/>
      <c r="AK35" s="662"/>
      <c r="AL35" s="662"/>
      <c r="AM35" s="662">
        <v>21</v>
      </c>
      <c r="AN35" s="662"/>
      <c r="AO35" s="662"/>
      <c r="AP35" s="662"/>
      <c r="AQ35" s="93">
        <v>53.2</v>
      </c>
      <c r="AR35" s="87"/>
      <c r="AS35" s="87"/>
      <c r="AT35" s="87"/>
      <c r="AU35" s="87"/>
      <c r="AV35" s="87"/>
      <c r="AW35" s="87"/>
      <c r="AX35" s="88"/>
    </row>
    <row r="36" spans="1:51" ht="46.5" customHeight="1">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585</v>
      </c>
      <c r="Z36" s="649"/>
      <c r="AA36" s="650"/>
      <c r="AB36" s="612" t="s">
        <v>623</v>
      </c>
      <c r="AC36" s="613"/>
      <c r="AD36" s="614"/>
      <c r="AE36" s="615" t="s">
        <v>614</v>
      </c>
      <c r="AF36" s="615"/>
      <c r="AG36" s="615"/>
      <c r="AH36" s="615"/>
      <c r="AI36" s="615" t="s">
        <v>614</v>
      </c>
      <c r="AJ36" s="615"/>
      <c r="AK36" s="615"/>
      <c r="AL36" s="615"/>
      <c r="AM36" s="698" t="s">
        <v>634</v>
      </c>
      <c r="AN36" s="615"/>
      <c r="AO36" s="615"/>
      <c r="AP36" s="615"/>
      <c r="AQ36" s="698" t="s">
        <v>653</v>
      </c>
      <c r="AR36" s="615"/>
      <c r="AS36" s="615"/>
      <c r="AT36" s="615"/>
      <c r="AU36" s="615"/>
      <c r="AV36" s="615"/>
      <c r="AW36" s="615"/>
      <c r="AX36" s="651"/>
    </row>
    <row r="37" spans="1:51" ht="18.75" customHeight="1">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417</v>
      </c>
      <c r="AF37" s="610"/>
      <c r="AG37" s="610"/>
      <c r="AH37" s="611"/>
      <c r="AI37" s="678" t="s">
        <v>569</v>
      </c>
      <c r="AJ37" s="678"/>
      <c r="AK37" s="678"/>
      <c r="AL37" s="609"/>
      <c r="AM37" s="678" t="s">
        <v>385</v>
      </c>
      <c r="AN37" s="678"/>
      <c r="AO37" s="678"/>
      <c r="AP37" s="609"/>
      <c r="AQ37" s="216" t="s">
        <v>174</v>
      </c>
      <c r="AR37" s="217"/>
      <c r="AS37" s="217"/>
      <c r="AT37" s="218"/>
      <c r="AU37" s="197" t="s">
        <v>128</v>
      </c>
      <c r="AV37" s="197"/>
      <c r="AW37" s="197"/>
      <c r="AX37" s="200"/>
    </row>
    <row r="38" spans="1:51" ht="18.75" customHeight="1">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614</v>
      </c>
      <c r="AR38" s="508"/>
      <c r="AS38" s="127" t="s">
        <v>175</v>
      </c>
      <c r="AT38" s="128"/>
      <c r="AU38" s="126">
        <v>4</v>
      </c>
      <c r="AV38" s="126"/>
      <c r="AW38" s="108" t="s">
        <v>166</v>
      </c>
      <c r="AX38" s="129"/>
    </row>
    <row r="39" spans="1:51" ht="23.25" customHeight="1">
      <c r="A39" s="674"/>
      <c r="B39" s="672"/>
      <c r="C39" s="672"/>
      <c r="D39" s="672"/>
      <c r="E39" s="672"/>
      <c r="F39" s="673"/>
      <c r="G39" s="178" t="s">
        <v>617</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619</v>
      </c>
      <c r="AC39" s="148"/>
      <c r="AD39" s="148"/>
      <c r="AE39" s="93" t="s">
        <v>614</v>
      </c>
      <c r="AF39" s="87"/>
      <c r="AG39" s="87"/>
      <c r="AH39" s="87"/>
      <c r="AI39" s="93" t="s">
        <v>614</v>
      </c>
      <c r="AJ39" s="87"/>
      <c r="AK39" s="87"/>
      <c r="AL39" s="87"/>
      <c r="AM39" s="93">
        <v>1</v>
      </c>
      <c r="AN39" s="87"/>
      <c r="AO39" s="87"/>
      <c r="AP39" s="87"/>
      <c r="AQ39" s="94" t="s">
        <v>614</v>
      </c>
      <c r="AR39" s="95"/>
      <c r="AS39" s="95"/>
      <c r="AT39" s="96"/>
      <c r="AU39" s="87" t="s">
        <v>614</v>
      </c>
      <c r="AV39" s="87"/>
      <c r="AW39" s="87"/>
      <c r="AX39" s="88"/>
    </row>
    <row r="40" spans="1:51" ht="23.25" customHeight="1">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619</v>
      </c>
      <c r="AC40" s="92"/>
      <c r="AD40" s="92"/>
      <c r="AE40" s="93" t="s">
        <v>614</v>
      </c>
      <c r="AF40" s="87"/>
      <c r="AG40" s="87"/>
      <c r="AH40" s="87"/>
      <c r="AI40" s="93" t="s">
        <v>614</v>
      </c>
      <c r="AJ40" s="87"/>
      <c r="AK40" s="87"/>
      <c r="AL40" s="87"/>
      <c r="AM40" s="93">
        <v>1</v>
      </c>
      <c r="AN40" s="87"/>
      <c r="AO40" s="87"/>
      <c r="AP40" s="87"/>
      <c r="AQ40" s="94" t="s">
        <v>614</v>
      </c>
      <c r="AR40" s="95"/>
      <c r="AS40" s="95"/>
      <c r="AT40" s="96"/>
      <c r="AU40" s="87">
        <v>1</v>
      </c>
      <c r="AV40" s="87"/>
      <c r="AW40" s="87"/>
      <c r="AX40" s="88"/>
    </row>
    <row r="41" spans="1:51" ht="23.25" customHeight="1">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614</v>
      </c>
      <c r="AF41" s="87"/>
      <c r="AG41" s="87"/>
      <c r="AH41" s="87"/>
      <c r="AI41" s="93" t="s">
        <v>614</v>
      </c>
      <c r="AJ41" s="87"/>
      <c r="AK41" s="87"/>
      <c r="AL41" s="87"/>
      <c r="AM41" s="93">
        <v>100</v>
      </c>
      <c r="AN41" s="87"/>
      <c r="AO41" s="87"/>
      <c r="AP41" s="87"/>
      <c r="AQ41" s="94" t="s">
        <v>614</v>
      </c>
      <c r="AR41" s="95"/>
      <c r="AS41" s="95"/>
      <c r="AT41" s="96"/>
      <c r="AU41" s="87" t="s">
        <v>614</v>
      </c>
      <c r="AV41" s="87"/>
      <c r="AW41" s="87"/>
      <c r="AX41" s="88"/>
    </row>
    <row r="42" spans="1:51" ht="34.200000000000003" customHeight="1">
      <c r="A42" s="187" t="s">
        <v>261</v>
      </c>
      <c r="B42" s="150"/>
      <c r="C42" s="150"/>
      <c r="D42" s="150"/>
      <c r="E42" s="150"/>
      <c r="F42" s="151"/>
      <c r="G42" s="189" t="s">
        <v>620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c r="A64" s="727" t="s">
        <v>580</v>
      </c>
      <c r="B64" s="728"/>
      <c r="C64" s="728"/>
      <c r="D64" s="728"/>
      <c r="E64" s="728"/>
      <c r="F64" s="729"/>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c r="A65" s="648" t="s">
        <v>581</v>
      </c>
      <c r="B65" s="153"/>
      <c r="C65" s="153"/>
      <c r="D65" s="153"/>
      <c r="E65" s="153"/>
      <c r="F65" s="154"/>
      <c r="G65" s="689" t="s">
        <v>573</v>
      </c>
      <c r="H65" s="690"/>
      <c r="I65" s="690"/>
      <c r="J65" s="690"/>
      <c r="K65" s="690"/>
      <c r="L65" s="690"/>
      <c r="M65" s="690"/>
      <c r="N65" s="690"/>
      <c r="O65" s="690"/>
      <c r="P65" s="691" t="s">
        <v>572</v>
      </c>
      <c r="Q65" s="690"/>
      <c r="R65" s="690"/>
      <c r="S65" s="690"/>
      <c r="T65" s="690"/>
      <c r="U65" s="690"/>
      <c r="V65" s="690"/>
      <c r="W65" s="690"/>
      <c r="X65" s="692"/>
      <c r="Y65" s="693"/>
      <c r="Z65" s="694"/>
      <c r="AA65" s="695"/>
      <c r="AB65" s="626" t="s">
        <v>11</v>
      </c>
      <c r="AC65" s="626"/>
      <c r="AD65" s="626"/>
      <c r="AE65" s="116" t="s">
        <v>417</v>
      </c>
      <c r="AF65" s="696"/>
      <c r="AG65" s="696"/>
      <c r="AH65" s="697"/>
      <c r="AI65" s="116" t="s">
        <v>569</v>
      </c>
      <c r="AJ65" s="696"/>
      <c r="AK65" s="696"/>
      <c r="AL65" s="697"/>
      <c r="AM65" s="116" t="s">
        <v>385</v>
      </c>
      <c r="AN65" s="696"/>
      <c r="AO65" s="696"/>
      <c r="AP65" s="697"/>
      <c r="AQ65" s="623" t="s">
        <v>416</v>
      </c>
      <c r="AR65" s="624"/>
      <c r="AS65" s="624"/>
      <c r="AT65" s="625"/>
      <c r="AU65" s="623" t="s">
        <v>594</v>
      </c>
      <c r="AV65" s="624"/>
      <c r="AW65" s="624"/>
      <c r="AX65" s="633"/>
      <c r="AY65">
        <f>COUNTA($G$66)</f>
        <v>0</v>
      </c>
    </row>
    <row r="66" spans="1:51" ht="23.25" hidden="1" customHeight="1">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c r="A68" s="680" t="s">
        <v>582</v>
      </c>
      <c r="B68" s="681"/>
      <c r="C68" s="681"/>
      <c r="D68" s="681"/>
      <c r="E68" s="681"/>
      <c r="F68" s="682"/>
      <c r="G68" s="176" t="s">
        <v>583</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417</v>
      </c>
      <c r="AF68" s="119"/>
      <c r="AG68" s="119"/>
      <c r="AH68" s="119"/>
      <c r="AI68" s="119" t="s">
        <v>569</v>
      </c>
      <c r="AJ68" s="119"/>
      <c r="AK68" s="119"/>
      <c r="AL68" s="119"/>
      <c r="AM68" s="119" t="s">
        <v>385</v>
      </c>
      <c r="AN68" s="119"/>
      <c r="AO68" s="119"/>
      <c r="AP68" s="119"/>
      <c r="AQ68" s="627" t="s">
        <v>595</v>
      </c>
      <c r="AR68" s="628"/>
      <c r="AS68" s="628"/>
      <c r="AT68" s="628"/>
      <c r="AU68" s="628"/>
      <c r="AV68" s="628"/>
      <c r="AW68" s="628"/>
      <c r="AX68" s="629"/>
      <c r="AY68">
        <f>IF(SUBSTITUTE(SUBSTITUTE($G$69,"／",""),"　","")="",0,1)</f>
        <v>0</v>
      </c>
    </row>
    <row r="69" spans="1:51" ht="23.25" hidden="1" customHeight="1">
      <c r="A69" s="683"/>
      <c r="B69" s="684"/>
      <c r="C69" s="684"/>
      <c r="D69" s="684"/>
      <c r="E69" s="684"/>
      <c r="F69" s="685"/>
      <c r="G69" s="652" t="s">
        <v>624</v>
      </c>
      <c r="H69" s="653"/>
      <c r="I69" s="653"/>
      <c r="J69" s="653"/>
      <c r="K69" s="653"/>
      <c r="L69" s="653"/>
      <c r="M69" s="653"/>
      <c r="N69" s="653"/>
      <c r="O69" s="653"/>
      <c r="P69" s="653"/>
      <c r="Q69" s="653"/>
      <c r="R69" s="653"/>
      <c r="S69" s="653"/>
      <c r="T69" s="653"/>
      <c r="U69" s="653"/>
      <c r="V69" s="653"/>
      <c r="W69" s="653"/>
      <c r="X69" s="653"/>
      <c r="Y69" s="656" t="s">
        <v>582</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585</v>
      </c>
      <c r="Z70" s="649"/>
      <c r="AA70" s="650"/>
      <c r="AB70" s="612" t="s">
        <v>586</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c r="A98" s="713" t="s">
        <v>580</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c r="A99" s="648" t="s">
        <v>581</v>
      </c>
      <c r="B99" s="153"/>
      <c r="C99" s="153"/>
      <c r="D99" s="153"/>
      <c r="E99" s="153"/>
      <c r="F99" s="154"/>
      <c r="G99" s="689" t="s">
        <v>573</v>
      </c>
      <c r="H99" s="690"/>
      <c r="I99" s="690"/>
      <c r="J99" s="690"/>
      <c r="K99" s="690"/>
      <c r="L99" s="690"/>
      <c r="M99" s="690"/>
      <c r="N99" s="690"/>
      <c r="O99" s="690"/>
      <c r="P99" s="691" t="s">
        <v>572</v>
      </c>
      <c r="Q99" s="690"/>
      <c r="R99" s="690"/>
      <c r="S99" s="690"/>
      <c r="T99" s="690"/>
      <c r="U99" s="690"/>
      <c r="V99" s="690"/>
      <c r="W99" s="690"/>
      <c r="X99" s="692"/>
      <c r="Y99" s="693"/>
      <c r="Z99" s="694"/>
      <c r="AA99" s="695"/>
      <c r="AB99" s="626" t="s">
        <v>11</v>
      </c>
      <c r="AC99" s="626"/>
      <c r="AD99" s="626"/>
      <c r="AE99" s="119" t="s">
        <v>417</v>
      </c>
      <c r="AF99" s="119"/>
      <c r="AG99" s="119"/>
      <c r="AH99" s="119"/>
      <c r="AI99" s="119" t="s">
        <v>569</v>
      </c>
      <c r="AJ99" s="119"/>
      <c r="AK99" s="119"/>
      <c r="AL99" s="119"/>
      <c r="AM99" s="119" t="s">
        <v>385</v>
      </c>
      <c r="AN99" s="119"/>
      <c r="AO99" s="119"/>
      <c r="AP99" s="119"/>
      <c r="AQ99" s="623" t="s">
        <v>416</v>
      </c>
      <c r="AR99" s="624"/>
      <c r="AS99" s="624"/>
      <c r="AT99" s="625"/>
      <c r="AU99" s="623" t="s">
        <v>594</v>
      </c>
      <c r="AV99" s="624"/>
      <c r="AW99" s="624"/>
      <c r="AX99" s="633"/>
      <c r="AY99">
        <f>COUNTA($G$100)</f>
        <v>0</v>
      </c>
    </row>
    <row r="100" spans="1:60" ht="23.25" hidden="1" customHeight="1">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c r="A102" s="187" t="s">
        <v>582</v>
      </c>
      <c r="B102" s="105"/>
      <c r="C102" s="105"/>
      <c r="D102" s="105"/>
      <c r="E102" s="105"/>
      <c r="F102" s="663"/>
      <c r="G102" s="176" t="s">
        <v>583</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417</v>
      </c>
      <c r="AF102" s="119"/>
      <c r="AG102" s="119"/>
      <c r="AH102" s="119"/>
      <c r="AI102" s="119" t="s">
        <v>569</v>
      </c>
      <c r="AJ102" s="119"/>
      <c r="AK102" s="119"/>
      <c r="AL102" s="119"/>
      <c r="AM102" s="119" t="s">
        <v>385</v>
      </c>
      <c r="AN102" s="119"/>
      <c r="AO102" s="119"/>
      <c r="AP102" s="119"/>
      <c r="AQ102" s="627" t="s">
        <v>595</v>
      </c>
      <c r="AR102" s="628"/>
      <c r="AS102" s="628"/>
      <c r="AT102" s="628"/>
      <c r="AU102" s="628"/>
      <c r="AV102" s="628"/>
      <c r="AW102" s="628"/>
      <c r="AX102" s="629"/>
      <c r="AY102">
        <f>IF(SUBSTITUTE(SUBSTITUTE($G$103,"／",""),"　","")="",0,1)</f>
        <v>0</v>
      </c>
    </row>
    <row r="103" spans="1:60" ht="23.25" hidden="1" customHeight="1">
      <c r="A103" s="664"/>
      <c r="B103" s="197"/>
      <c r="C103" s="197"/>
      <c r="D103" s="197"/>
      <c r="E103" s="197"/>
      <c r="F103" s="665"/>
      <c r="G103" s="652" t="s">
        <v>584</v>
      </c>
      <c r="H103" s="653"/>
      <c r="I103" s="653"/>
      <c r="J103" s="653"/>
      <c r="K103" s="653"/>
      <c r="L103" s="653"/>
      <c r="M103" s="653"/>
      <c r="N103" s="653"/>
      <c r="O103" s="653"/>
      <c r="P103" s="653"/>
      <c r="Q103" s="653"/>
      <c r="R103" s="653"/>
      <c r="S103" s="653"/>
      <c r="T103" s="653"/>
      <c r="U103" s="653"/>
      <c r="V103" s="653"/>
      <c r="W103" s="653"/>
      <c r="X103" s="653"/>
      <c r="Y103" s="656" t="s">
        <v>582</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585</v>
      </c>
      <c r="Z104" s="649"/>
      <c r="AA104" s="650"/>
      <c r="AB104" s="612" t="s">
        <v>586</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c r="A132" s="713" t="s">
        <v>580</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c r="A133" s="648" t="s">
        <v>581</v>
      </c>
      <c r="B133" s="153"/>
      <c r="C133" s="153"/>
      <c r="D133" s="153"/>
      <c r="E133" s="153"/>
      <c r="F133" s="154"/>
      <c r="G133" s="689" t="s">
        <v>573</v>
      </c>
      <c r="H133" s="690"/>
      <c r="I133" s="690"/>
      <c r="J133" s="690"/>
      <c r="K133" s="690"/>
      <c r="L133" s="690"/>
      <c r="M133" s="690"/>
      <c r="N133" s="690"/>
      <c r="O133" s="690"/>
      <c r="P133" s="691" t="s">
        <v>572</v>
      </c>
      <c r="Q133" s="690"/>
      <c r="R133" s="690"/>
      <c r="S133" s="690"/>
      <c r="T133" s="690"/>
      <c r="U133" s="690"/>
      <c r="V133" s="690"/>
      <c r="W133" s="690"/>
      <c r="X133" s="692"/>
      <c r="Y133" s="693"/>
      <c r="Z133" s="694"/>
      <c r="AA133" s="695"/>
      <c r="AB133" s="626" t="s">
        <v>11</v>
      </c>
      <c r="AC133" s="626"/>
      <c r="AD133" s="626"/>
      <c r="AE133" s="119" t="s">
        <v>417</v>
      </c>
      <c r="AF133" s="119"/>
      <c r="AG133" s="119"/>
      <c r="AH133" s="119"/>
      <c r="AI133" s="119" t="s">
        <v>569</v>
      </c>
      <c r="AJ133" s="119"/>
      <c r="AK133" s="119"/>
      <c r="AL133" s="119"/>
      <c r="AM133" s="119" t="s">
        <v>385</v>
      </c>
      <c r="AN133" s="119"/>
      <c r="AO133" s="119"/>
      <c r="AP133" s="119"/>
      <c r="AQ133" s="623" t="s">
        <v>416</v>
      </c>
      <c r="AR133" s="624"/>
      <c r="AS133" s="624"/>
      <c r="AT133" s="625"/>
      <c r="AU133" s="623" t="s">
        <v>594</v>
      </c>
      <c r="AV133" s="624"/>
      <c r="AW133" s="624"/>
      <c r="AX133" s="633"/>
      <c r="AY133">
        <f>COUNTA($G$134)</f>
        <v>0</v>
      </c>
    </row>
    <row r="134" spans="1:60" ht="23.25" hidden="1" customHeight="1">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c r="A136" s="187" t="s">
        <v>582</v>
      </c>
      <c r="B136" s="105"/>
      <c r="C136" s="105"/>
      <c r="D136" s="105"/>
      <c r="E136" s="105"/>
      <c r="F136" s="663"/>
      <c r="G136" s="176" t="s">
        <v>583</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417</v>
      </c>
      <c r="AF136" s="119"/>
      <c r="AG136" s="119"/>
      <c r="AH136" s="119"/>
      <c r="AI136" s="119" t="s">
        <v>569</v>
      </c>
      <c r="AJ136" s="119"/>
      <c r="AK136" s="119"/>
      <c r="AL136" s="119"/>
      <c r="AM136" s="119" t="s">
        <v>385</v>
      </c>
      <c r="AN136" s="119"/>
      <c r="AO136" s="119"/>
      <c r="AP136" s="119"/>
      <c r="AQ136" s="627" t="s">
        <v>595</v>
      </c>
      <c r="AR136" s="628"/>
      <c r="AS136" s="628"/>
      <c r="AT136" s="628"/>
      <c r="AU136" s="628"/>
      <c r="AV136" s="628"/>
      <c r="AW136" s="628"/>
      <c r="AX136" s="629"/>
      <c r="AY136">
        <f>IF(SUBSTITUTE(SUBSTITUTE($G$137,"／",""),"　","")="",0,1)</f>
        <v>0</v>
      </c>
    </row>
    <row r="137" spans="1:60" ht="23.25" hidden="1" customHeight="1">
      <c r="A137" s="664"/>
      <c r="B137" s="197"/>
      <c r="C137" s="197"/>
      <c r="D137" s="197"/>
      <c r="E137" s="197"/>
      <c r="F137" s="665"/>
      <c r="G137" s="652" t="s">
        <v>584</v>
      </c>
      <c r="H137" s="653"/>
      <c r="I137" s="653"/>
      <c r="J137" s="653"/>
      <c r="K137" s="653"/>
      <c r="L137" s="653"/>
      <c r="M137" s="653"/>
      <c r="N137" s="653"/>
      <c r="O137" s="653"/>
      <c r="P137" s="653"/>
      <c r="Q137" s="653"/>
      <c r="R137" s="653"/>
      <c r="S137" s="653"/>
      <c r="T137" s="653"/>
      <c r="U137" s="653"/>
      <c r="V137" s="653"/>
      <c r="W137" s="653"/>
      <c r="X137" s="653"/>
      <c r="Y137" s="656" t="s">
        <v>582</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585</v>
      </c>
      <c r="Z138" s="649"/>
      <c r="AA138" s="650"/>
      <c r="AB138" s="612" t="s">
        <v>586</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c r="A166" s="713" t="s">
        <v>580</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c r="A167" s="648" t="s">
        <v>581</v>
      </c>
      <c r="B167" s="153"/>
      <c r="C167" s="153"/>
      <c r="D167" s="153"/>
      <c r="E167" s="153"/>
      <c r="F167" s="154"/>
      <c r="G167" s="689" t="s">
        <v>573</v>
      </c>
      <c r="H167" s="690"/>
      <c r="I167" s="690"/>
      <c r="J167" s="690"/>
      <c r="K167" s="690"/>
      <c r="L167" s="690"/>
      <c r="M167" s="690"/>
      <c r="N167" s="690"/>
      <c r="O167" s="690"/>
      <c r="P167" s="691" t="s">
        <v>572</v>
      </c>
      <c r="Q167" s="690"/>
      <c r="R167" s="690"/>
      <c r="S167" s="690"/>
      <c r="T167" s="690"/>
      <c r="U167" s="690"/>
      <c r="V167" s="690"/>
      <c r="W167" s="690"/>
      <c r="X167" s="692"/>
      <c r="Y167" s="693"/>
      <c r="Z167" s="694"/>
      <c r="AA167" s="695"/>
      <c r="AB167" s="626" t="s">
        <v>11</v>
      </c>
      <c r="AC167" s="626"/>
      <c r="AD167" s="626"/>
      <c r="AE167" s="119" t="s">
        <v>417</v>
      </c>
      <c r="AF167" s="119"/>
      <c r="AG167" s="119"/>
      <c r="AH167" s="119"/>
      <c r="AI167" s="119" t="s">
        <v>569</v>
      </c>
      <c r="AJ167" s="119"/>
      <c r="AK167" s="119"/>
      <c r="AL167" s="119"/>
      <c r="AM167" s="119" t="s">
        <v>385</v>
      </c>
      <c r="AN167" s="119"/>
      <c r="AO167" s="119"/>
      <c r="AP167" s="119"/>
      <c r="AQ167" s="623" t="s">
        <v>416</v>
      </c>
      <c r="AR167" s="624"/>
      <c r="AS167" s="624"/>
      <c r="AT167" s="625"/>
      <c r="AU167" s="623" t="s">
        <v>594</v>
      </c>
      <c r="AV167" s="624"/>
      <c r="AW167" s="624"/>
      <c r="AX167" s="633"/>
      <c r="AY167">
        <f>COUNTA($G$168)</f>
        <v>0</v>
      </c>
    </row>
    <row r="168" spans="1:60" ht="23.25" hidden="1" customHeight="1">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c r="A170" s="187" t="s">
        <v>582</v>
      </c>
      <c r="B170" s="105"/>
      <c r="C170" s="105"/>
      <c r="D170" s="105"/>
      <c r="E170" s="105"/>
      <c r="F170" s="663"/>
      <c r="G170" s="176" t="s">
        <v>583</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417</v>
      </c>
      <c r="AF170" s="119"/>
      <c r="AG170" s="119"/>
      <c r="AH170" s="119"/>
      <c r="AI170" s="119" t="s">
        <v>569</v>
      </c>
      <c r="AJ170" s="119"/>
      <c r="AK170" s="119"/>
      <c r="AL170" s="119"/>
      <c r="AM170" s="119" t="s">
        <v>385</v>
      </c>
      <c r="AN170" s="119"/>
      <c r="AO170" s="119"/>
      <c r="AP170" s="119"/>
      <c r="AQ170" s="627" t="s">
        <v>595</v>
      </c>
      <c r="AR170" s="628"/>
      <c r="AS170" s="628"/>
      <c r="AT170" s="628"/>
      <c r="AU170" s="628"/>
      <c r="AV170" s="628"/>
      <c r="AW170" s="628"/>
      <c r="AX170" s="629"/>
      <c r="AY170">
        <f>IF(SUBSTITUTE(SUBSTITUTE($G$171,"／",""),"　","")="",0,1)</f>
        <v>0</v>
      </c>
    </row>
    <row r="171" spans="1:60" ht="23.25" hidden="1" customHeight="1">
      <c r="A171" s="664"/>
      <c r="B171" s="197"/>
      <c r="C171" s="197"/>
      <c r="D171" s="197"/>
      <c r="E171" s="197"/>
      <c r="F171" s="665"/>
      <c r="G171" s="652" t="s">
        <v>584</v>
      </c>
      <c r="H171" s="653"/>
      <c r="I171" s="653"/>
      <c r="J171" s="653"/>
      <c r="K171" s="653"/>
      <c r="L171" s="653"/>
      <c r="M171" s="653"/>
      <c r="N171" s="653"/>
      <c r="O171" s="653"/>
      <c r="P171" s="653"/>
      <c r="Q171" s="653"/>
      <c r="R171" s="653"/>
      <c r="S171" s="653"/>
      <c r="T171" s="653"/>
      <c r="U171" s="653"/>
      <c r="V171" s="653"/>
      <c r="W171" s="653"/>
      <c r="X171" s="653"/>
      <c r="Y171" s="656" t="s">
        <v>582</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585</v>
      </c>
      <c r="Z172" s="649"/>
      <c r="AA172" s="650"/>
      <c r="AB172" s="612" t="s">
        <v>586</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3" t="s">
        <v>128</v>
      </c>
      <c r="AV200" s="573"/>
      <c r="AW200" s="573"/>
      <c r="AX200" s="574"/>
      <c r="AY200">
        <f>COUNTA($H$202)</f>
        <v>0</v>
      </c>
    </row>
    <row r="201" spans="1:60" ht="18.75" hidden="1" customHeight="1">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251</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251</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252</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250</v>
      </c>
      <c r="X205" s="543"/>
      <c r="Y205" s="548" t="s">
        <v>12</v>
      </c>
      <c r="Z205" s="548"/>
      <c r="AA205" s="549"/>
      <c r="AB205" s="558" t="s">
        <v>251</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251</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252</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04" t="s">
        <v>128</v>
      </c>
      <c r="AV208" s="505"/>
      <c r="AW208" s="505"/>
      <c r="AX208" s="506"/>
      <c r="AY208">
        <f>COUNTA($H$210)</f>
        <v>0</v>
      </c>
    </row>
    <row r="209" spans="1:51" ht="18.75" hidden="1" customHeight="1">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c r="A213" s="496" t="s">
        <v>264</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c r="A214" s="417" t="s">
        <v>577</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c r="A215" s="406" t="s">
        <v>284</v>
      </c>
      <c r="B215" s="407"/>
      <c r="C215" s="410" t="s">
        <v>178</v>
      </c>
      <c r="D215" s="407"/>
      <c r="E215" s="412" t="s">
        <v>194</v>
      </c>
      <c r="F215" s="413"/>
      <c r="G215" s="414" t="s">
        <v>627</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c r="A216" s="408"/>
      <c r="B216" s="409"/>
      <c r="C216" s="411"/>
      <c r="D216" s="409"/>
      <c r="E216" s="149" t="s">
        <v>193</v>
      </c>
      <c r="F216" s="151"/>
      <c r="G216" s="130" t="s">
        <v>628</v>
      </c>
      <c r="H216" s="131"/>
      <c r="I216" s="131"/>
      <c r="J216" s="131"/>
      <c r="K216" s="131"/>
      <c r="L216" s="131"/>
      <c r="M216" s="131"/>
      <c r="N216" s="131"/>
      <c r="O216" s="131"/>
      <c r="P216" s="131"/>
      <c r="Q216" s="131"/>
      <c r="R216" s="131"/>
      <c r="S216" s="131"/>
      <c r="T216" s="131"/>
      <c r="U216" s="131"/>
      <c r="V216" s="132"/>
      <c r="W216" s="482" t="s">
        <v>587</v>
      </c>
      <c r="X216" s="483"/>
      <c r="Y216" s="483"/>
      <c r="Z216" s="483"/>
      <c r="AA216" s="484"/>
      <c r="AB216" s="485" t="s">
        <v>657</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588</v>
      </c>
      <c r="X217" s="489"/>
      <c r="Y217" s="489"/>
      <c r="Z217" s="489"/>
      <c r="AA217" s="490"/>
      <c r="AB217" s="485" t="s">
        <v>285</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c r="A218" s="408"/>
      <c r="B218" s="409"/>
      <c r="C218" s="491" t="s">
        <v>600</v>
      </c>
      <c r="D218" s="492"/>
      <c r="E218" s="149" t="s">
        <v>280</v>
      </c>
      <c r="F218" s="151"/>
      <c r="G218" s="472" t="s">
        <v>181</v>
      </c>
      <c r="H218" s="473"/>
      <c r="I218" s="473"/>
      <c r="J218" s="493" t="s">
        <v>614</v>
      </c>
      <c r="K218" s="494"/>
      <c r="L218" s="494"/>
      <c r="M218" s="494"/>
      <c r="N218" s="494"/>
      <c r="O218" s="494"/>
      <c r="P218" s="494"/>
      <c r="Q218" s="494"/>
      <c r="R218" s="494"/>
      <c r="S218" s="494"/>
      <c r="T218" s="495"/>
      <c r="U218" s="470" t="s">
        <v>285</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c r="A219" s="408"/>
      <c r="B219" s="409"/>
      <c r="C219" s="411"/>
      <c r="D219" s="409"/>
      <c r="E219" s="152"/>
      <c r="F219" s="154"/>
      <c r="G219" s="472" t="s">
        <v>601</v>
      </c>
      <c r="H219" s="473"/>
      <c r="I219" s="473"/>
      <c r="J219" s="473"/>
      <c r="K219" s="473"/>
      <c r="L219" s="473"/>
      <c r="M219" s="473"/>
      <c r="N219" s="473"/>
      <c r="O219" s="473"/>
      <c r="P219" s="473"/>
      <c r="Q219" s="473"/>
      <c r="R219" s="473"/>
      <c r="S219" s="473"/>
      <c r="T219" s="473"/>
      <c r="U219" s="469" t="s">
        <v>285</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c r="A220" s="408"/>
      <c r="B220" s="409"/>
      <c r="C220" s="411"/>
      <c r="D220" s="409"/>
      <c r="E220" s="157"/>
      <c r="F220" s="159"/>
      <c r="G220" s="472" t="s">
        <v>588</v>
      </c>
      <c r="H220" s="473"/>
      <c r="I220" s="473"/>
      <c r="J220" s="473"/>
      <c r="K220" s="473"/>
      <c r="L220" s="473"/>
      <c r="M220" s="473"/>
      <c r="N220" s="473"/>
      <c r="O220" s="473"/>
      <c r="P220" s="473"/>
      <c r="Q220" s="473"/>
      <c r="R220" s="473"/>
      <c r="S220" s="473"/>
      <c r="T220" s="473"/>
      <c r="U220" s="810" t="s">
        <v>285</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625</v>
      </c>
      <c r="AE223" s="452"/>
      <c r="AF223" s="452"/>
      <c r="AG223" s="453" t="s">
        <v>629</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0"/>
      <c r="AD224" s="361" t="s">
        <v>625</v>
      </c>
      <c r="AE224" s="362"/>
      <c r="AF224" s="362"/>
      <c r="AG224" s="351" t="s">
        <v>630</v>
      </c>
      <c r="AH224" s="352"/>
      <c r="AI224" s="352"/>
      <c r="AJ224" s="352"/>
      <c r="AK224" s="352"/>
      <c r="AL224" s="352"/>
      <c r="AM224" s="352"/>
      <c r="AN224" s="352"/>
      <c r="AO224" s="352"/>
      <c r="AP224" s="352"/>
      <c r="AQ224" s="352"/>
      <c r="AR224" s="352"/>
      <c r="AS224" s="352"/>
      <c r="AT224" s="352"/>
      <c r="AU224" s="352"/>
      <c r="AV224" s="352"/>
      <c r="AW224" s="352"/>
      <c r="AX224" s="353"/>
    </row>
    <row r="225" spans="1:50" ht="27" customHeight="1">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398" t="s">
        <v>625</v>
      </c>
      <c r="AE225" s="399"/>
      <c r="AF225" s="399"/>
      <c r="AG225" s="384" t="s">
        <v>631</v>
      </c>
      <c r="AH225" s="134"/>
      <c r="AI225" s="134"/>
      <c r="AJ225" s="134"/>
      <c r="AK225" s="134"/>
      <c r="AL225" s="134"/>
      <c r="AM225" s="134"/>
      <c r="AN225" s="134"/>
      <c r="AO225" s="134"/>
      <c r="AP225" s="134"/>
      <c r="AQ225" s="134"/>
      <c r="AR225" s="134"/>
      <c r="AS225" s="134"/>
      <c r="AT225" s="134"/>
      <c r="AU225" s="134"/>
      <c r="AV225" s="134"/>
      <c r="AW225" s="134"/>
      <c r="AX225" s="385"/>
    </row>
    <row r="226" spans="1:50" ht="27" customHeight="1">
      <c r="A226" s="339" t="s">
        <v>36</v>
      </c>
      <c r="B226" s="422"/>
      <c r="C226" s="424" t="s">
        <v>38</v>
      </c>
      <c r="D226" s="378"/>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79" t="s">
        <v>625</v>
      </c>
      <c r="AE226" s="380"/>
      <c r="AF226" s="380"/>
      <c r="AG226" s="382" t="s">
        <v>647</v>
      </c>
      <c r="AH226" s="131"/>
      <c r="AI226" s="131"/>
      <c r="AJ226" s="131"/>
      <c r="AK226" s="131"/>
      <c r="AL226" s="131"/>
      <c r="AM226" s="131"/>
      <c r="AN226" s="131"/>
      <c r="AO226" s="131"/>
      <c r="AP226" s="131"/>
      <c r="AQ226" s="131"/>
      <c r="AR226" s="131"/>
      <c r="AS226" s="131"/>
      <c r="AT226" s="131"/>
      <c r="AU226" s="131"/>
      <c r="AV226" s="131"/>
      <c r="AW226" s="131"/>
      <c r="AX226" s="383"/>
    </row>
    <row r="227" spans="1:50" ht="35.25" customHeight="1">
      <c r="A227" s="341"/>
      <c r="B227" s="423"/>
      <c r="C227" s="427"/>
      <c r="D227" s="428"/>
      <c r="E227" s="431" t="s">
        <v>262</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1" t="s">
        <v>644</v>
      </c>
      <c r="AE227" s="362"/>
      <c r="AF227" s="434"/>
      <c r="AG227" s="384"/>
      <c r="AH227" s="134"/>
      <c r="AI227" s="134"/>
      <c r="AJ227" s="134"/>
      <c r="AK227" s="134"/>
      <c r="AL227" s="134"/>
      <c r="AM227" s="134"/>
      <c r="AN227" s="134"/>
      <c r="AO227" s="134"/>
      <c r="AP227" s="134"/>
      <c r="AQ227" s="134"/>
      <c r="AR227" s="134"/>
      <c r="AS227" s="134"/>
      <c r="AT227" s="134"/>
      <c r="AU227" s="134"/>
      <c r="AV227" s="134"/>
      <c r="AW227" s="134"/>
      <c r="AX227" s="385"/>
    </row>
    <row r="228" spans="1:50" ht="26.25" customHeight="1">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645</v>
      </c>
      <c r="AE228" s="439"/>
      <c r="AF228" s="439"/>
      <c r="AG228" s="384"/>
      <c r="AH228" s="134"/>
      <c r="AI228" s="134"/>
      <c r="AJ228" s="134"/>
      <c r="AK228" s="134"/>
      <c r="AL228" s="134"/>
      <c r="AM228" s="134"/>
      <c r="AN228" s="134"/>
      <c r="AO228" s="134"/>
      <c r="AP228" s="134"/>
      <c r="AQ228" s="134"/>
      <c r="AR228" s="134"/>
      <c r="AS228" s="134"/>
      <c r="AT228" s="134"/>
      <c r="AU228" s="134"/>
      <c r="AV228" s="134"/>
      <c r="AW228" s="134"/>
      <c r="AX228" s="385"/>
    </row>
    <row r="229" spans="1:50" ht="26.25" customHeight="1">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632</v>
      </c>
      <c r="AE229" s="349"/>
      <c r="AF229" s="349"/>
      <c r="AG229" s="403" t="s">
        <v>633</v>
      </c>
      <c r="AH229" s="404"/>
      <c r="AI229" s="404"/>
      <c r="AJ229" s="404"/>
      <c r="AK229" s="404"/>
      <c r="AL229" s="404"/>
      <c r="AM229" s="404"/>
      <c r="AN229" s="404"/>
      <c r="AO229" s="404"/>
      <c r="AP229" s="404"/>
      <c r="AQ229" s="404"/>
      <c r="AR229" s="404"/>
      <c r="AS229" s="404"/>
      <c r="AT229" s="404"/>
      <c r="AU229" s="404"/>
      <c r="AV229" s="404"/>
      <c r="AW229" s="404"/>
      <c r="AX229" s="405"/>
    </row>
    <row r="230" spans="1:50" ht="60.75" customHeight="1">
      <c r="A230" s="341"/>
      <c r="B230" s="342"/>
      <c r="C230" s="359" t="s">
        <v>136</v>
      </c>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1" t="s">
        <v>625</v>
      </c>
      <c r="AE230" s="362"/>
      <c r="AF230" s="362"/>
      <c r="AG230" s="351" t="s">
        <v>656</v>
      </c>
      <c r="AH230" s="352"/>
      <c r="AI230" s="352"/>
      <c r="AJ230" s="352"/>
      <c r="AK230" s="352"/>
      <c r="AL230" s="352"/>
      <c r="AM230" s="352"/>
      <c r="AN230" s="352"/>
      <c r="AO230" s="352"/>
      <c r="AP230" s="352"/>
      <c r="AQ230" s="352"/>
      <c r="AR230" s="352"/>
      <c r="AS230" s="352"/>
      <c r="AT230" s="352"/>
      <c r="AU230" s="352"/>
      <c r="AV230" s="352"/>
      <c r="AW230" s="352"/>
      <c r="AX230" s="353"/>
    </row>
    <row r="231" spans="1:50" ht="26.25" customHeight="1">
      <c r="A231" s="341"/>
      <c r="B231" s="342"/>
      <c r="C231" s="359" t="s">
        <v>35</v>
      </c>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0"/>
      <c r="AC231" s="360"/>
      <c r="AD231" s="361" t="s">
        <v>632</v>
      </c>
      <c r="AE231" s="362"/>
      <c r="AF231" s="362"/>
      <c r="AG231" s="351" t="s">
        <v>633</v>
      </c>
      <c r="AH231" s="352"/>
      <c r="AI231" s="352"/>
      <c r="AJ231" s="352"/>
      <c r="AK231" s="352"/>
      <c r="AL231" s="352"/>
      <c r="AM231" s="352"/>
      <c r="AN231" s="352"/>
      <c r="AO231" s="352"/>
      <c r="AP231" s="352"/>
      <c r="AQ231" s="352"/>
      <c r="AR231" s="352"/>
      <c r="AS231" s="352"/>
      <c r="AT231" s="352"/>
      <c r="AU231" s="352"/>
      <c r="AV231" s="352"/>
      <c r="AW231" s="352"/>
      <c r="AX231" s="353"/>
    </row>
    <row r="232" spans="1:50" ht="26.25" customHeight="1">
      <c r="A232" s="341"/>
      <c r="B232" s="342"/>
      <c r="C232" s="359" t="s">
        <v>40</v>
      </c>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360"/>
      <c r="AA232" s="360"/>
      <c r="AB232" s="360"/>
      <c r="AC232" s="397"/>
      <c r="AD232" s="361" t="s">
        <v>625</v>
      </c>
      <c r="AE232" s="362"/>
      <c r="AF232" s="362"/>
      <c r="AG232" s="351" t="s">
        <v>649</v>
      </c>
      <c r="AH232" s="352"/>
      <c r="AI232" s="352"/>
      <c r="AJ232" s="352"/>
      <c r="AK232" s="352"/>
      <c r="AL232" s="352"/>
      <c r="AM232" s="352"/>
      <c r="AN232" s="352"/>
      <c r="AO232" s="352"/>
      <c r="AP232" s="352"/>
      <c r="AQ232" s="352"/>
      <c r="AR232" s="352"/>
      <c r="AS232" s="352"/>
      <c r="AT232" s="352"/>
      <c r="AU232" s="352"/>
      <c r="AV232" s="352"/>
      <c r="AW232" s="352"/>
      <c r="AX232" s="353"/>
    </row>
    <row r="233" spans="1:50" ht="26.25" customHeight="1">
      <c r="A233" s="341"/>
      <c r="B233" s="342"/>
      <c r="C233" s="359" t="s">
        <v>234</v>
      </c>
      <c r="D233" s="360"/>
      <c r="E233" s="360"/>
      <c r="F233" s="360"/>
      <c r="G233" s="360"/>
      <c r="H233" s="360"/>
      <c r="I233" s="360"/>
      <c r="J233" s="360"/>
      <c r="K233" s="360"/>
      <c r="L233" s="360"/>
      <c r="M233" s="360"/>
      <c r="N233" s="360"/>
      <c r="O233" s="360"/>
      <c r="P233" s="360"/>
      <c r="Q233" s="360"/>
      <c r="R233" s="360"/>
      <c r="S233" s="360"/>
      <c r="T233" s="360"/>
      <c r="U233" s="360"/>
      <c r="V233" s="360"/>
      <c r="W233" s="360"/>
      <c r="X233" s="360"/>
      <c r="Y233" s="360"/>
      <c r="Z233" s="360"/>
      <c r="AA233" s="360"/>
      <c r="AB233" s="360"/>
      <c r="AC233" s="397"/>
      <c r="AD233" s="398" t="s">
        <v>632</v>
      </c>
      <c r="AE233" s="399"/>
      <c r="AF233" s="399"/>
      <c r="AG233" s="400" t="s">
        <v>633</v>
      </c>
      <c r="AH233" s="401"/>
      <c r="AI233" s="401"/>
      <c r="AJ233" s="401"/>
      <c r="AK233" s="401"/>
      <c r="AL233" s="401"/>
      <c r="AM233" s="401"/>
      <c r="AN233" s="401"/>
      <c r="AO233" s="401"/>
      <c r="AP233" s="401"/>
      <c r="AQ233" s="401"/>
      <c r="AR233" s="401"/>
      <c r="AS233" s="401"/>
      <c r="AT233" s="401"/>
      <c r="AU233" s="401"/>
      <c r="AV233" s="401"/>
      <c r="AW233" s="401"/>
      <c r="AX233" s="402"/>
    </row>
    <row r="234" spans="1:50" ht="36.75" customHeight="1">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1" t="s">
        <v>625</v>
      </c>
      <c r="AE234" s="362"/>
      <c r="AF234" s="434"/>
      <c r="AG234" s="351" t="s">
        <v>651</v>
      </c>
      <c r="AH234" s="352"/>
      <c r="AI234" s="352"/>
      <c r="AJ234" s="352"/>
      <c r="AK234" s="352"/>
      <c r="AL234" s="352"/>
      <c r="AM234" s="352"/>
      <c r="AN234" s="352"/>
      <c r="AO234" s="352"/>
      <c r="AP234" s="352"/>
      <c r="AQ234" s="352"/>
      <c r="AR234" s="352"/>
      <c r="AS234" s="352"/>
      <c r="AT234" s="352"/>
      <c r="AU234" s="352"/>
      <c r="AV234" s="352"/>
      <c r="AW234" s="352"/>
      <c r="AX234" s="353"/>
    </row>
    <row r="235" spans="1:50" ht="26.25" customHeight="1">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1" t="s">
        <v>632</v>
      </c>
      <c r="AE235" s="392"/>
      <c r="AF235" s="393"/>
      <c r="AG235" s="394" t="s">
        <v>633</v>
      </c>
      <c r="AH235" s="395"/>
      <c r="AI235" s="395"/>
      <c r="AJ235" s="395"/>
      <c r="AK235" s="395"/>
      <c r="AL235" s="395"/>
      <c r="AM235" s="395"/>
      <c r="AN235" s="395"/>
      <c r="AO235" s="395"/>
      <c r="AP235" s="395"/>
      <c r="AQ235" s="395"/>
      <c r="AR235" s="395"/>
      <c r="AS235" s="395"/>
      <c r="AT235" s="395"/>
      <c r="AU235" s="395"/>
      <c r="AV235" s="395"/>
      <c r="AW235" s="395"/>
      <c r="AX235" s="396"/>
    </row>
    <row r="236" spans="1:50" ht="27" customHeight="1">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652</v>
      </c>
      <c r="AE236" s="349"/>
      <c r="AF236" s="350"/>
      <c r="AG236" s="351" t="s">
        <v>655</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632</v>
      </c>
      <c r="AE237" s="358"/>
      <c r="AF237" s="358"/>
      <c r="AG237" s="351" t="s">
        <v>633</v>
      </c>
      <c r="AH237" s="352"/>
      <c r="AI237" s="352"/>
      <c r="AJ237" s="352"/>
      <c r="AK237" s="352"/>
      <c r="AL237" s="352"/>
      <c r="AM237" s="352"/>
      <c r="AN237" s="352"/>
      <c r="AO237" s="352"/>
      <c r="AP237" s="352"/>
      <c r="AQ237" s="352"/>
      <c r="AR237" s="352"/>
      <c r="AS237" s="352"/>
      <c r="AT237" s="352"/>
      <c r="AU237" s="352"/>
      <c r="AV237" s="352"/>
      <c r="AW237" s="352"/>
      <c r="AX237" s="353"/>
    </row>
    <row r="238" spans="1:50" ht="27" customHeight="1">
      <c r="A238" s="341"/>
      <c r="B238" s="342"/>
      <c r="C238" s="359" t="s">
        <v>179</v>
      </c>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c r="AA238" s="360"/>
      <c r="AB238" s="360"/>
      <c r="AC238" s="360"/>
      <c r="AD238" s="361" t="s">
        <v>652</v>
      </c>
      <c r="AE238" s="362"/>
      <c r="AF238" s="362"/>
      <c r="AG238" s="351" t="s">
        <v>655</v>
      </c>
      <c r="AH238" s="352"/>
      <c r="AI238" s="352"/>
      <c r="AJ238" s="352"/>
      <c r="AK238" s="352"/>
      <c r="AL238" s="352"/>
      <c r="AM238" s="352"/>
      <c r="AN238" s="352"/>
      <c r="AO238" s="352"/>
      <c r="AP238" s="352"/>
      <c r="AQ238" s="352"/>
      <c r="AR238" s="352"/>
      <c r="AS238" s="352"/>
      <c r="AT238" s="352"/>
      <c r="AU238" s="352"/>
      <c r="AV238" s="352"/>
      <c r="AW238" s="352"/>
      <c r="AX238" s="353"/>
    </row>
    <row r="239" spans="1:50" ht="27" customHeight="1">
      <c r="A239" s="343"/>
      <c r="B239" s="344"/>
      <c r="C239" s="359" t="s">
        <v>41</v>
      </c>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c r="AA239" s="360"/>
      <c r="AB239" s="360"/>
      <c r="AC239" s="360"/>
      <c r="AD239" s="361" t="s">
        <v>652</v>
      </c>
      <c r="AE239" s="362"/>
      <c r="AF239" s="362"/>
      <c r="AG239" s="386" t="s">
        <v>655</v>
      </c>
      <c r="AH239" s="137"/>
      <c r="AI239" s="137"/>
      <c r="AJ239" s="137"/>
      <c r="AK239" s="137"/>
      <c r="AL239" s="137"/>
      <c r="AM239" s="137"/>
      <c r="AN239" s="137"/>
      <c r="AO239" s="137"/>
      <c r="AP239" s="137"/>
      <c r="AQ239" s="137"/>
      <c r="AR239" s="137"/>
      <c r="AS239" s="137"/>
      <c r="AT239" s="137"/>
      <c r="AU239" s="137"/>
      <c r="AV239" s="137"/>
      <c r="AW239" s="137"/>
      <c r="AX239" s="387"/>
    </row>
    <row r="240" spans="1:50" ht="41.25" customHeight="1">
      <c r="A240" s="370" t="s">
        <v>54</v>
      </c>
      <c r="B240" s="371"/>
      <c r="C240" s="376" t="s">
        <v>137</v>
      </c>
      <c r="D240" s="377"/>
      <c r="E240" s="377"/>
      <c r="F240" s="377"/>
      <c r="G240" s="377"/>
      <c r="H240" s="377"/>
      <c r="I240" s="377"/>
      <c r="J240" s="377"/>
      <c r="K240" s="377"/>
      <c r="L240" s="377"/>
      <c r="M240" s="377"/>
      <c r="N240" s="377"/>
      <c r="O240" s="377"/>
      <c r="P240" s="377"/>
      <c r="Q240" s="377"/>
      <c r="R240" s="377"/>
      <c r="S240" s="377"/>
      <c r="T240" s="377"/>
      <c r="U240" s="377"/>
      <c r="V240" s="377"/>
      <c r="W240" s="377"/>
      <c r="X240" s="377"/>
      <c r="Y240" s="377"/>
      <c r="Z240" s="377"/>
      <c r="AA240" s="377"/>
      <c r="AB240" s="377"/>
      <c r="AC240" s="378"/>
      <c r="AD240" s="379" t="s">
        <v>632</v>
      </c>
      <c r="AE240" s="380"/>
      <c r="AF240" s="381"/>
      <c r="AG240" s="382" t="s">
        <v>633</v>
      </c>
      <c r="AH240" s="131"/>
      <c r="AI240" s="131"/>
      <c r="AJ240" s="131"/>
      <c r="AK240" s="131"/>
      <c r="AL240" s="131"/>
      <c r="AM240" s="131"/>
      <c r="AN240" s="131"/>
      <c r="AO240" s="131"/>
      <c r="AP240" s="131"/>
      <c r="AQ240" s="131"/>
      <c r="AR240" s="131"/>
      <c r="AS240" s="131"/>
      <c r="AT240" s="131"/>
      <c r="AU240" s="131"/>
      <c r="AV240" s="131"/>
      <c r="AW240" s="131"/>
      <c r="AX240" s="383"/>
    </row>
    <row r="241" spans="1:50" ht="19.649999999999999" customHeight="1">
      <c r="A241" s="372"/>
      <c r="B241" s="373"/>
      <c r="C241" s="889" t="s">
        <v>0</v>
      </c>
      <c r="D241" s="890"/>
      <c r="E241" s="890"/>
      <c r="F241" s="890"/>
      <c r="G241" s="890"/>
      <c r="H241" s="890"/>
      <c r="I241" s="890"/>
      <c r="J241" s="890"/>
      <c r="K241" s="890"/>
      <c r="L241" s="890"/>
      <c r="M241" s="890"/>
      <c r="N241" s="890"/>
      <c r="O241" s="886" t="s">
        <v>606</v>
      </c>
      <c r="P241" s="887"/>
      <c r="Q241" s="887"/>
      <c r="R241" s="887"/>
      <c r="S241" s="887"/>
      <c r="T241" s="887"/>
      <c r="U241" s="887"/>
      <c r="V241" s="887"/>
      <c r="W241" s="887"/>
      <c r="X241" s="887"/>
      <c r="Y241" s="887"/>
      <c r="Z241" s="887"/>
      <c r="AA241" s="887"/>
      <c r="AB241" s="887"/>
      <c r="AC241" s="887"/>
      <c r="AD241" s="887"/>
      <c r="AE241" s="887"/>
      <c r="AF241" s="888"/>
      <c r="AG241" s="384"/>
      <c r="AH241" s="134"/>
      <c r="AI241" s="134"/>
      <c r="AJ241" s="134"/>
      <c r="AK241" s="134"/>
      <c r="AL241" s="134"/>
      <c r="AM241" s="134"/>
      <c r="AN241" s="134"/>
      <c r="AO241" s="134"/>
      <c r="AP241" s="134"/>
      <c r="AQ241" s="134"/>
      <c r="AR241" s="134"/>
      <c r="AS241" s="134"/>
      <c r="AT241" s="134"/>
      <c r="AU241" s="134"/>
      <c r="AV241" s="134"/>
      <c r="AW241" s="134"/>
      <c r="AX241" s="385"/>
    </row>
    <row r="242" spans="1:50" ht="24.75" customHeight="1">
      <c r="A242" s="372"/>
      <c r="B242" s="373"/>
      <c r="C242" s="873"/>
      <c r="D242" s="874"/>
      <c r="E242" s="365"/>
      <c r="F242" s="365"/>
      <c r="G242" s="365"/>
      <c r="H242" s="366"/>
      <c r="I242" s="366"/>
      <c r="J242" s="875"/>
      <c r="K242" s="875"/>
      <c r="L242" s="875"/>
      <c r="M242" s="366"/>
      <c r="N242" s="876"/>
      <c r="O242" s="877"/>
      <c r="P242" s="878"/>
      <c r="Q242" s="878"/>
      <c r="R242" s="878"/>
      <c r="S242" s="878"/>
      <c r="T242" s="878"/>
      <c r="U242" s="878"/>
      <c r="V242" s="878"/>
      <c r="W242" s="878"/>
      <c r="X242" s="878"/>
      <c r="Y242" s="878"/>
      <c r="Z242" s="878"/>
      <c r="AA242" s="878"/>
      <c r="AB242" s="878"/>
      <c r="AC242" s="878"/>
      <c r="AD242" s="878"/>
      <c r="AE242" s="878"/>
      <c r="AF242" s="879"/>
      <c r="AG242" s="384"/>
      <c r="AH242" s="134"/>
      <c r="AI242" s="134"/>
      <c r="AJ242" s="134"/>
      <c r="AK242" s="134"/>
      <c r="AL242" s="134"/>
      <c r="AM242" s="134"/>
      <c r="AN242" s="134"/>
      <c r="AO242" s="134"/>
      <c r="AP242" s="134"/>
      <c r="AQ242" s="134"/>
      <c r="AR242" s="134"/>
      <c r="AS242" s="134"/>
      <c r="AT242" s="134"/>
      <c r="AU242" s="134"/>
      <c r="AV242" s="134"/>
      <c r="AW242" s="134"/>
      <c r="AX242" s="385"/>
    </row>
    <row r="243" spans="1:50" ht="24.75" customHeight="1">
      <c r="A243" s="372"/>
      <c r="B243" s="373"/>
      <c r="C243" s="363"/>
      <c r="D243" s="364"/>
      <c r="E243" s="365"/>
      <c r="F243" s="365"/>
      <c r="G243" s="365"/>
      <c r="H243" s="366"/>
      <c r="I243" s="366"/>
      <c r="J243" s="367"/>
      <c r="K243" s="367"/>
      <c r="L243" s="367"/>
      <c r="M243" s="368"/>
      <c r="N243" s="369"/>
      <c r="O243" s="880"/>
      <c r="P243" s="881"/>
      <c r="Q243" s="881"/>
      <c r="R243" s="881"/>
      <c r="S243" s="881"/>
      <c r="T243" s="881"/>
      <c r="U243" s="881"/>
      <c r="V243" s="881"/>
      <c r="W243" s="881"/>
      <c r="X243" s="881"/>
      <c r="Y243" s="881"/>
      <c r="Z243" s="881"/>
      <c r="AA243" s="881"/>
      <c r="AB243" s="881"/>
      <c r="AC243" s="881"/>
      <c r="AD243" s="881"/>
      <c r="AE243" s="881"/>
      <c r="AF243" s="882"/>
      <c r="AG243" s="384"/>
      <c r="AH243" s="134"/>
      <c r="AI243" s="134"/>
      <c r="AJ243" s="134"/>
      <c r="AK243" s="134"/>
      <c r="AL243" s="134"/>
      <c r="AM243" s="134"/>
      <c r="AN243" s="134"/>
      <c r="AO243" s="134"/>
      <c r="AP243" s="134"/>
      <c r="AQ243" s="134"/>
      <c r="AR243" s="134"/>
      <c r="AS243" s="134"/>
      <c r="AT243" s="134"/>
      <c r="AU243" s="134"/>
      <c r="AV243" s="134"/>
      <c r="AW243" s="134"/>
      <c r="AX243" s="385"/>
    </row>
    <row r="244" spans="1:50" ht="24.75" customHeight="1">
      <c r="A244" s="372"/>
      <c r="B244" s="373"/>
      <c r="C244" s="363"/>
      <c r="D244" s="364"/>
      <c r="E244" s="365"/>
      <c r="F244" s="365"/>
      <c r="G244" s="365"/>
      <c r="H244" s="366"/>
      <c r="I244" s="366"/>
      <c r="J244" s="367"/>
      <c r="K244" s="367"/>
      <c r="L244" s="367"/>
      <c r="M244" s="368"/>
      <c r="N244" s="369"/>
      <c r="O244" s="880"/>
      <c r="P244" s="881"/>
      <c r="Q244" s="881"/>
      <c r="R244" s="881"/>
      <c r="S244" s="881"/>
      <c r="T244" s="881"/>
      <c r="U244" s="881"/>
      <c r="V244" s="881"/>
      <c r="W244" s="881"/>
      <c r="X244" s="881"/>
      <c r="Y244" s="881"/>
      <c r="Z244" s="881"/>
      <c r="AA244" s="881"/>
      <c r="AB244" s="881"/>
      <c r="AC244" s="881"/>
      <c r="AD244" s="881"/>
      <c r="AE244" s="881"/>
      <c r="AF244" s="882"/>
      <c r="AG244" s="384"/>
      <c r="AH244" s="134"/>
      <c r="AI244" s="134"/>
      <c r="AJ244" s="134"/>
      <c r="AK244" s="134"/>
      <c r="AL244" s="134"/>
      <c r="AM244" s="134"/>
      <c r="AN244" s="134"/>
      <c r="AO244" s="134"/>
      <c r="AP244" s="134"/>
      <c r="AQ244" s="134"/>
      <c r="AR244" s="134"/>
      <c r="AS244" s="134"/>
      <c r="AT244" s="134"/>
      <c r="AU244" s="134"/>
      <c r="AV244" s="134"/>
      <c r="AW244" s="134"/>
      <c r="AX244" s="385"/>
    </row>
    <row r="245" spans="1:50" ht="24.75" customHeight="1">
      <c r="A245" s="372"/>
      <c r="B245" s="373"/>
      <c r="C245" s="363"/>
      <c r="D245" s="364"/>
      <c r="E245" s="365"/>
      <c r="F245" s="365"/>
      <c r="G245" s="365"/>
      <c r="H245" s="366"/>
      <c r="I245" s="366"/>
      <c r="J245" s="367"/>
      <c r="K245" s="367"/>
      <c r="L245" s="367"/>
      <c r="M245" s="368"/>
      <c r="N245" s="369"/>
      <c r="O245" s="880"/>
      <c r="P245" s="881"/>
      <c r="Q245" s="881"/>
      <c r="R245" s="881"/>
      <c r="S245" s="881"/>
      <c r="T245" s="881"/>
      <c r="U245" s="881"/>
      <c r="V245" s="881"/>
      <c r="W245" s="881"/>
      <c r="X245" s="881"/>
      <c r="Y245" s="881"/>
      <c r="Z245" s="881"/>
      <c r="AA245" s="881"/>
      <c r="AB245" s="881"/>
      <c r="AC245" s="881"/>
      <c r="AD245" s="881"/>
      <c r="AE245" s="881"/>
      <c r="AF245" s="882"/>
      <c r="AG245" s="384"/>
      <c r="AH245" s="134"/>
      <c r="AI245" s="134"/>
      <c r="AJ245" s="134"/>
      <c r="AK245" s="134"/>
      <c r="AL245" s="134"/>
      <c r="AM245" s="134"/>
      <c r="AN245" s="134"/>
      <c r="AO245" s="134"/>
      <c r="AP245" s="134"/>
      <c r="AQ245" s="134"/>
      <c r="AR245" s="134"/>
      <c r="AS245" s="134"/>
      <c r="AT245" s="134"/>
      <c r="AU245" s="134"/>
      <c r="AV245" s="134"/>
      <c r="AW245" s="134"/>
      <c r="AX245" s="385"/>
    </row>
    <row r="246" spans="1:50" ht="24.75" customHeight="1">
      <c r="A246" s="374"/>
      <c r="B246" s="375"/>
      <c r="C246" s="388"/>
      <c r="D246" s="389"/>
      <c r="E246" s="365"/>
      <c r="F246" s="365"/>
      <c r="G246" s="365"/>
      <c r="H246" s="366"/>
      <c r="I246" s="366"/>
      <c r="J246" s="390"/>
      <c r="K246" s="390"/>
      <c r="L246" s="390"/>
      <c r="M246" s="871"/>
      <c r="N246" s="872"/>
      <c r="O246" s="883"/>
      <c r="P246" s="884"/>
      <c r="Q246" s="884"/>
      <c r="R246" s="884"/>
      <c r="S246" s="884"/>
      <c r="T246" s="884"/>
      <c r="U246" s="884"/>
      <c r="V246" s="884"/>
      <c r="W246" s="884"/>
      <c r="X246" s="884"/>
      <c r="Y246" s="884"/>
      <c r="Z246" s="884"/>
      <c r="AA246" s="884"/>
      <c r="AB246" s="884"/>
      <c r="AC246" s="884"/>
      <c r="AD246" s="884"/>
      <c r="AE246" s="884"/>
      <c r="AF246" s="885"/>
      <c r="AG246" s="386"/>
      <c r="AH246" s="137"/>
      <c r="AI246" s="137"/>
      <c r="AJ246" s="137"/>
      <c r="AK246" s="137"/>
      <c r="AL246" s="137"/>
      <c r="AM246" s="137"/>
      <c r="AN246" s="137"/>
      <c r="AO246" s="137"/>
      <c r="AP246" s="137"/>
      <c r="AQ246" s="137"/>
      <c r="AR246" s="137"/>
      <c r="AS246" s="137"/>
      <c r="AT246" s="137"/>
      <c r="AU246" s="137"/>
      <c r="AV246" s="137"/>
      <c r="AW246" s="137"/>
      <c r="AX246" s="387"/>
    </row>
    <row r="247" spans="1:50" ht="67.5" customHeight="1">
      <c r="A247" s="339" t="s">
        <v>45</v>
      </c>
      <c r="B247" s="901"/>
      <c r="C247" s="298" t="s">
        <v>49</v>
      </c>
      <c r="D247" s="719"/>
      <c r="E247" s="719"/>
      <c r="F247" s="720"/>
      <c r="G247" s="904" t="s">
        <v>650</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7.5" customHeight="1" thickBot="1">
      <c r="A248" s="902"/>
      <c r="B248" s="903"/>
      <c r="C248" s="906" t="s">
        <v>53</v>
      </c>
      <c r="D248" s="907"/>
      <c r="E248" s="907"/>
      <c r="F248" s="908"/>
      <c r="G248" s="909" t="s">
        <v>648</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67.5" customHeight="1" thickBot="1">
      <c r="A250" s="894" t="s">
        <v>658</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67.5" customHeight="1" thickBot="1">
      <c r="A252" s="323" t="s">
        <v>659</v>
      </c>
      <c r="B252" s="324"/>
      <c r="C252" s="324"/>
      <c r="D252" s="324"/>
      <c r="E252" s="325"/>
      <c r="F252" s="900" t="s">
        <v>660</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66" customHeight="1" thickBot="1">
      <c r="A254" s="323" t="s">
        <v>263</v>
      </c>
      <c r="B254" s="324"/>
      <c r="C254" s="324"/>
      <c r="D254" s="324"/>
      <c r="E254" s="325"/>
      <c r="F254" s="326" t="s">
        <v>661</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c r="A258" s="338" t="s">
        <v>278</v>
      </c>
      <c r="B258" s="90"/>
      <c r="C258" s="90"/>
      <c r="D258" s="91"/>
      <c r="E258" s="319" t="s">
        <v>614</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c r="A259" s="256" t="s">
        <v>277</v>
      </c>
      <c r="B259" s="256"/>
      <c r="C259" s="256"/>
      <c r="D259" s="256"/>
      <c r="E259" s="319" t="s">
        <v>614</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c r="A260" s="256" t="s">
        <v>276</v>
      </c>
      <c r="B260" s="256"/>
      <c r="C260" s="256"/>
      <c r="D260" s="256"/>
      <c r="E260" s="319" t="s">
        <v>614</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c r="A261" s="256" t="s">
        <v>275</v>
      </c>
      <c r="B261" s="256"/>
      <c r="C261" s="256"/>
      <c r="D261" s="256"/>
      <c r="E261" s="319" t="s">
        <v>614</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c r="A262" s="256" t="s">
        <v>274</v>
      </c>
      <c r="B262" s="256"/>
      <c r="C262" s="256"/>
      <c r="D262" s="256"/>
      <c r="E262" s="319" t="s">
        <v>614</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c r="A263" s="256" t="s">
        <v>273</v>
      </c>
      <c r="B263" s="256"/>
      <c r="C263" s="256"/>
      <c r="D263" s="256"/>
      <c r="E263" s="319" t="s">
        <v>614</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c r="A264" s="256" t="s">
        <v>272</v>
      </c>
      <c r="B264" s="256"/>
      <c r="C264" s="256"/>
      <c r="D264" s="256"/>
      <c r="E264" s="319" t="s">
        <v>614</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c r="A265" s="256" t="s">
        <v>271</v>
      </c>
      <c r="B265" s="256"/>
      <c r="C265" s="256"/>
      <c r="D265" s="256"/>
      <c r="E265" s="319" t="s">
        <v>614</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c r="A266" s="256" t="s">
        <v>417</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c r="A267" s="256" t="s">
        <v>597</v>
      </c>
      <c r="B267" s="256"/>
      <c r="C267" s="256"/>
      <c r="D267" s="256"/>
      <c r="E267" s="100"/>
      <c r="F267" s="86"/>
      <c r="G267" s="86"/>
      <c r="H267" s="77"/>
      <c r="I267" s="86"/>
      <c r="J267" s="86"/>
      <c r="K267" s="77"/>
      <c r="L267" s="101"/>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c r="A268" s="256" t="s">
        <v>385</v>
      </c>
      <c r="B268" s="256"/>
      <c r="C268" s="256"/>
      <c r="D268" s="256"/>
      <c r="E268" s="84">
        <v>2021</v>
      </c>
      <c r="F268" s="85"/>
      <c r="G268" s="86" t="s">
        <v>626</v>
      </c>
      <c r="H268" s="86"/>
      <c r="I268" s="86"/>
      <c r="J268" s="85" t="s">
        <v>543</v>
      </c>
      <c r="K268" s="85"/>
      <c r="L268" s="101"/>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c r="A269" s="307" t="s">
        <v>265</v>
      </c>
      <c r="B269" s="308"/>
      <c r="C269" s="308"/>
      <c r="D269" s="308"/>
      <c r="E269" s="308"/>
      <c r="F269" s="30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3.95" customHeight="1">
      <c r="A308" s="313" t="s">
        <v>267</v>
      </c>
      <c r="B308" s="314"/>
      <c r="C308" s="314"/>
      <c r="D308" s="314"/>
      <c r="E308" s="314"/>
      <c r="F308" s="315"/>
      <c r="G308" s="294" t="s">
        <v>635</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244</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36" customHeight="1">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c r="A310" s="316"/>
      <c r="B310" s="317"/>
      <c r="C310" s="317"/>
      <c r="D310" s="317"/>
      <c r="E310" s="317"/>
      <c r="F310" s="318"/>
      <c r="G310" s="284" t="s">
        <v>638</v>
      </c>
      <c r="H310" s="285"/>
      <c r="I310" s="285"/>
      <c r="J310" s="285"/>
      <c r="K310" s="286"/>
      <c r="L310" s="287" t="s">
        <v>637</v>
      </c>
      <c r="M310" s="288"/>
      <c r="N310" s="288"/>
      <c r="O310" s="288"/>
      <c r="P310" s="288"/>
      <c r="Q310" s="288"/>
      <c r="R310" s="288"/>
      <c r="S310" s="288"/>
      <c r="T310" s="288"/>
      <c r="U310" s="288"/>
      <c r="V310" s="288"/>
      <c r="W310" s="288"/>
      <c r="X310" s="289"/>
      <c r="Y310" s="290">
        <v>21.1</v>
      </c>
      <c r="Z310" s="291"/>
      <c r="AA310" s="291"/>
      <c r="AB310" s="292"/>
      <c r="AC310" s="284"/>
      <c r="AD310" s="285"/>
      <c r="AE310" s="285"/>
      <c r="AF310" s="285"/>
      <c r="AG310" s="286"/>
      <c r="AH310" s="287"/>
      <c r="AI310" s="288"/>
      <c r="AJ310" s="288"/>
      <c r="AK310" s="288"/>
      <c r="AL310" s="288"/>
      <c r="AM310" s="288"/>
      <c r="AN310" s="288"/>
      <c r="AO310" s="288"/>
      <c r="AP310" s="288"/>
      <c r="AQ310" s="288"/>
      <c r="AR310" s="288"/>
      <c r="AS310" s="288"/>
      <c r="AT310" s="289"/>
      <c r="AU310" s="290"/>
      <c r="AV310" s="291"/>
      <c r="AW310" s="291"/>
      <c r="AX310" s="293"/>
    </row>
    <row r="311" spans="1:50" ht="24.75" hidden="1" customHeight="1">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hidden="1" customHeight="1">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9.25" customHeight="1">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21.1</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0</v>
      </c>
      <c r="AV320" s="271"/>
      <c r="AW320" s="271"/>
      <c r="AX320" s="273"/>
    </row>
    <row r="321" spans="1:51" ht="24.75" hidden="1" customHeight="1">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thickBot="1">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c r="A360" s="260" t="s">
        <v>578</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c r="A366" s="230">
        <v>1</v>
      </c>
      <c r="B366" s="230">
        <v>1</v>
      </c>
      <c r="C366" s="252" t="s">
        <v>663</v>
      </c>
      <c r="D366" s="251"/>
      <c r="E366" s="251"/>
      <c r="F366" s="251"/>
      <c r="G366" s="251"/>
      <c r="H366" s="251"/>
      <c r="I366" s="251"/>
      <c r="J366" s="233">
        <v>3010001010696</v>
      </c>
      <c r="K366" s="234"/>
      <c r="L366" s="234"/>
      <c r="M366" s="234"/>
      <c r="N366" s="234"/>
      <c r="O366" s="234"/>
      <c r="P366" s="245" t="s">
        <v>636</v>
      </c>
      <c r="Q366" s="235"/>
      <c r="R366" s="235"/>
      <c r="S366" s="235"/>
      <c r="T366" s="235"/>
      <c r="U366" s="235"/>
      <c r="V366" s="235"/>
      <c r="W366" s="235"/>
      <c r="X366" s="235"/>
      <c r="Y366" s="236">
        <v>21.1</v>
      </c>
      <c r="Z366" s="237"/>
      <c r="AA366" s="237"/>
      <c r="AB366" s="238"/>
      <c r="AC366" s="222" t="s">
        <v>253</v>
      </c>
      <c r="AD366" s="223"/>
      <c r="AE366" s="223"/>
      <c r="AF366" s="223"/>
      <c r="AG366" s="223"/>
      <c r="AH366" s="253">
        <v>1</v>
      </c>
      <c r="AI366" s="254"/>
      <c r="AJ366" s="254"/>
      <c r="AK366" s="254"/>
      <c r="AL366" s="226">
        <v>100</v>
      </c>
      <c r="AM366" s="227"/>
      <c r="AN366" s="227"/>
      <c r="AO366" s="228"/>
      <c r="AP366" s="229" t="s">
        <v>643</v>
      </c>
      <c r="AQ366" s="229"/>
      <c r="AR366" s="229"/>
      <c r="AS366" s="229"/>
      <c r="AT366" s="229"/>
      <c r="AU366" s="229"/>
      <c r="AV366" s="229"/>
      <c r="AW366" s="229"/>
      <c r="AX366" s="229"/>
    </row>
    <row r="367" spans="1:51" ht="30" hidden="1" customHeight="1">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c r="A631" s="230">
        <v>1</v>
      </c>
      <c r="B631" s="230">
        <v>1</v>
      </c>
      <c r="C631" s="231"/>
      <c r="D631" s="231"/>
      <c r="E631" s="240" t="s">
        <v>285</v>
      </c>
      <c r="F631" s="232"/>
      <c r="G631" s="232"/>
      <c r="H631" s="232"/>
      <c r="I631" s="232"/>
      <c r="J631" s="233" t="s">
        <v>285</v>
      </c>
      <c r="K631" s="234"/>
      <c r="L631" s="234"/>
      <c r="M631" s="234"/>
      <c r="N631" s="234"/>
      <c r="O631" s="234"/>
      <c r="P631" s="245" t="s">
        <v>285</v>
      </c>
      <c r="Q631" s="235"/>
      <c r="R631" s="235"/>
      <c r="S631" s="235"/>
      <c r="T631" s="235"/>
      <c r="U631" s="235"/>
      <c r="V631" s="235"/>
      <c r="W631" s="235"/>
      <c r="X631" s="235"/>
      <c r="Y631" s="236" t="s">
        <v>285</v>
      </c>
      <c r="Z631" s="237"/>
      <c r="AA631" s="237"/>
      <c r="AB631" s="238"/>
      <c r="AC631" s="222"/>
      <c r="AD631" s="223"/>
      <c r="AE631" s="223"/>
      <c r="AF631" s="223"/>
      <c r="AG631" s="223"/>
      <c r="AH631" s="224" t="s">
        <v>285</v>
      </c>
      <c r="AI631" s="225"/>
      <c r="AJ631" s="225"/>
      <c r="AK631" s="225"/>
      <c r="AL631" s="226" t="s">
        <v>285</v>
      </c>
      <c r="AM631" s="227"/>
      <c r="AN631" s="227"/>
      <c r="AO631" s="228"/>
      <c r="AP631" s="229" t="s">
        <v>285</v>
      </c>
      <c r="AQ631" s="229"/>
      <c r="AR631" s="229"/>
      <c r="AS631" s="229"/>
      <c r="AT631" s="229"/>
      <c r="AU631" s="229"/>
      <c r="AV631" s="229"/>
      <c r="AW631" s="229"/>
      <c r="AX631" s="229"/>
    </row>
    <row r="632" spans="1:51" ht="36" hidden="1" customHeight="1">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14" max="16383" man="1"/>
    <brk id="248" max="16383" man="1"/>
  </rowBreaks>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c r="A2" s="14" t="s">
        <v>80</v>
      </c>
      <c r="B2" s="15" t="s">
        <v>625</v>
      </c>
      <c r="C2" s="13" t="str">
        <f>IF(B2="","",A2)</f>
        <v>医療分野の研究開発関連</v>
      </c>
      <c r="D2" s="13" t="str">
        <f>IF(C2="","",IF(D1&lt;&gt;"",CONCATENATE(D1,"、",C2),C2))</f>
        <v>医療分野の研究開発関連</v>
      </c>
      <c r="F2" s="12" t="s">
        <v>67</v>
      </c>
      <c r="G2" s="17" t="s">
        <v>625</v>
      </c>
      <c r="H2" s="13" t="str">
        <f>IF(G2="","",F2)</f>
        <v>一般会計</v>
      </c>
      <c r="I2" s="13" t="str">
        <f>IF(H2="","",IF(I1&lt;&gt;"",CONCATENATE(I1,"、",H2),H2))</f>
        <v>一般会計</v>
      </c>
      <c r="K2" s="14" t="s">
        <v>97</v>
      </c>
      <c r="L2" s="15"/>
      <c r="M2" s="13" t="str">
        <f>IF(L2="","",K2)</f>
        <v/>
      </c>
      <c r="N2" s="13" t="str">
        <f>IF(M2="","",IF(N1&lt;&gt;"",CONCATENATE(N1,"、",M2),M2))</f>
        <v/>
      </c>
      <c r="O2" s="13"/>
      <c r="P2" s="12" t="s">
        <v>69</v>
      </c>
      <c r="Q2" s="17" t="s">
        <v>625</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625</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c r="A6" s="14" t="s">
        <v>84</v>
      </c>
      <c r="B6" s="15" t="s">
        <v>625</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c r="A23" s="69" t="s">
        <v>283</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c r="A38" s="13"/>
      <c r="B38" s="13"/>
      <c r="F38" s="13"/>
      <c r="G38" s="19"/>
      <c r="K38" s="13"/>
      <c r="L38" s="13"/>
      <c r="O38" s="13"/>
      <c r="P38" s="13"/>
      <c r="Q38" s="19"/>
      <c r="T38" s="13"/>
      <c r="Y38" s="32" t="s">
        <v>327</v>
      </c>
      <c r="Z38" s="32" t="s">
        <v>455</v>
      </c>
      <c r="AF38" s="30"/>
      <c r="AK38" s="42" t="str">
        <f t="shared" si="7"/>
        <v>k</v>
      </c>
    </row>
    <row r="39" spans="1:37">
      <c r="A39" s="13"/>
      <c r="B39" s="13"/>
      <c r="F39" s="13" t="str">
        <f>I37</f>
        <v>一般会計</v>
      </c>
      <c r="G39" s="19"/>
      <c r="K39" s="13"/>
      <c r="L39" s="13"/>
      <c r="O39" s="13"/>
      <c r="P39" s="13"/>
      <c r="Q39" s="19"/>
      <c r="T39" s="13"/>
      <c r="U39" s="32" t="s">
        <v>567</v>
      </c>
      <c r="Y39" s="32" t="s">
        <v>328</v>
      </c>
      <c r="Z39" s="32" t="s">
        <v>456</v>
      </c>
      <c r="AF39" s="30"/>
      <c r="AK39" s="42" t="str">
        <f t="shared" si="7"/>
        <v>l</v>
      </c>
    </row>
    <row r="40" spans="1:37">
      <c r="A40" s="13"/>
      <c r="B40" s="13"/>
      <c r="F40" s="13"/>
      <c r="G40" s="19"/>
      <c r="K40" s="13"/>
      <c r="L40" s="13"/>
      <c r="O40" s="13"/>
      <c r="P40" s="13"/>
      <c r="Q40" s="19"/>
      <c r="T40" s="13"/>
      <c r="U40" s="32"/>
      <c r="Y40" s="32" t="s">
        <v>329</v>
      </c>
      <c r="Z40" s="32" t="s">
        <v>457</v>
      </c>
      <c r="AF40" s="30"/>
      <c r="AK40" s="42" t="str">
        <f t="shared" si="7"/>
        <v>m</v>
      </c>
    </row>
    <row r="41" spans="1:37">
      <c r="A41" s="13"/>
      <c r="B41" s="13"/>
      <c r="F41" s="13"/>
      <c r="G41" s="19"/>
      <c r="K41" s="13"/>
      <c r="L41" s="13"/>
      <c r="O41" s="13"/>
      <c r="P41" s="13"/>
      <c r="Q41" s="19"/>
      <c r="T41" s="13"/>
      <c r="U41" s="32" t="s">
        <v>269</v>
      </c>
      <c r="Y41" s="32" t="s">
        <v>330</v>
      </c>
      <c r="Z41" s="32" t="s">
        <v>458</v>
      </c>
      <c r="AF41" s="30"/>
      <c r="AK41" s="42" t="str">
        <f t="shared" si="7"/>
        <v>n</v>
      </c>
    </row>
    <row r="42" spans="1:37">
      <c r="A42" s="13"/>
      <c r="B42" s="13"/>
      <c r="F42" s="13"/>
      <c r="G42" s="19"/>
      <c r="K42" s="13"/>
      <c r="L42" s="13"/>
      <c r="O42" s="13"/>
      <c r="P42" s="13"/>
      <c r="Q42" s="19"/>
      <c r="T42" s="13"/>
      <c r="U42" s="32" t="s">
        <v>279</v>
      </c>
      <c r="Y42" s="32" t="s">
        <v>331</v>
      </c>
      <c r="Z42" s="32" t="s">
        <v>459</v>
      </c>
      <c r="AF42" s="30"/>
      <c r="AK42" s="42" t="str">
        <f t="shared" si="7"/>
        <v>o</v>
      </c>
    </row>
    <row r="43" spans="1:37">
      <c r="A43" s="13"/>
      <c r="B43" s="13"/>
      <c r="F43" s="13"/>
      <c r="G43" s="19"/>
      <c r="K43" s="13"/>
      <c r="L43" s="13"/>
      <c r="O43" s="13"/>
      <c r="P43" s="13"/>
      <c r="Q43" s="19"/>
      <c r="T43" s="13"/>
      <c r="Y43" s="32" t="s">
        <v>332</v>
      </c>
      <c r="Z43" s="32" t="s">
        <v>460</v>
      </c>
      <c r="AF43" s="30"/>
      <c r="AK43" s="42" t="str">
        <f t="shared" si="7"/>
        <v>p</v>
      </c>
    </row>
    <row r="44" spans="1:37">
      <c r="A44" s="13"/>
      <c r="B44" s="13"/>
      <c r="F44" s="13"/>
      <c r="G44" s="19"/>
      <c r="K44" s="13"/>
      <c r="L44" s="13"/>
      <c r="O44" s="13"/>
      <c r="P44" s="13"/>
      <c r="Q44" s="19"/>
      <c r="T44" s="13"/>
      <c r="Y44" s="32" t="s">
        <v>333</v>
      </c>
      <c r="Z44" s="32" t="s">
        <v>461</v>
      </c>
      <c r="AF44" s="30"/>
      <c r="AK44" s="42" t="str">
        <f t="shared" si="7"/>
        <v>q</v>
      </c>
    </row>
    <row r="45" spans="1:37">
      <c r="A45" s="13"/>
      <c r="B45" s="13"/>
      <c r="F45" s="13"/>
      <c r="G45" s="19"/>
      <c r="K45" s="13"/>
      <c r="L45" s="13"/>
      <c r="O45" s="13"/>
      <c r="P45" s="13"/>
      <c r="Q45" s="19"/>
      <c r="T45" s="13"/>
      <c r="U45" s="29" t="s">
        <v>160</v>
      </c>
      <c r="Y45" s="32" t="s">
        <v>334</v>
      </c>
      <c r="Z45" s="32" t="s">
        <v>462</v>
      </c>
      <c r="AF45" s="30"/>
      <c r="AK45" s="42" t="str">
        <f t="shared" si="7"/>
        <v>r</v>
      </c>
    </row>
    <row r="46" spans="1:37">
      <c r="A46" s="13"/>
      <c r="B46" s="13"/>
      <c r="F46" s="13"/>
      <c r="G46" s="19"/>
      <c r="K46" s="13"/>
      <c r="L46" s="13"/>
      <c r="O46" s="13"/>
      <c r="P46" s="13"/>
      <c r="Q46" s="19"/>
      <c r="T46" s="13"/>
      <c r="U46" s="78" t="s">
        <v>603</v>
      </c>
      <c r="Y46" s="32" t="s">
        <v>335</v>
      </c>
      <c r="Z46" s="32" t="s">
        <v>463</v>
      </c>
      <c r="AF46" s="30"/>
      <c r="AK46" s="42" t="str">
        <f t="shared" si="7"/>
        <v>s</v>
      </c>
    </row>
    <row r="47" spans="1:37">
      <c r="A47" s="13"/>
      <c r="B47" s="13"/>
      <c r="F47" s="13"/>
      <c r="G47" s="19"/>
      <c r="K47" s="13"/>
      <c r="L47" s="13"/>
      <c r="O47" s="13"/>
      <c r="P47" s="13"/>
      <c r="Q47" s="19"/>
      <c r="T47" s="13"/>
      <c r="Y47" s="32" t="s">
        <v>336</v>
      </c>
      <c r="Z47" s="32" t="s">
        <v>464</v>
      </c>
      <c r="AF47" s="30"/>
      <c r="AK47" s="42" t="str">
        <f t="shared" si="7"/>
        <v>t</v>
      </c>
    </row>
    <row r="48" spans="1:37">
      <c r="A48" s="13"/>
      <c r="B48" s="13"/>
      <c r="F48" s="13"/>
      <c r="G48" s="19"/>
      <c r="K48" s="13"/>
      <c r="L48" s="13"/>
      <c r="O48" s="13"/>
      <c r="P48" s="13"/>
      <c r="Q48" s="19"/>
      <c r="T48" s="13"/>
      <c r="U48" s="78">
        <v>2021</v>
      </c>
      <c r="Y48" s="32" t="s">
        <v>337</v>
      </c>
      <c r="Z48" s="32" t="s">
        <v>465</v>
      </c>
      <c r="AF48" s="30"/>
      <c r="AK48" s="42" t="str">
        <f t="shared" si="7"/>
        <v>u</v>
      </c>
    </row>
    <row r="49" spans="1:37">
      <c r="A49" s="13"/>
      <c r="B49" s="13"/>
      <c r="F49" s="13"/>
      <c r="G49" s="19"/>
      <c r="K49" s="13"/>
      <c r="L49" s="13"/>
      <c r="O49" s="13"/>
      <c r="P49" s="13"/>
      <c r="Q49" s="19"/>
      <c r="T49" s="13"/>
      <c r="U49" s="78">
        <v>2022</v>
      </c>
      <c r="Y49" s="32" t="s">
        <v>338</v>
      </c>
      <c r="Z49" s="32" t="s">
        <v>466</v>
      </c>
      <c r="AF49" s="30"/>
      <c r="AK49" s="42" t="str">
        <f t="shared" si="7"/>
        <v>v</v>
      </c>
    </row>
    <row r="50" spans="1:37">
      <c r="A50" s="13"/>
      <c r="B50" s="13"/>
      <c r="F50" s="13"/>
      <c r="G50" s="19"/>
      <c r="K50" s="13"/>
      <c r="L50" s="13"/>
      <c r="O50" s="13"/>
      <c r="P50" s="13"/>
      <c r="Q50" s="19"/>
      <c r="T50" s="13"/>
      <c r="U50" s="78">
        <v>2023</v>
      </c>
      <c r="Y50" s="32" t="s">
        <v>339</v>
      </c>
      <c r="Z50" s="32" t="s">
        <v>467</v>
      </c>
      <c r="AF50" s="30"/>
    </row>
    <row r="51" spans="1:37">
      <c r="A51" s="13"/>
      <c r="B51" s="13"/>
      <c r="F51" s="13"/>
      <c r="G51" s="19"/>
      <c r="K51" s="13"/>
      <c r="L51" s="13"/>
      <c r="O51" s="13"/>
      <c r="P51" s="13"/>
      <c r="Q51" s="19"/>
      <c r="T51" s="13"/>
      <c r="U51" s="78">
        <v>2024</v>
      </c>
      <c r="Y51" s="32" t="s">
        <v>340</v>
      </c>
      <c r="Z51" s="32" t="s">
        <v>468</v>
      </c>
      <c r="AF51" s="30"/>
    </row>
    <row r="52" spans="1:37">
      <c r="A52" s="13"/>
      <c r="B52" s="13"/>
      <c r="F52" s="13"/>
      <c r="G52" s="19"/>
      <c r="K52" s="13"/>
      <c r="L52" s="13"/>
      <c r="O52" s="13"/>
      <c r="P52" s="13"/>
      <c r="Q52" s="19"/>
      <c r="T52" s="13"/>
      <c r="U52" s="78">
        <v>2025</v>
      </c>
      <c r="Y52" s="32" t="s">
        <v>341</v>
      </c>
      <c r="Z52" s="32" t="s">
        <v>469</v>
      </c>
      <c r="AF52" s="30"/>
    </row>
    <row r="53" spans="1:37">
      <c r="A53" s="13"/>
      <c r="B53" s="13"/>
      <c r="F53" s="13"/>
      <c r="G53" s="19"/>
      <c r="K53" s="13"/>
      <c r="L53" s="13"/>
      <c r="O53" s="13"/>
      <c r="P53" s="13"/>
      <c r="Q53" s="19"/>
      <c r="T53" s="13"/>
      <c r="U53" s="78">
        <v>2026</v>
      </c>
      <c r="Y53" s="32" t="s">
        <v>342</v>
      </c>
      <c r="Z53" s="32" t="s">
        <v>470</v>
      </c>
      <c r="AF53" s="30"/>
    </row>
    <row r="54" spans="1:37">
      <c r="A54" s="13"/>
      <c r="B54" s="13"/>
      <c r="F54" s="13"/>
      <c r="G54" s="19"/>
      <c r="K54" s="13"/>
      <c r="L54" s="13"/>
      <c r="O54" s="13"/>
      <c r="P54" s="20"/>
      <c r="Q54" s="19"/>
      <c r="T54" s="13"/>
      <c r="Y54" s="32" t="s">
        <v>343</v>
      </c>
      <c r="Z54" s="32" t="s">
        <v>471</v>
      </c>
      <c r="AF54" s="30"/>
    </row>
    <row r="55" spans="1:37">
      <c r="A55" s="13"/>
      <c r="B55" s="13"/>
      <c r="F55" s="13"/>
      <c r="G55" s="19"/>
      <c r="K55" s="13"/>
      <c r="L55" s="13"/>
      <c r="O55" s="13"/>
      <c r="P55" s="13"/>
      <c r="Q55" s="19"/>
      <c r="T55" s="13"/>
      <c r="Y55" s="32" t="s">
        <v>344</v>
      </c>
      <c r="Z55" s="32" t="s">
        <v>472</v>
      </c>
      <c r="AF55" s="30"/>
    </row>
    <row r="56" spans="1:37">
      <c r="A56" s="13"/>
      <c r="B56" s="13"/>
      <c r="F56" s="13"/>
      <c r="G56" s="19"/>
      <c r="K56" s="13"/>
      <c r="L56" s="13"/>
      <c r="O56" s="13"/>
      <c r="P56" s="13"/>
      <c r="Q56" s="19"/>
      <c r="T56" s="13"/>
      <c r="U56" s="78">
        <v>20</v>
      </c>
      <c r="Y56" s="32" t="s">
        <v>345</v>
      </c>
      <c r="Z56" s="32" t="s">
        <v>473</v>
      </c>
      <c r="AF56" s="30"/>
    </row>
    <row r="57" spans="1:37">
      <c r="A57" s="13"/>
      <c r="B57" s="13"/>
      <c r="F57" s="13"/>
      <c r="G57" s="19"/>
      <c r="K57" s="13"/>
      <c r="L57" s="13"/>
      <c r="O57" s="13"/>
      <c r="P57" s="13"/>
      <c r="Q57" s="19"/>
      <c r="T57" s="13"/>
      <c r="U57" s="32" t="s">
        <v>543</v>
      </c>
      <c r="Y57" s="32" t="s">
        <v>346</v>
      </c>
      <c r="Z57" s="32" t="s">
        <v>474</v>
      </c>
      <c r="AF57" s="30"/>
    </row>
    <row r="58" spans="1:37">
      <c r="A58" s="13"/>
      <c r="B58" s="13"/>
      <c r="F58" s="13"/>
      <c r="G58" s="19"/>
      <c r="K58" s="13"/>
      <c r="L58" s="13"/>
      <c r="O58" s="13"/>
      <c r="P58" s="13"/>
      <c r="Q58" s="19"/>
      <c r="T58" s="13"/>
      <c r="U58" s="32" t="s">
        <v>544</v>
      </c>
      <c r="Y58" s="32" t="s">
        <v>347</v>
      </c>
      <c r="Z58" s="32" t="s">
        <v>475</v>
      </c>
      <c r="AF58" s="30"/>
    </row>
    <row r="59" spans="1:37">
      <c r="A59" s="13"/>
      <c r="B59" s="13"/>
      <c r="F59" s="13"/>
      <c r="G59" s="19"/>
      <c r="K59" s="13"/>
      <c r="L59" s="13"/>
      <c r="O59" s="13"/>
      <c r="P59" s="13"/>
      <c r="Q59" s="19"/>
      <c r="T59" s="13"/>
      <c r="Y59" s="32" t="s">
        <v>348</v>
      </c>
      <c r="Z59" s="32" t="s">
        <v>476</v>
      </c>
      <c r="AF59" s="30"/>
    </row>
    <row r="60" spans="1:37">
      <c r="A60" s="13"/>
      <c r="B60" s="13"/>
      <c r="F60" s="13"/>
      <c r="G60" s="19"/>
      <c r="K60" s="13"/>
      <c r="L60" s="13"/>
      <c r="O60" s="13"/>
      <c r="P60" s="13"/>
      <c r="Q60" s="19"/>
      <c r="T60" s="13"/>
      <c r="Y60" s="32" t="s">
        <v>349</v>
      </c>
      <c r="Z60" s="32" t="s">
        <v>477</v>
      </c>
      <c r="AF60" s="30"/>
    </row>
    <row r="61" spans="1:37">
      <c r="A61" s="13"/>
      <c r="B61" s="13"/>
      <c r="F61" s="13"/>
      <c r="G61" s="19"/>
      <c r="K61" s="13"/>
      <c r="L61" s="13"/>
      <c r="O61" s="13"/>
      <c r="P61" s="13"/>
      <c r="Q61" s="19"/>
      <c r="T61" s="13"/>
      <c r="Y61" s="32" t="s">
        <v>350</v>
      </c>
      <c r="Z61" s="32" t="s">
        <v>478</v>
      </c>
      <c r="AF61" s="30"/>
    </row>
    <row r="62" spans="1:37">
      <c r="A62" s="13"/>
      <c r="B62" s="13"/>
      <c r="F62" s="13"/>
      <c r="G62" s="19"/>
      <c r="K62" s="13"/>
      <c r="L62" s="13"/>
      <c r="O62" s="13"/>
      <c r="P62" s="13"/>
      <c r="Q62" s="19"/>
      <c r="T62" s="13"/>
      <c r="Y62" s="32" t="s">
        <v>351</v>
      </c>
      <c r="Z62" s="32" t="s">
        <v>479</v>
      </c>
      <c r="AF62" s="30"/>
    </row>
    <row r="63" spans="1:37">
      <c r="A63" s="13"/>
      <c r="B63" s="13"/>
      <c r="F63" s="13"/>
      <c r="G63" s="19"/>
      <c r="K63" s="13"/>
      <c r="L63" s="13"/>
      <c r="O63" s="13"/>
      <c r="P63" s="13"/>
      <c r="Q63" s="19"/>
      <c r="T63" s="13"/>
      <c r="Y63" s="32" t="s">
        <v>352</v>
      </c>
      <c r="Z63" s="32" t="s">
        <v>480</v>
      </c>
      <c r="AF63" s="30"/>
    </row>
    <row r="64" spans="1:37">
      <c r="A64" s="13"/>
      <c r="B64" s="13"/>
      <c r="F64" s="13"/>
      <c r="G64" s="19"/>
      <c r="K64" s="13"/>
      <c r="L64" s="13"/>
      <c r="O64" s="13"/>
      <c r="P64" s="13"/>
      <c r="Q64" s="19"/>
      <c r="T64" s="13"/>
      <c r="Y64" s="32" t="s">
        <v>353</v>
      </c>
      <c r="Z64" s="32" t="s">
        <v>481</v>
      </c>
      <c r="AF64" s="30"/>
    </row>
    <row r="65" spans="1:32">
      <c r="A65" s="13"/>
      <c r="B65" s="13"/>
      <c r="F65" s="13"/>
      <c r="G65" s="19"/>
      <c r="K65" s="13"/>
      <c r="L65" s="13"/>
      <c r="O65" s="13"/>
      <c r="P65" s="13"/>
      <c r="Q65" s="19"/>
      <c r="T65" s="13"/>
      <c r="Y65" s="32" t="s">
        <v>354</v>
      </c>
      <c r="Z65" s="32" t="s">
        <v>482</v>
      </c>
      <c r="AF65" s="30"/>
    </row>
    <row r="66" spans="1:32">
      <c r="A66" s="13"/>
      <c r="B66" s="13"/>
      <c r="F66" s="13"/>
      <c r="G66" s="19"/>
      <c r="K66" s="13"/>
      <c r="L66" s="13"/>
      <c r="O66" s="13"/>
      <c r="P66" s="13"/>
      <c r="Q66" s="19"/>
      <c r="T66" s="13"/>
      <c r="Y66" s="32" t="s">
        <v>66</v>
      </c>
      <c r="Z66" s="32" t="s">
        <v>483</v>
      </c>
      <c r="AF66" s="30"/>
    </row>
    <row r="67" spans="1:32">
      <c r="A67" s="13"/>
      <c r="B67" s="13"/>
      <c r="F67" s="13"/>
      <c r="G67" s="19"/>
      <c r="K67" s="13"/>
      <c r="L67" s="13"/>
      <c r="O67" s="13"/>
      <c r="P67" s="13"/>
      <c r="Q67" s="19"/>
      <c r="T67" s="13"/>
      <c r="Y67" s="32" t="s">
        <v>355</v>
      </c>
      <c r="Z67" s="32" t="s">
        <v>484</v>
      </c>
      <c r="AF67" s="30"/>
    </row>
    <row r="68" spans="1:32">
      <c r="A68" s="13"/>
      <c r="B68" s="13"/>
      <c r="F68" s="13"/>
      <c r="G68" s="19"/>
      <c r="K68" s="13"/>
      <c r="L68" s="13"/>
      <c r="O68" s="13"/>
      <c r="P68" s="13"/>
      <c r="Q68" s="19"/>
      <c r="T68" s="13"/>
      <c r="Y68" s="32" t="s">
        <v>356</v>
      </c>
      <c r="Z68" s="32" t="s">
        <v>485</v>
      </c>
      <c r="AF68" s="30"/>
    </row>
    <row r="69" spans="1:32">
      <c r="A69" s="13"/>
      <c r="B69" s="13"/>
      <c r="F69" s="13"/>
      <c r="G69" s="19"/>
      <c r="K69" s="13"/>
      <c r="L69" s="13"/>
      <c r="O69" s="13"/>
      <c r="P69" s="13"/>
      <c r="Q69" s="19"/>
      <c r="T69" s="13"/>
      <c r="Y69" s="32" t="s">
        <v>357</v>
      </c>
      <c r="Z69" s="32" t="s">
        <v>486</v>
      </c>
      <c r="AF69" s="30"/>
    </row>
    <row r="70" spans="1:32">
      <c r="A70" s="13"/>
      <c r="B70" s="13"/>
      <c r="Y70" s="32" t="s">
        <v>358</v>
      </c>
      <c r="Z70" s="32" t="s">
        <v>487</v>
      </c>
    </row>
    <row r="71" spans="1:32">
      <c r="Y71" s="32" t="s">
        <v>359</v>
      </c>
      <c r="Z71" s="32" t="s">
        <v>488</v>
      </c>
    </row>
    <row r="72" spans="1:32">
      <c r="Y72" s="32" t="s">
        <v>360</v>
      </c>
      <c r="Z72" s="32" t="s">
        <v>489</v>
      </c>
    </row>
    <row r="73" spans="1:32">
      <c r="Y73" s="32" t="s">
        <v>361</v>
      </c>
      <c r="Z73" s="32" t="s">
        <v>490</v>
      </c>
    </row>
    <row r="74" spans="1:32">
      <c r="Y74" s="32" t="s">
        <v>362</v>
      </c>
      <c r="Z74" s="32" t="s">
        <v>491</v>
      </c>
    </row>
    <row r="75" spans="1:32">
      <c r="Y75" s="32" t="s">
        <v>363</v>
      </c>
      <c r="Z75" s="32" t="s">
        <v>492</v>
      </c>
    </row>
    <row r="76" spans="1:32">
      <c r="Y76" s="32" t="s">
        <v>364</v>
      </c>
      <c r="Z76" s="32" t="s">
        <v>493</v>
      </c>
    </row>
    <row r="77" spans="1:32">
      <c r="Y77" s="32" t="s">
        <v>365</v>
      </c>
      <c r="Z77" s="32" t="s">
        <v>494</v>
      </c>
    </row>
    <row r="78" spans="1:32">
      <c r="Y78" s="32" t="s">
        <v>366</v>
      </c>
      <c r="Z78" s="32" t="s">
        <v>495</v>
      </c>
    </row>
    <row r="79" spans="1:32">
      <c r="Y79" s="32" t="s">
        <v>367</v>
      </c>
      <c r="Z79" s="32" t="s">
        <v>496</v>
      </c>
    </row>
    <row r="80" spans="1:32">
      <c r="Y80" s="32" t="s">
        <v>368</v>
      </c>
      <c r="Z80" s="32" t="s">
        <v>497</v>
      </c>
    </row>
    <row r="81" spans="25:26">
      <c r="Y81" s="32" t="s">
        <v>369</v>
      </c>
      <c r="Z81" s="32" t="s">
        <v>498</v>
      </c>
    </row>
    <row r="82" spans="25:26">
      <c r="Y82" s="32" t="s">
        <v>370</v>
      </c>
      <c r="Z82" s="32" t="s">
        <v>499</v>
      </c>
    </row>
    <row r="83" spans="25:26">
      <c r="Y83" s="32" t="s">
        <v>371</v>
      </c>
      <c r="Z83" s="32" t="s">
        <v>500</v>
      </c>
    </row>
    <row r="84" spans="25:26">
      <c r="Y84" s="32" t="s">
        <v>372</v>
      </c>
      <c r="Z84" s="32" t="s">
        <v>501</v>
      </c>
    </row>
    <row r="85" spans="25:26">
      <c r="Y85" s="32" t="s">
        <v>373</v>
      </c>
      <c r="Z85" s="32" t="s">
        <v>502</v>
      </c>
    </row>
    <row r="86" spans="25:26">
      <c r="Y86" s="32" t="s">
        <v>374</v>
      </c>
      <c r="Z86" s="32" t="s">
        <v>503</v>
      </c>
    </row>
    <row r="87" spans="25:26">
      <c r="Y87" s="32" t="s">
        <v>375</v>
      </c>
      <c r="Z87" s="32" t="s">
        <v>504</v>
      </c>
    </row>
    <row r="88" spans="25:26">
      <c r="Y88" s="32" t="s">
        <v>376</v>
      </c>
      <c r="Z88" s="32" t="s">
        <v>505</v>
      </c>
    </row>
    <row r="89" spans="25:26">
      <c r="Y89" s="32" t="s">
        <v>377</v>
      </c>
      <c r="Z89" s="32" t="s">
        <v>506</v>
      </c>
    </row>
    <row r="90" spans="25:26">
      <c r="Y90" s="32" t="s">
        <v>378</v>
      </c>
      <c r="Z90" s="32" t="s">
        <v>507</v>
      </c>
    </row>
    <row r="91" spans="25:26">
      <c r="Y91" s="32" t="s">
        <v>379</v>
      </c>
      <c r="Z91" s="32" t="s">
        <v>508</v>
      </c>
    </row>
    <row r="92" spans="25:26">
      <c r="Y92" s="32" t="s">
        <v>380</v>
      </c>
      <c r="Z92" s="32" t="s">
        <v>509</v>
      </c>
    </row>
    <row r="93" spans="25:26">
      <c r="Y93" s="32" t="s">
        <v>381</v>
      </c>
      <c r="Z93" s="32" t="s">
        <v>510</v>
      </c>
    </row>
    <row r="94" spans="25:26">
      <c r="Y94" s="32" t="s">
        <v>382</v>
      </c>
      <c r="Z94" s="32" t="s">
        <v>511</v>
      </c>
    </row>
    <row r="95" spans="25:26">
      <c r="Y95" s="32" t="s">
        <v>383</v>
      </c>
      <c r="Z95" s="32" t="s">
        <v>512</v>
      </c>
    </row>
    <row r="96" spans="25:26">
      <c r="Y96" s="32" t="s">
        <v>287</v>
      </c>
      <c r="Z96" s="32" t="s">
        <v>513</v>
      </c>
    </row>
    <row r="97" spans="25:26">
      <c r="Y97" s="32" t="s">
        <v>384</v>
      </c>
      <c r="Z97" s="32" t="s">
        <v>514</v>
      </c>
    </row>
    <row r="98" spans="25:26">
      <c r="Y98" s="32" t="s">
        <v>385</v>
      </c>
      <c r="Z98" s="32" t="s">
        <v>515</v>
      </c>
    </row>
    <row r="99" spans="25:26">
      <c r="Y99" s="32" t="s">
        <v>415</v>
      </c>
      <c r="Z99" s="32" t="s">
        <v>516</v>
      </c>
    </row>
    <row r="100" spans="25:26">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yosan-1</cp:lastModifiedBy>
  <cp:lastPrinted>2022-08-18T02:29:52Z</cp:lastPrinted>
  <dcterms:created xsi:type="dcterms:W3CDTF">2012-03-13T00:50:25Z</dcterms:created>
  <dcterms:modified xsi:type="dcterms:W3CDTF">2022-08-18T02:29:54Z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