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感染研\"/>
    </mc:Choice>
  </mc:AlternateContent>
  <bookViews>
    <workbookView xWindow="-108" yWindow="-108" windowWidth="23256" windowHeight="12576"/>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8" i="11"/>
  <c r="AY321" i="11"/>
  <c r="AY332" i="11" s="1"/>
  <c r="AY341" i="11" l="1"/>
  <c r="AY326" i="11"/>
  <c r="AY327" i="11"/>
  <c r="AY336" i="11"/>
  <c r="AY337" i="11"/>
  <c r="AY329" i="11"/>
  <c r="AY322" i="11"/>
  <c r="AY325" i="11"/>
  <c r="AY333" i="11"/>
  <c r="AY399" i="11"/>
  <c r="AY328" i="11"/>
  <c r="AY330" i="11"/>
  <c r="AY69" i="11"/>
  <c r="AY323" i="11"/>
  <c r="AY331" i="11"/>
  <c r="AY397" i="11"/>
  <c r="AY324" i="11"/>
  <c r="AY66" i="11"/>
  <c r="AY75" i="11"/>
  <c r="AY73" i="11"/>
  <c r="AY77" i="11"/>
  <c r="AY74" i="11"/>
  <c r="AY72" i="11"/>
  <c r="AY335" i="11"/>
  <c r="AY214" i="11"/>
  <c r="AY208" i="11"/>
  <c r="AY209" i="11" s="1"/>
  <c r="AY207" i="11"/>
  <c r="AY206" i="11"/>
  <c r="AY200" i="11"/>
  <c r="AY201" i="11" s="1"/>
  <c r="AY195" i="11"/>
  <c r="AY196" i="11" s="1"/>
  <c r="AY190" i="11"/>
  <c r="AY192" i="11" s="1"/>
  <c r="AY180" i="11"/>
  <c r="AY187" i="11" s="1"/>
  <c r="AY177" i="11"/>
  <c r="AY176" i="11"/>
  <c r="AY175" i="11"/>
  <c r="AY173" i="11"/>
  <c r="AY178"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3" i="11" s="1"/>
  <c r="AY119" i="11"/>
  <c r="AY118" i="11"/>
  <c r="AY117" i="11"/>
  <c r="AY112" i="11"/>
  <c r="AY121" i="11" s="1"/>
  <c r="AY99" i="11"/>
  <c r="AY101" i="11" s="1"/>
  <c r="AY98" i="11"/>
  <c r="AY102" i="11"/>
  <c r="AY104" i="11" s="1"/>
  <c r="AY213" i="11" l="1"/>
  <c r="AY142" i="11"/>
  <c r="AY193" i="11"/>
  <c r="AY114" i="11"/>
  <c r="AY130" i="11"/>
  <c r="AY143" i="11"/>
  <c r="AY115" i="11"/>
  <c r="AY131" i="11"/>
  <c r="AY144" i="11"/>
  <c r="AY174" i="11"/>
  <c r="AY116" i="11"/>
  <c r="AY145" i="11"/>
  <c r="AY205" i="11"/>
  <c r="AY198" i="11"/>
  <c r="AY125" i="11"/>
  <c r="AY126" i="11"/>
  <c r="AY153" i="11"/>
  <c r="AY171" i="11"/>
  <c r="AY179" i="11"/>
  <c r="AY202" i="11"/>
  <c r="AY210" i="11"/>
  <c r="AY137" i="11"/>
  <c r="AY124" i="11"/>
  <c r="AY163" i="11"/>
  <c r="AY151" i="11"/>
  <c r="AY100" i="11"/>
  <c r="AY120" i="11"/>
  <c r="AY128" i="11"/>
  <c r="AY154" i="11"/>
  <c r="AY140" i="11"/>
  <c r="AY134" i="11"/>
  <c r="AY203" i="11"/>
  <c r="AY211" i="11"/>
  <c r="AY164" i="11"/>
  <c r="AY113" i="11"/>
  <c r="AY155" i="11"/>
  <c r="AY204" i="11"/>
  <c r="AY212" i="11"/>
  <c r="AY15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2" i="11"/>
  <c r="AY91" i="11"/>
  <c r="AY88" i="11"/>
  <c r="AY90" i="11" s="1"/>
  <c r="AY78" i="11"/>
  <c r="AY87" i="11" s="1"/>
  <c r="AY44" i="11"/>
  <c r="AY52" i="11" s="1"/>
  <c r="AY49" i="11" l="1"/>
  <c r="AY83" i="11"/>
  <c r="AY84" i="11"/>
  <c r="AY63" i="11"/>
  <c r="AY86" i="11"/>
  <c r="AY96" i="11"/>
  <c r="AY80" i="11"/>
  <c r="AY81" i="11"/>
  <c r="AY89" i="11"/>
  <c r="AY97" i="11"/>
  <c r="AY85" i="11"/>
  <c r="AY82" i="11"/>
  <c r="AY55"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<sst xmlns="http://schemas.openxmlformats.org/spreadsheetml/2006/main" count="1504" uniqueCount="686">
  <si>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</si>
  <si>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</si>
  <si>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</si>
  <si>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</si>
  <si>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</si>
  <si>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</si>
  <si>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</si>
  <si>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</si>
  <si>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</si>
  <si>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</si>
  <si>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</si>
  <si>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</si>
  <si>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</si>
  <si>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</si>
  <si>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</si>
  <si>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</si>
  <si>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</si>
  <si>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</si>
  <si>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</si>
  <si>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</si>
  <si>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</si>
  <si>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</si>
  <si>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</si>
  <si>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</si>
  <si>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</si>
  <si>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</si>
  <si>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</si>
  <si>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</si>
  <si>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</si>
  <si>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</si>
  <si>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</si>
  <si>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</si>
  <si>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</si>
  <si>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</si>
  <si>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</si>
  <si>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</si>
  <si>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</si>
  <si>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</si>
  <si>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</si>
  <si>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</si>
  <si>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</si>
  <si>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</si>
  <si>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</si>
  <si>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</si>
  <si>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</si>
  <si>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</si>
  <si>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</si>
  <si>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</si>
  <si>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</si>
  <si>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</si>
  <si>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</si>
  <si>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</si>
  <si>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</si>
  <si>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</si>
  <si>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</si>
  <si>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</si>
  <si>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</si>
  <si>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</si>
  <si>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</si>
  <si>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</si>
  <si>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</si>
  <si>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</si>
  <si>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</si>
  <si>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</si>
  <si>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</si>
  <si>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</si>
  <si>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</si>
  <si>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</si>
  <si>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</si>
  <si>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</si>
  <si>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</si>
  <si>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</si>
  <si>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</si>
  <si>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</si>
  <si>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</si>
  <si>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</si>
  <si>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</si>
  <si>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</si>
  <si>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</si>
  <si>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</si>
  <si>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</si>
  <si>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</si>
  <si>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</si>
  <si>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</si>
  <si>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</si>
  <si>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</si>
  <si>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</si>
  <si>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</si>
  <si>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</si>
  <si>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</si>
  <si>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</si>
  <si>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</si>
  <si>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</si>
  <si>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</si>
  <si>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</si>
  <si>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</si>
  <si>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</si>
  <si>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</si>
  <si>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</si>
  <si>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</si>
  <si>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</si>
  <si>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</si>
  <si>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</si>
  <si>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</si>
  <si>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</si>
  <si>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</si>
  <si>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</si>
  <si>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</si>
  <si>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</si>
  <si>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</si>
  <si>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</si>
  <si>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</si>
  <si>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</si>
  <si>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</si>
  <si>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</si>
  <si>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</si>
  <si>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</si>
  <si>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</si>
  <si>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</si>
  <si>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</si>
  <si>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</si>
  <si>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</si>
  <si>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</si>
  <si>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</si>
  <si>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</si>
  <si>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</si>
  <si>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</si>
  <si>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</si>
  <si>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</si>
  <si>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</si>
  <si>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</si>
  <si>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</si>
  <si>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</si>
  <si>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</si>
  <si>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</si>
  <si>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</si>
  <si>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</si>
  <si>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</si>
  <si>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</si>
  <si>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</si>
  <si>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</si>
  <si>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</si>
  <si>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</si>
  <si>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</si>
  <si>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</si>
  <si>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</si>
  <si>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</si>
  <si>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</si>
  <si>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</si>
  <si>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</si>
  <si>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</si>
  <si>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</si>
  <si>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</si>
  <si>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</si>
  <si>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</si>
  <si>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</si>
  <si>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</si>
  <si>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</si>
  <si>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</si>
  <si>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</si>
  <si>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</si>
  <si>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</si>
  <si>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</si>
  <si>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</si>
  <si>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</si>
  <si>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</si>
  <si>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</si>
  <si>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</si>
  <si>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</si>
  <si>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</si>
  <si>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</si>
  <si>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</si>
  <si>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</si>
  <si>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</si>
  <si>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</si>
  <si>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</si>
  <si>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</si>
  <si>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</si>
  <si>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</si>
  <si>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</si>
  <si>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</si>
  <si>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</si>
  <si>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</si>
  <si>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</si>
  <si>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</si>
  <si>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</si>
  <si>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</si>
  <si>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</si>
  <si>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</si>
  <si>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</si>
  <si>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</si>
  <si>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</si>
  <si>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</si>
  <si>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</si>
  <si>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</si>
  <si>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</si>
  <si>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</si>
  <si>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</si>
  <si>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</si>
  <si>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</si>
  <si>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</si>
  <si>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</si>
  <si>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</si>
  <si>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</si>
  <si>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</si>
  <si>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</si>
  <si>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</si>
  <si>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</si>
  <si>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</si>
  <si>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</si>
  <si>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</si>
  <si>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</si>
  <si>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</si>
  <si>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</si>
  <si>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</si>
  <si>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</si>
  <si>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</si>
  <si>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</si>
  <si>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</si>
  <si>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</si>
  <si>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</si>
  <si>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</si>
  <si>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</si>
  <si>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</si>
  <si>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</si>
  <si>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</si>
  <si>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</si>
  <si>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</si>
  <si>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</si>
  <si>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</si>
  <si>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</si>
  <si>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</si>
  <si>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</si>
  <si>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</si>
  <si>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</si>
  <si>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</si>
  <si>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</si>
  <si>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</si>
  <si>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</si>
  <si>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</si>
  <si>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</si>
  <si>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</si>
  <si>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</si>
  <si>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</si>
  <si>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</si>
  <si>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</si>
  <si>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</si>
  <si>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</si>
  <si>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</si>
  <si>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</si>
  <si>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</si>
  <si>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</si>
  <si>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</si>
  <si>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</si>
  <si>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</si>
  <si>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</si>
  <si>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</si>
  <si>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</si>
  <si>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</si>
  <si>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</si>
  <si>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</si>
  <si>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</si>
  <si>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</si>
  <si>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</si>
  <si>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</si>
  <si>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</si>
  <si>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</si>
  <si>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</si>
  <si>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</si>
  <si>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</si>
  <si>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</si>
  <si>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</si>
  <si>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</si>
  <si>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</si>
  <si>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</si>
  <si>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</si>
  <si>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</si>
  <si>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</si>
  <si>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</si>
  <si>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</si>
  <si>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</si>
  <si>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</si>
  <si>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</si>
  <si>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</si>
  <si>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</si>
  <si>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</si>
  <si>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</si>
  <si>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</si>
  <si>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</si>
  <si>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</si>
  <si>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</si>
  <si>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</si>
  <si>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</si>
  <si>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</si>
  <si>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</si>
  <si>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</si>
  <si>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</si>
  <si>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</si>
  <si>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</si>
  <si>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</si>
  <si>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</si>
  <si>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</si>
  <si>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</si>
  <si>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</si>
  <si>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</si>
  <si>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</si>
  <si>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</si>
  <si>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</si>
  <si>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</si>
  <si>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</si>
  <si>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</si>
  <si>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</si>
  <si>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</si>
  <si>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</si>
  <si>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</si>
  <si>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</si>
  <si>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</si>
  <si>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</si>
  <si>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</si>
  <si>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</si>
  <si>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</si>
  <si>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</si>
  <si>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</si>
  <si>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</si>
  <si>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</si>
  <si>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</si>
  <si>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</si>
  <si>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</si>
  <si>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</si>
  <si>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</si>
  <si>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</si>
  <si>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</si>
  <si>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</si>
  <si>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</si>
  <si>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</si>
  <si>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</si>
  <si>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</si>
  <si>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</si>
  <si>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</si>
  <si>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</si>
  <si>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</si>
  <si>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</si>
  <si>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</si>
  <si>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</si>
  <si>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</si>
  <si>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</si>
  <si>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</si>
  <si>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</si>
  <si>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</si>
  <si>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</si>
  <si>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</si>
  <si>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</si>
  <si>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</si>
  <si>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</si>
  <si>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</si>
  <si>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</si>
  <si>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</si>
  <si>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</si>
  <si>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</si>
  <si>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</si>
  <si>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</si>
  <si>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</si>
  <si>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</si>
  <si>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</si>
  <si>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</si>
  <si>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</si>
  <si>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</si>
  <si>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</si>
  <si>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</si>
  <si>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</si>
  <si>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</si>
  <si>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</si>
  <si>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</si>
  <si>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</si>
  <si>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</si>
  <si>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</si>
  <si>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</si>
  <si>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</si>
  <si>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</si>
  <si>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</si>
  <si>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</si>
  <si>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</si>
  <si>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</si>
  <si>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</si>
  <si>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</si>
  <si>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</si>
  <si>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</si>
  <si>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</si>
  <si>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</si>
  <si>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</si>
  <si>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</si>
  <si>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</si>
  <si>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</si>
  <si>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</si>
  <si>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</si>
  <si>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</si>
  <si>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</si>
  <si>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</si>
  <si>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</si>
  <si>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</si>
  <si>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</si>
  <si>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</si>
  <si>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</si>
  <si>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</si>
  <si>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</si>
  <si>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</si>
  <si>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</si>
  <si>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</si>
  <si>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</si>
  <si>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</si>
  <si>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</si>
  <si>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</si>
  <si>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</si>
  <si>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</si>
  <si>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</si>
  <si>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</si>
  <si>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</si>
  <si>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</si>
  <si>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</si>
  <si>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</si>
  <si>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</si>
  <si>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</si>
  <si>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</si>
  <si>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</si>
  <si>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</si>
  <si>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</si>
  <si>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</si>
  <si>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</si>
  <si>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</si>
  <si>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</si>
  <si>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</si>
  <si>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</si>
  <si>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</si>
  <si>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</si>
  <si>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</si>
  <si>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</si>
  <si>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</si>
  <si>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</si>
  <si>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</si>
  <si>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</si>
  <si>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</si>
  <si>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</si>
  <si>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</si>
  <si>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</si>
  <si>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</si>
  <si>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</si>
  <si>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</si>
  <si>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</si>
  <si>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</si>
  <si>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</si>
  <si>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</si>
  <si>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</si>
  <si>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</si>
  <si>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</si>
  <si>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</si>
  <si>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</si>
  <si>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</si>
  <si>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</si>
  <si>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</si>
  <si>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</si>
  <si>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</si>
  <si>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</si>
  <si>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</si>
  <si>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</si>
  <si>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</si>
  <si>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</si>
  <si>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</si>
  <si>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</si>
  <si>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</si>
  <si>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</si>
  <si>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</si>
  <si>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</si>
  <si>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</si>
  <si>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</si>
  <si>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</si>
  <si>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</si>
  <si>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</si>
  <si>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</si>
  <si>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</si>
  <si>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</si>
  <si>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</si>
  <si>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</si>
  <si>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</si>
  <si>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</si>
  <si>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</si>
  <si>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</si>
  <si>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</si>
  <si>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</si>
  <si>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</si>
  <si>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</si>
  <si>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</si>
  <si>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</si>
  <si>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</si>
  <si>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</si>
  <si>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</si>
  <si>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</si>
  <si>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</si>
  <si>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</si>
  <si>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</si>
  <si>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</si>
  <si>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</si>
  <si>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</si>
  <si>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</si>
  <si>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</si>
  <si>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</si>
  <si>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</si>
  <si>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</si>
  <si>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</si>
  <si>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</si>
  <si>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</si>
  <si>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</si>
  <si>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</si>
  <si>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</si>
  <si>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</si>
  <si>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</si>
  <si>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</si>
  <si>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</si>
  <si>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</si>
  <si>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</si>
  <si>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</si>
  <si>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</si>
  <si>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</si>
  <si>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</si>
  <si>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</si>
  <si>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</si>
  <si>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</si>
  <si>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</si>
  <si>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</si>
  <si>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</si>
  <si>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</si>
  <si>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</si>
  <si>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</si>
  <si>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</si>
  <si>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</si>
  <si>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</si>
  <si>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</si>
  <si>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</si>
  <si>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</si>
  <si>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</si>
  <si>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</si>
  <si>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</si>
  <si>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</si>
  <si>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</si>
  <si>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</si>
  <si>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</si>
  <si>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</si>
  <si>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</si>
  <si>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</si>
  <si>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</si>
  <si>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</si>
  <si>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</si>
  <si>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</si>
  <si>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</si>
  <si>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</si>
  <si>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</si>
  <si>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</si>
  <si>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</si>
  <si>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</si>
  <si>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</si>
  <si>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</si>
  <si>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</si>
  <si>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</si>
  <si>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</si>
  <si>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</si>
  <si>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</si>
  <si>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</si>
  <si>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</si>
  <si>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</si>
  <si>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</si>
  <si>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</si>
  <si>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</si>
  <si>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</si>
  <si>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</si>
  <si>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</si>
  <si>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</si>
  <si>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</si>
  <si>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</si>
  <si>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</si>
  <si>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</si>
  <si>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</si>
  <si>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</si>
  <si>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</si>
  <si>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</si>
  <si>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</si>
  <si>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</si>
  <si>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</si>
  <si>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</si>
  <si>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</si>
  <si>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</si>
  <si>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</si>
  <si>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</si>
  <si>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</si>
  <si>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</si>
  <si>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</si>
  <si>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</si>
  <si>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</si>
  <si>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</si>
  <si>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</si>
  <si>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</si>
  <si>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</si>
  <si>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</si>
  <si>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</si>
  <si>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</si>
  <si>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</si>
  <si>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</si>
  <si>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</si>
  <si>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</si>
  <si>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</si>
  <si>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治療薬・ワクチン開発研究の推進に向けた基盤整備と人材育成</t>
  </si>
  <si>
    <t>国立感染症研究所</t>
  </si>
  <si>
    <t>藤谷　正</t>
  </si>
  <si>
    <t>令和3年度</t>
  </si>
  <si>
    <t>終了予定なし</t>
  </si>
  <si>
    <t>総務部会計課</t>
  </si>
  <si>
    <t>-</t>
  </si>
  <si>
    <t>経済財政運営と改革の基本方針2020</t>
  </si>
  <si>
    <t>　新型コロナウイルス感染症の世界的流行に伴い、新興・再興感染症に対する治療薬・ワクチン開発研究を推進する体制整備が求められていることから、国立感染症研究所の各部門で実施されている開発研究体制をさらに強化するとともに、今後はより戦略的な開発研究の推進を目指した新しい開発体制を構築する。</t>
  </si>
  <si>
    <t>　開発研究体制の構築に必要な関連機器類を整備し、治療薬・ワクチン開発研究体制を準備する。治療薬とワクチンという専門性が異なる開発研究体制を同一事業で一括して構築し、一元的に管理・運用することで、密接な連携体制のもとで効率的な開発研究の実施を図る。本開発研究の推進には、基礎から開発をシームレスに繋ぎ合わせ、高度な専門性と技術を有する技術者が必要となり、その育成を行う。</t>
  </si>
  <si>
    <t>試験研究費</t>
  </si>
  <si>
    <t>治療薬・ワクチン開発研究体制の構築に必要な関連機器類の整備</t>
  </si>
  <si>
    <t>治療薬・ワクチン開発研究体制の構築に必要な関連機器類の整備数</t>
  </si>
  <si>
    <t>機器整備数</t>
  </si>
  <si>
    <t>国立感染症研究所調</t>
  </si>
  <si>
    <t>件数</t>
  </si>
  <si>
    <t>X: 執行額／Y: 治療薬・ワクチン開発研究体制の構築に必要な関連機器類の整備にかかる研究件数</t>
    <phoneticPr fontId="5"/>
  </si>
  <si>
    <t>円</t>
  </si>
  <si>
    <t>　　X/Y</t>
    <phoneticPr fontId="5"/>
  </si>
  <si>
    <t>／　</t>
    <phoneticPr fontId="5"/>
  </si>
  <si>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</si>
  <si>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</si>
  <si>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</si>
  <si>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</si>
  <si>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</si>
  <si>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</si>
  <si>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国民の健康を守るために治療薬・ワクチン開発研究の推進に向けた基盤整備と人材育成を行うものであり、優先度は高い。</t>
    <phoneticPr fontId="5"/>
  </si>
  <si>
    <t>‐</t>
  </si>
  <si>
    <t>235百万円
/1件</t>
    <rPh sb="3" eb="6">
      <t>ヒャクマンエン</t>
    </rPh>
    <rPh sb="9" eb="10">
      <t>ケン</t>
    </rPh>
    <phoneticPr fontId="5"/>
  </si>
  <si>
    <t>https://www.mhlw.go.jp/wp/seisaku/hyouka/dl/r03_jizenbunseki/XIII-1-1.pdf</t>
    <phoneticPr fontId="5"/>
  </si>
  <si>
    <t>9頁</t>
    <rPh sb="1" eb="2">
      <t>ページ</t>
    </rPh>
    <phoneticPr fontId="5"/>
  </si>
  <si>
    <t>株式会社チヨダサイエンス</t>
    <phoneticPr fontId="5"/>
  </si>
  <si>
    <t>理科研株式会社</t>
    <phoneticPr fontId="5"/>
  </si>
  <si>
    <t>岩井化学薬品株式会社</t>
    <phoneticPr fontId="5"/>
  </si>
  <si>
    <t>株式会社薬研社</t>
    <phoneticPr fontId="5"/>
  </si>
  <si>
    <t>尾崎理化株式会社</t>
    <phoneticPr fontId="5"/>
  </si>
  <si>
    <t>株式会社　三啓</t>
    <phoneticPr fontId="5"/>
  </si>
  <si>
    <t>ナカライテスク株式会社</t>
    <phoneticPr fontId="5"/>
  </si>
  <si>
    <t>アズサイエンス株式会社</t>
    <phoneticPr fontId="5"/>
  </si>
  <si>
    <t>備品購入</t>
    <rPh sb="0" eb="4">
      <t>ビヒンコウニュウ</t>
    </rPh>
    <phoneticPr fontId="5"/>
  </si>
  <si>
    <t>消耗品費</t>
    <rPh sb="0" eb="3">
      <t>ショウモウヒン</t>
    </rPh>
    <rPh sb="3" eb="4">
      <t>ヒ</t>
    </rPh>
    <phoneticPr fontId="5"/>
  </si>
  <si>
    <t>雑役務費</t>
    <rPh sb="0" eb="4">
      <t>ザツエキムヒ</t>
    </rPh>
    <phoneticPr fontId="5"/>
  </si>
  <si>
    <t>定期点検業務</t>
    <rPh sb="0" eb="6">
      <t>テイキテンケンギョウム</t>
    </rPh>
    <phoneticPr fontId="5"/>
  </si>
  <si>
    <t>機器修繕</t>
    <rPh sb="0" eb="2">
      <t>キキ</t>
    </rPh>
    <rPh sb="2" eb="4">
      <t>シュウゼン</t>
    </rPh>
    <phoneticPr fontId="5"/>
  </si>
  <si>
    <t>賃金</t>
    <rPh sb="0" eb="2">
      <t>チンギン</t>
    </rPh>
    <phoneticPr fontId="5"/>
  </si>
  <si>
    <t>A.株式会社チヨダサイエンス</t>
    <phoneticPr fontId="5"/>
  </si>
  <si>
    <t>備品費</t>
    <rPh sb="0" eb="3">
      <t>ビヒンヒ</t>
    </rPh>
    <phoneticPr fontId="5"/>
  </si>
  <si>
    <t>153百万円
/1件</t>
    <rPh sb="3" eb="4">
      <t>ヒャク</t>
    </rPh>
    <rPh sb="4" eb="6">
      <t>マンエン</t>
    </rPh>
    <rPh sb="9" eb="10">
      <t>ケン</t>
    </rPh>
    <phoneticPr fontId="5"/>
  </si>
  <si>
    <t>非常勤職員A</t>
    <phoneticPr fontId="5"/>
  </si>
  <si>
    <t>B.非常勤職員A</t>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</si>
  <si>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</si>
  <si>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</si>
  <si>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</si>
  <si>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</si>
  <si>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</si>
  <si>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</si>
  <si>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</si>
  <si>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</si>
  <si>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有</t>
  </si>
  <si>
    <t>無</t>
  </si>
  <si>
    <t>少額の随意契約であっても複数社から見積書を徴収し、最低価格で購入するなど、コスト削減に努めている。</t>
    <phoneticPr fontId="5"/>
  </si>
  <si>
    <t>事業の適切な遂行について、必要な経費に限定されている。</t>
    <phoneticPr fontId="5"/>
  </si>
  <si>
    <t>活動実績は概ね見込みに見合ったものとなっている。</t>
    <phoneticPr fontId="5"/>
  </si>
  <si>
    <t>治療薬・ワクチン開発研究体制の構築に必要な関連機器類の整備にかかる研究件数</t>
    <phoneticPr fontId="5"/>
  </si>
  <si>
    <t>整備された機器類等は治療薬・ワクチン開発研究体制に活用されている。</t>
    <rPh sb="5" eb="7">
      <t>キキ</t>
    </rPh>
    <rPh sb="7" eb="8">
      <t>ルイ</t>
    </rPh>
    <rPh sb="8" eb="9">
      <t>トウ</t>
    </rPh>
    <rPh sb="10" eb="13">
      <t>チリョウヤク</t>
    </rPh>
    <phoneticPr fontId="5"/>
  </si>
  <si>
    <t>一般競争入札、見積書合わせ実施し、最低価格で購入するなど、コスト削減に努めている。</t>
    <rPh sb="0" eb="2">
      <t>イッパン</t>
    </rPh>
    <rPh sb="2" eb="4">
      <t>キョウソウ</t>
    </rPh>
    <rPh sb="4" eb="6">
      <t>ニュウサツ</t>
    </rPh>
    <rPh sb="7" eb="10">
      <t>ミツモリショ</t>
    </rPh>
    <rPh sb="10" eb="11">
      <t>ア</t>
    </rPh>
    <rPh sb="13" eb="15">
      <t>ジッシ</t>
    </rPh>
    <phoneticPr fontId="5"/>
  </si>
  <si>
    <t>成果実績は成果目標に見合ったものとなっている。</t>
    <rPh sb="0" eb="2">
      <t>セイカ</t>
    </rPh>
    <rPh sb="2" eb="4">
      <t>ジッセキ</t>
    </rPh>
    <rPh sb="5" eb="7">
      <t>セイカ</t>
    </rPh>
    <rPh sb="7" eb="9">
      <t>モクヒョウ</t>
    </rPh>
    <rPh sb="10" eb="12">
      <t>ミア</t>
    </rPh>
    <phoneticPr fontId="5"/>
  </si>
  <si>
    <t>一般競争入札の実施や契約金額が少額であっても見積合わせの実施により、競争性を確保している。数年前から引き続き３庁舎による公告、類似契約業者への声掛けを実施しているところであるが、調達の一部については、１者応札となった。引き続き、入札説明会に参加したが応札しなかった者等へのヒアリングを行う等、競争性の確保に係る取り組みを継続したい。</t>
    <phoneticPr fontId="5"/>
  </si>
  <si>
    <t>国立感染症研究所における新興・再興感染症に対する治療薬・ワクチン開発を推進するため、研究体制の構築に必要な関連機器類を整備すると共に、高度な専門性と技術を有する技術者の育成を行う。</t>
    <phoneticPr fontId="5"/>
  </si>
  <si>
    <t>新興・再興感染症に対する治療薬・ワクチン研究開発研究の実施</t>
    <phoneticPr fontId="5"/>
  </si>
  <si>
    <t xml:space="preserve">令和３年度は、治療薬・ワクチン開発プラットフォームの構築するため、必要な関連機器類の整備を行い、治療薬やワクチン開発に資する研究を実施した。                                                                       </t>
    <rPh sb="0" eb="2">
      <t>レイワ</t>
    </rPh>
    <rPh sb="3" eb="5">
      <t>ネンド</t>
    </rPh>
    <rPh sb="26" eb="28">
      <t>コウチク</t>
    </rPh>
    <phoneticPr fontId="5"/>
  </si>
  <si>
    <t>令和３年度に引き続き、平時では現在発生している新興・再興感染症の制圧に資する治療薬・ワクチンの研究開発を推進するとともに、有事に備え速やかに治療薬・ワクチン開発を可能とする研究体制の構築と人材育成を実施していく。</t>
    <phoneticPr fontId="5"/>
  </si>
  <si>
    <t>引き続き、必要な予算額を確保し、適正な執行に努めること。</t>
    <phoneticPr fontId="5"/>
  </si>
  <si>
    <t>-</t>
    <phoneticPr fontId="5"/>
  </si>
  <si>
    <t>ハムリー株式会社</t>
    <phoneticPr fontId="5"/>
  </si>
  <si>
    <t>株式会社池田理化</t>
    <rPh sb="0" eb="4">
      <t>カブシキガイシャ</t>
    </rPh>
    <phoneticPr fontId="5"/>
  </si>
  <si>
    <t>今後も適正な執行に努めること。（松原　由美）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</si>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</sst>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53789</xdr:colOff>
      <xdr:row>269</xdr:row>
      <xdr:rowOff>80682</xdr:rowOff>
    </xdr:from>
    <xdr:to>
      <xdr:col>35</xdr:col>
      <xdr:colOff>60058</xdr:colOff>
      <xdr:row>273</xdr:row>
      <xdr:rowOff>226488</xdr:rowOff>
    </xdr:to>
    <xdr:sp macro="" textlink="">
      <xdr:nvSpPr>
        <xdr:cNvPr id="2" name="正方形/長方形 1">
          <a:extLst>
            <a:ext uri="{FF2B5EF4-FFF2-40B4-BE49-F238E27FC236}">
              <a16:creationId xmlns:a16="http://schemas.microsoft.com/office/drawing/2014/main" id="{1E3246D8-94EC-4F4F-8009-D56EE7C4B04A}"/>
            </a:ext>
          </a:extLst>
        </xdr:cNvPr>
        <xdr:cNvSpPr/>
      </xdr:nvSpPr>
      <xdr:spPr>
        <a:xfrm>
          <a:off x="3639671" y="37974494"/>
          <a:ext cx="2695681" cy="15711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治療薬・ワクチン開発研究の推進に向けた基盤整備と人材育成経費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116542</xdr:colOff>
      <xdr:row>277</xdr:row>
      <xdr:rowOff>322731</xdr:rowOff>
    </xdr:from>
    <xdr:to>
      <xdr:col>23</xdr:col>
      <xdr:colOff>67245</xdr:colOff>
      <xdr:row>281</xdr:row>
      <xdr:rowOff>163648</xdr:rowOff>
    </xdr:to>
    <xdr:sp macro="" textlink="">
      <xdr:nvSpPr>
        <xdr:cNvPr id="3" name="正方形/長方形 2">
          <a:extLst>
            <a:ext uri="{FF2B5EF4-FFF2-40B4-BE49-F238E27FC236}">
              <a16:creationId xmlns:a16="http://schemas.microsoft.com/office/drawing/2014/main" id="{E19226B1-5497-4A5F-8821-7DCB83EDACE9}"/>
            </a:ext>
          </a:extLst>
        </xdr:cNvPr>
        <xdr:cNvSpPr/>
      </xdr:nvSpPr>
      <xdr:spPr>
        <a:xfrm>
          <a:off x="1730189" y="41067319"/>
          <a:ext cx="2460821" cy="12752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　他</a:t>
          </a:r>
          <a:r>
            <a:rPr kumimoji="0" lang="en-US" altLang="ja-JP" sz="1100" b="0" i="0" u="none" strike="noStrike" kern="0" cap="none" spc="0" normalizeH="0" baseline="0" noProof="0">
              <a:ln>
                <a:noFill/>
              </a:ln>
              <a:solidFill>
                <a:prstClr val="black"/>
              </a:solidFill>
              <a:effectLst/>
              <a:uLnTx/>
              <a:uFillTx/>
              <a:latin typeface="+mn-lt"/>
              <a:ea typeface="+mn-ea"/>
              <a:cs typeface="+mn-cs"/>
            </a:rPr>
            <a:t>33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148.5 </a:t>
          </a:r>
          <a:r>
            <a:rPr kumimoji="1" lang="ja-JP" altLang="ja-JP"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pPr algn="ctr"/>
          <a:endParaRPr kumimoji="1" lang="en-US" altLang="ja-JP" sz="1100" b="0" i="0" baseline="0">
            <a:solidFill>
              <a:schemeClr val="dk1"/>
            </a:solidFill>
            <a:effectLst/>
            <a:latin typeface="+mn-lt"/>
            <a:ea typeface="+mn-ea"/>
            <a:cs typeface="+mn-cs"/>
          </a:endParaRPr>
        </a:p>
        <a:p>
          <a:pPr algn="ctr"/>
          <a:r>
            <a:rPr kumimoji="1" lang="ja-JP" altLang="en-US" sz="1100" b="0" i="0" baseline="0">
              <a:solidFill>
                <a:schemeClr val="dk1"/>
              </a:solidFill>
              <a:effectLst/>
              <a:latin typeface="+mn-lt"/>
              <a:ea typeface="+mn-ea"/>
              <a:cs typeface="+mn-cs"/>
            </a:rPr>
            <a:t>備品・消耗品等</a:t>
          </a:r>
          <a:endParaRPr lang="ja-JP" altLang="ja-JP">
            <a:effectLst/>
          </a:endParaRPr>
        </a:p>
      </xdr:txBody>
    </xdr:sp>
    <xdr:clientData/>
  </xdr:twoCellAnchor>
  <xdr:twoCellAnchor>
    <xdr:from>
      <xdr:col>27</xdr:col>
      <xdr:colOff>143435</xdr:colOff>
      <xdr:row>273</xdr:row>
      <xdr:rowOff>224117</xdr:rowOff>
    </xdr:from>
    <xdr:to>
      <xdr:col>27</xdr:col>
      <xdr:colOff>144638</xdr:colOff>
      <xdr:row>275</xdr:row>
      <xdr:rowOff>259932</xdr:rowOff>
    </xdr:to>
    <xdr:cxnSp macro="">
      <xdr:nvCxnSpPr>
        <xdr:cNvPr id="4" name="直線コネクタ 3">
          <a:extLst>
            <a:ext uri="{FF2B5EF4-FFF2-40B4-BE49-F238E27FC236}">
              <a16:creationId xmlns:a16="http://schemas.microsoft.com/office/drawing/2014/main" id="{E2A195FE-8854-4B06-943D-93FF9C2D79F5}"/>
            </a:ext>
          </a:extLst>
        </xdr:cNvPr>
        <xdr:cNvCxnSpPr/>
      </xdr:nvCxnSpPr>
      <xdr:spPr>
        <a:xfrm flipH="1">
          <a:off x="4984376" y="39543317"/>
          <a:ext cx="1203" cy="7529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44824</xdr:colOff>
      <xdr:row>275</xdr:row>
      <xdr:rowOff>277907</xdr:rowOff>
    </xdr:from>
    <xdr:to>
      <xdr:col>16</xdr:col>
      <xdr:colOff>46027</xdr:colOff>
      <xdr:row>277</xdr:row>
      <xdr:rowOff>322686</xdr:rowOff>
    </xdr:to>
    <xdr:cxnSp macro="">
      <xdr:nvCxnSpPr>
        <xdr:cNvPr id="6" name="直線コネクタ 5">
          <a:extLst>
            <a:ext uri="{FF2B5EF4-FFF2-40B4-BE49-F238E27FC236}">
              <a16:creationId xmlns:a16="http://schemas.microsoft.com/office/drawing/2014/main" id="{E3106A61-87F4-4328-9AD6-20EBD59E8765}"/>
            </a:ext>
          </a:extLst>
        </xdr:cNvPr>
        <xdr:cNvCxnSpPr/>
      </xdr:nvCxnSpPr>
      <xdr:spPr>
        <a:xfrm flipH="1">
          <a:off x="2913530" y="40314283"/>
          <a:ext cx="1203" cy="7529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143435</xdr:colOff>
      <xdr:row>275</xdr:row>
      <xdr:rowOff>268942</xdr:rowOff>
    </xdr:from>
    <xdr:to>
      <xdr:col>38</xdr:col>
      <xdr:colOff>144638</xdr:colOff>
      <xdr:row>277</xdr:row>
      <xdr:rowOff>313721</xdr:rowOff>
    </xdr:to>
    <xdr:cxnSp macro="">
      <xdr:nvCxnSpPr>
        <xdr:cNvPr id="7" name="直線コネクタ 6">
          <a:extLst>
            <a:ext uri="{FF2B5EF4-FFF2-40B4-BE49-F238E27FC236}">
              <a16:creationId xmlns:a16="http://schemas.microsoft.com/office/drawing/2014/main" id="{12D93C7E-3EB1-4495-BBCD-0FD8BC1FC8ED}"/>
            </a:ext>
          </a:extLst>
        </xdr:cNvPr>
        <xdr:cNvCxnSpPr/>
      </xdr:nvCxnSpPr>
      <xdr:spPr>
        <a:xfrm flipH="1">
          <a:off x="6956611" y="40305318"/>
          <a:ext cx="1203" cy="7529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35859</xdr:colOff>
      <xdr:row>275</xdr:row>
      <xdr:rowOff>259976</xdr:rowOff>
    </xdr:from>
    <xdr:to>
      <xdr:col>38</xdr:col>
      <xdr:colOff>161365</xdr:colOff>
      <xdr:row>275</xdr:row>
      <xdr:rowOff>277906</xdr:rowOff>
    </xdr:to>
    <xdr:cxnSp macro="">
      <xdr:nvCxnSpPr>
        <xdr:cNvPr id="8" name="直線コネクタ 7">
          <a:extLst>
            <a:ext uri="{FF2B5EF4-FFF2-40B4-BE49-F238E27FC236}">
              <a16:creationId xmlns:a16="http://schemas.microsoft.com/office/drawing/2014/main" id="{87535C6E-2D62-4281-95AD-29ABC6967AC9}"/>
            </a:ext>
          </a:extLst>
        </xdr:cNvPr>
        <xdr:cNvCxnSpPr/>
      </xdr:nvCxnSpPr>
      <xdr:spPr>
        <a:xfrm flipH="1">
          <a:off x="2904565" y="40296352"/>
          <a:ext cx="4069976" cy="1793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134470</xdr:colOff>
      <xdr:row>277</xdr:row>
      <xdr:rowOff>304800</xdr:rowOff>
    </xdr:from>
    <xdr:to>
      <xdr:col>45</xdr:col>
      <xdr:colOff>85174</xdr:colOff>
      <xdr:row>281</xdr:row>
      <xdr:rowOff>145717</xdr:rowOff>
    </xdr:to>
    <xdr:sp macro="" textlink="">
      <xdr:nvSpPr>
        <xdr:cNvPr id="12" name="正方形/長方形 11">
          <a:extLst>
            <a:ext uri="{FF2B5EF4-FFF2-40B4-BE49-F238E27FC236}">
              <a16:creationId xmlns:a16="http://schemas.microsoft.com/office/drawing/2014/main" id="{243469FF-DA08-4957-A4F3-7AAD35147843}"/>
            </a:ext>
          </a:extLst>
        </xdr:cNvPr>
        <xdr:cNvSpPr/>
      </xdr:nvSpPr>
      <xdr:spPr>
        <a:xfrm>
          <a:off x="5692588" y="41049388"/>
          <a:ext cx="2460821" cy="12752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他</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4.7</a:t>
          </a:r>
          <a:r>
            <a:rPr kumimoji="1" lang="ja-JP" altLang="ja-JP"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pPr algn="ctr"/>
          <a:endParaRPr kumimoji="1" lang="en-US" altLang="ja-JP" sz="1100" b="0" i="0" baseline="0">
            <a:solidFill>
              <a:schemeClr val="dk1"/>
            </a:solidFill>
            <a:effectLst/>
            <a:latin typeface="+mn-lt"/>
            <a:ea typeface="+mn-ea"/>
            <a:cs typeface="+mn-cs"/>
          </a:endParaRPr>
        </a:p>
        <a:p>
          <a:pPr algn="ctr"/>
          <a:r>
            <a:rPr kumimoji="1" lang="ja-JP" altLang="en-US" sz="1100" b="0" i="0" baseline="0">
              <a:solidFill>
                <a:schemeClr val="dk1"/>
              </a:solidFill>
              <a:effectLst/>
              <a:latin typeface="+mn-lt"/>
              <a:ea typeface="+mn-ea"/>
              <a:cs typeface="+mn-cs"/>
            </a:rPr>
            <a:t>賃金</a:t>
          </a:r>
          <a:endParaRPr lang="ja-JP" altLang="ja-JP">
            <a:effectLst/>
          </a:endParaRPr>
        </a:p>
      </xdr:txBody>
    </xdr:sp>
    <xdr:clientData/>
  </xdr:twoCellAnchor>
  <xdr:twoCellAnchor>
    <xdr:from>
      <xdr:col>10</xdr:col>
      <xdr:colOff>44823</xdr:colOff>
      <xdr:row>276</xdr:row>
      <xdr:rowOff>206188</xdr:rowOff>
    </xdr:from>
    <xdr:to>
      <xdr:col>21</xdr:col>
      <xdr:colOff>149964</xdr:colOff>
      <xdr:row>277</xdr:row>
      <xdr:rowOff>150590</xdr:rowOff>
    </xdr:to>
    <xdr:sp macro="" textlink="">
      <xdr:nvSpPr>
        <xdr:cNvPr id="5" name="テキスト ボックス 4">
          <a:extLst>
            <a:ext uri="{FF2B5EF4-FFF2-40B4-BE49-F238E27FC236}">
              <a16:creationId xmlns:a16="http://schemas.microsoft.com/office/drawing/2014/main" id="{879AA6B1-A1CD-459E-9978-022FCCDA68BC}"/>
            </a:ext>
          </a:extLst>
        </xdr:cNvPr>
        <xdr:cNvSpPr txBox="1"/>
      </xdr:nvSpPr>
      <xdr:spPr>
        <a:xfrm rot="10800000" flipV="1">
          <a:off x="1837764" y="40592188"/>
          <a:ext cx="2077376"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一般競争入札（最低価格）</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twoCellAnchor>
    <xdr:from>
      <xdr:col>32</xdr:col>
      <xdr:colOff>170328</xdr:colOff>
      <xdr:row>276</xdr:row>
      <xdr:rowOff>170330</xdr:rowOff>
    </xdr:from>
    <xdr:to>
      <xdr:col>44</xdr:col>
      <xdr:colOff>96175</xdr:colOff>
      <xdr:row>277</xdr:row>
      <xdr:rowOff>114732</xdr:rowOff>
    </xdr:to>
    <xdr:sp macro="" textlink="">
      <xdr:nvSpPr>
        <xdr:cNvPr id="13" name="テキスト ボックス 12">
          <a:extLst>
            <a:ext uri="{FF2B5EF4-FFF2-40B4-BE49-F238E27FC236}">
              <a16:creationId xmlns:a16="http://schemas.microsoft.com/office/drawing/2014/main" id="{DAD9A284-9BE2-4E21-89F3-C33E231E3690}"/>
            </a:ext>
          </a:extLst>
        </xdr:cNvPr>
        <xdr:cNvSpPr txBox="1"/>
      </xdr:nvSpPr>
      <xdr:spPr>
        <a:xfrm rot="10800000" flipV="1">
          <a:off x="5907740" y="40556330"/>
          <a:ext cx="2077376"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100" b="0" i="0" u="none" strike="noStrike">
              <a:solidFill>
                <a:schemeClr val="dk1"/>
              </a:solidFill>
              <a:effectLst/>
              <a:latin typeface="+mn-lt"/>
              <a:ea typeface="+mn-ea"/>
              <a:cs typeface="+mn-cs"/>
            </a:rPr>
            <a:t>【</a:t>
          </a:r>
          <a:r>
            <a:rPr kumimoji="0" lang="ja-JP" altLang="en-US" sz="1100" b="0" i="0" u="none" strike="noStrike">
              <a:solidFill>
                <a:schemeClr val="dk1"/>
              </a:solidFill>
              <a:effectLst/>
              <a:latin typeface="+mn-lt"/>
              <a:ea typeface="+mn-ea"/>
              <a:cs typeface="+mn-cs"/>
            </a:rPr>
            <a:t>その他</a:t>
          </a:r>
          <a:r>
            <a:rPr kumimoji="0"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0" zoomScaleNormal="75" zoomScaleSheetLayoutView="80" zoomScalePageLayoutView="85" workbookViewId="0">
      <selection activeCell="F254" sqref="F254:AX25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5">
        <v>2022</v>
      </c>
      <c r="AE2" s="845"/>
      <c r="AF2" s="845"/>
      <c r="AG2" s="845"/>
      <c r="AH2" s="845"/>
      <c r="AI2" s="75" t="s">
        <v>284</v>
      </c>
      <c r="AJ2" s="845" t="s">
        <v>629</v>
      </c>
      <c r="AK2" s="845"/>
      <c r="AL2" s="845"/>
      <c r="AM2" s="845"/>
      <c r="AN2" s="75" t="s">
        <v>284</v>
      </c>
      <c r="AO2" s="845">
        <v>21</v>
      </c>
      <c r="AP2" s="845"/>
      <c r="AQ2" s="845"/>
      <c r="AR2" s="76" t="s">
        <v>284</v>
      </c>
      <c r="AS2" s="846">
        <v>1012</v>
      </c>
      <c r="AT2" s="846"/>
      <c r="AU2" s="846"/>
      <c r="AV2" s="75" t="str">
        <f>IF(AW2="","","-")</f>
        <v/>
      </c>
      <c r="AW2" s="847"/>
      <c r="AX2" s="847"/>
    </row>
    <row r="3" spans="1:50" ht="21" customHeight="1" thickBot="1" x14ac:dyDescent="0.25">
      <c r="A3" s="848" t="s">
        <v>597</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59</v>
      </c>
      <c r="AJ3" s="850" t="s">
        <v>607</v>
      </c>
      <c r="AK3" s="850"/>
      <c r="AL3" s="850"/>
      <c r="AM3" s="850"/>
      <c r="AN3" s="850"/>
      <c r="AO3" s="850"/>
      <c r="AP3" s="850"/>
      <c r="AQ3" s="850"/>
      <c r="AR3" s="850"/>
      <c r="AS3" s="850"/>
      <c r="AT3" s="850"/>
      <c r="AU3" s="850"/>
      <c r="AV3" s="850"/>
      <c r="AW3" s="850"/>
      <c r="AX3" s="24" t="s">
        <v>60</v>
      </c>
    </row>
    <row r="4" spans="1:50" ht="24.75" customHeight="1" x14ac:dyDescent="0.2">
      <c r="A4" s="820" t="s">
        <v>23</v>
      </c>
      <c r="B4" s="821"/>
      <c r="C4" s="821"/>
      <c r="D4" s="821"/>
      <c r="E4" s="821"/>
      <c r="F4" s="821"/>
      <c r="G4" s="822" t="s">
        <v>608</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609</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2">
      <c r="A5" s="832" t="s">
        <v>62</v>
      </c>
      <c r="B5" s="833"/>
      <c r="C5" s="833"/>
      <c r="D5" s="833"/>
      <c r="E5" s="833"/>
      <c r="F5" s="834"/>
      <c r="G5" s="835" t="s">
        <v>611</v>
      </c>
      <c r="H5" s="836"/>
      <c r="I5" s="836"/>
      <c r="J5" s="836"/>
      <c r="K5" s="836"/>
      <c r="L5" s="836"/>
      <c r="M5" s="837" t="s">
        <v>61</v>
      </c>
      <c r="N5" s="838"/>
      <c r="O5" s="838"/>
      <c r="P5" s="838"/>
      <c r="Q5" s="838"/>
      <c r="R5" s="839"/>
      <c r="S5" s="840" t="s">
        <v>612</v>
      </c>
      <c r="T5" s="836"/>
      <c r="U5" s="836"/>
      <c r="V5" s="836"/>
      <c r="W5" s="836"/>
      <c r="X5" s="841"/>
      <c r="Y5" s="842" t="s">
        <v>3</v>
      </c>
      <c r="Z5" s="843"/>
      <c r="AA5" s="843"/>
      <c r="AB5" s="843"/>
      <c r="AC5" s="843"/>
      <c r="AD5" s="844"/>
      <c r="AE5" s="865" t="s">
        <v>613</v>
      </c>
      <c r="AF5" s="865"/>
      <c r="AG5" s="865"/>
      <c r="AH5" s="865"/>
      <c r="AI5" s="865"/>
      <c r="AJ5" s="865"/>
      <c r="AK5" s="865"/>
      <c r="AL5" s="865"/>
      <c r="AM5" s="865"/>
      <c r="AN5" s="865"/>
      <c r="AO5" s="865"/>
      <c r="AP5" s="866"/>
      <c r="AQ5" s="867" t="s">
        <v>610</v>
      </c>
      <c r="AR5" s="868"/>
      <c r="AS5" s="868"/>
      <c r="AT5" s="868"/>
      <c r="AU5" s="868"/>
      <c r="AV5" s="868"/>
      <c r="AW5" s="868"/>
      <c r="AX5" s="869"/>
    </row>
    <row r="6" spans="1:50" ht="39" customHeight="1" x14ac:dyDescent="0.2">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2">
      <c r="A7" s="851" t="s">
        <v>20</v>
      </c>
      <c r="B7" s="852"/>
      <c r="C7" s="852"/>
      <c r="D7" s="852"/>
      <c r="E7" s="852"/>
      <c r="F7" s="853"/>
      <c r="G7" s="875" t="s">
        <v>614</v>
      </c>
      <c r="H7" s="876"/>
      <c r="I7" s="876"/>
      <c r="J7" s="876"/>
      <c r="K7" s="876"/>
      <c r="L7" s="876"/>
      <c r="M7" s="876"/>
      <c r="N7" s="876"/>
      <c r="O7" s="876"/>
      <c r="P7" s="876"/>
      <c r="Q7" s="876"/>
      <c r="R7" s="876"/>
      <c r="S7" s="876"/>
      <c r="T7" s="876"/>
      <c r="U7" s="876"/>
      <c r="V7" s="876"/>
      <c r="W7" s="876"/>
      <c r="X7" s="877"/>
      <c r="Y7" s="878" t="s">
        <v>269</v>
      </c>
      <c r="Z7" s="696"/>
      <c r="AA7" s="696"/>
      <c r="AB7" s="696"/>
      <c r="AC7" s="696"/>
      <c r="AD7" s="879"/>
      <c r="AE7" s="807" t="s">
        <v>615</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2">
      <c r="A8" s="851" t="s">
        <v>185</v>
      </c>
      <c r="B8" s="852"/>
      <c r="C8" s="852"/>
      <c r="D8" s="852"/>
      <c r="E8" s="852"/>
      <c r="F8" s="853"/>
      <c r="G8" s="854" t="str">
        <f>入力規則等!A27</f>
        <v>医療分野の研究開発関連、科学技術・イノベーション</v>
      </c>
      <c r="H8" s="855"/>
      <c r="I8" s="855"/>
      <c r="J8" s="855"/>
      <c r="K8" s="855"/>
      <c r="L8" s="855"/>
      <c r="M8" s="855"/>
      <c r="N8" s="855"/>
      <c r="O8" s="855"/>
      <c r="P8" s="855"/>
      <c r="Q8" s="855"/>
      <c r="R8" s="855"/>
      <c r="S8" s="855"/>
      <c r="T8" s="855"/>
      <c r="U8" s="855"/>
      <c r="V8" s="855"/>
      <c r="W8" s="855"/>
      <c r="X8" s="856"/>
      <c r="Y8" s="857" t="s">
        <v>186</v>
      </c>
      <c r="Z8" s="858"/>
      <c r="AA8" s="858"/>
      <c r="AB8" s="858"/>
      <c r="AC8" s="858"/>
      <c r="AD8" s="859"/>
      <c r="AE8" s="860" t="str">
        <f>入力規則等!K13</f>
        <v>文教及び科学振興</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2">
      <c r="A9" s="780" t="s">
        <v>21</v>
      </c>
      <c r="B9" s="781"/>
      <c r="C9" s="781"/>
      <c r="D9" s="781"/>
      <c r="E9" s="781"/>
      <c r="F9" s="781"/>
      <c r="G9" s="862" t="s">
        <v>616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2">
      <c r="A10" s="768" t="s">
        <v>27</v>
      </c>
      <c r="B10" s="769"/>
      <c r="C10" s="769"/>
      <c r="D10" s="769"/>
      <c r="E10" s="769"/>
      <c r="F10" s="769"/>
      <c r="G10" s="770" t="s">
        <v>617</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2">
      <c r="A11" s="768" t="s">
        <v>5</v>
      </c>
      <c r="B11" s="769"/>
      <c r="C11" s="769"/>
      <c r="D11" s="769"/>
      <c r="E11" s="769"/>
      <c r="F11" s="773"/>
      <c r="G11" s="774" t="str">
        <f>入力規則等!P10</f>
        <v>直接実施</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2">
      <c r="A12" s="777" t="s">
        <v>22</v>
      </c>
      <c r="B12" s="778"/>
      <c r="C12" s="778"/>
      <c r="D12" s="778"/>
      <c r="E12" s="778"/>
      <c r="F12" s="779"/>
      <c r="G12" s="783"/>
      <c r="H12" s="784"/>
      <c r="I12" s="784"/>
      <c r="J12" s="784"/>
      <c r="K12" s="784"/>
      <c r="L12" s="784"/>
      <c r="M12" s="784"/>
      <c r="N12" s="784"/>
      <c r="O12" s="78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3"/>
    </row>
    <row r="13" spans="1:50" ht="21" customHeight="1" x14ac:dyDescent="0.2">
      <c r="A13" s="307"/>
      <c r="B13" s="308"/>
      <c r="C13" s="308"/>
      <c r="D13" s="308"/>
      <c r="E13" s="308"/>
      <c r="F13" s="309"/>
      <c r="G13" s="797" t="s">
        <v>6</v>
      </c>
      <c r="H13" s="798"/>
      <c r="I13" s="814" t="s">
        <v>7</v>
      </c>
      <c r="J13" s="815"/>
      <c r="K13" s="815"/>
      <c r="L13" s="815"/>
      <c r="M13" s="815"/>
      <c r="N13" s="815"/>
      <c r="O13" s="816"/>
      <c r="P13" s="708" t="s">
        <v>614</v>
      </c>
      <c r="Q13" s="709"/>
      <c r="R13" s="709"/>
      <c r="S13" s="709"/>
      <c r="T13" s="709"/>
      <c r="U13" s="709"/>
      <c r="V13" s="710"/>
      <c r="W13" s="708" t="s">
        <v>614</v>
      </c>
      <c r="X13" s="709"/>
      <c r="Y13" s="709"/>
      <c r="Z13" s="709"/>
      <c r="AA13" s="709"/>
      <c r="AB13" s="709"/>
      <c r="AC13" s="710"/>
      <c r="AD13" s="708">
        <v>154</v>
      </c>
      <c r="AE13" s="709"/>
      <c r="AF13" s="709"/>
      <c r="AG13" s="709"/>
      <c r="AH13" s="709"/>
      <c r="AI13" s="709"/>
      <c r="AJ13" s="710"/>
      <c r="AK13" s="708">
        <v>235</v>
      </c>
      <c r="AL13" s="709"/>
      <c r="AM13" s="709"/>
      <c r="AN13" s="709"/>
      <c r="AO13" s="709"/>
      <c r="AP13" s="709"/>
      <c r="AQ13" s="710"/>
      <c r="AR13" s="745">
        <v>235</v>
      </c>
      <c r="AS13" s="746"/>
      <c r="AT13" s="746"/>
      <c r="AU13" s="746"/>
      <c r="AV13" s="746"/>
      <c r="AW13" s="746"/>
      <c r="AX13" s="817"/>
    </row>
    <row r="14" spans="1:50" ht="21" customHeight="1" x14ac:dyDescent="0.2">
      <c r="A14" s="307"/>
      <c r="B14" s="308"/>
      <c r="C14" s="308"/>
      <c r="D14" s="308"/>
      <c r="E14" s="308"/>
      <c r="F14" s="309"/>
      <c r="G14" s="799"/>
      <c r="H14" s="800"/>
      <c r="I14" s="792" t="s">
        <v>8</v>
      </c>
      <c r="J14" s="793"/>
      <c r="K14" s="793"/>
      <c r="L14" s="793"/>
      <c r="M14" s="793"/>
      <c r="N14" s="793"/>
      <c r="O14" s="794"/>
      <c r="P14" s="708" t="s">
        <v>614</v>
      </c>
      <c r="Q14" s="709"/>
      <c r="R14" s="709"/>
      <c r="S14" s="709"/>
      <c r="T14" s="709"/>
      <c r="U14" s="709"/>
      <c r="V14" s="710"/>
      <c r="W14" s="708" t="s">
        <v>614</v>
      </c>
      <c r="X14" s="709"/>
      <c r="Y14" s="709"/>
      <c r="Z14" s="709"/>
      <c r="AA14" s="709"/>
      <c r="AB14" s="709"/>
      <c r="AC14" s="710"/>
      <c r="AD14" s="708" t="s">
        <v>614</v>
      </c>
      <c r="AE14" s="709"/>
      <c r="AF14" s="709"/>
      <c r="AG14" s="709"/>
      <c r="AH14" s="709"/>
      <c r="AI14" s="709"/>
      <c r="AJ14" s="710"/>
      <c r="AK14" s="708" t="s">
        <v>284</v>
      </c>
      <c r="AL14" s="709"/>
      <c r="AM14" s="709"/>
      <c r="AN14" s="709"/>
      <c r="AO14" s="709"/>
      <c r="AP14" s="709"/>
      <c r="AQ14" s="710"/>
      <c r="AR14" s="803"/>
      <c r="AS14" s="803"/>
      <c r="AT14" s="803"/>
      <c r="AU14" s="803"/>
      <c r="AV14" s="803"/>
      <c r="AW14" s="803"/>
      <c r="AX14" s="804"/>
    </row>
    <row r="15" spans="1:50" ht="21" customHeight="1" x14ac:dyDescent="0.2">
      <c r="A15" s="307"/>
      <c r="B15" s="308"/>
      <c r="C15" s="308"/>
      <c r="D15" s="308"/>
      <c r="E15" s="308"/>
      <c r="F15" s="309"/>
      <c r="G15" s="799"/>
      <c r="H15" s="800"/>
      <c r="I15" s="792" t="s">
        <v>47</v>
      </c>
      <c r="J15" s="805"/>
      <c r="K15" s="805"/>
      <c r="L15" s="805"/>
      <c r="M15" s="805"/>
      <c r="N15" s="805"/>
      <c r="O15" s="806"/>
      <c r="P15" s="708" t="s">
        <v>614</v>
      </c>
      <c r="Q15" s="709"/>
      <c r="R15" s="709"/>
      <c r="S15" s="709"/>
      <c r="T15" s="709"/>
      <c r="U15" s="709"/>
      <c r="V15" s="710"/>
      <c r="W15" s="708" t="s">
        <v>614</v>
      </c>
      <c r="X15" s="709"/>
      <c r="Y15" s="709"/>
      <c r="Z15" s="709"/>
      <c r="AA15" s="709"/>
      <c r="AB15" s="709"/>
      <c r="AC15" s="710"/>
      <c r="AD15" s="708" t="s">
        <v>614</v>
      </c>
      <c r="AE15" s="709"/>
      <c r="AF15" s="709"/>
      <c r="AG15" s="709"/>
      <c r="AH15" s="709"/>
      <c r="AI15" s="709"/>
      <c r="AJ15" s="710"/>
      <c r="AK15" s="708" t="s">
        <v>284</v>
      </c>
      <c r="AL15" s="709"/>
      <c r="AM15" s="709"/>
      <c r="AN15" s="709"/>
      <c r="AO15" s="709"/>
      <c r="AP15" s="709"/>
      <c r="AQ15" s="710"/>
      <c r="AR15" s="708" t="s">
        <v>681</v>
      </c>
      <c r="AS15" s="709"/>
      <c r="AT15" s="709"/>
      <c r="AU15" s="709"/>
      <c r="AV15" s="709"/>
      <c r="AW15" s="709"/>
      <c r="AX15" s="818"/>
    </row>
    <row r="16" spans="1:50" ht="21" customHeight="1" x14ac:dyDescent="0.2">
      <c r="A16" s="307"/>
      <c r="B16" s="308"/>
      <c r="C16" s="308"/>
      <c r="D16" s="308"/>
      <c r="E16" s="308"/>
      <c r="F16" s="309"/>
      <c r="G16" s="799"/>
      <c r="H16" s="800"/>
      <c r="I16" s="792" t="s">
        <v>48</v>
      </c>
      <c r="J16" s="805"/>
      <c r="K16" s="805"/>
      <c r="L16" s="805"/>
      <c r="M16" s="805"/>
      <c r="N16" s="805"/>
      <c r="O16" s="806"/>
      <c r="P16" s="708" t="s">
        <v>614</v>
      </c>
      <c r="Q16" s="709"/>
      <c r="R16" s="709"/>
      <c r="S16" s="709"/>
      <c r="T16" s="709"/>
      <c r="U16" s="709"/>
      <c r="V16" s="710"/>
      <c r="W16" s="708" t="s">
        <v>614</v>
      </c>
      <c r="X16" s="709"/>
      <c r="Y16" s="709"/>
      <c r="Z16" s="709"/>
      <c r="AA16" s="709"/>
      <c r="AB16" s="709"/>
      <c r="AC16" s="710"/>
      <c r="AD16" s="708" t="s">
        <v>614</v>
      </c>
      <c r="AE16" s="709"/>
      <c r="AF16" s="709"/>
      <c r="AG16" s="709"/>
      <c r="AH16" s="709"/>
      <c r="AI16" s="709"/>
      <c r="AJ16" s="710"/>
      <c r="AK16" s="708" t="s">
        <v>284</v>
      </c>
      <c r="AL16" s="709"/>
      <c r="AM16" s="709"/>
      <c r="AN16" s="709"/>
      <c r="AO16" s="709"/>
      <c r="AP16" s="709"/>
      <c r="AQ16" s="710"/>
      <c r="AR16" s="810"/>
      <c r="AS16" s="811"/>
      <c r="AT16" s="811"/>
      <c r="AU16" s="811"/>
      <c r="AV16" s="811"/>
      <c r="AW16" s="811"/>
      <c r="AX16" s="812"/>
    </row>
    <row r="17" spans="1:50" ht="24.75" customHeight="1" x14ac:dyDescent="0.2">
      <c r="A17" s="307"/>
      <c r="B17" s="308"/>
      <c r="C17" s="308"/>
      <c r="D17" s="308"/>
      <c r="E17" s="308"/>
      <c r="F17" s="309"/>
      <c r="G17" s="799"/>
      <c r="H17" s="800"/>
      <c r="I17" s="792" t="s">
        <v>46</v>
      </c>
      <c r="J17" s="793"/>
      <c r="K17" s="793"/>
      <c r="L17" s="793"/>
      <c r="M17" s="793"/>
      <c r="N17" s="793"/>
      <c r="O17" s="794"/>
      <c r="P17" s="708" t="s">
        <v>614</v>
      </c>
      <c r="Q17" s="709"/>
      <c r="R17" s="709"/>
      <c r="S17" s="709"/>
      <c r="T17" s="709"/>
      <c r="U17" s="709"/>
      <c r="V17" s="710"/>
      <c r="W17" s="708" t="s">
        <v>614</v>
      </c>
      <c r="X17" s="709"/>
      <c r="Y17" s="709"/>
      <c r="Z17" s="709"/>
      <c r="AA17" s="709"/>
      <c r="AB17" s="709"/>
      <c r="AC17" s="710"/>
      <c r="AD17" s="708" t="s">
        <v>614</v>
      </c>
      <c r="AE17" s="709"/>
      <c r="AF17" s="709"/>
      <c r="AG17" s="709"/>
      <c r="AH17" s="709"/>
      <c r="AI17" s="709"/>
      <c r="AJ17" s="710"/>
      <c r="AK17" s="708" t="s">
        <v>284</v>
      </c>
      <c r="AL17" s="709"/>
      <c r="AM17" s="709"/>
      <c r="AN17" s="709"/>
      <c r="AO17" s="709"/>
      <c r="AP17" s="709"/>
      <c r="AQ17" s="710"/>
      <c r="AR17" s="795"/>
      <c r="AS17" s="795"/>
      <c r="AT17" s="795"/>
      <c r="AU17" s="795"/>
      <c r="AV17" s="795"/>
      <c r="AW17" s="795"/>
      <c r="AX17" s="796"/>
    </row>
    <row r="18" spans="1:50" ht="24.75" customHeight="1" x14ac:dyDescent="0.2">
      <c r="A18" s="307"/>
      <c r="B18" s="308"/>
      <c r="C18" s="308"/>
      <c r="D18" s="308"/>
      <c r="E18" s="308"/>
      <c r="F18" s="309"/>
      <c r="G18" s="801"/>
      <c r="H18" s="802"/>
      <c r="I18" s="785" t="s">
        <v>18</v>
      </c>
      <c r="J18" s="786"/>
      <c r="K18" s="786"/>
      <c r="L18" s="786"/>
      <c r="M18" s="786"/>
      <c r="N18" s="786"/>
      <c r="O18" s="787"/>
      <c r="P18" s="788">
        <f>SUM(P13:V17)</f>
        <v>0</v>
      </c>
      <c r="Q18" s="789"/>
      <c r="R18" s="789"/>
      <c r="S18" s="789"/>
      <c r="T18" s="789"/>
      <c r="U18" s="789"/>
      <c r="V18" s="790"/>
      <c r="W18" s="788">
        <f>SUM(W13:AC17)</f>
        <v>0</v>
      </c>
      <c r="X18" s="789"/>
      <c r="Y18" s="789"/>
      <c r="Z18" s="789"/>
      <c r="AA18" s="789"/>
      <c r="AB18" s="789"/>
      <c r="AC18" s="790"/>
      <c r="AD18" s="788">
        <f>SUM(AD13:AJ17)</f>
        <v>154</v>
      </c>
      <c r="AE18" s="789"/>
      <c r="AF18" s="789"/>
      <c r="AG18" s="789"/>
      <c r="AH18" s="789"/>
      <c r="AI18" s="789"/>
      <c r="AJ18" s="790"/>
      <c r="AK18" s="788">
        <f>SUM(AK13:AQ17)</f>
        <v>235</v>
      </c>
      <c r="AL18" s="789"/>
      <c r="AM18" s="789"/>
      <c r="AN18" s="789"/>
      <c r="AO18" s="789"/>
      <c r="AP18" s="789"/>
      <c r="AQ18" s="790"/>
      <c r="AR18" s="788">
        <f>SUM(AR13:AX17)</f>
        <v>235</v>
      </c>
      <c r="AS18" s="789"/>
      <c r="AT18" s="789"/>
      <c r="AU18" s="789"/>
      <c r="AV18" s="789"/>
      <c r="AW18" s="789"/>
      <c r="AX18" s="791"/>
    </row>
    <row r="19" spans="1:50" ht="24.75" customHeight="1" x14ac:dyDescent="0.2">
      <c r="A19" s="307"/>
      <c r="B19" s="308"/>
      <c r="C19" s="308"/>
      <c r="D19" s="308"/>
      <c r="E19" s="308"/>
      <c r="F19" s="309"/>
      <c r="G19" s="760" t="s">
        <v>9</v>
      </c>
      <c r="H19" s="761"/>
      <c r="I19" s="761"/>
      <c r="J19" s="761"/>
      <c r="K19" s="761"/>
      <c r="L19" s="761"/>
      <c r="M19" s="761"/>
      <c r="N19" s="761"/>
      <c r="O19" s="761"/>
      <c r="P19" s="708">
        <v>0</v>
      </c>
      <c r="Q19" s="709"/>
      <c r="R19" s="709"/>
      <c r="S19" s="709"/>
      <c r="T19" s="709"/>
      <c r="U19" s="709"/>
      <c r="V19" s="710"/>
      <c r="W19" s="708">
        <v>0</v>
      </c>
      <c r="X19" s="709"/>
      <c r="Y19" s="709"/>
      <c r="Z19" s="709"/>
      <c r="AA19" s="709"/>
      <c r="AB19" s="709"/>
      <c r="AC19" s="710"/>
      <c r="AD19" s="708">
        <v>153</v>
      </c>
      <c r="AE19" s="709"/>
      <c r="AF19" s="709"/>
      <c r="AG19" s="709"/>
      <c r="AH19" s="709"/>
      <c r="AI19" s="709"/>
      <c r="AJ19" s="710"/>
      <c r="AK19" s="757"/>
      <c r="AL19" s="757"/>
      <c r="AM19" s="757"/>
      <c r="AN19" s="757"/>
      <c r="AO19" s="757"/>
      <c r="AP19" s="757"/>
      <c r="AQ19" s="757"/>
      <c r="AR19" s="757"/>
      <c r="AS19" s="757"/>
      <c r="AT19" s="757"/>
      <c r="AU19" s="757"/>
      <c r="AV19" s="757"/>
      <c r="AW19" s="757"/>
      <c r="AX19" s="759"/>
    </row>
    <row r="20" spans="1:50" ht="24.75" customHeight="1" x14ac:dyDescent="0.2">
      <c r="A20" s="307"/>
      <c r="B20" s="308"/>
      <c r="C20" s="308"/>
      <c r="D20" s="308"/>
      <c r="E20" s="308"/>
      <c r="F20" s="309"/>
      <c r="G20" s="760" t="s">
        <v>10</v>
      </c>
      <c r="H20" s="761"/>
      <c r="I20" s="761"/>
      <c r="J20" s="761"/>
      <c r="K20" s="761"/>
      <c r="L20" s="761"/>
      <c r="M20" s="761"/>
      <c r="N20" s="761"/>
      <c r="O20" s="761"/>
      <c r="P20" s="756" t="str">
        <f>IF(P18=0, "-", SUM(P19)/P18)</f>
        <v>-</v>
      </c>
      <c r="Q20" s="756"/>
      <c r="R20" s="756"/>
      <c r="S20" s="756"/>
      <c r="T20" s="756"/>
      <c r="U20" s="756"/>
      <c r="V20" s="756"/>
      <c r="W20" s="756" t="str">
        <f>IF(W18=0, "-", SUM(W19)/W18)</f>
        <v>-</v>
      </c>
      <c r="X20" s="756"/>
      <c r="Y20" s="756"/>
      <c r="Z20" s="756"/>
      <c r="AA20" s="756"/>
      <c r="AB20" s="756"/>
      <c r="AC20" s="756"/>
      <c r="AD20" s="756">
        <f>IF(AD18=0, "-", SUM(AD19)/AD18)</f>
        <v>0.99350649350649356</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2">
      <c r="A21" s="780"/>
      <c r="B21" s="781"/>
      <c r="C21" s="781"/>
      <c r="D21" s="781"/>
      <c r="E21" s="781"/>
      <c r="F21" s="782"/>
      <c r="G21" s="754" t="s">
        <v>239</v>
      </c>
      <c r="H21" s="755"/>
      <c r="I21" s="755"/>
      <c r="J21" s="755"/>
      <c r="K21" s="755"/>
      <c r="L21" s="755"/>
      <c r="M21" s="755"/>
      <c r="N21" s="755"/>
      <c r="O21" s="755"/>
      <c r="P21" s="756" t="str">
        <f>IF(P19=0, "-", SUM(P19)/SUM(P13,P14))</f>
        <v>-</v>
      </c>
      <c r="Q21" s="756"/>
      <c r="R21" s="756"/>
      <c r="S21" s="756"/>
      <c r="T21" s="756"/>
      <c r="U21" s="756"/>
      <c r="V21" s="756"/>
      <c r="W21" s="756" t="str">
        <f>IF(W19=0, "-", SUM(W19)/SUM(W13,W14))</f>
        <v>-</v>
      </c>
      <c r="X21" s="756"/>
      <c r="Y21" s="756"/>
      <c r="Z21" s="756"/>
      <c r="AA21" s="756"/>
      <c r="AB21" s="756"/>
      <c r="AC21" s="756"/>
      <c r="AD21" s="756">
        <f>IF(AD19=0, "-", SUM(AD19)/SUM(AD13,AD14))</f>
        <v>0.99350649350649356</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2">
      <c r="A22" s="714" t="s">
        <v>592</v>
      </c>
      <c r="B22" s="715"/>
      <c r="C22" s="715"/>
      <c r="D22" s="715"/>
      <c r="E22" s="715"/>
      <c r="F22" s="716"/>
      <c r="G22" s="720" t="s">
        <v>229</v>
      </c>
      <c r="H22" s="559"/>
      <c r="I22" s="559"/>
      <c r="J22" s="559"/>
      <c r="K22" s="559"/>
      <c r="L22" s="559"/>
      <c r="M22" s="559"/>
      <c r="N22" s="559"/>
      <c r="O22" s="560"/>
      <c r="P22" s="721" t="s">
        <v>590</v>
      </c>
      <c r="Q22" s="559"/>
      <c r="R22" s="559"/>
      <c r="S22" s="559"/>
      <c r="T22" s="559"/>
      <c r="U22" s="559"/>
      <c r="V22" s="560"/>
      <c r="W22" s="721" t="s">
        <v>591</v>
      </c>
      <c r="X22" s="559"/>
      <c r="Y22" s="559"/>
      <c r="Z22" s="559"/>
      <c r="AA22" s="559"/>
      <c r="AB22" s="559"/>
      <c r="AC22" s="560"/>
      <c r="AD22" s="721" t="s">
        <v>228</v>
      </c>
      <c r="AE22" s="559"/>
      <c r="AF22" s="559"/>
      <c r="AG22" s="559"/>
      <c r="AH22" s="559"/>
      <c r="AI22" s="559"/>
      <c r="AJ22" s="559"/>
      <c r="AK22" s="559"/>
      <c r="AL22" s="559"/>
      <c r="AM22" s="559"/>
      <c r="AN22" s="559"/>
      <c r="AO22" s="559"/>
      <c r="AP22" s="559"/>
      <c r="AQ22" s="559"/>
      <c r="AR22" s="559"/>
      <c r="AS22" s="559"/>
      <c r="AT22" s="559"/>
      <c r="AU22" s="559"/>
      <c r="AV22" s="559"/>
      <c r="AW22" s="559"/>
      <c r="AX22" s="741"/>
    </row>
    <row r="23" spans="1:50" ht="25.5" customHeight="1" x14ac:dyDescent="0.2">
      <c r="A23" s="717"/>
      <c r="B23" s="718"/>
      <c r="C23" s="718"/>
      <c r="D23" s="718"/>
      <c r="E23" s="718"/>
      <c r="F23" s="719"/>
      <c r="G23" s="742" t="s">
        <v>618</v>
      </c>
      <c r="H23" s="743"/>
      <c r="I23" s="743"/>
      <c r="J23" s="743"/>
      <c r="K23" s="743"/>
      <c r="L23" s="743"/>
      <c r="M23" s="743"/>
      <c r="N23" s="743"/>
      <c r="O23" s="744"/>
      <c r="P23" s="745">
        <v>235</v>
      </c>
      <c r="Q23" s="746"/>
      <c r="R23" s="746"/>
      <c r="S23" s="746"/>
      <c r="T23" s="746"/>
      <c r="U23" s="746"/>
      <c r="V23" s="747"/>
      <c r="W23" s="745">
        <v>235</v>
      </c>
      <c r="X23" s="746"/>
      <c r="Y23" s="746"/>
      <c r="Z23" s="746"/>
      <c r="AA23" s="746"/>
      <c r="AB23" s="746"/>
      <c r="AC23" s="747"/>
      <c r="AD23" s="748"/>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hidden="1" customHeight="1" x14ac:dyDescent="0.2">
      <c r="A24" s="717"/>
      <c r="B24" s="718"/>
      <c r="C24" s="718"/>
      <c r="D24" s="718"/>
      <c r="E24" s="718"/>
      <c r="F24" s="719"/>
      <c r="G24" s="711"/>
      <c r="H24" s="712"/>
      <c r="I24" s="712"/>
      <c r="J24" s="712"/>
      <c r="K24" s="712"/>
      <c r="L24" s="712"/>
      <c r="M24" s="712"/>
      <c r="N24" s="712"/>
      <c r="O24" s="713"/>
      <c r="P24" s="708"/>
      <c r="Q24" s="709"/>
      <c r="R24" s="709"/>
      <c r="S24" s="709"/>
      <c r="T24" s="709"/>
      <c r="U24" s="709"/>
      <c r="V24" s="710"/>
      <c r="W24" s="708"/>
      <c r="X24" s="709"/>
      <c r="Y24" s="709"/>
      <c r="Z24" s="709"/>
      <c r="AA24" s="709"/>
      <c r="AB24" s="709"/>
      <c r="AC24" s="710"/>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hidden="1" customHeight="1" x14ac:dyDescent="0.2">
      <c r="A25" s="717"/>
      <c r="B25" s="718"/>
      <c r="C25" s="718"/>
      <c r="D25" s="718"/>
      <c r="E25" s="718"/>
      <c r="F25" s="719"/>
      <c r="G25" s="711"/>
      <c r="H25" s="712"/>
      <c r="I25" s="712"/>
      <c r="J25" s="712"/>
      <c r="K25" s="712"/>
      <c r="L25" s="712"/>
      <c r="M25" s="712"/>
      <c r="N25" s="712"/>
      <c r="O25" s="713"/>
      <c r="P25" s="708"/>
      <c r="Q25" s="709"/>
      <c r="R25" s="709"/>
      <c r="S25" s="709"/>
      <c r="T25" s="709"/>
      <c r="U25" s="709"/>
      <c r="V25" s="710"/>
      <c r="W25" s="708"/>
      <c r="X25" s="709"/>
      <c r="Y25" s="709"/>
      <c r="Z25" s="709"/>
      <c r="AA25" s="709"/>
      <c r="AB25" s="709"/>
      <c r="AC25" s="710"/>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hidden="1" customHeight="1" x14ac:dyDescent="0.2">
      <c r="A26" s="717"/>
      <c r="B26" s="718"/>
      <c r="C26" s="718"/>
      <c r="D26" s="718"/>
      <c r="E26" s="718"/>
      <c r="F26" s="719"/>
      <c r="G26" s="711"/>
      <c r="H26" s="712"/>
      <c r="I26" s="712"/>
      <c r="J26" s="712"/>
      <c r="K26" s="712"/>
      <c r="L26" s="712"/>
      <c r="M26" s="712"/>
      <c r="N26" s="712"/>
      <c r="O26" s="713"/>
      <c r="P26" s="708"/>
      <c r="Q26" s="709"/>
      <c r="R26" s="709"/>
      <c r="S26" s="709"/>
      <c r="T26" s="709"/>
      <c r="U26" s="709"/>
      <c r="V26" s="710"/>
      <c r="W26" s="708"/>
      <c r="X26" s="709"/>
      <c r="Y26" s="709"/>
      <c r="Z26" s="709"/>
      <c r="AA26" s="709"/>
      <c r="AB26" s="709"/>
      <c r="AC26" s="710"/>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hidden="1" customHeight="1" x14ac:dyDescent="0.2">
      <c r="A27" s="717"/>
      <c r="B27" s="718"/>
      <c r="C27" s="718"/>
      <c r="D27" s="718"/>
      <c r="E27" s="718"/>
      <c r="F27" s="719"/>
      <c r="G27" s="711"/>
      <c r="H27" s="712"/>
      <c r="I27" s="712"/>
      <c r="J27" s="712"/>
      <c r="K27" s="712"/>
      <c r="L27" s="712"/>
      <c r="M27" s="712"/>
      <c r="N27" s="712"/>
      <c r="O27" s="713"/>
      <c r="P27" s="708"/>
      <c r="Q27" s="709"/>
      <c r="R27" s="709"/>
      <c r="S27" s="709"/>
      <c r="T27" s="709"/>
      <c r="U27" s="709"/>
      <c r="V27" s="710"/>
      <c r="W27" s="708"/>
      <c r="X27" s="709"/>
      <c r="Y27" s="709"/>
      <c r="Z27" s="709"/>
      <c r="AA27" s="709"/>
      <c r="AB27" s="709"/>
      <c r="AC27" s="710"/>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hidden="1" customHeight="1" x14ac:dyDescent="0.2">
      <c r="A28" s="717"/>
      <c r="B28" s="718"/>
      <c r="C28" s="718"/>
      <c r="D28" s="718"/>
      <c r="E28" s="718"/>
      <c r="F28" s="719"/>
      <c r="G28" s="762"/>
      <c r="H28" s="763"/>
      <c r="I28" s="763"/>
      <c r="J28" s="763"/>
      <c r="K28" s="763"/>
      <c r="L28" s="763"/>
      <c r="M28" s="763"/>
      <c r="N28" s="763"/>
      <c r="O28" s="764"/>
      <c r="P28" s="765"/>
      <c r="Q28" s="766"/>
      <c r="R28" s="766"/>
      <c r="S28" s="766"/>
      <c r="T28" s="766"/>
      <c r="U28" s="766"/>
      <c r="V28" s="767"/>
      <c r="W28" s="765"/>
      <c r="X28" s="766"/>
      <c r="Y28" s="766"/>
      <c r="Z28" s="766"/>
      <c r="AA28" s="766"/>
      <c r="AB28" s="766"/>
      <c r="AC28" s="767"/>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5">
      <c r="A29" s="717"/>
      <c r="B29" s="718"/>
      <c r="C29" s="718"/>
      <c r="D29" s="718"/>
      <c r="E29" s="718"/>
      <c r="F29" s="719"/>
      <c r="G29" s="298" t="s">
        <v>18</v>
      </c>
      <c r="H29" s="728"/>
      <c r="I29" s="728"/>
      <c r="J29" s="728"/>
      <c r="K29" s="728"/>
      <c r="L29" s="728"/>
      <c r="M29" s="728"/>
      <c r="N29" s="728"/>
      <c r="O29" s="729"/>
      <c r="P29" s="730">
        <f>AK13</f>
        <v>235</v>
      </c>
      <c r="Q29" s="731"/>
      <c r="R29" s="731"/>
      <c r="S29" s="731"/>
      <c r="T29" s="731"/>
      <c r="U29" s="731"/>
      <c r="V29" s="732"/>
      <c r="W29" s="733">
        <f>AR13</f>
        <v>235</v>
      </c>
      <c r="X29" s="734"/>
      <c r="Y29" s="734"/>
      <c r="Z29" s="734"/>
      <c r="AA29" s="734"/>
      <c r="AB29" s="734"/>
      <c r="AC29" s="735"/>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2">
      <c r="A30" s="736" t="s">
        <v>579</v>
      </c>
      <c r="B30" s="737"/>
      <c r="C30" s="737"/>
      <c r="D30" s="737"/>
      <c r="E30" s="737"/>
      <c r="F30" s="738"/>
      <c r="G30" s="739" t="s">
        <v>676</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2">
      <c r="A31" s="657" t="s">
        <v>580</v>
      </c>
      <c r="B31" s="153"/>
      <c r="C31" s="153"/>
      <c r="D31" s="153"/>
      <c r="E31" s="153"/>
      <c r="F31" s="154"/>
      <c r="G31" s="698" t="s">
        <v>572</v>
      </c>
      <c r="H31" s="699"/>
      <c r="I31" s="699"/>
      <c r="J31" s="699"/>
      <c r="K31" s="699"/>
      <c r="L31" s="699"/>
      <c r="M31" s="699"/>
      <c r="N31" s="699"/>
      <c r="O31" s="699"/>
      <c r="P31" s="700" t="s">
        <v>571</v>
      </c>
      <c r="Q31" s="699"/>
      <c r="R31" s="699"/>
      <c r="S31" s="699"/>
      <c r="T31" s="699"/>
      <c r="U31" s="699"/>
      <c r="V31" s="699"/>
      <c r="W31" s="699"/>
      <c r="X31" s="701"/>
      <c r="Y31" s="702"/>
      <c r="Z31" s="703"/>
      <c r="AA31" s="704"/>
      <c r="AB31" s="635" t="s">
        <v>11</v>
      </c>
      <c r="AC31" s="635"/>
      <c r="AD31" s="635"/>
      <c r="AE31" s="116" t="s">
        <v>416</v>
      </c>
      <c r="AF31" s="705"/>
      <c r="AG31" s="705"/>
      <c r="AH31" s="706"/>
      <c r="AI31" s="116" t="s">
        <v>568</v>
      </c>
      <c r="AJ31" s="705"/>
      <c r="AK31" s="705"/>
      <c r="AL31" s="706"/>
      <c r="AM31" s="116" t="s">
        <v>384</v>
      </c>
      <c r="AN31" s="705"/>
      <c r="AO31" s="705"/>
      <c r="AP31" s="706"/>
      <c r="AQ31" s="632" t="s">
        <v>415</v>
      </c>
      <c r="AR31" s="633"/>
      <c r="AS31" s="633"/>
      <c r="AT31" s="634"/>
      <c r="AU31" s="632" t="s">
        <v>593</v>
      </c>
      <c r="AV31" s="633"/>
      <c r="AW31" s="633"/>
      <c r="AX31" s="642"/>
    </row>
    <row r="32" spans="1:50" ht="23.25" customHeight="1" x14ac:dyDescent="0.2">
      <c r="A32" s="657"/>
      <c r="B32" s="153"/>
      <c r="C32" s="153"/>
      <c r="D32" s="153"/>
      <c r="E32" s="153"/>
      <c r="F32" s="154"/>
      <c r="G32" s="740" t="s">
        <v>677</v>
      </c>
      <c r="H32" s="644"/>
      <c r="I32" s="644"/>
      <c r="J32" s="644"/>
      <c r="K32" s="644"/>
      <c r="L32" s="644"/>
      <c r="M32" s="644"/>
      <c r="N32" s="644"/>
      <c r="O32" s="644"/>
      <c r="P32" s="385" t="s">
        <v>671</v>
      </c>
      <c r="Q32" s="648"/>
      <c r="R32" s="648"/>
      <c r="S32" s="648"/>
      <c r="T32" s="648"/>
      <c r="U32" s="648"/>
      <c r="V32" s="648"/>
      <c r="W32" s="648"/>
      <c r="X32" s="649"/>
      <c r="Y32" s="653" t="s">
        <v>51</v>
      </c>
      <c r="Z32" s="654"/>
      <c r="AA32" s="655"/>
      <c r="AB32" s="656" t="s">
        <v>623</v>
      </c>
      <c r="AC32" s="656"/>
      <c r="AD32" s="656"/>
      <c r="AE32" s="625" t="s">
        <v>614</v>
      </c>
      <c r="AF32" s="625"/>
      <c r="AG32" s="625"/>
      <c r="AH32" s="625"/>
      <c r="AI32" s="625" t="s">
        <v>614</v>
      </c>
      <c r="AJ32" s="625"/>
      <c r="AK32" s="625"/>
      <c r="AL32" s="625"/>
      <c r="AM32" s="625">
        <v>1</v>
      </c>
      <c r="AN32" s="625"/>
      <c r="AO32" s="625"/>
      <c r="AP32" s="625"/>
      <c r="AQ32" s="671" t="s">
        <v>284</v>
      </c>
      <c r="AR32" s="625"/>
      <c r="AS32" s="625"/>
      <c r="AT32" s="625"/>
      <c r="AU32" s="93" t="s">
        <v>284</v>
      </c>
      <c r="AV32" s="627"/>
      <c r="AW32" s="627"/>
      <c r="AX32" s="628"/>
    </row>
    <row r="33" spans="1:51" ht="31.95" customHeight="1" x14ac:dyDescent="0.2">
      <c r="A33" s="188"/>
      <c r="B33" s="158"/>
      <c r="C33" s="158"/>
      <c r="D33" s="158"/>
      <c r="E33" s="158"/>
      <c r="F33" s="159"/>
      <c r="G33" s="645"/>
      <c r="H33" s="646"/>
      <c r="I33" s="646"/>
      <c r="J33" s="646"/>
      <c r="K33" s="646"/>
      <c r="L33" s="646"/>
      <c r="M33" s="646"/>
      <c r="N33" s="646"/>
      <c r="O33" s="646"/>
      <c r="P33" s="650"/>
      <c r="Q33" s="651"/>
      <c r="R33" s="651"/>
      <c r="S33" s="651"/>
      <c r="T33" s="651"/>
      <c r="U33" s="651"/>
      <c r="V33" s="651"/>
      <c r="W33" s="651"/>
      <c r="X33" s="652"/>
      <c r="Y33" s="629" t="s">
        <v>52</v>
      </c>
      <c r="Z33" s="630"/>
      <c r="AA33" s="631"/>
      <c r="AB33" s="656" t="s">
        <v>623</v>
      </c>
      <c r="AC33" s="656"/>
      <c r="AD33" s="656"/>
      <c r="AE33" s="625" t="s">
        <v>614</v>
      </c>
      <c r="AF33" s="625"/>
      <c r="AG33" s="625"/>
      <c r="AH33" s="625"/>
      <c r="AI33" s="625" t="s">
        <v>614</v>
      </c>
      <c r="AJ33" s="625"/>
      <c r="AK33" s="625"/>
      <c r="AL33" s="625"/>
      <c r="AM33" s="625">
        <v>1</v>
      </c>
      <c r="AN33" s="625"/>
      <c r="AO33" s="625"/>
      <c r="AP33" s="625"/>
      <c r="AQ33" s="625">
        <v>1</v>
      </c>
      <c r="AR33" s="625"/>
      <c r="AS33" s="625"/>
      <c r="AT33" s="625"/>
      <c r="AU33" s="626">
        <v>1</v>
      </c>
      <c r="AV33" s="627"/>
      <c r="AW33" s="627"/>
      <c r="AX33" s="628"/>
    </row>
    <row r="34" spans="1:51" ht="23.25" customHeight="1" x14ac:dyDescent="0.2">
      <c r="A34" s="689" t="s">
        <v>581</v>
      </c>
      <c r="B34" s="690"/>
      <c r="C34" s="690"/>
      <c r="D34" s="690"/>
      <c r="E34" s="690"/>
      <c r="F34" s="691"/>
      <c r="G34" s="176" t="s">
        <v>582</v>
      </c>
      <c r="H34" s="176"/>
      <c r="I34" s="176"/>
      <c r="J34" s="176"/>
      <c r="K34" s="176"/>
      <c r="L34" s="176"/>
      <c r="M34" s="176"/>
      <c r="N34" s="176"/>
      <c r="O34" s="176"/>
      <c r="P34" s="176"/>
      <c r="Q34" s="176"/>
      <c r="R34" s="176"/>
      <c r="S34" s="176"/>
      <c r="T34" s="176"/>
      <c r="U34" s="176"/>
      <c r="V34" s="176"/>
      <c r="W34" s="176"/>
      <c r="X34" s="177"/>
      <c r="Y34" s="639"/>
      <c r="Z34" s="640"/>
      <c r="AA34" s="641"/>
      <c r="AB34" s="175" t="s">
        <v>11</v>
      </c>
      <c r="AC34" s="176"/>
      <c r="AD34" s="177"/>
      <c r="AE34" s="175" t="s">
        <v>416</v>
      </c>
      <c r="AF34" s="176"/>
      <c r="AG34" s="176"/>
      <c r="AH34" s="177"/>
      <c r="AI34" s="175" t="s">
        <v>568</v>
      </c>
      <c r="AJ34" s="176"/>
      <c r="AK34" s="176"/>
      <c r="AL34" s="177"/>
      <c r="AM34" s="175" t="s">
        <v>384</v>
      </c>
      <c r="AN34" s="176"/>
      <c r="AO34" s="176"/>
      <c r="AP34" s="177"/>
      <c r="AQ34" s="636" t="s">
        <v>594</v>
      </c>
      <c r="AR34" s="637"/>
      <c r="AS34" s="637"/>
      <c r="AT34" s="637"/>
      <c r="AU34" s="637"/>
      <c r="AV34" s="637"/>
      <c r="AW34" s="637"/>
      <c r="AX34" s="638"/>
    </row>
    <row r="35" spans="1:51" ht="23.25" customHeight="1" x14ac:dyDescent="0.2">
      <c r="A35" s="692"/>
      <c r="B35" s="693"/>
      <c r="C35" s="693"/>
      <c r="D35" s="693"/>
      <c r="E35" s="693"/>
      <c r="F35" s="694"/>
      <c r="G35" s="661" t="s">
        <v>624</v>
      </c>
      <c r="H35" s="662"/>
      <c r="I35" s="662"/>
      <c r="J35" s="662"/>
      <c r="K35" s="662"/>
      <c r="L35" s="662"/>
      <c r="M35" s="662"/>
      <c r="N35" s="662"/>
      <c r="O35" s="662"/>
      <c r="P35" s="662"/>
      <c r="Q35" s="662"/>
      <c r="R35" s="662"/>
      <c r="S35" s="662"/>
      <c r="T35" s="662"/>
      <c r="U35" s="662"/>
      <c r="V35" s="662"/>
      <c r="W35" s="662"/>
      <c r="X35" s="662"/>
      <c r="Y35" s="665" t="s">
        <v>581</v>
      </c>
      <c r="Z35" s="666"/>
      <c r="AA35" s="667"/>
      <c r="AB35" s="668" t="s">
        <v>625</v>
      </c>
      <c r="AC35" s="669"/>
      <c r="AD35" s="670"/>
      <c r="AE35" s="671" t="s">
        <v>614</v>
      </c>
      <c r="AF35" s="671"/>
      <c r="AG35" s="671"/>
      <c r="AH35" s="671"/>
      <c r="AI35" s="671" t="s">
        <v>614</v>
      </c>
      <c r="AJ35" s="671"/>
      <c r="AK35" s="671"/>
      <c r="AL35" s="671"/>
      <c r="AM35" s="671">
        <v>153097654</v>
      </c>
      <c r="AN35" s="671"/>
      <c r="AO35" s="671"/>
      <c r="AP35" s="671"/>
      <c r="AQ35" s="93">
        <v>235000000</v>
      </c>
      <c r="AR35" s="87"/>
      <c r="AS35" s="87"/>
      <c r="AT35" s="87"/>
      <c r="AU35" s="87"/>
      <c r="AV35" s="87"/>
      <c r="AW35" s="87"/>
      <c r="AX35" s="88"/>
    </row>
    <row r="36" spans="1:51" ht="46.5" customHeight="1" x14ac:dyDescent="0.2">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19" t="s">
        <v>584</v>
      </c>
      <c r="Z36" s="658"/>
      <c r="AA36" s="659"/>
      <c r="AB36" s="621" t="s">
        <v>626</v>
      </c>
      <c r="AC36" s="622"/>
      <c r="AD36" s="623"/>
      <c r="AE36" s="624" t="s">
        <v>614</v>
      </c>
      <c r="AF36" s="624"/>
      <c r="AG36" s="624"/>
      <c r="AH36" s="624"/>
      <c r="AI36" s="624" t="s">
        <v>614</v>
      </c>
      <c r="AJ36" s="624"/>
      <c r="AK36" s="624"/>
      <c r="AL36" s="624"/>
      <c r="AM36" s="707" t="s">
        <v>655</v>
      </c>
      <c r="AN36" s="624"/>
      <c r="AO36" s="624"/>
      <c r="AP36" s="624"/>
      <c r="AQ36" s="707" t="s">
        <v>636</v>
      </c>
      <c r="AR36" s="624"/>
      <c r="AS36" s="624"/>
      <c r="AT36" s="624"/>
      <c r="AU36" s="624"/>
      <c r="AV36" s="624"/>
      <c r="AW36" s="624"/>
      <c r="AX36" s="660"/>
    </row>
    <row r="37" spans="1:51" ht="18.75" customHeight="1" x14ac:dyDescent="0.2">
      <c r="A37" s="677" t="s">
        <v>236</v>
      </c>
      <c r="B37" s="678"/>
      <c r="C37" s="678"/>
      <c r="D37" s="678"/>
      <c r="E37" s="678"/>
      <c r="F37" s="679"/>
      <c r="G37" s="611" t="s">
        <v>139</v>
      </c>
      <c r="H37" s="197"/>
      <c r="I37" s="197"/>
      <c r="J37" s="197"/>
      <c r="K37" s="197"/>
      <c r="L37" s="197"/>
      <c r="M37" s="197"/>
      <c r="N37" s="197"/>
      <c r="O37" s="198"/>
      <c r="P37" s="199" t="s">
        <v>55</v>
      </c>
      <c r="Q37" s="197"/>
      <c r="R37" s="197"/>
      <c r="S37" s="197"/>
      <c r="T37" s="197"/>
      <c r="U37" s="197"/>
      <c r="V37" s="197"/>
      <c r="W37" s="197"/>
      <c r="X37" s="198"/>
      <c r="Y37" s="612"/>
      <c r="Z37" s="613"/>
      <c r="AA37" s="614"/>
      <c r="AB37" s="618" t="s">
        <v>11</v>
      </c>
      <c r="AC37" s="619"/>
      <c r="AD37" s="620"/>
      <c r="AE37" s="618" t="s">
        <v>416</v>
      </c>
      <c r="AF37" s="619"/>
      <c r="AG37" s="619"/>
      <c r="AH37" s="620"/>
      <c r="AI37" s="687" t="s">
        <v>568</v>
      </c>
      <c r="AJ37" s="687"/>
      <c r="AK37" s="687"/>
      <c r="AL37" s="618"/>
      <c r="AM37" s="687" t="s">
        <v>384</v>
      </c>
      <c r="AN37" s="687"/>
      <c r="AO37" s="687"/>
      <c r="AP37" s="618"/>
      <c r="AQ37" s="216" t="s">
        <v>174</v>
      </c>
      <c r="AR37" s="217"/>
      <c r="AS37" s="217"/>
      <c r="AT37" s="218"/>
      <c r="AU37" s="197" t="s">
        <v>128</v>
      </c>
      <c r="AV37" s="197"/>
      <c r="AW37" s="197"/>
      <c r="AX37" s="200"/>
    </row>
    <row r="38" spans="1:51" ht="18.75" customHeight="1" x14ac:dyDescent="0.2">
      <c r="A38" s="680"/>
      <c r="B38" s="681"/>
      <c r="C38" s="681"/>
      <c r="D38" s="681"/>
      <c r="E38" s="681"/>
      <c r="F38" s="682"/>
      <c r="G38" s="156"/>
      <c r="H38" s="108"/>
      <c r="I38" s="108"/>
      <c r="J38" s="108"/>
      <c r="K38" s="108"/>
      <c r="L38" s="108"/>
      <c r="M38" s="108"/>
      <c r="N38" s="108"/>
      <c r="O38" s="109"/>
      <c r="P38" s="107"/>
      <c r="Q38" s="108"/>
      <c r="R38" s="108"/>
      <c r="S38" s="108"/>
      <c r="T38" s="108"/>
      <c r="U38" s="108"/>
      <c r="V38" s="108"/>
      <c r="W38" s="108"/>
      <c r="X38" s="109"/>
      <c r="Y38" s="615"/>
      <c r="Z38" s="616"/>
      <c r="AA38" s="617"/>
      <c r="AB38" s="116"/>
      <c r="AC38" s="117"/>
      <c r="AD38" s="118"/>
      <c r="AE38" s="116"/>
      <c r="AF38" s="117"/>
      <c r="AG38" s="117"/>
      <c r="AH38" s="118"/>
      <c r="AI38" s="688"/>
      <c r="AJ38" s="688"/>
      <c r="AK38" s="688"/>
      <c r="AL38" s="116"/>
      <c r="AM38" s="688"/>
      <c r="AN38" s="688"/>
      <c r="AO38" s="688"/>
      <c r="AP38" s="116"/>
      <c r="AQ38" s="516" t="s">
        <v>614</v>
      </c>
      <c r="AR38" s="517"/>
      <c r="AS38" s="127" t="s">
        <v>175</v>
      </c>
      <c r="AT38" s="128"/>
      <c r="AU38" s="126">
        <v>4</v>
      </c>
      <c r="AV38" s="126"/>
      <c r="AW38" s="108" t="s">
        <v>166</v>
      </c>
      <c r="AX38" s="129"/>
    </row>
    <row r="39" spans="1:51" ht="23.25" customHeight="1" x14ac:dyDescent="0.2">
      <c r="A39" s="683"/>
      <c r="B39" s="681"/>
      <c r="C39" s="681"/>
      <c r="D39" s="681"/>
      <c r="E39" s="681"/>
      <c r="F39" s="682"/>
      <c r="G39" s="178" t="s">
        <v>619</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621</v>
      </c>
      <c r="AC39" s="148"/>
      <c r="AD39" s="148"/>
      <c r="AE39" s="93" t="s">
        <v>614</v>
      </c>
      <c r="AF39" s="87"/>
      <c r="AG39" s="87"/>
      <c r="AH39" s="87"/>
      <c r="AI39" s="93" t="s">
        <v>614</v>
      </c>
      <c r="AJ39" s="87"/>
      <c r="AK39" s="87"/>
      <c r="AL39" s="87"/>
      <c r="AM39" s="93">
        <v>1</v>
      </c>
      <c r="AN39" s="87"/>
      <c r="AO39" s="87"/>
      <c r="AP39" s="87"/>
      <c r="AQ39" s="94" t="s">
        <v>614</v>
      </c>
      <c r="AR39" s="95"/>
      <c r="AS39" s="95"/>
      <c r="AT39" s="96"/>
      <c r="AU39" s="87" t="s">
        <v>284</v>
      </c>
      <c r="AV39" s="87"/>
      <c r="AW39" s="87"/>
      <c r="AX39" s="88"/>
    </row>
    <row r="40" spans="1:51" ht="23.25" customHeight="1" x14ac:dyDescent="0.2">
      <c r="A40" s="684"/>
      <c r="B40" s="685"/>
      <c r="C40" s="685"/>
      <c r="D40" s="685"/>
      <c r="E40" s="685"/>
      <c r="F40" s="68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621</v>
      </c>
      <c r="AC40" s="92"/>
      <c r="AD40" s="92"/>
      <c r="AE40" s="93" t="s">
        <v>614</v>
      </c>
      <c r="AF40" s="87"/>
      <c r="AG40" s="87"/>
      <c r="AH40" s="87"/>
      <c r="AI40" s="93" t="s">
        <v>614</v>
      </c>
      <c r="AJ40" s="87"/>
      <c r="AK40" s="87"/>
      <c r="AL40" s="87"/>
      <c r="AM40" s="93">
        <v>1</v>
      </c>
      <c r="AN40" s="87"/>
      <c r="AO40" s="87"/>
      <c r="AP40" s="87"/>
      <c r="AQ40" s="94" t="s">
        <v>614</v>
      </c>
      <c r="AR40" s="95"/>
      <c r="AS40" s="95"/>
      <c r="AT40" s="96"/>
      <c r="AU40" s="87">
        <v>5</v>
      </c>
      <c r="AV40" s="87"/>
      <c r="AW40" s="87"/>
      <c r="AX40" s="88"/>
    </row>
    <row r="41" spans="1:51" ht="23.25" customHeight="1" x14ac:dyDescent="0.2">
      <c r="A41" s="683"/>
      <c r="B41" s="681"/>
      <c r="C41" s="681"/>
      <c r="D41" s="681"/>
      <c r="E41" s="681"/>
      <c r="F41" s="682"/>
      <c r="G41" s="184"/>
      <c r="H41" s="185"/>
      <c r="I41" s="185"/>
      <c r="J41" s="185"/>
      <c r="K41" s="185"/>
      <c r="L41" s="185"/>
      <c r="M41" s="185"/>
      <c r="N41" s="185"/>
      <c r="O41" s="186"/>
      <c r="P41" s="137"/>
      <c r="Q41" s="137"/>
      <c r="R41" s="137"/>
      <c r="S41" s="137"/>
      <c r="T41" s="137"/>
      <c r="U41" s="137"/>
      <c r="V41" s="137"/>
      <c r="W41" s="137"/>
      <c r="X41" s="138"/>
      <c r="Y41" s="175" t="s">
        <v>13</v>
      </c>
      <c r="Z41" s="176"/>
      <c r="AA41" s="177"/>
      <c r="AB41" s="601" t="s">
        <v>14</v>
      </c>
      <c r="AC41" s="601"/>
      <c r="AD41" s="601"/>
      <c r="AE41" s="93" t="s">
        <v>614</v>
      </c>
      <c r="AF41" s="87"/>
      <c r="AG41" s="87"/>
      <c r="AH41" s="87"/>
      <c r="AI41" s="93" t="s">
        <v>614</v>
      </c>
      <c r="AJ41" s="87"/>
      <c r="AK41" s="87"/>
      <c r="AL41" s="87"/>
      <c r="AM41" s="93">
        <v>100</v>
      </c>
      <c r="AN41" s="87"/>
      <c r="AO41" s="87"/>
      <c r="AP41" s="87"/>
      <c r="AQ41" s="94" t="s">
        <v>614</v>
      </c>
      <c r="AR41" s="95"/>
      <c r="AS41" s="95"/>
      <c r="AT41" s="96"/>
      <c r="AU41" s="87" t="s">
        <v>614</v>
      </c>
      <c r="AV41" s="87"/>
      <c r="AW41" s="87"/>
      <c r="AX41" s="88"/>
    </row>
    <row r="42" spans="1:51" ht="31.5" customHeight="1" x14ac:dyDescent="0.2">
      <c r="A42" s="187" t="s">
        <v>260</v>
      </c>
      <c r="B42" s="150"/>
      <c r="C42" s="150"/>
      <c r="D42" s="150"/>
      <c r="E42" s="150"/>
      <c r="F42" s="151"/>
      <c r="G42" s="189" t="s">
        <v>622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36" t="s">
        <v>579</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hidden="1" customHeight="1" x14ac:dyDescent="0.2">
      <c r="A65" s="657" t="s">
        <v>580</v>
      </c>
      <c r="B65" s="153"/>
      <c r="C65" s="153"/>
      <c r="D65" s="153"/>
      <c r="E65" s="153"/>
      <c r="F65" s="154"/>
      <c r="G65" s="698" t="s">
        <v>572</v>
      </c>
      <c r="H65" s="699"/>
      <c r="I65" s="699"/>
      <c r="J65" s="699"/>
      <c r="K65" s="699"/>
      <c r="L65" s="699"/>
      <c r="M65" s="699"/>
      <c r="N65" s="699"/>
      <c r="O65" s="699"/>
      <c r="P65" s="700" t="s">
        <v>571</v>
      </c>
      <c r="Q65" s="699"/>
      <c r="R65" s="699"/>
      <c r="S65" s="699"/>
      <c r="T65" s="699"/>
      <c r="U65" s="699"/>
      <c r="V65" s="699"/>
      <c r="W65" s="699"/>
      <c r="X65" s="701"/>
      <c r="Y65" s="702"/>
      <c r="Z65" s="703"/>
      <c r="AA65" s="704"/>
      <c r="AB65" s="635" t="s">
        <v>11</v>
      </c>
      <c r="AC65" s="635"/>
      <c r="AD65" s="635"/>
      <c r="AE65" s="116" t="s">
        <v>416</v>
      </c>
      <c r="AF65" s="705"/>
      <c r="AG65" s="705"/>
      <c r="AH65" s="706"/>
      <c r="AI65" s="116" t="s">
        <v>568</v>
      </c>
      <c r="AJ65" s="705"/>
      <c r="AK65" s="705"/>
      <c r="AL65" s="706"/>
      <c r="AM65" s="116" t="s">
        <v>384</v>
      </c>
      <c r="AN65" s="705"/>
      <c r="AO65" s="705"/>
      <c r="AP65" s="706"/>
      <c r="AQ65" s="632" t="s">
        <v>415</v>
      </c>
      <c r="AR65" s="633"/>
      <c r="AS65" s="633"/>
      <c r="AT65" s="634"/>
      <c r="AU65" s="632" t="s">
        <v>593</v>
      </c>
      <c r="AV65" s="633"/>
      <c r="AW65" s="633"/>
      <c r="AX65" s="642"/>
      <c r="AY65">
        <f>COUNTA($G$66)</f>
        <v>0</v>
      </c>
    </row>
    <row r="66" spans="1:51" ht="23.25" hidden="1" customHeight="1" x14ac:dyDescent="0.2">
      <c r="A66" s="657"/>
      <c r="B66" s="153"/>
      <c r="C66" s="153"/>
      <c r="D66" s="153"/>
      <c r="E66" s="153"/>
      <c r="F66" s="154"/>
      <c r="G66" s="643"/>
      <c r="H66" s="644"/>
      <c r="I66" s="644"/>
      <c r="J66" s="644"/>
      <c r="K66" s="644"/>
      <c r="L66" s="644"/>
      <c r="M66" s="644"/>
      <c r="N66" s="644"/>
      <c r="O66" s="644"/>
      <c r="P66" s="647"/>
      <c r="Q66" s="648"/>
      <c r="R66" s="648"/>
      <c r="S66" s="648"/>
      <c r="T66" s="648"/>
      <c r="U66" s="648"/>
      <c r="V66" s="648"/>
      <c r="W66" s="648"/>
      <c r="X66" s="649"/>
      <c r="Y66" s="653" t="s">
        <v>51</v>
      </c>
      <c r="Z66" s="654"/>
      <c r="AA66" s="655"/>
      <c r="AB66" s="656"/>
      <c r="AC66" s="656"/>
      <c r="AD66" s="656"/>
      <c r="AE66" s="625"/>
      <c r="AF66" s="625"/>
      <c r="AG66" s="625"/>
      <c r="AH66" s="625"/>
      <c r="AI66" s="625"/>
      <c r="AJ66" s="625"/>
      <c r="AK66" s="625"/>
      <c r="AL66" s="625"/>
      <c r="AM66" s="625"/>
      <c r="AN66" s="625"/>
      <c r="AO66" s="625"/>
      <c r="AP66" s="625"/>
      <c r="AQ66" s="625"/>
      <c r="AR66" s="625"/>
      <c r="AS66" s="625"/>
      <c r="AT66" s="625"/>
      <c r="AU66" s="626"/>
      <c r="AV66" s="627"/>
      <c r="AW66" s="627"/>
      <c r="AX66" s="628"/>
      <c r="AY66">
        <f>$AY$65</f>
        <v>0</v>
      </c>
    </row>
    <row r="67" spans="1:51" ht="23.25" hidden="1" customHeight="1" x14ac:dyDescent="0.2">
      <c r="A67" s="188"/>
      <c r="B67" s="158"/>
      <c r="C67" s="158"/>
      <c r="D67" s="158"/>
      <c r="E67" s="158"/>
      <c r="F67" s="159"/>
      <c r="G67" s="645"/>
      <c r="H67" s="646"/>
      <c r="I67" s="646"/>
      <c r="J67" s="646"/>
      <c r="K67" s="646"/>
      <c r="L67" s="646"/>
      <c r="M67" s="646"/>
      <c r="N67" s="646"/>
      <c r="O67" s="646"/>
      <c r="P67" s="650"/>
      <c r="Q67" s="651"/>
      <c r="R67" s="651"/>
      <c r="S67" s="651"/>
      <c r="T67" s="651"/>
      <c r="U67" s="651"/>
      <c r="V67" s="651"/>
      <c r="W67" s="651"/>
      <c r="X67" s="652"/>
      <c r="Y67" s="629" t="s">
        <v>52</v>
      </c>
      <c r="Z67" s="630"/>
      <c r="AA67" s="631"/>
      <c r="AB67" s="656"/>
      <c r="AC67" s="656"/>
      <c r="AD67" s="656"/>
      <c r="AE67" s="625"/>
      <c r="AF67" s="625"/>
      <c r="AG67" s="625"/>
      <c r="AH67" s="625"/>
      <c r="AI67" s="625"/>
      <c r="AJ67" s="625"/>
      <c r="AK67" s="625"/>
      <c r="AL67" s="625"/>
      <c r="AM67" s="625"/>
      <c r="AN67" s="625"/>
      <c r="AO67" s="625"/>
      <c r="AP67" s="625"/>
      <c r="AQ67" s="625"/>
      <c r="AR67" s="625"/>
      <c r="AS67" s="625"/>
      <c r="AT67" s="625"/>
      <c r="AU67" s="626"/>
      <c r="AV67" s="627"/>
      <c r="AW67" s="627"/>
      <c r="AX67" s="628"/>
      <c r="AY67">
        <f>$AY$65</f>
        <v>0</v>
      </c>
    </row>
    <row r="68" spans="1:51" ht="23.25" hidden="1" customHeight="1" x14ac:dyDescent="0.2">
      <c r="A68" s="689" t="s">
        <v>581</v>
      </c>
      <c r="B68" s="690"/>
      <c r="C68" s="690"/>
      <c r="D68" s="690"/>
      <c r="E68" s="690"/>
      <c r="F68" s="691"/>
      <c r="G68" s="176" t="s">
        <v>582</v>
      </c>
      <c r="H68" s="176"/>
      <c r="I68" s="176"/>
      <c r="J68" s="176"/>
      <c r="K68" s="176"/>
      <c r="L68" s="176"/>
      <c r="M68" s="176"/>
      <c r="N68" s="176"/>
      <c r="O68" s="176"/>
      <c r="P68" s="176"/>
      <c r="Q68" s="176"/>
      <c r="R68" s="176"/>
      <c r="S68" s="176"/>
      <c r="T68" s="176"/>
      <c r="U68" s="176"/>
      <c r="V68" s="176"/>
      <c r="W68" s="176"/>
      <c r="X68" s="177"/>
      <c r="Y68" s="639"/>
      <c r="Z68" s="640"/>
      <c r="AA68" s="641"/>
      <c r="AB68" s="175" t="s">
        <v>11</v>
      </c>
      <c r="AC68" s="176"/>
      <c r="AD68" s="177"/>
      <c r="AE68" s="119" t="s">
        <v>416</v>
      </c>
      <c r="AF68" s="119"/>
      <c r="AG68" s="119"/>
      <c r="AH68" s="119"/>
      <c r="AI68" s="119" t="s">
        <v>568</v>
      </c>
      <c r="AJ68" s="119"/>
      <c r="AK68" s="119"/>
      <c r="AL68" s="119"/>
      <c r="AM68" s="119" t="s">
        <v>384</v>
      </c>
      <c r="AN68" s="119"/>
      <c r="AO68" s="119"/>
      <c r="AP68" s="119"/>
      <c r="AQ68" s="636" t="s">
        <v>594</v>
      </c>
      <c r="AR68" s="637"/>
      <c r="AS68" s="637"/>
      <c r="AT68" s="637"/>
      <c r="AU68" s="637"/>
      <c r="AV68" s="637"/>
      <c r="AW68" s="637"/>
      <c r="AX68" s="638"/>
      <c r="AY68">
        <f>IF(SUBSTITUTE(SUBSTITUTE($G$69,"／",""),"　","")="",0,1)</f>
        <v>0</v>
      </c>
    </row>
    <row r="69" spans="1:51" ht="23.25" hidden="1" customHeight="1" x14ac:dyDescent="0.2">
      <c r="A69" s="692"/>
      <c r="B69" s="693"/>
      <c r="C69" s="693"/>
      <c r="D69" s="693"/>
      <c r="E69" s="693"/>
      <c r="F69" s="694"/>
      <c r="G69" s="661" t="s">
        <v>627</v>
      </c>
      <c r="H69" s="662"/>
      <c r="I69" s="662"/>
      <c r="J69" s="662"/>
      <c r="K69" s="662"/>
      <c r="L69" s="662"/>
      <c r="M69" s="662"/>
      <c r="N69" s="662"/>
      <c r="O69" s="662"/>
      <c r="P69" s="662"/>
      <c r="Q69" s="662"/>
      <c r="R69" s="662"/>
      <c r="S69" s="662"/>
      <c r="T69" s="662"/>
      <c r="U69" s="662"/>
      <c r="V69" s="662"/>
      <c r="W69" s="662"/>
      <c r="X69" s="662"/>
      <c r="Y69" s="665" t="s">
        <v>581</v>
      </c>
      <c r="Z69" s="666"/>
      <c r="AA69" s="667"/>
      <c r="AB69" s="668"/>
      <c r="AC69" s="669"/>
      <c r="AD69" s="670"/>
      <c r="AE69" s="671"/>
      <c r="AF69" s="671"/>
      <c r="AG69" s="671"/>
      <c r="AH69" s="671"/>
      <c r="AI69" s="671"/>
      <c r="AJ69" s="671"/>
      <c r="AK69" s="671"/>
      <c r="AL69" s="671"/>
      <c r="AM69" s="671"/>
      <c r="AN69" s="671"/>
      <c r="AO69" s="671"/>
      <c r="AP69" s="671"/>
      <c r="AQ69" s="93"/>
      <c r="AR69" s="87"/>
      <c r="AS69" s="87"/>
      <c r="AT69" s="87"/>
      <c r="AU69" s="87"/>
      <c r="AV69" s="87"/>
      <c r="AW69" s="87"/>
      <c r="AX69" s="88"/>
      <c r="AY69">
        <f>$AY$68</f>
        <v>0</v>
      </c>
    </row>
    <row r="70" spans="1:51" ht="46.5" hidden="1" customHeight="1" x14ac:dyDescent="0.2">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19" t="s">
        <v>584</v>
      </c>
      <c r="Z70" s="658"/>
      <c r="AA70" s="659"/>
      <c r="AB70" s="621" t="s">
        <v>585</v>
      </c>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0"/>
      <c r="AY70">
        <f>$AY$68</f>
        <v>0</v>
      </c>
    </row>
    <row r="71" spans="1:51" ht="18.75" hidden="1" customHeight="1" x14ac:dyDescent="0.2">
      <c r="A71" s="417" t="s">
        <v>236</v>
      </c>
      <c r="B71" s="602"/>
      <c r="C71" s="602"/>
      <c r="D71" s="602"/>
      <c r="E71" s="602"/>
      <c r="F71" s="603"/>
      <c r="G71" s="611" t="s">
        <v>139</v>
      </c>
      <c r="H71" s="197"/>
      <c r="I71" s="197"/>
      <c r="J71" s="197"/>
      <c r="K71" s="197"/>
      <c r="L71" s="197"/>
      <c r="M71" s="197"/>
      <c r="N71" s="197"/>
      <c r="O71" s="198"/>
      <c r="P71" s="199" t="s">
        <v>55</v>
      </c>
      <c r="Q71" s="197"/>
      <c r="R71" s="197"/>
      <c r="S71" s="197"/>
      <c r="T71" s="197"/>
      <c r="U71" s="197"/>
      <c r="V71" s="197"/>
      <c r="W71" s="197"/>
      <c r="X71" s="198"/>
      <c r="Y71" s="612"/>
      <c r="Z71" s="613"/>
      <c r="AA71" s="614"/>
      <c r="AB71" s="618" t="s">
        <v>11</v>
      </c>
      <c r="AC71" s="619"/>
      <c r="AD71" s="620"/>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2">
      <c r="A72" s="604"/>
      <c r="B72" s="605"/>
      <c r="C72" s="605"/>
      <c r="D72" s="605"/>
      <c r="E72" s="605"/>
      <c r="F72" s="606"/>
      <c r="G72" s="156"/>
      <c r="H72" s="108"/>
      <c r="I72" s="108"/>
      <c r="J72" s="108"/>
      <c r="K72" s="108"/>
      <c r="L72" s="108"/>
      <c r="M72" s="108"/>
      <c r="N72" s="108"/>
      <c r="O72" s="109"/>
      <c r="P72" s="107"/>
      <c r="Q72" s="108"/>
      <c r="R72" s="108"/>
      <c r="S72" s="108"/>
      <c r="T72" s="108"/>
      <c r="U72" s="108"/>
      <c r="V72" s="108"/>
      <c r="W72" s="108"/>
      <c r="X72" s="109"/>
      <c r="Y72" s="615"/>
      <c r="Z72" s="616"/>
      <c r="AA72" s="617"/>
      <c r="AB72" s="116"/>
      <c r="AC72" s="117"/>
      <c r="AD72" s="118"/>
      <c r="AE72" s="119"/>
      <c r="AF72" s="119"/>
      <c r="AG72" s="119"/>
      <c r="AH72" s="119"/>
      <c r="AI72" s="119"/>
      <c r="AJ72" s="119"/>
      <c r="AK72" s="119"/>
      <c r="AL72" s="119"/>
      <c r="AM72" s="119"/>
      <c r="AN72" s="119"/>
      <c r="AO72" s="119"/>
      <c r="AP72" s="119"/>
      <c r="AQ72" s="516"/>
      <c r="AR72" s="517"/>
      <c r="AS72" s="127" t="s">
        <v>175</v>
      </c>
      <c r="AT72" s="128"/>
      <c r="AU72" s="126"/>
      <c r="AV72" s="126"/>
      <c r="AW72" s="108" t="s">
        <v>166</v>
      </c>
      <c r="AX72" s="129"/>
      <c r="AY72">
        <f t="shared" ref="AY72:AY77" si="1">$AY$71</f>
        <v>0</v>
      </c>
    </row>
    <row r="73" spans="1:51" ht="23.25" hidden="1" customHeight="1" x14ac:dyDescent="0.2">
      <c r="A73" s="607"/>
      <c r="B73" s="605"/>
      <c r="C73" s="605"/>
      <c r="D73" s="605"/>
      <c r="E73" s="605"/>
      <c r="F73" s="606"/>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08"/>
      <c r="B74" s="609"/>
      <c r="C74" s="609"/>
      <c r="D74" s="609"/>
      <c r="E74" s="609"/>
      <c r="F74" s="610"/>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07"/>
      <c r="B75" s="605"/>
      <c r="C75" s="605"/>
      <c r="D75" s="605"/>
      <c r="E75" s="605"/>
      <c r="F75" s="606"/>
      <c r="G75" s="184"/>
      <c r="H75" s="185"/>
      <c r="I75" s="185"/>
      <c r="J75" s="185"/>
      <c r="K75" s="185"/>
      <c r="L75" s="185"/>
      <c r="M75" s="185"/>
      <c r="N75" s="185"/>
      <c r="O75" s="186"/>
      <c r="P75" s="137"/>
      <c r="Q75" s="137"/>
      <c r="R75" s="137"/>
      <c r="S75" s="137"/>
      <c r="T75" s="137"/>
      <c r="U75" s="137"/>
      <c r="V75" s="137"/>
      <c r="W75" s="137"/>
      <c r="X75" s="138"/>
      <c r="Y75" s="175" t="s">
        <v>13</v>
      </c>
      <c r="Z75" s="176"/>
      <c r="AA75" s="177"/>
      <c r="AB75" s="601" t="s">
        <v>14</v>
      </c>
      <c r="AC75" s="601"/>
      <c r="AD75" s="601"/>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22" t="s">
        <v>579</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2">
      <c r="A99" s="657" t="s">
        <v>580</v>
      </c>
      <c r="B99" s="153"/>
      <c r="C99" s="153"/>
      <c r="D99" s="153"/>
      <c r="E99" s="153"/>
      <c r="F99" s="154"/>
      <c r="G99" s="698" t="s">
        <v>572</v>
      </c>
      <c r="H99" s="699"/>
      <c r="I99" s="699"/>
      <c r="J99" s="699"/>
      <c r="K99" s="699"/>
      <c r="L99" s="699"/>
      <c r="M99" s="699"/>
      <c r="N99" s="699"/>
      <c r="O99" s="699"/>
      <c r="P99" s="700" t="s">
        <v>571</v>
      </c>
      <c r="Q99" s="699"/>
      <c r="R99" s="699"/>
      <c r="S99" s="699"/>
      <c r="T99" s="699"/>
      <c r="U99" s="699"/>
      <c r="V99" s="699"/>
      <c r="W99" s="699"/>
      <c r="X99" s="701"/>
      <c r="Y99" s="702"/>
      <c r="Z99" s="703"/>
      <c r="AA99" s="704"/>
      <c r="AB99" s="635" t="s">
        <v>11</v>
      </c>
      <c r="AC99" s="635"/>
      <c r="AD99" s="635"/>
      <c r="AE99" s="119" t="s">
        <v>416</v>
      </c>
      <c r="AF99" s="119"/>
      <c r="AG99" s="119"/>
      <c r="AH99" s="119"/>
      <c r="AI99" s="119" t="s">
        <v>568</v>
      </c>
      <c r="AJ99" s="119"/>
      <c r="AK99" s="119"/>
      <c r="AL99" s="119"/>
      <c r="AM99" s="119" t="s">
        <v>384</v>
      </c>
      <c r="AN99" s="119"/>
      <c r="AO99" s="119"/>
      <c r="AP99" s="119"/>
      <c r="AQ99" s="632" t="s">
        <v>415</v>
      </c>
      <c r="AR99" s="633"/>
      <c r="AS99" s="633"/>
      <c r="AT99" s="634"/>
      <c r="AU99" s="632" t="s">
        <v>593</v>
      </c>
      <c r="AV99" s="633"/>
      <c r="AW99" s="633"/>
      <c r="AX99" s="642"/>
      <c r="AY99">
        <f>COUNTA($G$100)</f>
        <v>0</v>
      </c>
    </row>
    <row r="100" spans="1:60" ht="23.25" hidden="1" customHeight="1" x14ac:dyDescent="0.2">
      <c r="A100" s="657"/>
      <c r="B100" s="153"/>
      <c r="C100" s="153"/>
      <c r="D100" s="153"/>
      <c r="E100" s="153"/>
      <c r="F100" s="154"/>
      <c r="G100" s="643"/>
      <c r="H100" s="644"/>
      <c r="I100" s="644"/>
      <c r="J100" s="644"/>
      <c r="K100" s="644"/>
      <c r="L100" s="644"/>
      <c r="M100" s="644"/>
      <c r="N100" s="644"/>
      <c r="O100" s="644"/>
      <c r="P100" s="647"/>
      <c r="Q100" s="648"/>
      <c r="R100" s="648"/>
      <c r="S100" s="648"/>
      <c r="T100" s="648"/>
      <c r="U100" s="648"/>
      <c r="V100" s="648"/>
      <c r="W100" s="648"/>
      <c r="X100" s="649"/>
      <c r="Y100" s="653" t="s">
        <v>51</v>
      </c>
      <c r="Z100" s="654"/>
      <c r="AA100" s="655"/>
      <c r="AB100" s="656"/>
      <c r="AC100" s="656"/>
      <c r="AD100" s="656"/>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2">
      <c r="A101" s="188"/>
      <c r="B101" s="158"/>
      <c r="C101" s="158"/>
      <c r="D101" s="158"/>
      <c r="E101" s="158"/>
      <c r="F101" s="159"/>
      <c r="G101" s="645"/>
      <c r="H101" s="646"/>
      <c r="I101" s="646"/>
      <c r="J101" s="646"/>
      <c r="K101" s="646"/>
      <c r="L101" s="646"/>
      <c r="M101" s="646"/>
      <c r="N101" s="646"/>
      <c r="O101" s="646"/>
      <c r="P101" s="650"/>
      <c r="Q101" s="651"/>
      <c r="R101" s="651"/>
      <c r="S101" s="651"/>
      <c r="T101" s="651"/>
      <c r="U101" s="651"/>
      <c r="V101" s="651"/>
      <c r="W101" s="651"/>
      <c r="X101" s="652"/>
      <c r="Y101" s="629" t="s">
        <v>52</v>
      </c>
      <c r="Z101" s="630"/>
      <c r="AA101" s="631"/>
      <c r="AB101" s="656"/>
      <c r="AC101" s="656"/>
      <c r="AD101" s="656"/>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2">
      <c r="A102" s="187" t="s">
        <v>581</v>
      </c>
      <c r="B102" s="105"/>
      <c r="C102" s="105"/>
      <c r="D102" s="105"/>
      <c r="E102" s="105"/>
      <c r="F102" s="672"/>
      <c r="G102" s="176" t="s">
        <v>582</v>
      </c>
      <c r="H102" s="176"/>
      <c r="I102" s="176"/>
      <c r="J102" s="176"/>
      <c r="K102" s="176"/>
      <c r="L102" s="176"/>
      <c r="M102" s="176"/>
      <c r="N102" s="176"/>
      <c r="O102" s="176"/>
      <c r="P102" s="176"/>
      <c r="Q102" s="176"/>
      <c r="R102" s="176"/>
      <c r="S102" s="176"/>
      <c r="T102" s="176"/>
      <c r="U102" s="176"/>
      <c r="V102" s="176"/>
      <c r="W102" s="176"/>
      <c r="X102" s="177"/>
      <c r="Y102" s="639"/>
      <c r="Z102" s="640"/>
      <c r="AA102" s="641"/>
      <c r="AB102" s="175" t="s">
        <v>11</v>
      </c>
      <c r="AC102" s="176"/>
      <c r="AD102" s="177"/>
      <c r="AE102" s="119" t="s">
        <v>416</v>
      </c>
      <c r="AF102" s="119"/>
      <c r="AG102" s="119"/>
      <c r="AH102" s="119"/>
      <c r="AI102" s="119" t="s">
        <v>568</v>
      </c>
      <c r="AJ102" s="119"/>
      <c r="AK102" s="119"/>
      <c r="AL102" s="119"/>
      <c r="AM102" s="119" t="s">
        <v>384</v>
      </c>
      <c r="AN102" s="119"/>
      <c r="AO102" s="119"/>
      <c r="AP102" s="119"/>
      <c r="AQ102" s="636" t="s">
        <v>594</v>
      </c>
      <c r="AR102" s="637"/>
      <c r="AS102" s="637"/>
      <c r="AT102" s="637"/>
      <c r="AU102" s="637"/>
      <c r="AV102" s="637"/>
      <c r="AW102" s="637"/>
      <c r="AX102" s="638"/>
      <c r="AY102">
        <f>IF(SUBSTITUTE(SUBSTITUTE($G$103,"／",""),"　","")="",0,1)</f>
        <v>0</v>
      </c>
    </row>
    <row r="103" spans="1:60" ht="23.25" hidden="1" customHeight="1" x14ac:dyDescent="0.2">
      <c r="A103" s="673"/>
      <c r="B103" s="197"/>
      <c r="C103" s="197"/>
      <c r="D103" s="197"/>
      <c r="E103" s="197"/>
      <c r="F103" s="674"/>
      <c r="G103" s="661" t="s">
        <v>583</v>
      </c>
      <c r="H103" s="662"/>
      <c r="I103" s="662"/>
      <c r="J103" s="662"/>
      <c r="K103" s="662"/>
      <c r="L103" s="662"/>
      <c r="M103" s="662"/>
      <c r="N103" s="662"/>
      <c r="O103" s="662"/>
      <c r="P103" s="662"/>
      <c r="Q103" s="662"/>
      <c r="R103" s="662"/>
      <c r="S103" s="662"/>
      <c r="T103" s="662"/>
      <c r="U103" s="662"/>
      <c r="V103" s="662"/>
      <c r="W103" s="662"/>
      <c r="X103" s="662"/>
      <c r="Y103" s="665" t="s">
        <v>581</v>
      </c>
      <c r="Z103" s="666"/>
      <c r="AA103" s="667"/>
      <c r="AB103" s="668"/>
      <c r="AC103" s="669"/>
      <c r="AD103" s="670"/>
      <c r="AE103" s="671"/>
      <c r="AF103" s="671"/>
      <c r="AG103" s="671"/>
      <c r="AH103" s="671"/>
      <c r="AI103" s="671"/>
      <c r="AJ103" s="671"/>
      <c r="AK103" s="671"/>
      <c r="AL103" s="671"/>
      <c r="AM103" s="671"/>
      <c r="AN103" s="671"/>
      <c r="AO103" s="671"/>
      <c r="AP103" s="671"/>
      <c r="AQ103" s="93"/>
      <c r="AR103" s="87"/>
      <c r="AS103" s="87"/>
      <c r="AT103" s="87"/>
      <c r="AU103" s="87"/>
      <c r="AV103" s="87"/>
      <c r="AW103" s="87"/>
      <c r="AX103" s="88"/>
      <c r="AY103">
        <f>$AY$102</f>
        <v>0</v>
      </c>
    </row>
    <row r="104" spans="1:60" ht="46.5" hidden="1" customHeight="1" x14ac:dyDescent="0.2">
      <c r="A104" s="675"/>
      <c r="B104" s="108"/>
      <c r="C104" s="108"/>
      <c r="D104" s="108"/>
      <c r="E104" s="108"/>
      <c r="F104" s="676"/>
      <c r="G104" s="663"/>
      <c r="H104" s="664"/>
      <c r="I104" s="664"/>
      <c r="J104" s="664"/>
      <c r="K104" s="664"/>
      <c r="L104" s="664"/>
      <c r="M104" s="664"/>
      <c r="N104" s="664"/>
      <c r="O104" s="664"/>
      <c r="P104" s="664"/>
      <c r="Q104" s="664"/>
      <c r="R104" s="664"/>
      <c r="S104" s="664"/>
      <c r="T104" s="664"/>
      <c r="U104" s="664"/>
      <c r="V104" s="664"/>
      <c r="W104" s="664"/>
      <c r="X104" s="664"/>
      <c r="Y104" s="219" t="s">
        <v>584</v>
      </c>
      <c r="Z104" s="658"/>
      <c r="AA104" s="659"/>
      <c r="AB104" s="621" t="s">
        <v>585</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hidden="1" customHeight="1" x14ac:dyDescent="0.2">
      <c r="A105" s="417" t="s">
        <v>236</v>
      </c>
      <c r="B105" s="602"/>
      <c r="C105" s="602"/>
      <c r="D105" s="602"/>
      <c r="E105" s="602"/>
      <c r="F105" s="603"/>
      <c r="G105" s="611" t="s">
        <v>139</v>
      </c>
      <c r="H105" s="197"/>
      <c r="I105" s="197"/>
      <c r="J105" s="197"/>
      <c r="K105" s="197"/>
      <c r="L105" s="197"/>
      <c r="M105" s="197"/>
      <c r="N105" s="197"/>
      <c r="O105" s="198"/>
      <c r="P105" s="199" t="s">
        <v>55</v>
      </c>
      <c r="Q105" s="197"/>
      <c r="R105" s="197"/>
      <c r="S105" s="197"/>
      <c r="T105" s="197"/>
      <c r="U105" s="197"/>
      <c r="V105" s="197"/>
      <c r="W105" s="197"/>
      <c r="X105" s="198"/>
      <c r="Y105" s="612"/>
      <c r="Z105" s="613"/>
      <c r="AA105" s="614"/>
      <c r="AB105" s="618" t="s">
        <v>11</v>
      </c>
      <c r="AC105" s="619"/>
      <c r="AD105" s="620"/>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04"/>
      <c r="B106" s="605"/>
      <c r="C106" s="605"/>
      <c r="D106" s="605"/>
      <c r="E106" s="605"/>
      <c r="F106" s="606"/>
      <c r="G106" s="156"/>
      <c r="H106" s="108"/>
      <c r="I106" s="108"/>
      <c r="J106" s="108"/>
      <c r="K106" s="108"/>
      <c r="L106" s="108"/>
      <c r="M106" s="108"/>
      <c r="N106" s="108"/>
      <c r="O106" s="109"/>
      <c r="P106" s="107"/>
      <c r="Q106" s="108"/>
      <c r="R106" s="108"/>
      <c r="S106" s="108"/>
      <c r="T106" s="108"/>
      <c r="U106" s="108"/>
      <c r="V106" s="108"/>
      <c r="W106" s="108"/>
      <c r="X106" s="109"/>
      <c r="Y106" s="615"/>
      <c r="Z106" s="616"/>
      <c r="AA106" s="617"/>
      <c r="AB106" s="116"/>
      <c r="AC106" s="117"/>
      <c r="AD106" s="118"/>
      <c r="AE106" s="119"/>
      <c r="AF106" s="119"/>
      <c r="AG106" s="119"/>
      <c r="AH106" s="119"/>
      <c r="AI106" s="119"/>
      <c r="AJ106" s="119"/>
      <c r="AK106" s="119"/>
      <c r="AL106" s="119"/>
      <c r="AM106" s="119"/>
      <c r="AN106" s="119"/>
      <c r="AO106" s="119"/>
      <c r="AP106" s="119"/>
      <c r="AQ106" s="516"/>
      <c r="AR106" s="517"/>
      <c r="AS106" s="127" t="s">
        <v>175</v>
      </c>
      <c r="AT106" s="128"/>
      <c r="AU106" s="126"/>
      <c r="AV106" s="126"/>
      <c r="AW106" s="108" t="s">
        <v>166</v>
      </c>
      <c r="AX106" s="129"/>
      <c r="AY106">
        <f t="shared" ref="AY106:AY111" si="3">$AY$105</f>
        <v>0</v>
      </c>
    </row>
    <row r="107" spans="1:60" ht="23.25" hidden="1" customHeight="1" x14ac:dyDescent="0.2">
      <c r="A107" s="607"/>
      <c r="B107" s="605"/>
      <c r="C107" s="605"/>
      <c r="D107" s="605"/>
      <c r="E107" s="605"/>
      <c r="F107" s="60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8"/>
      <c r="B108" s="609"/>
      <c r="C108" s="609"/>
      <c r="D108" s="609"/>
      <c r="E108" s="609"/>
      <c r="F108" s="61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7"/>
      <c r="B109" s="605"/>
      <c r="C109" s="605"/>
      <c r="D109" s="605"/>
      <c r="E109" s="605"/>
      <c r="F109" s="60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1" t="s">
        <v>14</v>
      </c>
      <c r="AC109" s="601"/>
      <c r="AD109" s="60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22" t="s">
        <v>579</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2">
      <c r="A133" s="657" t="s">
        <v>580</v>
      </c>
      <c r="B133" s="153"/>
      <c r="C133" s="153"/>
      <c r="D133" s="153"/>
      <c r="E133" s="153"/>
      <c r="F133" s="154"/>
      <c r="G133" s="698" t="s">
        <v>572</v>
      </c>
      <c r="H133" s="699"/>
      <c r="I133" s="699"/>
      <c r="J133" s="699"/>
      <c r="K133" s="699"/>
      <c r="L133" s="699"/>
      <c r="M133" s="699"/>
      <c r="N133" s="699"/>
      <c r="O133" s="699"/>
      <c r="P133" s="700" t="s">
        <v>571</v>
      </c>
      <c r="Q133" s="699"/>
      <c r="R133" s="699"/>
      <c r="S133" s="699"/>
      <c r="T133" s="699"/>
      <c r="U133" s="699"/>
      <c r="V133" s="699"/>
      <c r="W133" s="699"/>
      <c r="X133" s="701"/>
      <c r="Y133" s="702"/>
      <c r="Z133" s="703"/>
      <c r="AA133" s="704"/>
      <c r="AB133" s="635" t="s">
        <v>11</v>
      </c>
      <c r="AC133" s="635"/>
      <c r="AD133" s="635"/>
      <c r="AE133" s="119" t="s">
        <v>416</v>
      </c>
      <c r="AF133" s="119"/>
      <c r="AG133" s="119"/>
      <c r="AH133" s="119"/>
      <c r="AI133" s="119" t="s">
        <v>568</v>
      </c>
      <c r="AJ133" s="119"/>
      <c r="AK133" s="119"/>
      <c r="AL133" s="119"/>
      <c r="AM133" s="119" t="s">
        <v>384</v>
      </c>
      <c r="AN133" s="119"/>
      <c r="AO133" s="119"/>
      <c r="AP133" s="119"/>
      <c r="AQ133" s="632" t="s">
        <v>415</v>
      </c>
      <c r="AR133" s="633"/>
      <c r="AS133" s="633"/>
      <c r="AT133" s="634"/>
      <c r="AU133" s="632" t="s">
        <v>593</v>
      </c>
      <c r="AV133" s="633"/>
      <c r="AW133" s="633"/>
      <c r="AX133" s="642"/>
      <c r="AY133">
        <f>COUNTA($G$134)</f>
        <v>0</v>
      </c>
    </row>
    <row r="134" spans="1:60" ht="23.25" hidden="1" customHeight="1" x14ac:dyDescent="0.2">
      <c r="A134" s="657"/>
      <c r="B134" s="153"/>
      <c r="C134" s="153"/>
      <c r="D134" s="153"/>
      <c r="E134" s="153"/>
      <c r="F134" s="154"/>
      <c r="G134" s="643"/>
      <c r="H134" s="644"/>
      <c r="I134" s="644"/>
      <c r="J134" s="644"/>
      <c r="K134" s="644"/>
      <c r="L134" s="644"/>
      <c r="M134" s="644"/>
      <c r="N134" s="644"/>
      <c r="O134" s="644"/>
      <c r="P134" s="647"/>
      <c r="Q134" s="648"/>
      <c r="R134" s="648"/>
      <c r="S134" s="648"/>
      <c r="T134" s="648"/>
      <c r="U134" s="648"/>
      <c r="V134" s="648"/>
      <c r="W134" s="648"/>
      <c r="X134" s="649"/>
      <c r="Y134" s="653" t="s">
        <v>51</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2">
      <c r="A135" s="188"/>
      <c r="B135" s="158"/>
      <c r="C135" s="158"/>
      <c r="D135" s="158"/>
      <c r="E135" s="158"/>
      <c r="F135" s="159"/>
      <c r="G135" s="645"/>
      <c r="H135" s="646"/>
      <c r="I135" s="646"/>
      <c r="J135" s="646"/>
      <c r="K135" s="646"/>
      <c r="L135" s="646"/>
      <c r="M135" s="646"/>
      <c r="N135" s="646"/>
      <c r="O135" s="646"/>
      <c r="P135" s="650"/>
      <c r="Q135" s="651"/>
      <c r="R135" s="651"/>
      <c r="S135" s="651"/>
      <c r="T135" s="651"/>
      <c r="U135" s="651"/>
      <c r="V135" s="651"/>
      <c r="W135" s="651"/>
      <c r="X135" s="652"/>
      <c r="Y135" s="629" t="s">
        <v>52</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2">
      <c r="A136" s="187" t="s">
        <v>581</v>
      </c>
      <c r="B136" s="105"/>
      <c r="C136" s="105"/>
      <c r="D136" s="105"/>
      <c r="E136" s="105"/>
      <c r="F136" s="672"/>
      <c r="G136" s="176" t="s">
        <v>582</v>
      </c>
      <c r="H136" s="176"/>
      <c r="I136" s="176"/>
      <c r="J136" s="176"/>
      <c r="K136" s="176"/>
      <c r="L136" s="176"/>
      <c r="M136" s="176"/>
      <c r="N136" s="176"/>
      <c r="O136" s="176"/>
      <c r="P136" s="176"/>
      <c r="Q136" s="176"/>
      <c r="R136" s="176"/>
      <c r="S136" s="176"/>
      <c r="T136" s="176"/>
      <c r="U136" s="176"/>
      <c r="V136" s="176"/>
      <c r="W136" s="176"/>
      <c r="X136" s="177"/>
      <c r="Y136" s="639"/>
      <c r="Z136" s="640"/>
      <c r="AA136" s="641"/>
      <c r="AB136" s="175" t="s">
        <v>11</v>
      </c>
      <c r="AC136" s="176"/>
      <c r="AD136" s="177"/>
      <c r="AE136" s="119" t="s">
        <v>416</v>
      </c>
      <c r="AF136" s="119"/>
      <c r="AG136" s="119"/>
      <c r="AH136" s="119"/>
      <c r="AI136" s="119" t="s">
        <v>568</v>
      </c>
      <c r="AJ136" s="119"/>
      <c r="AK136" s="119"/>
      <c r="AL136" s="119"/>
      <c r="AM136" s="119" t="s">
        <v>384</v>
      </c>
      <c r="AN136" s="119"/>
      <c r="AO136" s="119"/>
      <c r="AP136" s="119"/>
      <c r="AQ136" s="636" t="s">
        <v>594</v>
      </c>
      <c r="AR136" s="637"/>
      <c r="AS136" s="637"/>
      <c r="AT136" s="637"/>
      <c r="AU136" s="637"/>
      <c r="AV136" s="637"/>
      <c r="AW136" s="637"/>
      <c r="AX136" s="638"/>
      <c r="AY136">
        <f>IF(SUBSTITUTE(SUBSTITUTE($G$137,"／",""),"　","")="",0,1)</f>
        <v>0</v>
      </c>
    </row>
    <row r="137" spans="1:60" ht="23.25" hidden="1" customHeight="1" x14ac:dyDescent="0.2">
      <c r="A137" s="673"/>
      <c r="B137" s="197"/>
      <c r="C137" s="197"/>
      <c r="D137" s="197"/>
      <c r="E137" s="197"/>
      <c r="F137" s="674"/>
      <c r="G137" s="661" t="s">
        <v>583</v>
      </c>
      <c r="H137" s="662"/>
      <c r="I137" s="662"/>
      <c r="J137" s="662"/>
      <c r="K137" s="662"/>
      <c r="L137" s="662"/>
      <c r="M137" s="662"/>
      <c r="N137" s="662"/>
      <c r="O137" s="662"/>
      <c r="P137" s="662"/>
      <c r="Q137" s="662"/>
      <c r="R137" s="662"/>
      <c r="S137" s="662"/>
      <c r="T137" s="662"/>
      <c r="U137" s="662"/>
      <c r="V137" s="662"/>
      <c r="W137" s="662"/>
      <c r="X137" s="662"/>
      <c r="Y137" s="665" t="s">
        <v>581</v>
      </c>
      <c r="Z137" s="666"/>
      <c r="AA137" s="667"/>
      <c r="AB137" s="668"/>
      <c r="AC137" s="669"/>
      <c r="AD137" s="670"/>
      <c r="AE137" s="671"/>
      <c r="AF137" s="671"/>
      <c r="AG137" s="671"/>
      <c r="AH137" s="671"/>
      <c r="AI137" s="671"/>
      <c r="AJ137" s="671"/>
      <c r="AK137" s="671"/>
      <c r="AL137" s="671"/>
      <c r="AM137" s="671"/>
      <c r="AN137" s="671"/>
      <c r="AO137" s="671"/>
      <c r="AP137" s="671"/>
      <c r="AQ137" s="93"/>
      <c r="AR137" s="87"/>
      <c r="AS137" s="87"/>
      <c r="AT137" s="87"/>
      <c r="AU137" s="87"/>
      <c r="AV137" s="87"/>
      <c r="AW137" s="87"/>
      <c r="AX137" s="88"/>
      <c r="AY137">
        <f>$AY$136</f>
        <v>0</v>
      </c>
    </row>
    <row r="138" spans="1:60" ht="46.5" hidden="1" customHeight="1" x14ac:dyDescent="0.2">
      <c r="A138" s="675"/>
      <c r="B138" s="108"/>
      <c r="C138" s="108"/>
      <c r="D138" s="108"/>
      <c r="E138" s="108"/>
      <c r="F138" s="676"/>
      <c r="G138" s="663"/>
      <c r="H138" s="664"/>
      <c r="I138" s="664"/>
      <c r="J138" s="664"/>
      <c r="K138" s="664"/>
      <c r="L138" s="664"/>
      <c r="M138" s="664"/>
      <c r="N138" s="664"/>
      <c r="O138" s="664"/>
      <c r="P138" s="664"/>
      <c r="Q138" s="664"/>
      <c r="R138" s="664"/>
      <c r="S138" s="664"/>
      <c r="T138" s="664"/>
      <c r="U138" s="664"/>
      <c r="V138" s="664"/>
      <c r="W138" s="664"/>
      <c r="X138" s="664"/>
      <c r="Y138" s="219" t="s">
        <v>584</v>
      </c>
      <c r="Z138" s="658"/>
      <c r="AA138" s="659"/>
      <c r="AB138" s="621" t="s">
        <v>585</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hidden="1" customHeight="1" x14ac:dyDescent="0.2">
      <c r="A139" s="417" t="s">
        <v>236</v>
      </c>
      <c r="B139" s="602"/>
      <c r="C139" s="602"/>
      <c r="D139" s="602"/>
      <c r="E139" s="602"/>
      <c r="F139" s="603"/>
      <c r="G139" s="611" t="s">
        <v>139</v>
      </c>
      <c r="H139" s="197"/>
      <c r="I139" s="197"/>
      <c r="J139" s="197"/>
      <c r="K139" s="197"/>
      <c r="L139" s="197"/>
      <c r="M139" s="197"/>
      <c r="N139" s="197"/>
      <c r="O139" s="198"/>
      <c r="P139" s="199" t="s">
        <v>55</v>
      </c>
      <c r="Q139" s="197"/>
      <c r="R139" s="197"/>
      <c r="S139" s="197"/>
      <c r="T139" s="197"/>
      <c r="U139" s="197"/>
      <c r="V139" s="197"/>
      <c r="W139" s="197"/>
      <c r="X139" s="198"/>
      <c r="Y139" s="612"/>
      <c r="Z139" s="613"/>
      <c r="AA139" s="614"/>
      <c r="AB139" s="618" t="s">
        <v>11</v>
      </c>
      <c r="AC139" s="619"/>
      <c r="AD139" s="620"/>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04"/>
      <c r="B140" s="605"/>
      <c r="C140" s="605"/>
      <c r="D140" s="605"/>
      <c r="E140" s="605"/>
      <c r="F140" s="606"/>
      <c r="G140" s="156"/>
      <c r="H140" s="108"/>
      <c r="I140" s="108"/>
      <c r="J140" s="108"/>
      <c r="K140" s="108"/>
      <c r="L140" s="108"/>
      <c r="M140" s="108"/>
      <c r="N140" s="108"/>
      <c r="O140" s="109"/>
      <c r="P140" s="107"/>
      <c r="Q140" s="108"/>
      <c r="R140" s="108"/>
      <c r="S140" s="108"/>
      <c r="T140" s="108"/>
      <c r="U140" s="108"/>
      <c r="V140" s="108"/>
      <c r="W140" s="108"/>
      <c r="X140" s="109"/>
      <c r="Y140" s="615"/>
      <c r="Z140" s="616"/>
      <c r="AA140" s="617"/>
      <c r="AB140" s="116"/>
      <c r="AC140" s="117"/>
      <c r="AD140" s="118"/>
      <c r="AE140" s="119"/>
      <c r="AF140" s="119"/>
      <c r="AG140" s="119"/>
      <c r="AH140" s="119"/>
      <c r="AI140" s="119"/>
      <c r="AJ140" s="119"/>
      <c r="AK140" s="119"/>
      <c r="AL140" s="119"/>
      <c r="AM140" s="119"/>
      <c r="AN140" s="119"/>
      <c r="AO140" s="119"/>
      <c r="AP140" s="119"/>
      <c r="AQ140" s="516"/>
      <c r="AR140" s="517"/>
      <c r="AS140" s="127" t="s">
        <v>175</v>
      </c>
      <c r="AT140" s="128"/>
      <c r="AU140" s="126"/>
      <c r="AV140" s="126"/>
      <c r="AW140" s="108" t="s">
        <v>166</v>
      </c>
      <c r="AX140" s="129"/>
      <c r="AY140">
        <f t="shared" ref="AY140:AY145" si="5">$AY$139</f>
        <v>0</v>
      </c>
    </row>
    <row r="141" spans="1:60" ht="23.25" hidden="1" customHeight="1" x14ac:dyDescent="0.2">
      <c r="A141" s="607"/>
      <c r="B141" s="605"/>
      <c r="C141" s="605"/>
      <c r="D141" s="605"/>
      <c r="E141" s="605"/>
      <c r="F141" s="60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8"/>
      <c r="B142" s="609"/>
      <c r="C142" s="609"/>
      <c r="D142" s="609"/>
      <c r="E142" s="609"/>
      <c r="F142" s="61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7"/>
      <c r="B143" s="605"/>
      <c r="C143" s="605"/>
      <c r="D143" s="605"/>
      <c r="E143" s="605"/>
      <c r="F143" s="60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1" t="s">
        <v>14</v>
      </c>
      <c r="AC143" s="601"/>
      <c r="AD143" s="60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22" t="s">
        <v>579</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2">
      <c r="A167" s="657" t="s">
        <v>580</v>
      </c>
      <c r="B167" s="153"/>
      <c r="C167" s="153"/>
      <c r="D167" s="153"/>
      <c r="E167" s="153"/>
      <c r="F167" s="154"/>
      <c r="G167" s="698" t="s">
        <v>572</v>
      </c>
      <c r="H167" s="699"/>
      <c r="I167" s="699"/>
      <c r="J167" s="699"/>
      <c r="K167" s="699"/>
      <c r="L167" s="699"/>
      <c r="M167" s="699"/>
      <c r="N167" s="699"/>
      <c r="O167" s="699"/>
      <c r="P167" s="700" t="s">
        <v>571</v>
      </c>
      <c r="Q167" s="699"/>
      <c r="R167" s="699"/>
      <c r="S167" s="699"/>
      <c r="T167" s="699"/>
      <c r="U167" s="699"/>
      <c r="V167" s="699"/>
      <c r="W167" s="699"/>
      <c r="X167" s="701"/>
      <c r="Y167" s="702"/>
      <c r="Z167" s="703"/>
      <c r="AA167" s="704"/>
      <c r="AB167" s="635" t="s">
        <v>11</v>
      </c>
      <c r="AC167" s="635"/>
      <c r="AD167" s="635"/>
      <c r="AE167" s="119" t="s">
        <v>416</v>
      </c>
      <c r="AF167" s="119"/>
      <c r="AG167" s="119"/>
      <c r="AH167" s="119"/>
      <c r="AI167" s="119" t="s">
        <v>568</v>
      </c>
      <c r="AJ167" s="119"/>
      <c r="AK167" s="119"/>
      <c r="AL167" s="119"/>
      <c r="AM167" s="119" t="s">
        <v>384</v>
      </c>
      <c r="AN167" s="119"/>
      <c r="AO167" s="119"/>
      <c r="AP167" s="119"/>
      <c r="AQ167" s="632" t="s">
        <v>415</v>
      </c>
      <c r="AR167" s="633"/>
      <c r="AS167" s="633"/>
      <c r="AT167" s="634"/>
      <c r="AU167" s="632" t="s">
        <v>593</v>
      </c>
      <c r="AV167" s="633"/>
      <c r="AW167" s="633"/>
      <c r="AX167" s="642"/>
      <c r="AY167">
        <f>COUNTA($G$168)</f>
        <v>0</v>
      </c>
    </row>
    <row r="168" spans="1:60" ht="23.25" hidden="1" customHeight="1" x14ac:dyDescent="0.2">
      <c r="A168" s="657"/>
      <c r="B168" s="153"/>
      <c r="C168" s="153"/>
      <c r="D168" s="153"/>
      <c r="E168" s="153"/>
      <c r="F168" s="154"/>
      <c r="G168" s="643"/>
      <c r="H168" s="644"/>
      <c r="I168" s="644"/>
      <c r="J168" s="644"/>
      <c r="K168" s="644"/>
      <c r="L168" s="644"/>
      <c r="M168" s="644"/>
      <c r="N168" s="644"/>
      <c r="O168" s="644"/>
      <c r="P168" s="647"/>
      <c r="Q168" s="648"/>
      <c r="R168" s="648"/>
      <c r="S168" s="648"/>
      <c r="T168" s="648"/>
      <c r="U168" s="648"/>
      <c r="V168" s="648"/>
      <c r="W168" s="648"/>
      <c r="X168" s="649"/>
      <c r="Y168" s="653" t="s">
        <v>51</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2">
      <c r="A169" s="188"/>
      <c r="B169" s="158"/>
      <c r="C169" s="158"/>
      <c r="D169" s="158"/>
      <c r="E169" s="158"/>
      <c r="F169" s="159"/>
      <c r="G169" s="645"/>
      <c r="H169" s="646"/>
      <c r="I169" s="646"/>
      <c r="J169" s="646"/>
      <c r="K169" s="646"/>
      <c r="L169" s="646"/>
      <c r="M169" s="646"/>
      <c r="N169" s="646"/>
      <c r="O169" s="646"/>
      <c r="P169" s="650"/>
      <c r="Q169" s="651"/>
      <c r="R169" s="651"/>
      <c r="S169" s="651"/>
      <c r="T169" s="651"/>
      <c r="U169" s="651"/>
      <c r="V169" s="651"/>
      <c r="W169" s="651"/>
      <c r="X169" s="652"/>
      <c r="Y169" s="629" t="s">
        <v>52</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2">
      <c r="A170" s="187" t="s">
        <v>581</v>
      </c>
      <c r="B170" s="105"/>
      <c r="C170" s="105"/>
      <c r="D170" s="105"/>
      <c r="E170" s="105"/>
      <c r="F170" s="672"/>
      <c r="G170" s="176" t="s">
        <v>582</v>
      </c>
      <c r="H170" s="176"/>
      <c r="I170" s="176"/>
      <c r="J170" s="176"/>
      <c r="K170" s="176"/>
      <c r="L170" s="176"/>
      <c r="M170" s="176"/>
      <c r="N170" s="176"/>
      <c r="O170" s="176"/>
      <c r="P170" s="176"/>
      <c r="Q170" s="176"/>
      <c r="R170" s="176"/>
      <c r="S170" s="176"/>
      <c r="T170" s="176"/>
      <c r="U170" s="176"/>
      <c r="V170" s="176"/>
      <c r="W170" s="176"/>
      <c r="X170" s="177"/>
      <c r="Y170" s="639"/>
      <c r="Z170" s="640"/>
      <c r="AA170" s="641"/>
      <c r="AB170" s="175" t="s">
        <v>11</v>
      </c>
      <c r="AC170" s="176"/>
      <c r="AD170" s="177"/>
      <c r="AE170" s="119" t="s">
        <v>416</v>
      </c>
      <c r="AF170" s="119"/>
      <c r="AG170" s="119"/>
      <c r="AH170" s="119"/>
      <c r="AI170" s="119" t="s">
        <v>568</v>
      </c>
      <c r="AJ170" s="119"/>
      <c r="AK170" s="119"/>
      <c r="AL170" s="119"/>
      <c r="AM170" s="119" t="s">
        <v>384</v>
      </c>
      <c r="AN170" s="119"/>
      <c r="AO170" s="119"/>
      <c r="AP170" s="119"/>
      <c r="AQ170" s="636" t="s">
        <v>594</v>
      </c>
      <c r="AR170" s="637"/>
      <c r="AS170" s="637"/>
      <c r="AT170" s="637"/>
      <c r="AU170" s="637"/>
      <c r="AV170" s="637"/>
      <c r="AW170" s="637"/>
      <c r="AX170" s="638"/>
      <c r="AY170">
        <f>IF(SUBSTITUTE(SUBSTITUTE($G$171,"／",""),"　","")="",0,1)</f>
        <v>0</v>
      </c>
    </row>
    <row r="171" spans="1:60" ht="23.25" hidden="1" customHeight="1" x14ac:dyDescent="0.2">
      <c r="A171" s="673"/>
      <c r="B171" s="197"/>
      <c r="C171" s="197"/>
      <c r="D171" s="197"/>
      <c r="E171" s="197"/>
      <c r="F171" s="674"/>
      <c r="G171" s="661" t="s">
        <v>583</v>
      </c>
      <c r="H171" s="662"/>
      <c r="I171" s="662"/>
      <c r="J171" s="662"/>
      <c r="K171" s="662"/>
      <c r="L171" s="662"/>
      <c r="M171" s="662"/>
      <c r="N171" s="662"/>
      <c r="O171" s="662"/>
      <c r="P171" s="662"/>
      <c r="Q171" s="662"/>
      <c r="R171" s="662"/>
      <c r="S171" s="662"/>
      <c r="T171" s="662"/>
      <c r="U171" s="662"/>
      <c r="V171" s="662"/>
      <c r="W171" s="662"/>
      <c r="X171" s="662"/>
      <c r="Y171" s="665" t="s">
        <v>581</v>
      </c>
      <c r="Z171" s="666"/>
      <c r="AA171" s="667"/>
      <c r="AB171" s="668"/>
      <c r="AC171" s="669"/>
      <c r="AD171" s="670"/>
      <c r="AE171" s="671"/>
      <c r="AF171" s="671"/>
      <c r="AG171" s="671"/>
      <c r="AH171" s="671"/>
      <c r="AI171" s="671"/>
      <c r="AJ171" s="671"/>
      <c r="AK171" s="671"/>
      <c r="AL171" s="671"/>
      <c r="AM171" s="671"/>
      <c r="AN171" s="671"/>
      <c r="AO171" s="671"/>
      <c r="AP171" s="671"/>
      <c r="AQ171" s="93"/>
      <c r="AR171" s="87"/>
      <c r="AS171" s="87"/>
      <c r="AT171" s="87"/>
      <c r="AU171" s="87"/>
      <c r="AV171" s="87"/>
      <c r="AW171" s="87"/>
      <c r="AX171" s="88"/>
      <c r="AY171">
        <f>$AY$170</f>
        <v>0</v>
      </c>
    </row>
    <row r="172" spans="1:60" ht="46.5" hidden="1" customHeight="1" x14ac:dyDescent="0.2">
      <c r="A172" s="675"/>
      <c r="B172" s="108"/>
      <c r="C172" s="108"/>
      <c r="D172" s="108"/>
      <c r="E172" s="108"/>
      <c r="F172" s="676"/>
      <c r="G172" s="663"/>
      <c r="H172" s="664"/>
      <c r="I172" s="664"/>
      <c r="J172" s="664"/>
      <c r="K172" s="664"/>
      <c r="L172" s="664"/>
      <c r="M172" s="664"/>
      <c r="N172" s="664"/>
      <c r="O172" s="664"/>
      <c r="P172" s="664"/>
      <c r="Q172" s="664"/>
      <c r="R172" s="664"/>
      <c r="S172" s="664"/>
      <c r="T172" s="664"/>
      <c r="U172" s="664"/>
      <c r="V172" s="664"/>
      <c r="W172" s="664"/>
      <c r="X172" s="664"/>
      <c r="Y172" s="219" t="s">
        <v>584</v>
      </c>
      <c r="Z172" s="658"/>
      <c r="AA172" s="659"/>
      <c r="AB172" s="621" t="s">
        <v>585</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2">
      <c r="A173" s="417" t="s">
        <v>236</v>
      </c>
      <c r="B173" s="602"/>
      <c r="C173" s="602"/>
      <c r="D173" s="602"/>
      <c r="E173" s="602"/>
      <c r="F173" s="603"/>
      <c r="G173" s="611" t="s">
        <v>139</v>
      </c>
      <c r="H173" s="197"/>
      <c r="I173" s="197"/>
      <c r="J173" s="197"/>
      <c r="K173" s="197"/>
      <c r="L173" s="197"/>
      <c r="M173" s="197"/>
      <c r="N173" s="197"/>
      <c r="O173" s="198"/>
      <c r="P173" s="199" t="s">
        <v>55</v>
      </c>
      <c r="Q173" s="197"/>
      <c r="R173" s="197"/>
      <c r="S173" s="197"/>
      <c r="T173" s="197"/>
      <c r="U173" s="197"/>
      <c r="V173" s="197"/>
      <c r="W173" s="197"/>
      <c r="X173" s="198"/>
      <c r="Y173" s="612"/>
      <c r="Z173" s="613"/>
      <c r="AA173" s="614"/>
      <c r="AB173" s="618" t="s">
        <v>11</v>
      </c>
      <c r="AC173" s="619"/>
      <c r="AD173" s="620"/>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04"/>
      <c r="B174" s="605"/>
      <c r="C174" s="605"/>
      <c r="D174" s="605"/>
      <c r="E174" s="605"/>
      <c r="F174" s="606"/>
      <c r="G174" s="156"/>
      <c r="H174" s="108"/>
      <c r="I174" s="108"/>
      <c r="J174" s="108"/>
      <c r="K174" s="108"/>
      <c r="L174" s="108"/>
      <c r="M174" s="108"/>
      <c r="N174" s="108"/>
      <c r="O174" s="109"/>
      <c r="P174" s="107"/>
      <c r="Q174" s="108"/>
      <c r="R174" s="108"/>
      <c r="S174" s="108"/>
      <c r="T174" s="108"/>
      <c r="U174" s="108"/>
      <c r="V174" s="108"/>
      <c r="W174" s="108"/>
      <c r="X174" s="109"/>
      <c r="Y174" s="615"/>
      <c r="Z174" s="616"/>
      <c r="AA174" s="617"/>
      <c r="AB174" s="116"/>
      <c r="AC174" s="117"/>
      <c r="AD174" s="118"/>
      <c r="AE174" s="119"/>
      <c r="AF174" s="119"/>
      <c r="AG174" s="119"/>
      <c r="AH174" s="119"/>
      <c r="AI174" s="119"/>
      <c r="AJ174" s="119"/>
      <c r="AK174" s="119"/>
      <c r="AL174" s="119"/>
      <c r="AM174" s="119"/>
      <c r="AN174" s="119"/>
      <c r="AO174" s="119"/>
      <c r="AP174" s="119"/>
      <c r="AQ174" s="516"/>
      <c r="AR174" s="517"/>
      <c r="AS174" s="127" t="s">
        <v>175</v>
      </c>
      <c r="AT174" s="128"/>
      <c r="AU174" s="126"/>
      <c r="AV174" s="126"/>
      <c r="AW174" s="108" t="s">
        <v>166</v>
      </c>
      <c r="AX174" s="129"/>
      <c r="AY174">
        <f t="shared" ref="AY174:AY179" si="7">$AY$173</f>
        <v>0</v>
      </c>
    </row>
    <row r="175" spans="1:60" ht="23.25" hidden="1" customHeight="1" x14ac:dyDescent="0.2">
      <c r="A175" s="607"/>
      <c r="B175" s="605"/>
      <c r="C175" s="605"/>
      <c r="D175" s="605"/>
      <c r="E175" s="605"/>
      <c r="F175" s="60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8"/>
      <c r="B176" s="609"/>
      <c r="C176" s="609"/>
      <c r="D176" s="609"/>
      <c r="E176" s="609"/>
      <c r="F176" s="61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7"/>
      <c r="B177" s="605"/>
      <c r="C177" s="605"/>
      <c r="D177" s="605"/>
      <c r="E177" s="605"/>
      <c r="F177" s="60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1" t="s">
        <v>14</v>
      </c>
      <c r="AC177" s="601"/>
      <c r="AD177" s="60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61" t="s">
        <v>237</v>
      </c>
      <c r="B200" s="562"/>
      <c r="C200" s="562"/>
      <c r="D200" s="562"/>
      <c r="E200" s="562"/>
      <c r="F200" s="563"/>
      <c r="G200" s="586"/>
      <c r="H200" s="588" t="s">
        <v>139</v>
      </c>
      <c r="I200" s="588"/>
      <c r="J200" s="588"/>
      <c r="K200" s="588"/>
      <c r="L200" s="588"/>
      <c r="M200" s="588"/>
      <c r="N200" s="588"/>
      <c r="O200" s="589"/>
      <c r="P200" s="591" t="s">
        <v>55</v>
      </c>
      <c r="Q200" s="588"/>
      <c r="R200" s="588"/>
      <c r="S200" s="588"/>
      <c r="T200" s="588"/>
      <c r="U200" s="588"/>
      <c r="V200" s="589"/>
      <c r="W200" s="593" t="s">
        <v>233</v>
      </c>
      <c r="X200" s="594"/>
      <c r="Y200" s="597"/>
      <c r="Z200" s="597"/>
      <c r="AA200" s="598"/>
      <c r="AB200" s="591" t="s">
        <v>11</v>
      </c>
      <c r="AC200" s="588"/>
      <c r="AD200" s="589"/>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2" t="s">
        <v>128</v>
      </c>
      <c r="AV200" s="582"/>
      <c r="AW200" s="582"/>
      <c r="AX200" s="583"/>
      <c r="AY200">
        <f>COUNTA($H$202)</f>
        <v>0</v>
      </c>
    </row>
    <row r="201" spans="1:60" ht="18.75" hidden="1" customHeight="1" x14ac:dyDescent="0.2">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19"/>
      <c r="AF201" s="119"/>
      <c r="AG201" s="119"/>
      <c r="AH201" s="119"/>
      <c r="AI201" s="119"/>
      <c r="AJ201" s="119"/>
      <c r="AK201" s="119"/>
      <c r="AL201" s="119"/>
      <c r="AM201" s="119"/>
      <c r="AN201" s="119"/>
      <c r="AO201" s="119"/>
      <c r="AP201" s="119"/>
      <c r="AQ201" s="516"/>
      <c r="AR201" s="517"/>
      <c r="AS201" s="127" t="s">
        <v>175</v>
      </c>
      <c r="AT201" s="128"/>
      <c r="AU201" s="126"/>
      <c r="AV201" s="126"/>
      <c r="AW201" s="584" t="s">
        <v>166</v>
      </c>
      <c r="AX201" s="585"/>
      <c r="AY201">
        <f t="shared" ref="AY201:AY207" si="10">$AY$200</f>
        <v>0</v>
      </c>
    </row>
    <row r="202" spans="1:60" ht="23.25" hidden="1" customHeight="1" x14ac:dyDescent="0.2">
      <c r="A202" s="522"/>
      <c r="B202" s="523"/>
      <c r="C202" s="523"/>
      <c r="D202" s="523"/>
      <c r="E202" s="523"/>
      <c r="F202" s="524"/>
      <c r="G202" s="568" t="s">
        <v>176</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250</v>
      </c>
      <c r="AC202" s="567"/>
      <c r="AD202" s="567"/>
      <c r="AE202" s="93"/>
      <c r="AF202" s="87"/>
      <c r="AG202" s="87"/>
      <c r="AH202" s="87"/>
      <c r="AI202" s="93"/>
      <c r="AJ202" s="87"/>
      <c r="AK202" s="87"/>
      <c r="AL202" s="87"/>
      <c r="AM202" s="93"/>
      <c r="AN202" s="87"/>
      <c r="AO202" s="87"/>
      <c r="AP202" s="87"/>
      <c r="AQ202" s="93"/>
      <c r="AR202" s="87"/>
      <c r="AS202" s="87"/>
      <c r="AT202" s="512"/>
      <c r="AU202" s="87"/>
      <c r="AV202" s="87"/>
      <c r="AW202" s="87"/>
      <c r="AX202" s="88"/>
      <c r="AY202">
        <f t="shared" si="10"/>
        <v>0</v>
      </c>
    </row>
    <row r="203" spans="1:60" ht="23.25" hidden="1" customHeight="1" x14ac:dyDescent="0.2">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50</v>
      </c>
      <c r="Z203" s="559"/>
      <c r="AA203" s="560"/>
      <c r="AB203" s="566" t="s">
        <v>250</v>
      </c>
      <c r="AC203" s="566"/>
      <c r="AD203" s="566"/>
      <c r="AE203" s="93"/>
      <c r="AF203" s="87"/>
      <c r="AG203" s="87"/>
      <c r="AH203" s="87"/>
      <c r="AI203" s="93"/>
      <c r="AJ203" s="87"/>
      <c r="AK203" s="87"/>
      <c r="AL203" s="87"/>
      <c r="AM203" s="93"/>
      <c r="AN203" s="87"/>
      <c r="AO203" s="87"/>
      <c r="AP203" s="87"/>
      <c r="AQ203" s="93"/>
      <c r="AR203" s="87"/>
      <c r="AS203" s="87"/>
      <c r="AT203" s="512"/>
      <c r="AU203" s="87"/>
      <c r="AV203" s="87"/>
      <c r="AW203" s="87"/>
      <c r="AX203" s="88"/>
      <c r="AY203">
        <f t="shared" si="10"/>
        <v>0</v>
      </c>
    </row>
    <row r="204" spans="1:60" ht="23.25" hidden="1" customHeight="1" x14ac:dyDescent="0.2">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251</v>
      </c>
      <c r="AC204" s="564"/>
      <c r="AD204" s="564"/>
      <c r="AE204" s="98"/>
      <c r="AF204" s="99"/>
      <c r="AG204" s="99"/>
      <c r="AH204" s="99"/>
      <c r="AI204" s="98"/>
      <c r="AJ204" s="99"/>
      <c r="AK204" s="99"/>
      <c r="AL204" s="99"/>
      <c r="AM204" s="98"/>
      <c r="AN204" s="99"/>
      <c r="AO204" s="99"/>
      <c r="AP204" s="99"/>
      <c r="AQ204" s="93"/>
      <c r="AR204" s="87"/>
      <c r="AS204" s="87"/>
      <c r="AT204" s="512"/>
      <c r="AU204" s="87"/>
      <c r="AV204" s="87"/>
      <c r="AW204" s="87"/>
      <c r="AX204" s="88"/>
      <c r="AY204">
        <f t="shared" si="10"/>
        <v>0</v>
      </c>
    </row>
    <row r="205" spans="1:60" ht="23.25" hidden="1" customHeight="1" x14ac:dyDescent="0.2">
      <c r="A205" s="522" t="s">
        <v>240</v>
      </c>
      <c r="B205" s="523"/>
      <c r="C205" s="523"/>
      <c r="D205" s="523"/>
      <c r="E205" s="523"/>
      <c r="F205" s="524"/>
      <c r="G205" s="547" t="s">
        <v>177</v>
      </c>
      <c r="H205" s="548"/>
      <c r="I205" s="548"/>
      <c r="J205" s="548"/>
      <c r="K205" s="548"/>
      <c r="L205" s="548"/>
      <c r="M205" s="548"/>
      <c r="N205" s="548"/>
      <c r="O205" s="548"/>
      <c r="P205" s="548"/>
      <c r="Q205" s="548"/>
      <c r="R205" s="548"/>
      <c r="S205" s="548"/>
      <c r="T205" s="548"/>
      <c r="U205" s="548"/>
      <c r="V205" s="548"/>
      <c r="W205" s="551" t="s">
        <v>249</v>
      </c>
      <c r="X205" s="552"/>
      <c r="Y205" s="557" t="s">
        <v>12</v>
      </c>
      <c r="Z205" s="557"/>
      <c r="AA205" s="558"/>
      <c r="AB205" s="567" t="s">
        <v>250</v>
      </c>
      <c r="AC205" s="567"/>
      <c r="AD205" s="567"/>
      <c r="AE205" s="93"/>
      <c r="AF205" s="87"/>
      <c r="AG205" s="87"/>
      <c r="AH205" s="87"/>
      <c r="AI205" s="93"/>
      <c r="AJ205" s="87"/>
      <c r="AK205" s="87"/>
      <c r="AL205" s="87"/>
      <c r="AM205" s="93"/>
      <c r="AN205" s="87"/>
      <c r="AO205" s="87"/>
      <c r="AP205" s="87"/>
      <c r="AQ205" s="93"/>
      <c r="AR205" s="87"/>
      <c r="AS205" s="87"/>
      <c r="AT205" s="512"/>
      <c r="AU205" s="87"/>
      <c r="AV205" s="87"/>
      <c r="AW205" s="87"/>
      <c r="AX205" s="88"/>
      <c r="AY205">
        <f t="shared" si="10"/>
        <v>0</v>
      </c>
    </row>
    <row r="206" spans="1:60" ht="23.25" hidden="1" customHeight="1" x14ac:dyDescent="0.2">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50</v>
      </c>
      <c r="Z206" s="559"/>
      <c r="AA206" s="560"/>
      <c r="AB206" s="566" t="s">
        <v>250</v>
      </c>
      <c r="AC206" s="566"/>
      <c r="AD206" s="566"/>
      <c r="AE206" s="93"/>
      <c r="AF206" s="87"/>
      <c r="AG206" s="87"/>
      <c r="AH206" s="87"/>
      <c r="AI206" s="93"/>
      <c r="AJ206" s="87"/>
      <c r="AK206" s="87"/>
      <c r="AL206" s="87"/>
      <c r="AM206" s="93"/>
      <c r="AN206" s="87"/>
      <c r="AO206" s="87"/>
      <c r="AP206" s="87"/>
      <c r="AQ206" s="93"/>
      <c r="AR206" s="87"/>
      <c r="AS206" s="87"/>
      <c r="AT206" s="512"/>
      <c r="AU206" s="87"/>
      <c r="AV206" s="87"/>
      <c r="AW206" s="87"/>
      <c r="AX206" s="88"/>
      <c r="AY206">
        <f t="shared" si="10"/>
        <v>0</v>
      </c>
    </row>
    <row r="207" spans="1:60" ht="23.25" hidden="1" customHeight="1" x14ac:dyDescent="0.2">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251</v>
      </c>
      <c r="AC207" s="564"/>
      <c r="AD207" s="564"/>
      <c r="AE207" s="98"/>
      <c r="AF207" s="99"/>
      <c r="AG207" s="99"/>
      <c r="AH207" s="99"/>
      <c r="AI207" s="98"/>
      <c r="AJ207" s="99"/>
      <c r="AK207" s="99"/>
      <c r="AL207" s="99"/>
      <c r="AM207" s="98"/>
      <c r="AN207" s="99"/>
      <c r="AO207" s="99"/>
      <c r="AP207" s="565"/>
      <c r="AQ207" s="93"/>
      <c r="AR207" s="87"/>
      <c r="AS207" s="87"/>
      <c r="AT207" s="512"/>
      <c r="AU207" s="87"/>
      <c r="AV207" s="87"/>
      <c r="AW207" s="87"/>
      <c r="AX207" s="88"/>
      <c r="AY207">
        <f t="shared" si="10"/>
        <v>0</v>
      </c>
    </row>
    <row r="208" spans="1:60" ht="18.75" hidden="1" customHeight="1" x14ac:dyDescent="0.2">
      <c r="A208" s="519" t="s">
        <v>237</v>
      </c>
      <c r="B208" s="520"/>
      <c r="C208" s="520"/>
      <c r="D208" s="520"/>
      <c r="E208" s="520"/>
      <c r="F208" s="521"/>
      <c r="G208" s="525"/>
      <c r="H208" s="121" t="s">
        <v>139</v>
      </c>
      <c r="I208" s="121"/>
      <c r="J208" s="121"/>
      <c r="K208" s="121"/>
      <c r="L208" s="121"/>
      <c r="M208" s="121"/>
      <c r="N208" s="121"/>
      <c r="O208" s="122"/>
      <c r="P208" s="120" t="s">
        <v>55</v>
      </c>
      <c r="Q208" s="121"/>
      <c r="R208" s="121"/>
      <c r="S208" s="121"/>
      <c r="T208" s="121"/>
      <c r="U208" s="121"/>
      <c r="V208" s="121"/>
      <c r="W208" s="121"/>
      <c r="X208" s="122"/>
      <c r="Y208" s="528"/>
      <c r="Z208" s="529"/>
      <c r="AA208" s="530"/>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3" t="s">
        <v>128</v>
      </c>
      <c r="AV208" s="514"/>
      <c r="AW208" s="514"/>
      <c r="AX208" s="515"/>
      <c r="AY208">
        <f>COUNTA($H$210)</f>
        <v>0</v>
      </c>
    </row>
    <row r="209" spans="1:51" ht="18.75" hidden="1" customHeight="1" x14ac:dyDescent="0.2">
      <c r="A209" s="522"/>
      <c r="B209" s="523"/>
      <c r="C209" s="523"/>
      <c r="D209" s="523"/>
      <c r="E209" s="523"/>
      <c r="F209" s="524"/>
      <c r="G209" s="526"/>
      <c r="H209" s="127"/>
      <c r="I209" s="127"/>
      <c r="J209" s="127"/>
      <c r="K209" s="127"/>
      <c r="L209" s="127"/>
      <c r="M209" s="127"/>
      <c r="N209" s="127"/>
      <c r="O209" s="128"/>
      <c r="P209" s="527"/>
      <c r="Q209" s="127"/>
      <c r="R209" s="127"/>
      <c r="S209" s="127"/>
      <c r="T209" s="127"/>
      <c r="U209" s="127"/>
      <c r="V209" s="127"/>
      <c r="W209" s="127"/>
      <c r="X209" s="128"/>
      <c r="Y209" s="531"/>
      <c r="Z209" s="532"/>
      <c r="AA209" s="533"/>
      <c r="AB209" s="107"/>
      <c r="AC209" s="108"/>
      <c r="AD209" s="109"/>
      <c r="AE209" s="256"/>
      <c r="AF209" s="256"/>
      <c r="AG209" s="256"/>
      <c r="AH209" s="256"/>
      <c r="AI209" s="119"/>
      <c r="AJ209" s="119"/>
      <c r="AK209" s="119"/>
      <c r="AL209" s="119"/>
      <c r="AM209" s="119"/>
      <c r="AN209" s="119"/>
      <c r="AO209" s="119"/>
      <c r="AP209" s="119"/>
      <c r="AQ209" s="516"/>
      <c r="AR209" s="517"/>
      <c r="AS209" s="127" t="s">
        <v>175</v>
      </c>
      <c r="AT209" s="128"/>
      <c r="AU209" s="516"/>
      <c r="AV209" s="517"/>
      <c r="AW209" s="127" t="s">
        <v>166</v>
      </c>
      <c r="AX209" s="518"/>
      <c r="AY209">
        <f>$AY$208</f>
        <v>0</v>
      </c>
    </row>
    <row r="210" spans="1:51" ht="23.25" hidden="1" customHeight="1" x14ac:dyDescent="0.2">
      <c r="A210" s="522"/>
      <c r="B210" s="523"/>
      <c r="C210" s="523"/>
      <c r="D210" s="523"/>
      <c r="E210" s="523"/>
      <c r="F210" s="524"/>
      <c r="G210" s="534" t="s">
        <v>176</v>
      </c>
      <c r="H210" s="131"/>
      <c r="I210" s="131"/>
      <c r="J210" s="131"/>
      <c r="K210" s="131"/>
      <c r="L210" s="131"/>
      <c r="M210" s="131"/>
      <c r="N210" s="131"/>
      <c r="O210" s="132"/>
      <c r="P210" s="131"/>
      <c r="Q210" s="131"/>
      <c r="R210" s="131"/>
      <c r="S210" s="131"/>
      <c r="T210" s="131"/>
      <c r="U210" s="131"/>
      <c r="V210" s="131"/>
      <c r="W210" s="131"/>
      <c r="X210" s="132"/>
      <c r="Y210" s="537" t="s">
        <v>12</v>
      </c>
      <c r="Z210" s="538"/>
      <c r="AA210" s="539"/>
      <c r="AB210" s="477"/>
      <c r="AC210" s="477"/>
      <c r="AD210" s="47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22"/>
      <c r="B211" s="523"/>
      <c r="C211" s="523"/>
      <c r="D211" s="523"/>
      <c r="E211" s="523"/>
      <c r="F211" s="524"/>
      <c r="G211" s="535"/>
      <c r="H211" s="134"/>
      <c r="I211" s="134"/>
      <c r="J211" s="134"/>
      <c r="K211" s="134"/>
      <c r="L211" s="134"/>
      <c r="M211" s="134"/>
      <c r="N211" s="134"/>
      <c r="O211" s="135"/>
      <c r="P211" s="134"/>
      <c r="Q211" s="134"/>
      <c r="R211" s="134"/>
      <c r="S211" s="134"/>
      <c r="T211" s="134"/>
      <c r="U211" s="134"/>
      <c r="V211" s="134"/>
      <c r="W211" s="134"/>
      <c r="X211" s="135"/>
      <c r="Y211" s="543" t="s">
        <v>50</v>
      </c>
      <c r="Z211" s="544"/>
      <c r="AA211" s="545"/>
      <c r="AB211" s="476"/>
      <c r="AC211" s="476"/>
      <c r="AD211" s="47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22"/>
      <c r="B212" s="523"/>
      <c r="C212" s="523"/>
      <c r="D212" s="523"/>
      <c r="E212" s="523"/>
      <c r="F212" s="524"/>
      <c r="G212" s="53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0" t="s">
        <v>14</v>
      </c>
      <c r="AC212" s="540"/>
      <c r="AD212" s="540"/>
      <c r="AE212" s="541"/>
      <c r="AF212" s="542"/>
      <c r="AG212" s="542"/>
      <c r="AH212" s="542"/>
      <c r="AI212" s="541"/>
      <c r="AJ212" s="542"/>
      <c r="AK212" s="542"/>
      <c r="AL212" s="542"/>
      <c r="AM212" s="541"/>
      <c r="AN212" s="542"/>
      <c r="AO212" s="542"/>
      <c r="AP212" s="542"/>
      <c r="AQ212" s="94"/>
      <c r="AR212" s="95"/>
      <c r="AS212" s="95"/>
      <c r="AT212" s="96"/>
      <c r="AU212" s="87"/>
      <c r="AV212" s="87"/>
      <c r="AW212" s="87"/>
      <c r="AX212" s="88"/>
      <c r="AY212">
        <f>$AY$208</f>
        <v>0</v>
      </c>
    </row>
    <row r="213" spans="1:51" ht="69.75" hidden="1" customHeight="1" x14ac:dyDescent="0.2">
      <c r="A213" s="505" t="s">
        <v>263</v>
      </c>
      <c r="B213" s="506"/>
      <c r="C213" s="506"/>
      <c r="D213" s="506"/>
      <c r="E213" s="507" t="s">
        <v>225</v>
      </c>
      <c r="F213" s="508"/>
      <c r="G213" s="82" t="s">
        <v>177</v>
      </c>
      <c r="H213" s="478"/>
      <c r="I213" s="479"/>
      <c r="J213" s="479"/>
      <c r="K213" s="479"/>
      <c r="L213" s="479"/>
      <c r="M213" s="479"/>
      <c r="N213" s="479"/>
      <c r="O213" s="509"/>
      <c r="P213" s="240"/>
      <c r="Q213" s="240"/>
      <c r="R213" s="240"/>
      <c r="S213" s="240"/>
      <c r="T213" s="240"/>
      <c r="U213" s="240"/>
      <c r="V213" s="240"/>
      <c r="W213" s="240"/>
      <c r="X213" s="240"/>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5">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283</v>
      </c>
      <c r="B215" s="407"/>
      <c r="C215" s="410" t="s">
        <v>178</v>
      </c>
      <c r="D215" s="407"/>
      <c r="E215" s="412" t="s">
        <v>194</v>
      </c>
      <c r="F215" s="413"/>
      <c r="G215" s="414" t="s">
        <v>630</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631</v>
      </c>
      <c r="H216" s="131"/>
      <c r="I216" s="131"/>
      <c r="J216" s="131"/>
      <c r="K216" s="131"/>
      <c r="L216" s="131"/>
      <c r="M216" s="131"/>
      <c r="N216" s="131"/>
      <c r="O216" s="131"/>
      <c r="P216" s="131"/>
      <c r="Q216" s="131"/>
      <c r="R216" s="131"/>
      <c r="S216" s="131"/>
      <c r="T216" s="131"/>
      <c r="U216" s="131"/>
      <c r="V216" s="132"/>
      <c r="W216" s="491" t="s">
        <v>586</v>
      </c>
      <c r="X216" s="492"/>
      <c r="Y216" s="492"/>
      <c r="Z216" s="492"/>
      <c r="AA216" s="493"/>
      <c r="AB216" s="494" t="s">
        <v>637</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97" t="s">
        <v>587</v>
      </c>
      <c r="X217" s="498"/>
      <c r="Y217" s="498"/>
      <c r="Z217" s="498"/>
      <c r="AA217" s="499"/>
      <c r="AB217" s="494" t="s">
        <v>638</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2">
      <c r="A218" s="408"/>
      <c r="B218" s="409"/>
      <c r="C218" s="500" t="s">
        <v>599</v>
      </c>
      <c r="D218" s="501"/>
      <c r="E218" s="149" t="s">
        <v>279</v>
      </c>
      <c r="F218" s="151"/>
      <c r="G218" s="481" t="s">
        <v>181</v>
      </c>
      <c r="H218" s="482"/>
      <c r="I218" s="482"/>
      <c r="J218" s="502" t="s">
        <v>614</v>
      </c>
      <c r="K218" s="503"/>
      <c r="L218" s="503"/>
      <c r="M218" s="503"/>
      <c r="N218" s="503"/>
      <c r="O218" s="503"/>
      <c r="P218" s="503"/>
      <c r="Q218" s="503"/>
      <c r="R218" s="503"/>
      <c r="S218" s="503"/>
      <c r="T218" s="504"/>
      <c r="U218" s="479" t="s">
        <v>284</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2">
      <c r="A219" s="408"/>
      <c r="B219" s="409"/>
      <c r="C219" s="411"/>
      <c r="D219" s="409"/>
      <c r="E219" s="152"/>
      <c r="F219" s="154"/>
      <c r="G219" s="481" t="s">
        <v>600</v>
      </c>
      <c r="H219" s="482"/>
      <c r="I219" s="482"/>
      <c r="J219" s="482"/>
      <c r="K219" s="482"/>
      <c r="L219" s="482"/>
      <c r="M219" s="482"/>
      <c r="N219" s="482"/>
      <c r="O219" s="482"/>
      <c r="P219" s="482"/>
      <c r="Q219" s="482"/>
      <c r="R219" s="482"/>
      <c r="S219" s="482"/>
      <c r="T219" s="482"/>
      <c r="U219" s="478" t="s">
        <v>284</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34.5" customHeight="1" thickBot="1" x14ac:dyDescent="0.25">
      <c r="A220" s="408"/>
      <c r="B220" s="409"/>
      <c r="C220" s="411"/>
      <c r="D220" s="409"/>
      <c r="E220" s="157"/>
      <c r="F220" s="159"/>
      <c r="G220" s="481" t="s">
        <v>587</v>
      </c>
      <c r="H220" s="482"/>
      <c r="I220" s="482"/>
      <c r="J220" s="482"/>
      <c r="K220" s="482"/>
      <c r="L220" s="482"/>
      <c r="M220" s="482"/>
      <c r="N220" s="482"/>
      <c r="O220" s="482"/>
      <c r="P220" s="482"/>
      <c r="Q220" s="482"/>
      <c r="R220" s="482"/>
      <c r="S220" s="482"/>
      <c r="T220" s="482"/>
      <c r="U220" s="819" t="s">
        <v>284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2">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27" customHeight="1" x14ac:dyDescent="0.2">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628</v>
      </c>
      <c r="AE223" s="458"/>
      <c r="AF223" s="458"/>
      <c r="AG223" s="459" t="s">
        <v>632</v>
      </c>
      <c r="AH223" s="460"/>
      <c r="AI223" s="460"/>
      <c r="AJ223" s="460"/>
      <c r="AK223" s="460"/>
      <c r="AL223" s="460"/>
      <c r="AM223" s="460"/>
      <c r="AN223" s="460"/>
      <c r="AO223" s="460"/>
      <c r="AP223" s="460"/>
      <c r="AQ223" s="460"/>
      <c r="AR223" s="460"/>
      <c r="AS223" s="460"/>
      <c r="AT223" s="460"/>
      <c r="AU223" s="460"/>
      <c r="AV223" s="460"/>
      <c r="AW223" s="460"/>
      <c r="AX223" s="461"/>
    </row>
    <row r="224" spans="1:51" ht="27" customHeight="1" x14ac:dyDescent="0.2">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3"/>
      <c r="AD224" s="364" t="s">
        <v>628</v>
      </c>
      <c r="AE224" s="365"/>
      <c r="AF224" s="365"/>
      <c r="AG224" s="464" t="s">
        <v>633</v>
      </c>
      <c r="AH224" s="465"/>
      <c r="AI224" s="465"/>
      <c r="AJ224" s="465"/>
      <c r="AK224" s="465"/>
      <c r="AL224" s="465"/>
      <c r="AM224" s="465"/>
      <c r="AN224" s="465"/>
      <c r="AO224" s="465"/>
      <c r="AP224" s="465"/>
      <c r="AQ224" s="465"/>
      <c r="AR224" s="465"/>
      <c r="AS224" s="465"/>
      <c r="AT224" s="465"/>
      <c r="AU224" s="465"/>
      <c r="AV224" s="465"/>
      <c r="AW224" s="465"/>
      <c r="AX224" s="466"/>
    </row>
    <row r="225" spans="1:50" ht="27" customHeight="1" x14ac:dyDescent="0.2">
      <c r="A225" s="452"/>
      <c r="B225" s="453"/>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398" t="s">
        <v>628</v>
      </c>
      <c r="AE225" s="399"/>
      <c r="AF225" s="399"/>
      <c r="AG225" s="387" t="s">
        <v>634</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628</v>
      </c>
      <c r="AE226" s="383"/>
      <c r="AF226" s="383"/>
      <c r="AG226" s="427" t="s">
        <v>675</v>
      </c>
      <c r="AH226" s="428"/>
      <c r="AI226" s="428"/>
      <c r="AJ226" s="428"/>
      <c r="AK226" s="428"/>
      <c r="AL226" s="428"/>
      <c r="AM226" s="428"/>
      <c r="AN226" s="428"/>
      <c r="AO226" s="428"/>
      <c r="AP226" s="428"/>
      <c r="AQ226" s="428"/>
      <c r="AR226" s="428"/>
      <c r="AS226" s="428"/>
      <c r="AT226" s="428"/>
      <c r="AU226" s="428"/>
      <c r="AV226" s="428"/>
      <c r="AW226" s="428"/>
      <c r="AX226" s="429"/>
    </row>
    <row r="227" spans="1:50" ht="35.25" customHeight="1" x14ac:dyDescent="0.2">
      <c r="A227" s="341"/>
      <c r="B227" s="423"/>
      <c r="C227" s="433"/>
      <c r="D227" s="434"/>
      <c r="E227" s="437" t="s">
        <v>261</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64" t="s">
        <v>666</v>
      </c>
      <c r="AE227" s="365"/>
      <c r="AF227" s="440"/>
      <c r="AG227" s="430"/>
      <c r="AH227" s="431"/>
      <c r="AI227" s="431"/>
      <c r="AJ227" s="431"/>
      <c r="AK227" s="431"/>
      <c r="AL227" s="431"/>
      <c r="AM227" s="431"/>
      <c r="AN227" s="431"/>
      <c r="AO227" s="431"/>
      <c r="AP227" s="431"/>
      <c r="AQ227" s="431"/>
      <c r="AR227" s="431"/>
      <c r="AS227" s="431"/>
      <c r="AT227" s="431"/>
      <c r="AU227" s="431"/>
      <c r="AV227" s="431"/>
      <c r="AW227" s="431"/>
      <c r="AX227" s="432"/>
    </row>
    <row r="228" spans="1:50" ht="42" customHeight="1" x14ac:dyDescent="0.2">
      <c r="A228" s="341"/>
      <c r="B228" s="423"/>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667</v>
      </c>
      <c r="AE228" s="445"/>
      <c r="AF228" s="445"/>
      <c r="AG228" s="430"/>
      <c r="AH228" s="431"/>
      <c r="AI228" s="431"/>
      <c r="AJ228" s="431"/>
      <c r="AK228" s="431"/>
      <c r="AL228" s="431"/>
      <c r="AM228" s="431"/>
      <c r="AN228" s="431"/>
      <c r="AO228" s="431"/>
      <c r="AP228" s="431"/>
      <c r="AQ228" s="431"/>
      <c r="AR228" s="431"/>
      <c r="AS228" s="431"/>
      <c r="AT228" s="431"/>
      <c r="AU228" s="431"/>
      <c r="AV228" s="431"/>
      <c r="AW228" s="431"/>
      <c r="AX228" s="432"/>
    </row>
    <row r="229" spans="1:50" ht="26.25" customHeight="1" x14ac:dyDescent="0.2">
      <c r="A229" s="341"/>
      <c r="B229" s="342"/>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48" t="s">
        <v>635</v>
      </c>
      <c r="AE229" s="349"/>
      <c r="AF229" s="349"/>
      <c r="AG229" s="351" t="s">
        <v>284</v>
      </c>
      <c r="AH229" s="352"/>
      <c r="AI229" s="352"/>
      <c r="AJ229" s="352"/>
      <c r="AK229" s="352"/>
      <c r="AL229" s="352"/>
      <c r="AM229" s="352"/>
      <c r="AN229" s="352"/>
      <c r="AO229" s="352"/>
      <c r="AP229" s="352"/>
      <c r="AQ229" s="352"/>
      <c r="AR229" s="352"/>
      <c r="AS229" s="352"/>
      <c r="AT229" s="352"/>
      <c r="AU229" s="352"/>
      <c r="AV229" s="352"/>
      <c r="AW229" s="352"/>
      <c r="AX229" s="353"/>
    </row>
    <row r="230" spans="1:50" ht="36"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628</v>
      </c>
      <c r="AE230" s="365"/>
      <c r="AF230" s="365"/>
      <c r="AG230" s="359" t="s">
        <v>668</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635</v>
      </c>
      <c r="AE231" s="365"/>
      <c r="AF231" s="365"/>
      <c r="AG231" s="359" t="s">
        <v>284</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97"/>
      <c r="AD232" s="364" t="s">
        <v>628</v>
      </c>
      <c r="AE232" s="365"/>
      <c r="AF232" s="365"/>
      <c r="AG232" s="359" t="s">
        <v>669</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97"/>
      <c r="AD233" s="398" t="s">
        <v>635</v>
      </c>
      <c r="AE233" s="399"/>
      <c r="AF233" s="399"/>
      <c r="AG233" s="400" t="s">
        <v>284</v>
      </c>
      <c r="AH233" s="401"/>
      <c r="AI233" s="401"/>
      <c r="AJ233" s="401"/>
      <c r="AK233" s="401"/>
      <c r="AL233" s="401"/>
      <c r="AM233" s="401"/>
      <c r="AN233" s="401"/>
      <c r="AO233" s="401"/>
      <c r="AP233" s="401"/>
      <c r="AQ233" s="401"/>
      <c r="AR233" s="401"/>
      <c r="AS233" s="401"/>
      <c r="AT233" s="401"/>
      <c r="AU233" s="401"/>
      <c r="AV233" s="401"/>
      <c r="AW233" s="401"/>
      <c r="AX233" s="402"/>
    </row>
    <row r="234" spans="1:50" ht="26.25" customHeight="1" x14ac:dyDescent="0.2">
      <c r="A234" s="341"/>
      <c r="B234" s="342"/>
      <c r="C234" s="470" t="s">
        <v>235</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64" t="s">
        <v>635</v>
      </c>
      <c r="AE234" s="365"/>
      <c r="AF234" s="440"/>
      <c r="AG234" s="359" t="s">
        <v>284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73" t="s">
        <v>222</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394" t="s">
        <v>628</v>
      </c>
      <c r="AE235" s="395"/>
      <c r="AF235" s="396"/>
      <c r="AG235" s="359" t="s">
        <v>673</v>
      </c>
      <c r="AH235" s="360"/>
      <c r="AI235" s="360"/>
      <c r="AJ235" s="360"/>
      <c r="AK235" s="360"/>
      <c r="AL235" s="360"/>
      <c r="AM235" s="360"/>
      <c r="AN235" s="360"/>
      <c r="AO235" s="360"/>
      <c r="AP235" s="360"/>
      <c r="AQ235" s="360"/>
      <c r="AR235" s="360"/>
      <c r="AS235" s="360"/>
      <c r="AT235" s="360"/>
      <c r="AU235" s="360"/>
      <c r="AV235" s="360"/>
      <c r="AW235" s="360"/>
      <c r="AX235" s="361"/>
    </row>
    <row r="236" spans="1:50" ht="27"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628</v>
      </c>
      <c r="AE236" s="349"/>
      <c r="AF236" s="350"/>
      <c r="AG236" s="351" t="s">
        <v>674</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635</v>
      </c>
      <c r="AE237" s="358"/>
      <c r="AF237" s="358"/>
      <c r="AG237" s="359" t="s">
        <v>284</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628</v>
      </c>
      <c r="AE238" s="365"/>
      <c r="AF238" s="365"/>
      <c r="AG238" s="359" t="s">
        <v>670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628</v>
      </c>
      <c r="AE239" s="365"/>
      <c r="AF239" s="365"/>
      <c r="AG239" s="403" t="s">
        <v>672</v>
      </c>
      <c r="AH239" s="404"/>
      <c r="AI239" s="404"/>
      <c r="AJ239" s="404"/>
      <c r="AK239" s="404"/>
      <c r="AL239" s="404"/>
      <c r="AM239" s="404"/>
      <c r="AN239" s="404"/>
      <c r="AO239" s="404"/>
      <c r="AP239" s="404"/>
      <c r="AQ239" s="404"/>
      <c r="AR239" s="404"/>
      <c r="AS239" s="404"/>
      <c r="AT239" s="404"/>
      <c r="AU239" s="404"/>
      <c r="AV239" s="404"/>
      <c r="AW239" s="404"/>
      <c r="AX239" s="405"/>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635</v>
      </c>
      <c r="AE240" s="383"/>
      <c r="AF240" s="384"/>
      <c r="AG240" s="385" t="s">
        <v>284</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98" t="s">
        <v>0</v>
      </c>
      <c r="D241" s="899"/>
      <c r="E241" s="899"/>
      <c r="F241" s="899"/>
      <c r="G241" s="899"/>
      <c r="H241" s="899"/>
      <c r="I241" s="899"/>
      <c r="J241" s="899"/>
      <c r="K241" s="899"/>
      <c r="L241" s="899"/>
      <c r="M241" s="899"/>
      <c r="N241" s="899"/>
      <c r="O241" s="895" t="s">
        <v>605</v>
      </c>
      <c r="P241" s="896"/>
      <c r="Q241" s="896"/>
      <c r="R241" s="896"/>
      <c r="S241" s="896"/>
      <c r="T241" s="896"/>
      <c r="U241" s="896"/>
      <c r="V241" s="896"/>
      <c r="W241" s="896"/>
      <c r="X241" s="896"/>
      <c r="Y241" s="896"/>
      <c r="Z241" s="896"/>
      <c r="AA241" s="896"/>
      <c r="AB241" s="896"/>
      <c r="AC241" s="896"/>
      <c r="AD241" s="896"/>
      <c r="AE241" s="896"/>
      <c r="AF241" s="89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82"/>
      <c r="D242" s="883"/>
      <c r="E242" s="368"/>
      <c r="F242" s="368"/>
      <c r="G242" s="368"/>
      <c r="H242" s="369"/>
      <c r="I242" s="369"/>
      <c r="J242" s="884"/>
      <c r="K242" s="884"/>
      <c r="L242" s="884"/>
      <c r="M242" s="369"/>
      <c r="N242" s="885"/>
      <c r="O242" s="886"/>
      <c r="P242" s="887"/>
      <c r="Q242" s="887"/>
      <c r="R242" s="887"/>
      <c r="S242" s="887"/>
      <c r="T242" s="887"/>
      <c r="U242" s="887"/>
      <c r="V242" s="887"/>
      <c r="W242" s="887"/>
      <c r="X242" s="887"/>
      <c r="Y242" s="887"/>
      <c r="Z242" s="887"/>
      <c r="AA242" s="887"/>
      <c r="AB242" s="887"/>
      <c r="AC242" s="887"/>
      <c r="AD242" s="887"/>
      <c r="AE242" s="887"/>
      <c r="AF242" s="88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2">
      <c r="A243" s="375"/>
      <c r="B243" s="376"/>
      <c r="C243" s="366"/>
      <c r="D243" s="367"/>
      <c r="E243" s="368"/>
      <c r="F243" s="368"/>
      <c r="G243" s="368"/>
      <c r="H243" s="369"/>
      <c r="I243" s="369"/>
      <c r="J243" s="370"/>
      <c r="K243" s="370"/>
      <c r="L243" s="370"/>
      <c r="M243" s="371"/>
      <c r="N243" s="372"/>
      <c r="O243" s="889"/>
      <c r="P243" s="890"/>
      <c r="Q243" s="890"/>
      <c r="R243" s="890"/>
      <c r="S243" s="890"/>
      <c r="T243" s="890"/>
      <c r="U243" s="890"/>
      <c r="V243" s="890"/>
      <c r="W243" s="890"/>
      <c r="X243" s="890"/>
      <c r="Y243" s="890"/>
      <c r="Z243" s="890"/>
      <c r="AA243" s="890"/>
      <c r="AB243" s="890"/>
      <c r="AC243" s="890"/>
      <c r="AD243" s="890"/>
      <c r="AE243" s="890"/>
      <c r="AF243" s="89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2">
      <c r="A244" s="375"/>
      <c r="B244" s="376"/>
      <c r="C244" s="366"/>
      <c r="D244" s="367"/>
      <c r="E244" s="368"/>
      <c r="F244" s="368"/>
      <c r="G244" s="368"/>
      <c r="H244" s="369"/>
      <c r="I244" s="369"/>
      <c r="J244" s="370"/>
      <c r="K244" s="370"/>
      <c r="L244" s="370"/>
      <c r="M244" s="371"/>
      <c r="N244" s="372"/>
      <c r="O244" s="889"/>
      <c r="P244" s="890"/>
      <c r="Q244" s="890"/>
      <c r="R244" s="890"/>
      <c r="S244" s="890"/>
      <c r="T244" s="890"/>
      <c r="U244" s="890"/>
      <c r="V244" s="890"/>
      <c r="W244" s="890"/>
      <c r="X244" s="890"/>
      <c r="Y244" s="890"/>
      <c r="Z244" s="890"/>
      <c r="AA244" s="890"/>
      <c r="AB244" s="890"/>
      <c r="AC244" s="890"/>
      <c r="AD244" s="890"/>
      <c r="AE244" s="890"/>
      <c r="AF244" s="89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2">
      <c r="A245" s="375"/>
      <c r="B245" s="376"/>
      <c r="C245" s="366"/>
      <c r="D245" s="367"/>
      <c r="E245" s="368"/>
      <c r="F245" s="368"/>
      <c r="G245" s="368"/>
      <c r="H245" s="369"/>
      <c r="I245" s="369"/>
      <c r="J245" s="370"/>
      <c r="K245" s="370"/>
      <c r="L245" s="370"/>
      <c r="M245" s="371"/>
      <c r="N245" s="372"/>
      <c r="O245" s="889"/>
      <c r="P245" s="890"/>
      <c r="Q245" s="890"/>
      <c r="R245" s="890"/>
      <c r="S245" s="890"/>
      <c r="T245" s="890"/>
      <c r="U245" s="890"/>
      <c r="V245" s="890"/>
      <c r="W245" s="890"/>
      <c r="X245" s="890"/>
      <c r="Y245" s="890"/>
      <c r="Z245" s="890"/>
      <c r="AA245" s="890"/>
      <c r="AB245" s="890"/>
      <c r="AC245" s="890"/>
      <c r="AD245" s="890"/>
      <c r="AE245" s="890"/>
      <c r="AF245" s="89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80"/>
      <c r="N246" s="881"/>
      <c r="O246" s="892"/>
      <c r="P246" s="893"/>
      <c r="Q246" s="893"/>
      <c r="R246" s="893"/>
      <c r="S246" s="893"/>
      <c r="T246" s="893"/>
      <c r="U246" s="893"/>
      <c r="V246" s="893"/>
      <c r="W246" s="893"/>
      <c r="X246" s="893"/>
      <c r="Y246" s="893"/>
      <c r="Z246" s="893"/>
      <c r="AA246" s="893"/>
      <c r="AB246" s="893"/>
      <c r="AC246" s="893"/>
      <c r="AD246" s="893"/>
      <c r="AE246" s="893"/>
      <c r="AF246" s="89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10"/>
      <c r="C247" s="298" t="s">
        <v>49</v>
      </c>
      <c r="D247" s="728"/>
      <c r="E247" s="728"/>
      <c r="F247" s="729"/>
      <c r="G247" s="913" t="s">
        <v>678</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67.5" customHeight="1" thickBot="1" x14ac:dyDescent="0.25">
      <c r="A248" s="911"/>
      <c r="B248" s="912"/>
      <c r="C248" s="915" t="s">
        <v>53</v>
      </c>
      <c r="D248" s="916"/>
      <c r="E248" s="916"/>
      <c r="F248" s="917"/>
      <c r="G248" s="918" t="s">
        <v>679</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2">
      <c r="A249" s="900" t="s">
        <v>30</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5">
      <c r="A250" s="903" t="s">
        <v>684</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2">
      <c r="A251" s="906" t="s">
        <v>31</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5">
      <c r="A252" s="323" t="s">
        <v>132</v>
      </c>
      <c r="B252" s="324"/>
      <c r="C252" s="324"/>
      <c r="D252" s="324"/>
      <c r="E252" s="325"/>
      <c r="F252" s="909" t="s">
        <v>680</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2">
      <c r="A253" s="906" t="s">
        <v>43</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5">
      <c r="A254" s="323" t="s">
        <v>132</v>
      </c>
      <c r="B254" s="324"/>
      <c r="C254" s="324"/>
      <c r="D254" s="324"/>
      <c r="E254" s="325"/>
      <c r="F254" s="326" t="s">
        <v>685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5">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277</v>
      </c>
      <c r="B258" s="90"/>
      <c r="C258" s="90"/>
      <c r="D258" s="91"/>
      <c r="E258" s="319" t="s">
        <v>614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276</v>
      </c>
      <c r="B259" s="256"/>
      <c r="C259" s="256"/>
      <c r="D259" s="256"/>
      <c r="E259" s="319" t="s">
        <v>614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275</v>
      </c>
      <c r="B260" s="256"/>
      <c r="C260" s="256"/>
      <c r="D260" s="256"/>
      <c r="E260" s="319" t="s">
        <v>614</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274</v>
      </c>
      <c r="B261" s="256"/>
      <c r="C261" s="256"/>
      <c r="D261" s="256"/>
      <c r="E261" s="319" t="s">
        <v>614</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273</v>
      </c>
      <c r="B262" s="256"/>
      <c r="C262" s="256"/>
      <c r="D262" s="256"/>
      <c r="E262" s="319" t="s">
        <v>614</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272</v>
      </c>
      <c r="B263" s="256"/>
      <c r="C263" s="256"/>
      <c r="D263" s="256"/>
      <c r="E263" s="319" t="s">
        <v>614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271</v>
      </c>
      <c r="B264" s="256"/>
      <c r="C264" s="256"/>
      <c r="D264" s="256"/>
      <c r="E264" s="319" t="s">
        <v>614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270</v>
      </c>
      <c r="B265" s="256"/>
      <c r="C265" s="256"/>
      <c r="D265" s="256"/>
      <c r="E265" s="319" t="s">
        <v>614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416</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596</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384</v>
      </c>
      <c r="B268" s="256"/>
      <c r="C268" s="256"/>
      <c r="D268" s="256"/>
      <c r="E268" s="84">
        <v>2021</v>
      </c>
      <c r="F268" s="85"/>
      <c r="G268" s="86" t="s">
        <v>629</v>
      </c>
      <c r="H268" s="86"/>
      <c r="I268" s="86"/>
      <c r="J268" s="85" t="s">
        <v>542</v>
      </c>
      <c r="K268" s="85"/>
      <c r="L268" s="101">
        <v>57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266</v>
      </c>
      <c r="B308" s="314"/>
      <c r="C308" s="314"/>
      <c r="D308" s="314"/>
      <c r="E308" s="314"/>
      <c r="F308" s="315"/>
      <c r="G308" s="294" t="s">
        <v>653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657</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45" customHeight="1" x14ac:dyDescent="0.2">
      <c r="A310" s="316"/>
      <c r="B310" s="317"/>
      <c r="C310" s="317"/>
      <c r="D310" s="317"/>
      <c r="E310" s="317"/>
      <c r="F310" s="318"/>
      <c r="G310" s="284" t="s">
        <v>654</v>
      </c>
      <c r="H310" s="285"/>
      <c r="I310" s="285"/>
      <c r="J310" s="285"/>
      <c r="K310" s="286"/>
      <c r="L310" s="287" t="s">
        <v>647</v>
      </c>
      <c r="M310" s="288"/>
      <c r="N310" s="288"/>
      <c r="O310" s="288"/>
      <c r="P310" s="288"/>
      <c r="Q310" s="288"/>
      <c r="R310" s="288"/>
      <c r="S310" s="288"/>
      <c r="T310" s="288"/>
      <c r="U310" s="288"/>
      <c r="V310" s="288"/>
      <c r="W310" s="288"/>
      <c r="X310" s="289"/>
      <c r="Y310" s="290">
        <v>49.1</v>
      </c>
      <c r="Z310" s="291"/>
      <c r="AA310" s="291"/>
      <c r="AB310" s="292"/>
      <c r="AC310" s="284" t="s">
        <v>652</v>
      </c>
      <c r="AD310" s="285"/>
      <c r="AE310" s="285"/>
      <c r="AF310" s="285"/>
      <c r="AG310" s="286"/>
      <c r="AH310" s="287" t="s">
        <v>656</v>
      </c>
      <c r="AI310" s="288"/>
      <c r="AJ310" s="288"/>
      <c r="AK310" s="288"/>
      <c r="AL310" s="288"/>
      <c r="AM310" s="288"/>
      <c r="AN310" s="288"/>
      <c r="AO310" s="288"/>
      <c r="AP310" s="288"/>
      <c r="AQ310" s="288"/>
      <c r="AR310" s="288"/>
      <c r="AS310" s="288"/>
      <c r="AT310" s="289"/>
      <c r="AU310" s="290">
        <v>1.6</v>
      </c>
      <c r="AV310" s="291"/>
      <c r="AW310" s="291"/>
      <c r="AX310" s="293"/>
    </row>
    <row r="311" spans="1:50" ht="24.75" hidden="1"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46.2"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49.1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1.6</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5" customHeight="1" x14ac:dyDescent="0.2">
      <c r="A366" s="230">
        <v>1</v>
      </c>
      <c r="B366" s="230">
        <v>1</v>
      </c>
      <c r="C366" s="252" t="s">
        <v>639</v>
      </c>
      <c r="D366" s="251"/>
      <c r="E366" s="251"/>
      <c r="F366" s="251"/>
      <c r="G366" s="251"/>
      <c r="H366" s="251"/>
      <c r="I366" s="251"/>
      <c r="J366" s="233">
        <v>7010001023050</v>
      </c>
      <c r="K366" s="234"/>
      <c r="L366" s="234"/>
      <c r="M366" s="234"/>
      <c r="N366" s="234"/>
      <c r="O366" s="234"/>
      <c r="P366" s="245" t="s">
        <v>647</v>
      </c>
      <c r="Q366" s="235"/>
      <c r="R366" s="235"/>
      <c r="S366" s="235"/>
      <c r="T366" s="235"/>
      <c r="U366" s="235"/>
      <c r="V366" s="235"/>
      <c r="W366" s="235"/>
      <c r="X366" s="235"/>
      <c r="Y366" s="236">
        <v>49.1</v>
      </c>
      <c r="Z366" s="237"/>
      <c r="AA366" s="237"/>
      <c r="AB366" s="238"/>
      <c r="AC366" s="222" t="s">
        <v>252</v>
      </c>
      <c r="AD366" s="223"/>
      <c r="AE366" s="223"/>
      <c r="AF366" s="223"/>
      <c r="AG366" s="223"/>
      <c r="AH366" s="253">
        <v>2</v>
      </c>
      <c r="AI366" s="254"/>
      <c r="AJ366" s="254"/>
      <c r="AK366" s="254"/>
      <c r="AL366" s="226">
        <v>100</v>
      </c>
      <c r="AM366" s="227"/>
      <c r="AN366" s="227"/>
      <c r="AO366" s="228"/>
      <c r="AP366" s="229" t="s">
        <v>284</v>
      </c>
      <c r="AQ366" s="229"/>
      <c r="AR366" s="229"/>
      <c r="AS366" s="229"/>
      <c r="AT366" s="229"/>
      <c r="AU366" s="229"/>
      <c r="AV366" s="229"/>
      <c r="AW366" s="229"/>
      <c r="AX366" s="229"/>
    </row>
    <row r="367" spans="1:51" ht="46.95" customHeight="1" x14ac:dyDescent="0.2">
      <c r="A367" s="230">
        <v>2</v>
      </c>
      <c r="B367" s="230">
        <v>1</v>
      </c>
      <c r="C367" s="252" t="s">
        <v>640</v>
      </c>
      <c r="D367" s="251"/>
      <c r="E367" s="251"/>
      <c r="F367" s="251"/>
      <c r="G367" s="251"/>
      <c r="H367" s="251"/>
      <c r="I367" s="251"/>
      <c r="J367" s="233">
        <v>8180001124830</v>
      </c>
      <c r="K367" s="234"/>
      <c r="L367" s="234"/>
      <c r="M367" s="234"/>
      <c r="N367" s="234"/>
      <c r="O367" s="234"/>
      <c r="P367" s="245" t="s">
        <v>647</v>
      </c>
      <c r="Q367" s="235"/>
      <c r="R367" s="235"/>
      <c r="S367" s="235"/>
      <c r="T367" s="235"/>
      <c r="U367" s="235"/>
      <c r="V367" s="235"/>
      <c r="W367" s="235"/>
      <c r="X367" s="235"/>
      <c r="Y367" s="236">
        <v>8.5</v>
      </c>
      <c r="Z367" s="237"/>
      <c r="AA367" s="237"/>
      <c r="AB367" s="238"/>
      <c r="AC367" s="222" t="s">
        <v>252</v>
      </c>
      <c r="AD367" s="223"/>
      <c r="AE367" s="223"/>
      <c r="AF367" s="223"/>
      <c r="AG367" s="223"/>
      <c r="AH367" s="253">
        <v>2</v>
      </c>
      <c r="AI367" s="254"/>
      <c r="AJ367" s="254"/>
      <c r="AK367" s="254"/>
      <c r="AL367" s="226">
        <v>100</v>
      </c>
      <c r="AM367" s="227"/>
      <c r="AN367" s="227"/>
      <c r="AO367" s="228"/>
      <c r="AP367" s="229" t="s">
        <v>284</v>
      </c>
      <c r="AQ367" s="229"/>
      <c r="AR367" s="229"/>
      <c r="AS367" s="229"/>
      <c r="AT367" s="229"/>
      <c r="AU367" s="229"/>
      <c r="AV367" s="229"/>
      <c r="AW367" s="229"/>
      <c r="AX367" s="229"/>
      <c r="AY367">
        <f>COUNTA($C$367)</f>
        <v>1</v>
      </c>
    </row>
    <row r="368" spans="1:51" ht="49.2" customHeight="1" x14ac:dyDescent="0.2">
      <c r="A368" s="230">
        <v>3</v>
      </c>
      <c r="B368" s="230">
        <v>1</v>
      </c>
      <c r="C368" s="252" t="s">
        <v>641</v>
      </c>
      <c r="D368" s="251"/>
      <c r="E368" s="251"/>
      <c r="F368" s="251"/>
      <c r="G368" s="251"/>
      <c r="H368" s="251"/>
      <c r="I368" s="251"/>
      <c r="J368" s="233">
        <v>8010001036745</v>
      </c>
      <c r="K368" s="234"/>
      <c r="L368" s="234"/>
      <c r="M368" s="234"/>
      <c r="N368" s="234"/>
      <c r="O368" s="234"/>
      <c r="P368" s="245" t="s">
        <v>648</v>
      </c>
      <c r="Q368" s="235"/>
      <c r="R368" s="235"/>
      <c r="S368" s="235"/>
      <c r="T368" s="235"/>
      <c r="U368" s="235"/>
      <c r="V368" s="235"/>
      <c r="W368" s="235"/>
      <c r="X368" s="235"/>
      <c r="Y368" s="236">
        <v>2.8</v>
      </c>
      <c r="Z368" s="237"/>
      <c r="AA368" s="237"/>
      <c r="AB368" s="238"/>
      <c r="AC368" s="222" t="s">
        <v>252</v>
      </c>
      <c r="AD368" s="223"/>
      <c r="AE368" s="223"/>
      <c r="AF368" s="223"/>
      <c r="AG368" s="223"/>
      <c r="AH368" s="224">
        <v>2</v>
      </c>
      <c r="AI368" s="225"/>
      <c r="AJ368" s="225"/>
      <c r="AK368" s="225"/>
      <c r="AL368" s="226">
        <v>100</v>
      </c>
      <c r="AM368" s="227"/>
      <c r="AN368" s="227"/>
      <c r="AO368" s="228"/>
      <c r="AP368" s="229" t="s">
        <v>284</v>
      </c>
      <c r="AQ368" s="229"/>
      <c r="AR368" s="229"/>
      <c r="AS368" s="229"/>
      <c r="AT368" s="229"/>
      <c r="AU368" s="229"/>
      <c r="AV368" s="229"/>
      <c r="AW368" s="229"/>
      <c r="AX368" s="229"/>
      <c r="AY368">
        <f>COUNTA($C$368)</f>
        <v>1</v>
      </c>
    </row>
    <row r="369" spans="1:51" ht="30" customHeight="1" x14ac:dyDescent="0.2">
      <c r="A369" s="230">
        <v>4</v>
      </c>
      <c r="B369" s="230">
        <v>1</v>
      </c>
      <c r="C369" s="252" t="s">
        <v>641</v>
      </c>
      <c r="D369" s="251"/>
      <c r="E369" s="251"/>
      <c r="F369" s="251"/>
      <c r="G369" s="251"/>
      <c r="H369" s="251"/>
      <c r="I369" s="251"/>
      <c r="J369" s="233">
        <v>8010001036745</v>
      </c>
      <c r="K369" s="234"/>
      <c r="L369" s="234"/>
      <c r="M369" s="234"/>
      <c r="N369" s="234"/>
      <c r="O369" s="234"/>
      <c r="P369" s="245" t="s">
        <v>648</v>
      </c>
      <c r="Q369" s="235"/>
      <c r="R369" s="235"/>
      <c r="S369" s="235"/>
      <c r="T369" s="235"/>
      <c r="U369" s="235"/>
      <c r="V369" s="235"/>
      <c r="W369" s="235"/>
      <c r="X369" s="235"/>
      <c r="Y369" s="236">
        <v>1.4</v>
      </c>
      <c r="Z369" s="237"/>
      <c r="AA369" s="237"/>
      <c r="AB369" s="238"/>
      <c r="AC369" s="222" t="s">
        <v>258</v>
      </c>
      <c r="AD369" s="223"/>
      <c r="AE369" s="223"/>
      <c r="AF369" s="223"/>
      <c r="AG369" s="223"/>
      <c r="AH369" s="224" t="s">
        <v>284</v>
      </c>
      <c r="AI369" s="225"/>
      <c r="AJ369" s="225"/>
      <c r="AK369" s="225"/>
      <c r="AL369" s="226" t="s">
        <v>284</v>
      </c>
      <c r="AM369" s="227"/>
      <c r="AN369" s="227"/>
      <c r="AO369" s="228"/>
      <c r="AP369" s="229" t="s">
        <v>284</v>
      </c>
      <c r="AQ369" s="229"/>
      <c r="AR369" s="229"/>
      <c r="AS369" s="229"/>
      <c r="AT369" s="229"/>
      <c r="AU369" s="229"/>
      <c r="AV369" s="229"/>
      <c r="AW369" s="229"/>
      <c r="AX369" s="229"/>
      <c r="AY369">
        <f>COUNTA($C$369)</f>
        <v>1</v>
      </c>
    </row>
    <row r="370" spans="1:51" ht="30" customHeight="1" x14ac:dyDescent="0.2">
      <c r="A370" s="230">
        <v>5</v>
      </c>
      <c r="B370" s="230">
        <v>1</v>
      </c>
      <c r="C370" s="252" t="s">
        <v>641</v>
      </c>
      <c r="D370" s="251"/>
      <c r="E370" s="251"/>
      <c r="F370" s="251"/>
      <c r="G370" s="251"/>
      <c r="H370" s="251"/>
      <c r="I370" s="251"/>
      <c r="J370" s="233">
        <v>8010001036745</v>
      </c>
      <c r="K370" s="234"/>
      <c r="L370" s="234"/>
      <c r="M370" s="234"/>
      <c r="N370" s="234"/>
      <c r="O370" s="234"/>
      <c r="P370" s="245" t="s">
        <v>648</v>
      </c>
      <c r="Q370" s="235"/>
      <c r="R370" s="235"/>
      <c r="S370" s="235"/>
      <c r="T370" s="235"/>
      <c r="U370" s="235"/>
      <c r="V370" s="235"/>
      <c r="W370" s="235"/>
      <c r="X370" s="235"/>
      <c r="Y370" s="236">
        <v>1</v>
      </c>
      <c r="Z370" s="237"/>
      <c r="AA370" s="237"/>
      <c r="AB370" s="238"/>
      <c r="AC370" s="222" t="s">
        <v>258</v>
      </c>
      <c r="AD370" s="223"/>
      <c r="AE370" s="223"/>
      <c r="AF370" s="223"/>
      <c r="AG370" s="223"/>
      <c r="AH370" s="224" t="s">
        <v>284</v>
      </c>
      <c r="AI370" s="225"/>
      <c r="AJ370" s="225"/>
      <c r="AK370" s="225"/>
      <c r="AL370" s="226" t="s">
        <v>284</v>
      </c>
      <c r="AM370" s="227"/>
      <c r="AN370" s="227"/>
      <c r="AO370" s="228"/>
      <c r="AP370" s="229" t="s">
        <v>284</v>
      </c>
      <c r="AQ370" s="229"/>
      <c r="AR370" s="229"/>
      <c r="AS370" s="229"/>
      <c r="AT370" s="229"/>
      <c r="AU370" s="229"/>
      <c r="AV370" s="229"/>
      <c r="AW370" s="229"/>
      <c r="AX370" s="229"/>
      <c r="AY370">
        <f>COUNTA($C$370)</f>
        <v>1</v>
      </c>
    </row>
    <row r="371" spans="1:51" ht="46.2" customHeight="1" x14ac:dyDescent="0.2">
      <c r="A371" s="230">
        <v>6</v>
      </c>
      <c r="B371" s="230">
        <v>1</v>
      </c>
      <c r="C371" s="252" t="s">
        <v>642</v>
      </c>
      <c r="D371" s="251"/>
      <c r="E371" s="251"/>
      <c r="F371" s="251"/>
      <c r="G371" s="251"/>
      <c r="H371" s="251"/>
      <c r="I371" s="251"/>
      <c r="J371" s="233">
        <v>8040001007537</v>
      </c>
      <c r="K371" s="234"/>
      <c r="L371" s="234"/>
      <c r="M371" s="234"/>
      <c r="N371" s="234"/>
      <c r="O371" s="234"/>
      <c r="P371" s="245" t="s">
        <v>647</v>
      </c>
      <c r="Q371" s="235"/>
      <c r="R371" s="235"/>
      <c r="S371" s="235"/>
      <c r="T371" s="235"/>
      <c r="U371" s="235"/>
      <c r="V371" s="235"/>
      <c r="W371" s="235"/>
      <c r="X371" s="235"/>
      <c r="Y371" s="236">
        <v>2.4</v>
      </c>
      <c r="Z371" s="237"/>
      <c r="AA371" s="237"/>
      <c r="AB371" s="238"/>
      <c r="AC371" s="222" t="s">
        <v>252</v>
      </c>
      <c r="AD371" s="223"/>
      <c r="AE371" s="223"/>
      <c r="AF371" s="223"/>
      <c r="AG371" s="223"/>
      <c r="AH371" s="224">
        <v>3</v>
      </c>
      <c r="AI371" s="225"/>
      <c r="AJ371" s="225"/>
      <c r="AK371" s="225"/>
      <c r="AL371" s="226">
        <v>100</v>
      </c>
      <c r="AM371" s="227"/>
      <c r="AN371" s="227"/>
      <c r="AO371" s="228"/>
      <c r="AP371" s="229" t="s">
        <v>284</v>
      </c>
      <c r="AQ371" s="229"/>
      <c r="AR371" s="229"/>
      <c r="AS371" s="229"/>
      <c r="AT371" s="229"/>
      <c r="AU371" s="229"/>
      <c r="AV371" s="229"/>
      <c r="AW371" s="229"/>
      <c r="AX371" s="229"/>
      <c r="AY371">
        <f>COUNTA($C$371)</f>
        <v>1</v>
      </c>
    </row>
    <row r="372" spans="1:51" ht="40.950000000000003" customHeight="1" x14ac:dyDescent="0.2">
      <c r="A372" s="230">
        <v>7</v>
      </c>
      <c r="B372" s="230">
        <v>1</v>
      </c>
      <c r="C372" s="252" t="s">
        <v>642</v>
      </c>
      <c r="D372" s="251"/>
      <c r="E372" s="251"/>
      <c r="F372" s="251"/>
      <c r="G372" s="251"/>
      <c r="H372" s="251"/>
      <c r="I372" s="251"/>
      <c r="J372" s="233">
        <v>8040001007537</v>
      </c>
      <c r="K372" s="234"/>
      <c r="L372" s="234"/>
      <c r="M372" s="234"/>
      <c r="N372" s="234"/>
      <c r="O372" s="234"/>
      <c r="P372" s="245" t="s">
        <v>647</v>
      </c>
      <c r="Q372" s="235"/>
      <c r="R372" s="235"/>
      <c r="S372" s="235"/>
      <c r="T372" s="235"/>
      <c r="U372" s="235"/>
      <c r="V372" s="235"/>
      <c r="W372" s="235"/>
      <c r="X372" s="235"/>
      <c r="Y372" s="236">
        <v>2</v>
      </c>
      <c r="Z372" s="237"/>
      <c r="AA372" s="237"/>
      <c r="AB372" s="238"/>
      <c r="AC372" s="222" t="s">
        <v>252</v>
      </c>
      <c r="AD372" s="223"/>
      <c r="AE372" s="223"/>
      <c r="AF372" s="223"/>
      <c r="AG372" s="223"/>
      <c r="AH372" s="224">
        <v>2</v>
      </c>
      <c r="AI372" s="225"/>
      <c r="AJ372" s="225"/>
      <c r="AK372" s="225"/>
      <c r="AL372" s="226">
        <v>83.99</v>
      </c>
      <c r="AM372" s="227"/>
      <c r="AN372" s="227"/>
      <c r="AO372" s="228"/>
      <c r="AP372" s="229" t="s">
        <v>284</v>
      </c>
      <c r="AQ372" s="229"/>
      <c r="AR372" s="229"/>
      <c r="AS372" s="229"/>
      <c r="AT372" s="229"/>
      <c r="AU372" s="229"/>
      <c r="AV372" s="229"/>
      <c r="AW372" s="229"/>
      <c r="AX372" s="229"/>
      <c r="AY372">
        <f>COUNTA($C$372)</f>
        <v>1</v>
      </c>
    </row>
    <row r="373" spans="1:51" ht="30" customHeight="1" x14ac:dyDescent="0.2">
      <c r="A373" s="230">
        <v>8</v>
      </c>
      <c r="B373" s="230">
        <v>1</v>
      </c>
      <c r="C373" s="252" t="s">
        <v>682</v>
      </c>
      <c r="D373" s="251"/>
      <c r="E373" s="251"/>
      <c r="F373" s="251"/>
      <c r="G373" s="251"/>
      <c r="H373" s="251"/>
      <c r="I373" s="251"/>
      <c r="J373" s="233">
        <v>1050001019190</v>
      </c>
      <c r="K373" s="234"/>
      <c r="L373" s="234"/>
      <c r="M373" s="234"/>
      <c r="N373" s="234"/>
      <c r="O373" s="234"/>
      <c r="P373" s="245" t="s">
        <v>649</v>
      </c>
      <c r="Q373" s="235"/>
      <c r="R373" s="235"/>
      <c r="S373" s="235"/>
      <c r="T373" s="235"/>
      <c r="U373" s="235"/>
      <c r="V373" s="235"/>
      <c r="W373" s="235"/>
      <c r="X373" s="235"/>
      <c r="Y373" s="236">
        <v>2.8</v>
      </c>
      <c r="Z373" s="237"/>
      <c r="AA373" s="237"/>
      <c r="AB373" s="238"/>
      <c r="AC373" s="222" t="s">
        <v>259</v>
      </c>
      <c r="AD373" s="223"/>
      <c r="AE373" s="223"/>
      <c r="AF373" s="223"/>
      <c r="AG373" s="223"/>
      <c r="AH373" s="224" t="s">
        <v>284</v>
      </c>
      <c r="AI373" s="225"/>
      <c r="AJ373" s="225"/>
      <c r="AK373" s="225"/>
      <c r="AL373" s="226" t="s">
        <v>284</v>
      </c>
      <c r="AM373" s="227"/>
      <c r="AN373" s="227"/>
      <c r="AO373" s="228"/>
      <c r="AP373" s="229" t="s">
        <v>284</v>
      </c>
      <c r="AQ373" s="229"/>
      <c r="AR373" s="229"/>
      <c r="AS373" s="229"/>
      <c r="AT373" s="229"/>
      <c r="AU373" s="229"/>
      <c r="AV373" s="229"/>
      <c r="AW373" s="229"/>
      <c r="AX373" s="229"/>
      <c r="AY373">
        <f>COUNTA($C$373)</f>
        <v>1</v>
      </c>
    </row>
    <row r="374" spans="1:51" ht="30" customHeight="1" x14ac:dyDescent="0.2">
      <c r="A374" s="230">
        <v>9</v>
      </c>
      <c r="B374" s="230">
        <v>1</v>
      </c>
      <c r="C374" s="252" t="s">
        <v>683</v>
      </c>
      <c r="D374" s="251"/>
      <c r="E374" s="251"/>
      <c r="F374" s="251"/>
      <c r="G374" s="251"/>
      <c r="H374" s="251"/>
      <c r="I374" s="251"/>
      <c r="J374" s="233">
        <v>3010001010696</v>
      </c>
      <c r="K374" s="234"/>
      <c r="L374" s="234"/>
      <c r="M374" s="234"/>
      <c r="N374" s="234"/>
      <c r="O374" s="234"/>
      <c r="P374" s="245" t="s">
        <v>647</v>
      </c>
      <c r="Q374" s="235"/>
      <c r="R374" s="235"/>
      <c r="S374" s="235"/>
      <c r="T374" s="235"/>
      <c r="U374" s="235"/>
      <c r="V374" s="235"/>
      <c r="W374" s="235"/>
      <c r="X374" s="235"/>
      <c r="Y374" s="236">
        <v>0.7</v>
      </c>
      <c r="Z374" s="237"/>
      <c r="AA374" s="237"/>
      <c r="AB374" s="238"/>
      <c r="AC374" s="222" t="s">
        <v>258</v>
      </c>
      <c r="AD374" s="223"/>
      <c r="AE374" s="223"/>
      <c r="AF374" s="223"/>
      <c r="AG374" s="223"/>
      <c r="AH374" s="224" t="s">
        <v>284</v>
      </c>
      <c r="AI374" s="225"/>
      <c r="AJ374" s="225"/>
      <c r="AK374" s="225"/>
      <c r="AL374" s="226" t="s">
        <v>284</v>
      </c>
      <c r="AM374" s="227"/>
      <c r="AN374" s="227"/>
      <c r="AO374" s="228"/>
      <c r="AP374" s="229" t="s">
        <v>284</v>
      </c>
      <c r="AQ374" s="229"/>
      <c r="AR374" s="229"/>
      <c r="AS374" s="229"/>
      <c r="AT374" s="229"/>
      <c r="AU374" s="229"/>
      <c r="AV374" s="229"/>
      <c r="AW374" s="229"/>
      <c r="AX374" s="229"/>
      <c r="AY374">
        <f>COUNTA($C$374)</f>
        <v>1</v>
      </c>
    </row>
    <row r="375" spans="1:51" ht="30" customHeight="1" x14ac:dyDescent="0.2">
      <c r="A375" s="230">
        <v>10</v>
      </c>
      <c r="B375" s="230">
        <v>1</v>
      </c>
      <c r="C375" s="252" t="s">
        <v>683</v>
      </c>
      <c r="D375" s="251"/>
      <c r="E375" s="251"/>
      <c r="F375" s="251"/>
      <c r="G375" s="251"/>
      <c r="H375" s="251"/>
      <c r="I375" s="251"/>
      <c r="J375" s="233">
        <v>3010001010696</v>
      </c>
      <c r="K375" s="234"/>
      <c r="L375" s="234"/>
      <c r="M375" s="234"/>
      <c r="N375" s="234"/>
      <c r="O375" s="234"/>
      <c r="P375" s="245" t="s">
        <v>651</v>
      </c>
      <c r="Q375" s="235"/>
      <c r="R375" s="235"/>
      <c r="S375" s="235"/>
      <c r="T375" s="235"/>
      <c r="U375" s="235"/>
      <c r="V375" s="235"/>
      <c r="W375" s="235"/>
      <c r="X375" s="235"/>
      <c r="Y375" s="236">
        <v>0.5</v>
      </c>
      <c r="Z375" s="237"/>
      <c r="AA375" s="237"/>
      <c r="AB375" s="238"/>
      <c r="AC375" s="222" t="s">
        <v>258</v>
      </c>
      <c r="AD375" s="223"/>
      <c r="AE375" s="223"/>
      <c r="AF375" s="223"/>
      <c r="AG375" s="223"/>
      <c r="AH375" s="224" t="s">
        <v>284</v>
      </c>
      <c r="AI375" s="225"/>
      <c r="AJ375" s="225"/>
      <c r="AK375" s="225"/>
      <c r="AL375" s="226" t="s">
        <v>284</v>
      </c>
      <c r="AM375" s="227"/>
      <c r="AN375" s="227"/>
      <c r="AO375" s="228"/>
      <c r="AP375" s="229" t="s">
        <v>284</v>
      </c>
      <c r="AQ375" s="229"/>
      <c r="AR375" s="229"/>
      <c r="AS375" s="229"/>
      <c r="AT375" s="229"/>
      <c r="AU375" s="229"/>
      <c r="AV375" s="229"/>
      <c r="AW375" s="229"/>
      <c r="AX375" s="229"/>
      <c r="AY375">
        <f>COUNTA($C$375)</f>
        <v>1</v>
      </c>
    </row>
    <row r="376" spans="1:51" ht="30" customHeight="1" x14ac:dyDescent="0.2">
      <c r="A376" s="230">
        <v>11</v>
      </c>
      <c r="B376" s="230">
        <v>1</v>
      </c>
      <c r="C376" s="252" t="s">
        <v>683</v>
      </c>
      <c r="D376" s="251"/>
      <c r="E376" s="251"/>
      <c r="F376" s="251"/>
      <c r="G376" s="251"/>
      <c r="H376" s="251"/>
      <c r="I376" s="251"/>
      <c r="J376" s="233">
        <v>3010001010696</v>
      </c>
      <c r="K376" s="234"/>
      <c r="L376" s="234"/>
      <c r="M376" s="234"/>
      <c r="N376" s="234"/>
      <c r="O376" s="234"/>
      <c r="P376" s="245" t="s">
        <v>647</v>
      </c>
      <c r="Q376" s="235"/>
      <c r="R376" s="235"/>
      <c r="S376" s="235"/>
      <c r="T376" s="235"/>
      <c r="U376" s="235"/>
      <c r="V376" s="235"/>
      <c r="W376" s="235"/>
      <c r="X376" s="235"/>
      <c r="Y376" s="236">
        <v>0.4</v>
      </c>
      <c r="Z376" s="237"/>
      <c r="AA376" s="237"/>
      <c r="AB376" s="238"/>
      <c r="AC376" s="222" t="s">
        <v>258</v>
      </c>
      <c r="AD376" s="223"/>
      <c r="AE376" s="223"/>
      <c r="AF376" s="223"/>
      <c r="AG376" s="223"/>
      <c r="AH376" s="224" t="s">
        <v>284</v>
      </c>
      <c r="AI376" s="225"/>
      <c r="AJ376" s="225"/>
      <c r="AK376" s="225"/>
      <c r="AL376" s="226" t="s">
        <v>284</v>
      </c>
      <c r="AM376" s="227"/>
      <c r="AN376" s="227"/>
      <c r="AO376" s="228"/>
      <c r="AP376" s="229" t="s">
        <v>284</v>
      </c>
      <c r="AQ376" s="229"/>
      <c r="AR376" s="229"/>
      <c r="AS376" s="229"/>
      <c r="AT376" s="229"/>
      <c r="AU376" s="229"/>
      <c r="AV376" s="229"/>
      <c r="AW376" s="229"/>
      <c r="AX376" s="229"/>
      <c r="AY376">
        <f>COUNTA($C$376)</f>
        <v>1</v>
      </c>
    </row>
    <row r="377" spans="1:51" ht="30" customHeight="1" x14ac:dyDescent="0.2">
      <c r="A377" s="230">
        <v>12</v>
      </c>
      <c r="B377" s="230">
        <v>1</v>
      </c>
      <c r="C377" s="252" t="s">
        <v>683</v>
      </c>
      <c r="D377" s="251"/>
      <c r="E377" s="251"/>
      <c r="F377" s="251"/>
      <c r="G377" s="251"/>
      <c r="H377" s="251"/>
      <c r="I377" s="251"/>
      <c r="J377" s="233">
        <v>3010001010696</v>
      </c>
      <c r="K377" s="234"/>
      <c r="L377" s="234"/>
      <c r="M377" s="234"/>
      <c r="N377" s="234"/>
      <c r="O377" s="234"/>
      <c r="P377" s="245" t="s">
        <v>649</v>
      </c>
      <c r="Q377" s="235"/>
      <c r="R377" s="235"/>
      <c r="S377" s="235"/>
      <c r="T377" s="235"/>
      <c r="U377" s="235"/>
      <c r="V377" s="235"/>
      <c r="W377" s="235"/>
      <c r="X377" s="235"/>
      <c r="Y377" s="236">
        <v>0.2</v>
      </c>
      <c r="Z377" s="237"/>
      <c r="AA377" s="237"/>
      <c r="AB377" s="238"/>
      <c r="AC377" s="222" t="s">
        <v>258</v>
      </c>
      <c r="AD377" s="223"/>
      <c r="AE377" s="223"/>
      <c r="AF377" s="223"/>
      <c r="AG377" s="223"/>
      <c r="AH377" s="224" t="s">
        <v>284</v>
      </c>
      <c r="AI377" s="225"/>
      <c r="AJ377" s="225"/>
      <c r="AK377" s="225"/>
      <c r="AL377" s="226" t="s">
        <v>284</v>
      </c>
      <c r="AM377" s="227"/>
      <c r="AN377" s="227"/>
      <c r="AO377" s="228"/>
      <c r="AP377" s="229" t="s">
        <v>284</v>
      </c>
      <c r="AQ377" s="229"/>
      <c r="AR377" s="229"/>
      <c r="AS377" s="229"/>
      <c r="AT377" s="229"/>
      <c r="AU377" s="229"/>
      <c r="AV377" s="229"/>
      <c r="AW377" s="229"/>
      <c r="AX377" s="229"/>
      <c r="AY377">
        <f>COUNTA($C$377)</f>
        <v>1</v>
      </c>
    </row>
    <row r="378" spans="1:51" ht="30" customHeight="1" x14ac:dyDescent="0.2">
      <c r="A378" s="230">
        <v>13</v>
      </c>
      <c r="B378" s="230">
        <v>1</v>
      </c>
      <c r="C378" s="252" t="s">
        <v>683</v>
      </c>
      <c r="D378" s="251"/>
      <c r="E378" s="251"/>
      <c r="F378" s="251"/>
      <c r="G378" s="251"/>
      <c r="H378" s="251"/>
      <c r="I378" s="251"/>
      <c r="J378" s="233">
        <v>3010001010696</v>
      </c>
      <c r="K378" s="234"/>
      <c r="L378" s="234"/>
      <c r="M378" s="234"/>
      <c r="N378" s="234"/>
      <c r="O378" s="234"/>
      <c r="P378" s="245" t="s">
        <v>650</v>
      </c>
      <c r="Q378" s="235"/>
      <c r="R378" s="235"/>
      <c r="S378" s="235"/>
      <c r="T378" s="235"/>
      <c r="U378" s="235"/>
      <c r="V378" s="235"/>
      <c r="W378" s="235"/>
      <c r="X378" s="235"/>
      <c r="Y378" s="236">
        <v>0.2</v>
      </c>
      <c r="Z378" s="237"/>
      <c r="AA378" s="237"/>
      <c r="AB378" s="238"/>
      <c r="AC378" s="222" t="s">
        <v>258</v>
      </c>
      <c r="AD378" s="223"/>
      <c r="AE378" s="223"/>
      <c r="AF378" s="223"/>
      <c r="AG378" s="223"/>
      <c r="AH378" s="224" t="s">
        <v>284</v>
      </c>
      <c r="AI378" s="225"/>
      <c r="AJ378" s="225"/>
      <c r="AK378" s="225"/>
      <c r="AL378" s="226" t="s">
        <v>284</v>
      </c>
      <c r="AM378" s="227"/>
      <c r="AN378" s="227"/>
      <c r="AO378" s="228"/>
      <c r="AP378" s="229" t="s">
        <v>284</v>
      </c>
      <c r="AQ378" s="229"/>
      <c r="AR378" s="229"/>
      <c r="AS378" s="229"/>
      <c r="AT378" s="229"/>
      <c r="AU378" s="229"/>
      <c r="AV378" s="229"/>
      <c r="AW378" s="229"/>
      <c r="AX378" s="229"/>
      <c r="AY378">
        <f>COUNTA($C$378)</f>
        <v>1</v>
      </c>
    </row>
    <row r="379" spans="1:51" ht="30" customHeight="1" x14ac:dyDescent="0.2">
      <c r="A379" s="230">
        <v>14</v>
      </c>
      <c r="B379" s="230">
        <v>1</v>
      </c>
      <c r="C379" s="252" t="s">
        <v>683</v>
      </c>
      <c r="D379" s="251"/>
      <c r="E379" s="251"/>
      <c r="F379" s="251"/>
      <c r="G379" s="251"/>
      <c r="H379" s="251"/>
      <c r="I379" s="251"/>
      <c r="J379" s="233">
        <v>3010001010696</v>
      </c>
      <c r="K379" s="234"/>
      <c r="L379" s="234"/>
      <c r="M379" s="234"/>
      <c r="N379" s="234"/>
      <c r="O379" s="234"/>
      <c r="P379" s="245" t="s">
        <v>648</v>
      </c>
      <c r="Q379" s="235"/>
      <c r="R379" s="235"/>
      <c r="S379" s="235"/>
      <c r="T379" s="235"/>
      <c r="U379" s="235"/>
      <c r="V379" s="235"/>
      <c r="W379" s="235"/>
      <c r="X379" s="235"/>
      <c r="Y379" s="236">
        <v>0.1</v>
      </c>
      <c r="Z379" s="237"/>
      <c r="AA379" s="237"/>
      <c r="AB379" s="238"/>
      <c r="AC379" s="222" t="s">
        <v>258</v>
      </c>
      <c r="AD379" s="223"/>
      <c r="AE379" s="223"/>
      <c r="AF379" s="223"/>
      <c r="AG379" s="223"/>
      <c r="AH379" s="224" t="s">
        <v>284</v>
      </c>
      <c r="AI379" s="225"/>
      <c r="AJ379" s="225"/>
      <c r="AK379" s="225"/>
      <c r="AL379" s="226" t="s">
        <v>284</v>
      </c>
      <c r="AM379" s="227"/>
      <c r="AN379" s="227"/>
      <c r="AO379" s="228"/>
      <c r="AP379" s="229" t="s">
        <v>284</v>
      </c>
      <c r="AQ379" s="229"/>
      <c r="AR379" s="229"/>
      <c r="AS379" s="229"/>
      <c r="AT379" s="229"/>
      <c r="AU379" s="229"/>
      <c r="AV379" s="229"/>
      <c r="AW379" s="229"/>
      <c r="AX379" s="229"/>
      <c r="AY379">
        <f>COUNTA($C$379)</f>
        <v>1</v>
      </c>
    </row>
    <row r="380" spans="1:51" ht="30" customHeight="1" x14ac:dyDescent="0.2">
      <c r="A380" s="230">
        <v>15</v>
      </c>
      <c r="B380" s="230">
        <v>1</v>
      </c>
      <c r="C380" s="252" t="s">
        <v>683</v>
      </c>
      <c r="D380" s="251"/>
      <c r="E380" s="251"/>
      <c r="F380" s="251"/>
      <c r="G380" s="251"/>
      <c r="H380" s="251"/>
      <c r="I380" s="251"/>
      <c r="J380" s="233">
        <v>3010001010696</v>
      </c>
      <c r="K380" s="234"/>
      <c r="L380" s="234"/>
      <c r="M380" s="234"/>
      <c r="N380" s="234"/>
      <c r="O380" s="234"/>
      <c r="P380" s="245" t="s">
        <v>647</v>
      </c>
      <c r="Q380" s="235"/>
      <c r="R380" s="235"/>
      <c r="S380" s="235"/>
      <c r="T380" s="235"/>
      <c r="U380" s="235"/>
      <c r="V380" s="235"/>
      <c r="W380" s="235"/>
      <c r="X380" s="235"/>
      <c r="Y380" s="236">
        <v>0.1</v>
      </c>
      <c r="Z380" s="237"/>
      <c r="AA380" s="237"/>
      <c r="AB380" s="238"/>
      <c r="AC380" s="222" t="s">
        <v>258</v>
      </c>
      <c r="AD380" s="223"/>
      <c r="AE380" s="223"/>
      <c r="AF380" s="223"/>
      <c r="AG380" s="223"/>
      <c r="AH380" s="224" t="s">
        <v>284</v>
      </c>
      <c r="AI380" s="225"/>
      <c r="AJ380" s="225"/>
      <c r="AK380" s="225"/>
      <c r="AL380" s="226" t="s">
        <v>284</v>
      </c>
      <c r="AM380" s="227"/>
      <c r="AN380" s="227"/>
      <c r="AO380" s="228"/>
      <c r="AP380" s="229" t="s">
        <v>284</v>
      </c>
      <c r="AQ380" s="229"/>
      <c r="AR380" s="229"/>
      <c r="AS380" s="229"/>
      <c r="AT380" s="229"/>
      <c r="AU380" s="229"/>
      <c r="AV380" s="229"/>
      <c r="AW380" s="229"/>
      <c r="AX380" s="229"/>
      <c r="AY380">
        <f>COUNTA($C$380)</f>
        <v>1</v>
      </c>
    </row>
    <row r="381" spans="1:51" ht="30" customHeight="1" x14ac:dyDescent="0.2">
      <c r="A381" s="230">
        <v>16</v>
      </c>
      <c r="B381" s="230">
        <v>1</v>
      </c>
      <c r="C381" s="252" t="s">
        <v>683</v>
      </c>
      <c r="D381" s="251"/>
      <c r="E381" s="251"/>
      <c r="F381" s="251"/>
      <c r="G381" s="251"/>
      <c r="H381" s="251"/>
      <c r="I381" s="251"/>
      <c r="J381" s="233">
        <v>3010001010696</v>
      </c>
      <c r="K381" s="234"/>
      <c r="L381" s="234"/>
      <c r="M381" s="234"/>
      <c r="N381" s="234"/>
      <c r="O381" s="234"/>
      <c r="P381" s="245" t="s">
        <v>649</v>
      </c>
      <c r="Q381" s="235"/>
      <c r="R381" s="235"/>
      <c r="S381" s="235"/>
      <c r="T381" s="235"/>
      <c r="U381" s="235"/>
      <c r="V381" s="235"/>
      <c r="W381" s="235"/>
      <c r="X381" s="235"/>
      <c r="Y381" s="236">
        <v>0.1</v>
      </c>
      <c r="Z381" s="237"/>
      <c r="AA381" s="237"/>
      <c r="AB381" s="238"/>
      <c r="AC381" s="222" t="s">
        <v>258</v>
      </c>
      <c r="AD381" s="223"/>
      <c r="AE381" s="223"/>
      <c r="AF381" s="223"/>
      <c r="AG381" s="223"/>
      <c r="AH381" s="224" t="s">
        <v>284</v>
      </c>
      <c r="AI381" s="225"/>
      <c r="AJ381" s="225"/>
      <c r="AK381" s="225"/>
      <c r="AL381" s="226" t="s">
        <v>284</v>
      </c>
      <c r="AM381" s="227"/>
      <c r="AN381" s="227"/>
      <c r="AO381" s="228"/>
      <c r="AP381" s="229" t="s">
        <v>284</v>
      </c>
      <c r="AQ381" s="229"/>
      <c r="AR381" s="229"/>
      <c r="AS381" s="229"/>
      <c r="AT381" s="229"/>
      <c r="AU381" s="229"/>
      <c r="AV381" s="229"/>
      <c r="AW381" s="229"/>
      <c r="AX381" s="229"/>
      <c r="AY381">
        <f>COUNTA($C$381)</f>
        <v>1</v>
      </c>
    </row>
    <row r="382" spans="1:51" s="16" customFormat="1" ht="30" customHeight="1" x14ac:dyDescent="0.2">
      <c r="A382" s="230">
        <v>17</v>
      </c>
      <c r="B382" s="230">
        <v>1</v>
      </c>
      <c r="C382" s="252" t="s">
        <v>683</v>
      </c>
      <c r="D382" s="251"/>
      <c r="E382" s="251"/>
      <c r="F382" s="251"/>
      <c r="G382" s="251"/>
      <c r="H382" s="251"/>
      <c r="I382" s="251"/>
      <c r="J382" s="233">
        <v>3010001010696</v>
      </c>
      <c r="K382" s="234"/>
      <c r="L382" s="234"/>
      <c r="M382" s="234"/>
      <c r="N382" s="234"/>
      <c r="O382" s="234"/>
      <c r="P382" s="245" t="s">
        <v>651</v>
      </c>
      <c r="Q382" s="235"/>
      <c r="R382" s="235"/>
      <c r="S382" s="235"/>
      <c r="T382" s="235"/>
      <c r="U382" s="235"/>
      <c r="V382" s="235"/>
      <c r="W382" s="235"/>
      <c r="X382" s="235"/>
      <c r="Y382" s="236">
        <v>0.1</v>
      </c>
      <c r="Z382" s="237"/>
      <c r="AA382" s="237"/>
      <c r="AB382" s="238"/>
      <c r="AC382" s="222" t="s">
        <v>258</v>
      </c>
      <c r="AD382" s="223"/>
      <c r="AE382" s="223"/>
      <c r="AF382" s="223"/>
      <c r="AG382" s="223"/>
      <c r="AH382" s="224" t="s">
        <v>284</v>
      </c>
      <c r="AI382" s="225"/>
      <c r="AJ382" s="225"/>
      <c r="AK382" s="225"/>
      <c r="AL382" s="226" t="s">
        <v>284</v>
      </c>
      <c r="AM382" s="227"/>
      <c r="AN382" s="227"/>
      <c r="AO382" s="228"/>
      <c r="AP382" s="229" t="s">
        <v>284</v>
      </c>
      <c r="AQ382" s="229"/>
      <c r="AR382" s="229"/>
      <c r="AS382" s="229"/>
      <c r="AT382" s="229"/>
      <c r="AU382" s="229"/>
      <c r="AV382" s="229"/>
      <c r="AW382" s="229"/>
      <c r="AX382" s="229"/>
      <c r="AY382">
        <f>COUNTA($C$382)</f>
        <v>1</v>
      </c>
    </row>
    <row r="383" spans="1:51" ht="30" customHeight="1" x14ac:dyDescent="0.2">
      <c r="A383" s="230">
        <v>18</v>
      </c>
      <c r="B383" s="230">
        <v>1</v>
      </c>
      <c r="C383" s="252" t="s">
        <v>683</v>
      </c>
      <c r="D383" s="251"/>
      <c r="E383" s="251"/>
      <c r="F383" s="251"/>
      <c r="G383" s="251"/>
      <c r="H383" s="251"/>
      <c r="I383" s="251"/>
      <c r="J383" s="233">
        <v>3010001010696</v>
      </c>
      <c r="K383" s="234"/>
      <c r="L383" s="234"/>
      <c r="M383" s="234"/>
      <c r="N383" s="234"/>
      <c r="O383" s="234"/>
      <c r="P383" s="245" t="s">
        <v>647</v>
      </c>
      <c r="Q383" s="235"/>
      <c r="R383" s="235"/>
      <c r="S383" s="235"/>
      <c r="T383" s="235"/>
      <c r="U383" s="235"/>
      <c r="V383" s="235"/>
      <c r="W383" s="235"/>
      <c r="X383" s="235"/>
      <c r="Y383" s="236">
        <v>0.1</v>
      </c>
      <c r="Z383" s="237"/>
      <c r="AA383" s="237"/>
      <c r="AB383" s="238"/>
      <c r="AC383" s="222" t="s">
        <v>258</v>
      </c>
      <c r="AD383" s="223"/>
      <c r="AE383" s="223"/>
      <c r="AF383" s="223"/>
      <c r="AG383" s="223"/>
      <c r="AH383" s="224" t="s">
        <v>284</v>
      </c>
      <c r="AI383" s="225"/>
      <c r="AJ383" s="225"/>
      <c r="AK383" s="225"/>
      <c r="AL383" s="226" t="s">
        <v>284</v>
      </c>
      <c r="AM383" s="227"/>
      <c r="AN383" s="227"/>
      <c r="AO383" s="228"/>
      <c r="AP383" s="229" t="s">
        <v>284</v>
      </c>
      <c r="AQ383" s="229"/>
      <c r="AR383" s="229"/>
      <c r="AS383" s="229"/>
      <c r="AT383" s="229"/>
      <c r="AU383" s="229"/>
      <c r="AV383" s="229"/>
      <c r="AW383" s="229"/>
      <c r="AX383" s="229"/>
      <c r="AY383">
        <f>COUNTA($C$383)</f>
        <v>1</v>
      </c>
    </row>
    <row r="384" spans="1:51" ht="46.95" customHeight="1" x14ac:dyDescent="0.2">
      <c r="A384" s="230">
        <v>19</v>
      </c>
      <c r="B384" s="230">
        <v>1</v>
      </c>
      <c r="C384" s="252" t="s">
        <v>643</v>
      </c>
      <c r="D384" s="251"/>
      <c r="E384" s="251"/>
      <c r="F384" s="251"/>
      <c r="G384" s="251"/>
      <c r="H384" s="251"/>
      <c r="I384" s="251"/>
      <c r="J384" s="233">
        <v>2021001016122</v>
      </c>
      <c r="K384" s="234"/>
      <c r="L384" s="234"/>
      <c r="M384" s="234"/>
      <c r="N384" s="234"/>
      <c r="O384" s="234"/>
      <c r="P384" s="245" t="s">
        <v>649</v>
      </c>
      <c r="Q384" s="235"/>
      <c r="R384" s="235"/>
      <c r="S384" s="235"/>
      <c r="T384" s="235"/>
      <c r="U384" s="235"/>
      <c r="V384" s="235"/>
      <c r="W384" s="235"/>
      <c r="X384" s="235"/>
      <c r="Y384" s="236">
        <v>2.4</v>
      </c>
      <c r="Z384" s="237"/>
      <c r="AA384" s="237"/>
      <c r="AB384" s="238"/>
      <c r="AC384" s="222" t="s">
        <v>252</v>
      </c>
      <c r="AD384" s="223"/>
      <c r="AE384" s="223"/>
      <c r="AF384" s="223"/>
      <c r="AG384" s="223"/>
      <c r="AH384" s="224">
        <v>1</v>
      </c>
      <c r="AI384" s="225"/>
      <c r="AJ384" s="225"/>
      <c r="AK384" s="225"/>
      <c r="AL384" s="226">
        <v>100</v>
      </c>
      <c r="AM384" s="227"/>
      <c r="AN384" s="227"/>
      <c r="AO384" s="228"/>
      <c r="AP384" s="229" t="s">
        <v>284</v>
      </c>
      <c r="AQ384" s="229"/>
      <c r="AR384" s="229"/>
      <c r="AS384" s="229"/>
      <c r="AT384" s="229"/>
      <c r="AU384" s="229"/>
      <c r="AV384" s="229"/>
      <c r="AW384" s="229"/>
      <c r="AX384" s="229"/>
      <c r="AY384">
        <f>COUNTA($C$384)</f>
        <v>1</v>
      </c>
    </row>
    <row r="385" spans="1:51" ht="36.75" customHeight="1" x14ac:dyDescent="0.2">
      <c r="A385" s="230">
        <v>20</v>
      </c>
      <c r="B385" s="230">
        <v>1</v>
      </c>
      <c r="C385" s="252" t="s">
        <v>644</v>
      </c>
      <c r="D385" s="251"/>
      <c r="E385" s="251"/>
      <c r="F385" s="251"/>
      <c r="G385" s="251"/>
      <c r="H385" s="251"/>
      <c r="I385" s="251"/>
      <c r="J385" s="233">
        <v>9010001002977</v>
      </c>
      <c r="K385" s="234"/>
      <c r="L385" s="234"/>
      <c r="M385" s="234"/>
      <c r="N385" s="234"/>
      <c r="O385" s="234"/>
      <c r="P385" s="245" t="s">
        <v>647</v>
      </c>
      <c r="Q385" s="235"/>
      <c r="R385" s="235"/>
      <c r="S385" s="235"/>
      <c r="T385" s="235"/>
      <c r="U385" s="235"/>
      <c r="V385" s="235"/>
      <c r="W385" s="235"/>
      <c r="X385" s="235"/>
      <c r="Y385" s="236">
        <v>1.4</v>
      </c>
      <c r="Z385" s="237"/>
      <c r="AA385" s="237"/>
      <c r="AB385" s="238"/>
      <c r="AC385" s="222" t="s">
        <v>252</v>
      </c>
      <c r="AD385" s="223"/>
      <c r="AE385" s="223"/>
      <c r="AF385" s="223"/>
      <c r="AG385" s="223"/>
      <c r="AH385" s="224">
        <v>1</v>
      </c>
      <c r="AI385" s="225"/>
      <c r="AJ385" s="225"/>
      <c r="AK385" s="225"/>
      <c r="AL385" s="226">
        <v>100</v>
      </c>
      <c r="AM385" s="227"/>
      <c r="AN385" s="227"/>
      <c r="AO385" s="228"/>
      <c r="AP385" s="229" t="s">
        <v>284</v>
      </c>
      <c r="AQ385" s="229"/>
      <c r="AR385" s="229"/>
      <c r="AS385" s="229"/>
      <c r="AT385" s="229"/>
      <c r="AU385" s="229"/>
      <c r="AV385" s="229"/>
      <c r="AW385" s="229"/>
      <c r="AX385" s="229"/>
      <c r="AY385">
        <f>COUNTA($C$385)</f>
        <v>1</v>
      </c>
    </row>
    <row r="386" spans="1:51" ht="30" customHeight="1" x14ac:dyDescent="0.2">
      <c r="A386" s="230">
        <v>21</v>
      </c>
      <c r="B386" s="230">
        <v>1</v>
      </c>
      <c r="C386" s="252" t="s">
        <v>645</v>
      </c>
      <c r="D386" s="251"/>
      <c r="E386" s="251"/>
      <c r="F386" s="251"/>
      <c r="G386" s="251"/>
      <c r="H386" s="251"/>
      <c r="I386" s="251"/>
      <c r="J386" s="233">
        <v>1130001021948</v>
      </c>
      <c r="K386" s="234"/>
      <c r="L386" s="234"/>
      <c r="M386" s="234"/>
      <c r="N386" s="234"/>
      <c r="O386" s="234"/>
      <c r="P386" s="245" t="s">
        <v>647</v>
      </c>
      <c r="Q386" s="235"/>
      <c r="R386" s="235"/>
      <c r="S386" s="235"/>
      <c r="T386" s="235"/>
      <c r="U386" s="235"/>
      <c r="V386" s="235"/>
      <c r="W386" s="235"/>
      <c r="X386" s="235"/>
      <c r="Y386" s="236">
        <v>0.4</v>
      </c>
      <c r="Z386" s="237"/>
      <c r="AA386" s="237"/>
      <c r="AB386" s="238"/>
      <c r="AC386" s="222" t="s">
        <v>258</v>
      </c>
      <c r="AD386" s="223"/>
      <c r="AE386" s="223"/>
      <c r="AF386" s="223"/>
      <c r="AG386" s="223"/>
      <c r="AH386" s="224" t="s">
        <v>284</v>
      </c>
      <c r="AI386" s="225"/>
      <c r="AJ386" s="225"/>
      <c r="AK386" s="225"/>
      <c r="AL386" s="226" t="s">
        <v>284</v>
      </c>
      <c r="AM386" s="227"/>
      <c r="AN386" s="227"/>
      <c r="AO386" s="228"/>
      <c r="AP386" s="229" t="s">
        <v>284</v>
      </c>
      <c r="AQ386" s="229"/>
      <c r="AR386" s="229"/>
      <c r="AS386" s="229"/>
      <c r="AT386" s="229"/>
      <c r="AU386" s="229"/>
      <c r="AV386" s="229"/>
      <c r="AW386" s="229"/>
      <c r="AX386" s="229"/>
      <c r="AY386">
        <f>COUNTA($C$386)</f>
        <v>1</v>
      </c>
    </row>
    <row r="387" spans="1:51" ht="30" customHeight="1" x14ac:dyDescent="0.2">
      <c r="A387" s="230">
        <v>22</v>
      </c>
      <c r="B387" s="230">
        <v>1</v>
      </c>
      <c r="C387" s="252" t="s">
        <v>645</v>
      </c>
      <c r="D387" s="251"/>
      <c r="E387" s="251"/>
      <c r="F387" s="251"/>
      <c r="G387" s="251"/>
      <c r="H387" s="251"/>
      <c r="I387" s="251"/>
      <c r="J387" s="233">
        <v>1130001021948</v>
      </c>
      <c r="K387" s="234"/>
      <c r="L387" s="234"/>
      <c r="M387" s="234"/>
      <c r="N387" s="234"/>
      <c r="O387" s="234"/>
      <c r="P387" s="245" t="s">
        <v>648</v>
      </c>
      <c r="Q387" s="235"/>
      <c r="R387" s="235"/>
      <c r="S387" s="235"/>
      <c r="T387" s="235"/>
      <c r="U387" s="235"/>
      <c r="V387" s="235"/>
      <c r="W387" s="235"/>
      <c r="X387" s="235"/>
      <c r="Y387" s="236">
        <v>0.3</v>
      </c>
      <c r="Z387" s="237"/>
      <c r="AA387" s="237"/>
      <c r="AB387" s="238"/>
      <c r="AC387" s="222" t="s">
        <v>258</v>
      </c>
      <c r="AD387" s="223"/>
      <c r="AE387" s="223"/>
      <c r="AF387" s="223"/>
      <c r="AG387" s="223"/>
      <c r="AH387" s="224" t="s">
        <v>284</v>
      </c>
      <c r="AI387" s="225"/>
      <c r="AJ387" s="225"/>
      <c r="AK387" s="225"/>
      <c r="AL387" s="226" t="s">
        <v>284</v>
      </c>
      <c r="AM387" s="227"/>
      <c r="AN387" s="227"/>
      <c r="AO387" s="228"/>
      <c r="AP387" s="229" t="s">
        <v>284</v>
      </c>
      <c r="AQ387" s="229"/>
      <c r="AR387" s="229"/>
      <c r="AS387" s="229"/>
      <c r="AT387" s="229"/>
      <c r="AU387" s="229"/>
      <c r="AV387" s="229"/>
      <c r="AW387" s="229"/>
      <c r="AX387" s="229"/>
      <c r="AY387">
        <f>COUNTA($C$387)</f>
        <v>1</v>
      </c>
    </row>
    <row r="388" spans="1:51" ht="30" customHeight="1" x14ac:dyDescent="0.2">
      <c r="A388" s="230">
        <v>23</v>
      </c>
      <c r="B388" s="230">
        <v>1</v>
      </c>
      <c r="C388" s="252" t="s">
        <v>645</v>
      </c>
      <c r="D388" s="251"/>
      <c r="E388" s="251"/>
      <c r="F388" s="251"/>
      <c r="G388" s="251"/>
      <c r="H388" s="251"/>
      <c r="I388" s="251"/>
      <c r="J388" s="233">
        <v>1130001021948</v>
      </c>
      <c r="K388" s="234"/>
      <c r="L388" s="234"/>
      <c r="M388" s="234"/>
      <c r="N388" s="234"/>
      <c r="O388" s="234"/>
      <c r="P388" s="245" t="s">
        <v>648</v>
      </c>
      <c r="Q388" s="235"/>
      <c r="R388" s="235"/>
      <c r="S388" s="235"/>
      <c r="T388" s="235"/>
      <c r="U388" s="235"/>
      <c r="V388" s="235"/>
      <c r="W388" s="235"/>
      <c r="X388" s="235"/>
      <c r="Y388" s="236">
        <v>0.3</v>
      </c>
      <c r="Z388" s="237"/>
      <c r="AA388" s="237"/>
      <c r="AB388" s="238"/>
      <c r="AC388" s="222" t="s">
        <v>258</v>
      </c>
      <c r="AD388" s="223"/>
      <c r="AE388" s="223"/>
      <c r="AF388" s="223"/>
      <c r="AG388" s="223"/>
      <c r="AH388" s="224" t="s">
        <v>284</v>
      </c>
      <c r="AI388" s="225"/>
      <c r="AJ388" s="225"/>
      <c r="AK388" s="225"/>
      <c r="AL388" s="226" t="s">
        <v>284</v>
      </c>
      <c r="AM388" s="227"/>
      <c r="AN388" s="227"/>
      <c r="AO388" s="228"/>
      <c r="AP388" s="229" t="s">
        <v>284</v>
      </c>
      <c r="AQ388" s="229"/>
      <c r="AR388" s="229"/>
      <c r="AS388" s="229"/>
      <c r="AT388" s="229"/>
      <c r="AU388" s="229"/>
      <c r="AV388" s="229"/>
      <c r="AW388" s="229"/>
      <c r="AX388" s="229"/>
      <c r="AY388">
        <f>COUNTA($C$388)</f>
        <v>1</v>
      </c>
    </row>
    <row r="389" spans="1:51" ht="30" customHeight="1" x14ac:dyDescent="0.2">
      <c r="A389" s="230">
        <v>24</v>
      </c>
      <c r="B389" s="230">
        <v>1</v>
      </c>
      <c r="C389" s="252" t="s">
        <v>646</v>
      </c>
      <c r="D389" s="251"/>
      <c r="E389" s="251"/>
      <c r="F389" s="251"/>
      <c r="G389" s="251"/>
      <c r="H389" s="251"/>
      <c r="I389" s="251"/>
      <c r="J389" s="233">
        <v>8100001013784</v>
      </c>
      <c r="K389" s="234"/>
      <c r="L389" s="234"/>
      <c r="M389" s="234"/>
      <c r="N389" s="234"/>
      <c r="O389" s="234"/>
      <c r="P389" s="245" t="s">
        <v>648</v>
      </c>
      <c r="Q389" s="235"/>
      <c r="R389" s="235"/>
      <c r="S389" s="235"/>
      <c r="T389" s="235"/>
      <c r="U389" s="235"/>
      <c r="V389" s="235"/>
      <c r="W389" s="235"/>
      <c r="X389" s="235"/>
      <c r="Y389" s="236">
        <v>0.8</v>
      </c>
      <c r="Z389" s="237"/>
      <c r="AA389" s="237"/>
      <c r="AB389" s="238"/>
      <c r="AC389" s="222" t="s">
        <v>258</v>
      </c>
      <c r="AD389" s="223"/>
      <c r="AE389" s="223"/>
      <c r="AF389" s="223"/>
      <c r="AG389" s="223"/>
      <c r="AH389" s="224" t="s">
        <v>284</v>
      </c>
      <c r="AI389" s="225"/>
      <c r="AJ389" s="225"/>
      <c r="AK389" s="225"/>
      <c r="AL389" s="226" t="s">
        <v>284</v>
      </c>
      <c r="AM389" s="227"/>
      <c r="AN389" s="227"/>
      <c r="AO389" s="228"/>
      <c r="AP389" s="229" t="s">
        <v>284</v>
      </c>
      <c r="AQ389" s="229"/>
      <c r="AR389" s="229"/>
      <c r="AS389" s="229"/>
      <c r="AT389" s="229"/>
      <c r="AU389" s="229"/>
      <c r="AV389" s="229"/>
      <c r="AW389" s="229"/>
      <c r="AX389" s="229"/>
      <c r="AY389">
        <f>COUNTA($C$389)</f>
        <v>1</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2">
      <c r="A399" s="230">
        <v>1</v>
      </c>
      <c r="B399" s="230">
        <v>1</v>
      </c>
      <c r="C399" s="252" t="s">
        <v>658</v>
      </c>
      <c r="D399" s="251"/>
      <c r="E399" s="251"/>
      <c r="F399" s="251"/>
      <c r="G399" s="251"/>
      <c r="H399" s="251"/>
      <c r="I399" s="251"/>
      <c r="J399" s="233" t="s">
        <v>284</v>
      </c>
      <c r="K399" s="234"/>
      <c r="L399" s="234"/>
      <c r="M399" s="234"/>
      <c r="N399" s="234"/>
      <c r="O399" s="234"/>
      <c r="P399" s="245" t="s">
        <v>652</v>
      </c>
      <c r="Q399" s="235"/>
      <c r="R399" s="235"/>
      <c r="S399" s="235"/>
      <c r="T399" s="235"/>
      <c r="U399" s="235"/>
      <c r="V399" s="235"/>
      <c r="W399" s="235"/>
      <c r="X399" s="235"/>
      <c r="Y399" s="236">
        <v>1.6</v>
      </c>
      <c r="Z399" s="237"/>
      <c r="AA399" s="237"/>
      <c r="AB399" s="238"/>
      <c r="AC399" s="222" t="s">
        <v>75</v>
      </c>
      <c r="AD399" s="223"/>
      <c r="AE399" s="223"/>
      <c r="AF399" s="223"/>
      <c r="AG399" s="223"/>
      <c r="AH399" s="253" t="s">
        <v>284</v>
      </c>
      <c r="AI399" s="254"/>
      <c r="AJ399" s="254"/>
      <c r="AK399" s="254"/>
      <c r="AL399" s="226" t="s">
        <v>284</v>
      </c>
      <c r="AM399" s="227"/>
      <c r="AN399" s="227"/>
      <c r="AO399" s="228"/>
      <c r="AP399" s="229" t="s">
        <v>284</v>
      </c>
      <c r="AQ399" s="229"/>
      <c r="AR399" s="229"/>
      <c r="AS399" s="229"/>
      <c r="AT399" s="229"/>
      <c r="AU399" s="229"/>
      <c r="AV399" s="229"/>
      <c r="AW399" s="229"/>
      <c r="AX399" s="229"/>
      <c r="AY399">
        <f>$AY$396</f>
        <v>1</v>
      </c>
    </row>
    <row r="400" spans="1:51" ht="30" customHeight="1" x14ac:dyDescent="0.2">
      <c r="A400" s="230">
        <v>2</v>
      </c>
      <c r="B400" s="230">
        <v>1</v>
      </c>
      <c r="C400" s="252" t="s">
        <v>659</v>
      </c>
      <c r="D400" s="251"/>
      <c r="E400" s="251"/>
      <c r="F400" s="251"/>
      <c r="G400" s="251"/>
      <c r="H400" s="251"/>
      <c r="I400" s="251"/>
      <c r="J400" s="233" t="s">
        <v>284</v>
      </c>
      <c r="K400" s="234"/>
      <c r="L400" s="234"/>
      <c r="M400" s="234"/>
      <c r="N400" s="234"/>
      <c r="O400" s="234"/>
      <c r="P400" s="245" t="s">
        <v>652</v>
      </c>
      <c r="Q400" s="235"/>
      <c r="R400" s="235"/>
      <c r="S400" s="235"/>
      <c r="T400" s="235"/>
      <c r="U400" s="235"/>
      <c r="V400" s="235"/>
      <c r="W400" s="235"/>
      <c r="X400" s="235"/>
      <c r="Y400" s="236">
        <v>1.4</v>
      </c>
      <c r="Z400" s="237"/>
      <c r="AA400" s="237"/>
      <c r="AB400" s="238"/>
      <c r="AC400" s="222" t="s">
        <v>75</v>
      </c>
      <c r="AD400" s="223"/>
      <c r="AE400" s="223"/>
      <c r="AF400" s="223"/>
      <c r="AG400" s="223"/>
      <c r="AH400" s="253" t="s">
        <v>284</v>
      </c>
      <c r="AI400" s="254"/>
      <c r="AJ400" s="254"/>
      <c r="AK400" s="254"/>
      <c r="AL400" s="226" t="s">
        <v>284</v>
      </c>
      <c r="AM400" s="227"/>
      <c r="AN400" s="227"/>
      <c r="AO400" s="228"/>
      <c r="AP400" s="229" t="s">
        <v>284</v>
      </c>
      <c r="AQ400" s="229"/>
      <c r="AR400" s="229"/>
      <c r="AS400" s="229"/>
      <c r="AT400" s="229"/>
      <c r="AU400" s="229"/>
      <c r="AV400" s="229"/>
      <c r="AW400" s="229"/>
      <c r="AX400" s="229"/>
      <c r="AY400">
        <f>COUNTA($C$400)</f>
        <v>1</v>
      </c>
    </row>
    <row r="401" spans="1:51" ht="30" customHeight="1" x14ac:dyDescent="0.2">
      <c r="A401" s="230">
        <v>3</v>
      </c>
      <c r="B401" s="230">
        <v>1</v>
      </c>
      <c r="C401" s="252" t="s">
        <v>660</v>
      </c>
      <c r="D401" s="251"/>
      <c r="E401" s="251"/>
      <c r="F401" s="251"/>
      <c r="G401" s="251"/>
      <c r="H401" s="251"/>
      <c r="I401" s="251"/>
      <c r="J401" s="233" t="s">
        <v>284</v>
      </c>
      <c r="K401" s="234"/>
      <c r="L401" s="234"/>
      <c r="M401" s="234"/>
      <c r="N401" s="234"/>
      <c r="O401" s="234"/>
      <c r="P401" s="245" t="s">
        <v>652</v>
      </c>
      <c r="Q401" s="235"/>
      <c r="R401" s="235"/>
      <c r="S401" s="235"/>
      <c r="T401" s="235"/>
      <c r="U401" s="235"/>
      <c r="V401" s="235"/>
      <c r="W401" s="235"/>
      <c r="X401" s="235"/>
      <c r="Y401" s="236">
        <v>1.1000000000000001</v>
      </c>
      <c r="Z401" s="237"/>
      <c r="AA401" s="237"/>
      <c r="AB401" s="238"/>
      <c r="AC401" s="222" t="s">
        <v>75</v>
      </c>
      <c r="AD401" s="223"/>
      <c r="AE401" s="223"/>
      <c r="AF401" s="223"/>
      <c r="AG401" s="223"/>
      <c r="AH401" s="224" t="s">
        <v>284</v>
      </c>
      <c r="AI401" s="225"/>
      <c r="AJ401" s="225"/>
      <c r="AK401" s="225"/>
      <c r="AL401" s="226" t="s">
        <v>284</v>
      </c>
      <c r="AM401" s="227"/>
      <c r="AN401" s="227"/>
      <c r="AO401" s="228"/>
      <c r="AP401" s="229" t="s">
        <v>284</v>
      </c>
      <c r="AQ401" s="229"/>
      <c r="AR401" s="229"/>
      <c r="AS401" s="229"/>
      <c r="AT401" s="229"/>
      <c r="AU401" s="229"/>
      <c r="AV401" s="229"/>
      <c r="AW401" s="229"/>
      <c r="AX401" s="229"/>
      <c r="AY401">
        <f>COUNTA($C$401)</f>
        <v>1</v>
      </c>
    </row>
    <row r="402" spans="1:51" ht="30" customHeight="1" x14ac:dyDescent="0.2">
      <c r="A402" s="230">
        <v>4</v>
      </c>
      <c r="B402" s="230">
        <v>1</v>
      </c>
      <c r="C402" s="252" t="s">
        <v>661</v>
      </c>
      <c r="D402" s="251"/>
      <c r="E402" s="251"/>
      <c r="F402" s="251"/>
      <c r="G402" s="251"/>
      <c r="H402" s="251"/>
      <c r="I402" s="251"/>
      <c r="J402" s="233" t="s">
        <v>284</v>
      </c>
      <c r="K402" s="234"/>
      <c r="L402" s="234"/>
      <c r="M402" s="234"/>
      <c r="N402" s="234"/>
      <c r="O402" s="234"/>
      <c r="P402" s="245" t="s">
        <v>652</v>
      </c>
      <c r="Q402" s="235"/>
      <c r="R402" s="235"/>
      <c r="S402" s="235"/>
      <c r="T402" s="235"/>
      <c r="U402" s="235"/>
      <c r="V402" s="235"/>
      <c r="W402" s="235"/>
      <c r="X402" s="235"/>
      <c r="Y402" s="236">
        <v>0.3</v>
      </c>
      <c r="Z402" s="237"/>
      <c r="AA402" s="237"/>
      <c r="AB402" s="238"/>
      <c r="AC402" s="222" t="s">
        <v>75</v>
      </c>
      <c r="AD402" s="223"/>
      <c r="AE402" s="223"/>
      <c r="AF402" s="223"/>
      <c r="AG402" s="223"/>
      <c r="AH402" s="224" t="s">
        <v>284</v>
      </c>
      <c r="AI402" s="225"/>
      <c r="AJ402" s="225"/>
      <c r="AK402" s="225"/>
      <c r="AL402" s="226" t="s">
        <v>284</v>
      </c>
      <c r="AM402" s="227"/>
      <c r="AN402" s="227"/>
      <c r="AO402" s="228"/>
      <c r="AP402" s="229" t="s">
        <v>284</v>
      </c>
      <c r="AQ402" s="229"/>
      <c r="AR402" s="229"/>
      <c r="AS402" s="229"/>
      <c r="AT402" s="229"/>
      <c r="AU402" s="229"/>
      <c r="AV402" s="229"/>
      <c r="AW402" s="229"/>
      <c r="AX402" s="229"/>
      <c r="AY402">
        <f>COUNTA($C$402)</f>
        <v>1</v>
      </c>
    </row>
    <row r="403" spans="1:51" ht="30" customHeight="1" x14ac:dyDescent="0.2">
      <c r="A403" s="230">
        <v>5</v>
      </c>
      <c r="B403" s="230">
        <v>1</v>
      </c>
      <c r="C403" s="252" t="s">
        <v>662</v>
      </c>
      <c r="D403" s="251"/>
      <c r="E403" s="251"/>
      <c r="F403" s="251"/>
      <c r="G403" s="251"/>
      <c r="H403" s="251"/>
      <c r="I403" s="251"/>
      <c r="J403" s="233" t="s">
        <v>284</v>
      </c>
      <c r="K403" s="234"/>
      <c r="L403" s="234"/>
      <c r="M403" s="234"/>
      <c r="N403" s="234"/>
      <c r="O403" s="234"/>
      <c r="P403" s="245" t="s">
        <v>652</v>
      </c>
      <c r="Q403" s="235"/>
      <c r="R403" s="235"/>
      <c r="S403" s="235"/>
      <c r="T403" s="235"/>
      <c r="U403" s="235"/>
      <c r="V403" s="235"/>
      <c r="W403" s="235"/>
      <c r="X403" s="235"/>
      <c r="Y403" s="236">
        <v>0.1</v>
      </c>
      <c r="Z403" s="237"/>
      <c r="AA403" s="237"/>
      <c r="AB403" s="238"/>
      <c r="AC403" s="222" t="s">
        <v>75</v>
      </c>
      <c r="AD403" s="223"/>
      <c r="AE403" s="223"/>
      <c r="AF403" s="223"/>
      <c r="AG403" s="223"/>
      <c r="AH403" s="224" t="s">
        <v>284</v>
      </c>
      <c r="AI403" s="225"/>
      <c r="AJ403" s="225"/>
      <c r="AK403" s="225"/>
      <c r="AL403" s="226" t="s">
        <v>284</v>
      </c>
      <c r="AM403" s="227"/>
      <c r="AN403" s="227"/>
      <c r="AO403" s="228"/>
      <c r="AP403" s="229" t="s">
        <v>284</v>
      </c>
      <c r="AQ403" s="229"/>
      <c r="AR403" s="229"/>
      <c r="AS403" s="229"/>
      <c r="AT403" s="229"/>
      <c r="AU403" s="229"/>
      <c r="AV403" s="229"/>
      <c r="AW403" s="229"/>
      <c r="AX403" s="229"/>
      <c r="AY403">
        <f>COUNTA($C$403)</f>
        <v>1</v>
      </c>
    </row>
    <row r="404" spans="1:51" ht="30" customHeight="1" x14ac:dyDescent="0.2">
      <c r="A404" s="230">
        <v>6</v>
      </c>
      <c r="B404" s="230">
        <v>1</v>
      </c>
      <c r="C404" s="252" t="s">
        <v>663</v>
      </c>
      <c r="D404" s="251"/>
      <c r="E404" s="251"/>
      <c r="F404" s="251"/>
      <c r="G404" s="251"/>
      <c r="H404" s="251"/>
      <c r="I404" s="251"/>
      <c r="J404" s="233" t="s">
        <v>284</v>
      </c>
      <c r="K404" s="234"/>
      <c r="L404" s="234"/>
      <c r="M404" s="234"/>
      <c r="N404" s="234"/>
      <c r="O404" s="234"/>
      <c r="P404" s="245" t="s">
        <v>652</v>
      </c>
      <c r="Q404" s="235"/>
      <c r="R404" s="235"/>
      <c r="S404" s="235"/>
      <c r="T404" s="235"/>
      <c r="U404" s="235"/>
      <c r="V404" s="235"/>
      <c r="W404" s="235"/>
      <c r="X404" s="235"/>
      <c r="Y404" s="236">
        <v>0.1</v>
      </c>
      <c r="Z404" s="237"/>
      <c r="AA404" s="237"/>
      <c r="AB404" s="238"/>
      <c r="AC404" s="222" t="s">
        <v>75</v>
      </c>
      <c r="AD404" s="223"/>
      <c r="AE404" s="223"/>
      <c r="AF404" s="223"/>
      <c r="AG404" s="223"/>
      <c r="AH404" s="224" t="s">
        <v>284</v>
      </c>
      <c r="AI404" s="225"/>
      <c r="AJ404" s="225"/>
      <c r="AK404" s="225"/>
      <c r="AL404" s="226" t="s">
        <v>284</v>
      </c>
      <c r="AM404" s="227"/>
      <c r="AN404" s="227"/>
      <c r="AO404" s="228"/>
      <c r="AP404" s="229" t="s">
        <v>284</v>
      </c>
      <c r="AQ404" s="229"/>
      <c r="AR404" s="229"/>
      <c r="AS404" s="229"/>
      <c r="AT404" s="229"/>
      <c r="AU404" s="229"/>
      <c r="AV404" s="229"/>
      <c r="AW404" s="229"/>
      <c r="AX404" s="229"/>
      <c r="AY404">
        <f>COUNTA($C$404)</f>
        <v>1</v>
      </c>
    </row>
    <row r="405" spans="1:51" ht="30" customHeight="1" x14ac:dyDescent="0.2">
      <c r="A405" s="230">
        <v>7</v>
      </c>
      <c r="B405" s="230">
        <v>1</v>
      </c>
      <c r="C405" s="252" t="s">
        <v>664</v>
      </c>
      <c r="D405" s="251"/>
      <c r="E405" s="251"/>
      <c r="F405" s="251"/>
      <c r="G405" s="251"/>
      <c r="H405" s="251"/>
      <c r="I405" s="251"/>
      <c r="J405" s="233" t="s">
        <v>284</v>
      </c>
      <c r="K405" s="234"/>
      <c r="L405" s="234"/>
      <c r="M405" s="234"/>
      <c r="N405" s="234"/>
      <c r="O405" s="234"/>
      <c r="P405" s="245" t="s">
        <v>652</v>
      </c>
      <c r="Q405" s="235"/>
      <c r="R405" s="235"/>
      <c r="S405" s="235"/>
      <c r="T405" s="235"/>
      <c r="U405" s="235"/>
      <c r="V405" s="235"/>
      <c r="W405" s="235"/>
      <c r="X405" s="235"/>
      <c r="Y405" s="236">
        <v>0.1</v>
      </c>
      <c r="Z405" s="237"/>
      <c r="AA405" s="237"/>
      <c r="AB405" s="238"/>
      <c r="AC405" s="222" t="s">
        <v>75</v>
      </c>
      <c r="AD405" s="223"/>
      <c r="AE405" s="223"/>
      <c r="AF405" s="223"/>
      <c r="AG405" s="223"/>
      <c r="AH405" s="224" t="s">
        <v>284</v>
      </c>
      <c r="AI405" s="225"/>
      <c r="AJ405" s="225"/>
      <c r="AK405" s="225"/>
      <c r="AL405" s="226" t="s">
        <v>284</v>
      </c>
      <c r="AM405" s="227"/>
      <c r="AN405" s="227"/>
      <c r="AO405" s="228"/>
      <c r="AP405" s="229" t="s">
        <v>284</v>
      </c>
      <c r="AQ405" s="229"/>
      <c r="AR405" s="229"/>
      <c r="AS405" s="229"/>
      <c r="AT405" s="229"/>
      <c r="AU405" s="229"/>
      <c r="AV405" s="229"/>
      <c r="AW405" s="229"/>
      <c r="AX405" s="229"/>
      <c r="AY405">
        <f>COUNTA($C$405)</f>
        <v>1</v>
      </c>
    </row>
    <row r="406" spans="1:51" ht="30" customHeight="1" x14ac:dyDescent="0.2">
      <c r="A406" s="230">
        <v>8</v>
      </c>
      <c r="B406" s="230">
        <v>1</v>
      </c>
      <c r="C406" s="252" t="s">
        <v>665</v>
      </c>
      <c r="D406" s="251"/>
      <c r="E406" s="251"/>
      <c r="F406" s="251"/>
      <c r="G406" s="251"/>
      <c r="H406" s="251"/>
      <c r="I406" s="251"/>
      <c r="J406" s="233" t="s">
        <v>284</v>
      </c>
      <c r="K406" s="234"/>
      <c r="L406" s="234"/>
      <c r="M406" s="234"/>
      <c r="N406" s="234"/>
      <c r="O406" s="234"/>
      <c r="P406" s="245" t="s">
        <v>652</v>
      </c>
      <c r="Q406" s="235"/>
      <c r="R406" s="235"/>
      <c r="S406" s="235"/>
      <c r="T406" s="235"/>
      <c r="U406" s="235"/>
      <c r="V406" s="235"/>
      <c r="W406" s="235"/>
      <c r="X406" s="235"/>
      <c r="Y406" s="236">
        <v>0.03</v>
      </c>
      <c r="Z406" s="237"/>
      <c r="AA406" s="237"/>
      <c r="AB406" s="238"/>
      <c r="AC406" s="222" t="s">
        <v>75</v>
      </c>
      <c r="AD406" s="223"/>
      <c r="AE406" s="223"/>
      <c r="AF406" s="223"/>
      <c r="AG406" s="223"/>
      <c r="AH406" s="224" t="s">
        <v>284</v>
      </c>
      <c r="AI406" s="225"/>
      <c r="AJ406" s="225"/>
      <c r="AK406" s="225"/>
      <c r="AL406" s="226" t="s">
        <v>284</v>
      </c>
      <c r="AM406" s="227"/>
      <c r="AN406" s="227"/>
      <c r="AO406" s="228"/>
      <c r="AP406" s="229" t="s">
        <v>284</v>
      </c>
      <c r="AQ406" s="229"/>
      <c r="AR406" s="229"/>
      <c r="AS406" s="229"/>
      <c r="AT406" s="229"/>
      <c r="AU406" s="229"/>
      <c r="AV406" s="229"/>
      <c r="AW406" s="229"/>
      <c r="AX406" s="229"/>
      <c r="AY406">
        <f>COUNTA($C$406)</f>
        <v>1</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284</v>
      </c>
      <c r="F631" s="232"/>
      <c r="G631" s="232"/>
      <c r="H631" s="232"/>
      <c r="I631" s="232"/>
      <c r="J631" s="233" t="s">
        <v>284</v>
      </c>
      <c r="K631" s="234"/>
      <c r="L631" s="234"/>
      <c r="M631" s="234"/>
      <c r="N631" s="234"/>
      <c r="O631" s="234"/>
      <c r="P631" s="245" t="s">
        <v>284</v>
      </c>
      <c r="Q631" s="235"/>
      <c r="R631" s="235"/>
      <c r="S631" s="235"/>
      <c r="T631" s="235"/>
      <c r="U631" s="235"/>
      <c r="V631" s="235"/>
      <c r="W631" s="235"/>
      <c r="X631" s="235"/>
      <c r="Y631" s="236" t="s">
        <v>284</v>
      </c>
      <c r="Z631" s="237"/>
      <c r="AA631" s="237"/>
      <c r="AB631" s="238"/>
      <c r="AC631" s="222"/>
      <c r="AD631" s="223"/>
      <c r="AE631" s="223"/>
      <c r="AF631" s="223"/>
      <c r="AG631" s="223"/>
      <c r="AH631" s="224" t="s">
        <v>284</v>
      </c>
      <c r="AI631" s="225"/>
      <c r="AJ631" s="225"/>
      <c r="AK631" s="225"/>
      <c r="AL631" s="226" t="s">
        <v>284</v>
      </c>
      <c r="AM631" s="227"/>
      <c r="AN631" s="227"/>
      <c r="AO631" s="228"/>
      <c r="AP631" s="229" t="s">
        <v>284</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5:AJ17 P13:AX13 AR15:AX15">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248" max="16383" man="1"/>
    <brk id="283" max="16383" man="1"/>
    <brk id="3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t="s">
        <v>628</v>
      </c>
      <c r="C2" s="13" t="str">
        <f>IF(B2="","",A2)</f>
        <v>医療分野の研究開発関連</v>
      </c>
      <c r="D2" s="13" t="str">
        <f>IF(C2="","",IF(D1&lt;&gt;"",CONCATENATE(D1,"、",C2),C2))</f>
        <v>医療分野の研究開発関連</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t="s">
        <v>628</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628</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t="s">
        <v>628</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2022-05-19T06:58:10Z</cp:lastPrinted>
  <dcterms:created xsi:type="dcterms:W3CDTF">2012-03-13T00:50:25Z</dcterms:created>
  <dcterms:modified xsi:type="dcterms:W3CDTF">2022-08-29T09:51:51Z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