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感染研\"/>
    </mc:Choice>
  </mc:AlternateContent>
  <bookViews>
    <workbookView xWindow="-108" yWindow="-108" windowWidth="23256" windowHeight="12576"/>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1" i="11"/>
  <c r="AY333" i="11"/>
  <c r="AY326" i="11"/>
  <c r="AY325" i="11"/>
  <c r="AY321" i="11"/>
  <c r="AY331" i="11" s="1"/>
  <c r="AY327" i="11" l="1"/>
  <c r="AY332" i="11"/>
  <c r="AY338" i="11"/>
  <c r="AY324" i="11"/>
  <c r="AY398" i="11"/>
  <c r="AY399" i="11"/>
  <c r="AY336" i="11"/>
  <c r="AY337" i="11"/>
  <c r="AY340" i="11"/>
  <c r="AY328" i="11"/>
  <c r="AY322" i="11"/>
  <c r="AY330" i="11"/>
  <c r="AY69" i="11"/>
  <c r="AY329" i="11"/>
  <c r="AY323" i="11"/>
  <c r="AY66" i="11"/>
  <c r="AY75" i="11"/>
  <c r="AY73" i="11"/>
  <c r="AY77" i="11"/>
  <c r="AY74" i="11"/>
  <c r="AY72" i="11"/>
  <c r="AY335" i="11"/>
  <c r="AY214" i="11"/>
  <c r="AY208" i="11"/>
  <c r="AY211" i="11" s="1"/>
  <c r="AY200" i="11"/>
  <c r="AY203" i="11" s="1"/>
  <c r="AY195" i="11"/>
  <c r="AY196" i="11" s="1"/>
  <c r="AY190" i="11"/>
  <c r="AY192" i="11" s="1"/>
  <c r="AY180" i="11"/>
  <c r="AY187" i="11" s="1"/>
  <c r="AY173" i="11"/>
  <c r="AY177" i="11" s="1"/>
  <c r="AY170" i="11"/>
  <c r="AY172" i="11" s="1"/>
  <c r="AY167" i="11"/>
  <c r="AY169" i="11" s="1"/>
  <c r="AY136" i="11"/>
  <c r="AY138" i="11" s="1"/>
  <c r="AY133" i="11"/>
  <c r="AY134" i="11" s="1"/>
  <c r="AY132" i="11"/>
  <c r="AY139" i="11"/>
  <c r="AY140" i="11" s="1"/>
  <c r="AY166" i="11"/>
  <c r="AY161" i="11"/>
  <c r="AY162" i="11" s="1"/>
  <c r="AY156" i="11"/>
  <c r="AY158" i="11" s="1"/>
  <c r="AY146" i="11"/>
  <c r="AY150" i="11" s="1"/>
  <c r="AY131" i="11"/>
  <c r="AY130" i="11"/>
  <c r="AY127" i="11"/>
  <c r="AY128" i="11" s="1"/>
  <c r="AY122" i="11"/>
  <c r="AY126" i="11" s="1"/>
  <c r="AY112" i="11"/>
  <c r="AY120" i="11" s="1"/>
  <c r="AY99" i="11"/>
  <c r="AY100" i="11" s="1"/>
  <c r="AY98" i="11"/>
  <c r="AY102" i="11"/>
  <c r="AY104" i="11" s="1"/>
  <c r="AY212" i="11" l="1"/>
  <c r="AY213" i="11"/>
  <c r="AY201" i="11"/>
  <c r="AY205" i="11"/>
  <c r="AY206" i="11"/>
  <c r="AY202" i="11"/>
  <c r="AY209" i="11"/>
  <c r="AY210" i="11"/>
  <c r="AY101" i="11"/>
  <c r="AY114" i="11"/>
  <c r="AY142" i="11"/>
  <c r="AY175" i="11"/>
  <c r="AY115" i="11"/>
  <c r="AY152" i="11"/>
  <c r="AY143" i="11"/>
  <c r="AY178" i="11"/>
  <c r="AY118" i="11"/>
  <c r="AY179" i="11"/>
  <c r="AY153" i="11"/>
  <c r="AY119" i="11"/>
  <c r="AY155" i="11"/>
  <c r="AY171" i="11"/>
  <c r="AY113" i="11"/>
  <c r="AY121" i="11"/>
  <c r="AY129" i="11"/>
  <c r="AY141" i="11"/>
  <c r="AY135" i="11"/>
  <c r="AY204" i="11"/>
  <c r="AY174" i="11"/>
  <c r="AY193" i="11"/>
  <c r="AY137" i="11"/>
  <c r="AY116" i="11"/>
  <c r="AY124" i="11"/>
  <c r="AY163" i="11"/>
  <c r="AY144" i="11"/>
  <c r="AY176" i="11"/>
  <c r="AY198" i="11"/>
  <c r="AY207" i="11"/>
  <c r="AY123" i="11"/>
  <c r="AY117" i="11"/>
  <c r="AY125" i="11"/>
  <c r="AY151" i="11"/>
  <c r="AY164" i="11"/>
  <c r="AY145"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6" i="11" s="1"/>
  <c r="AY44" i="11"/>
  <c r="AY52" i="11" s="1"/>
  <c r="AY87" i="11" l="1"/>
  <c r="AY96" i="11"/>
  <c r="AY79" i="11"/>
  <c r="AY97" i="11"/>
  <c r="AY82" i="11"/>
  <c r="AY83" i="11"/>
  <c r="AY80" i="11"/>
  <c r="AY81" i="11"/>
  <c r="AY85" i="11"/>
  <c r="AY90" i="11"/>
  <c r="AY91" i="11"/>
  <c r="AY49" i="11"/>
  <c r="AY84" i="11"/>
  <c r="AY92" i="11"/>
  <c r="AY55"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<sst xmlns="http://schemas.openxmlformats.org/spreadsheetml/2006/main" count="1509" uniqueCount="698">
  <si>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</si>
  <si>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</si>
  <si>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</si>
  <si>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</si>
  <si>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</si>
  <si>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</si>
  <si>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</si>
  <si>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</si>
  <si>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</si>
  <si>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</si>
  <si>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</si>
  <si>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</si>
  <si>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</si>
  <si>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</si>
  <si>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</si>
  <si>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</si>
  <si>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</si>
  <si>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</si>
  <si>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</si>
  <si>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</si>
  <si>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</si>
  <si>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</si>
  <si>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</si>
  <si>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</si>
  <si>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</si>
  <si>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</si>
  <si>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</si>
  <si>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</si>
  <si>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</si>
  <si>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</si>
  <si>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</si>
  <si>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</si>
  <si>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</si>
  <si>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</si>
  <si>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</si>
  <si>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</si>
  <si>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</si>
  <si>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</si>
  <si>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</si>
  <si>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</si>
  <si>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</si>
  <si>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</si>
  <si>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</si>
  <si>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</si>
  <si>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</si>
  <si>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</si>
  <si>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</si>
  <si>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</si>
  <si>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</si>
  <si>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</si>
  <si>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</si>
  <si>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</si>
  <si>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</si>
  <si>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</si>
  <si>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</si>
  <si>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</si>
  <si>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</si>
  <si>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</si>
  <si>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</si>
  <si>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</si>
  <si>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</si>
  <si>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</si>
  <si>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</si>
  <si>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</si>
  <si>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</si>
  <si>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</si>
  <si>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</si>
  <si>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</si>
  <si>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</si>
  <si>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</si>
  <si>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</si>
  <si>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</si>
  <si>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</si>
  <si>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</si>
  <si>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</si>
  <si>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</si>
  <si>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</si>
  <si>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</si>
  <si>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</si>
  <si>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</si>
  <si>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</si>
  <si>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</si>
  <si>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</si>
  <si>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</si>
  <si>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</si>
  <si>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</si>
  <si>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</si>
  <si>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</si>
  <si>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</si>
  <si>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</si>
  <si>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</si>
  <si>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</si>
  <si>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</si>
  <si>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</si>
  <si>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</si>
  <si>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</si>
  <si>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</si>
  <si>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</si>
  <si>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</si>
  <si>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</si>
  <si>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</si>
  <si>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</si>
  <si>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</si>
  <si>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</si>
  <si>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</si>
  <si>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</si>
  <si>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</si>
  <si>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</si>
  <si>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</si>
  <si>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</si>
  <si>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</si>
  <si>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</si>
  <si>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</si>
  <si>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</si>
  <si>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</si>
  <si>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</si>
  <si>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</si>
  <si>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</si>
  <si>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</si>
  <si>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</si>
  <si>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</si>
  <si>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</si>
  <si>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</si>
  <si>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</si>
  <si>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</si>
  <si>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</si>
  <si>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</si>
  <si>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</si>
  <si>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</si>
  <si>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</si>
  <si>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</si>
  <si>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</si>
  <si>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</si>
  <si>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</si>
  <si>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</si>
  <si>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</si>
  <si>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</si>
  <si>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</si>
  <si>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</si>
  <si>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</si>
  <si>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</si>
  <si>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</si>
  <si>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</si>
  <si>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</si>
  <si>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</si>
  <si>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</si>
  <si>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</si>
  <si>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</si>
  <si>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</si>
  <si>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</si>
  <si>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</si>
  <si>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</si>
  <si>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</si>
  <si>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</si>
  <si>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</si>
  <si>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</si>
  <si>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</si>
  <si>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</si>
  <si>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</si>
  <si>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</si>
  <si>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</si>
  <si>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</si>
  <si>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</si>
  <si>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</si>
  <si>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</si>
  <si>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</si>
  <si>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</si>
  <si>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</si>
  <si>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</si>
  <si>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</si>
  <si>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</si>
  <si>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</si>
  <si>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</si>
  <si>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</si>
  <si>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</si>
  <si>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</si>
  <si>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</si>
  <si>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</si>
  <si>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</si>
  <si>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</si>
  <si>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</si>
  <si>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</si>
  <si>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</si>
  <si>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</si>
  <si>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</si>
  <si>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</si>
  <si>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</si>
  <si>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</si>
  <si>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</si>
  <si>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</si>
  <si>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</si>
  <si>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</si>
  <si>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</si>
  <si>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</si>
  <si>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</si>
  <si>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</si>
  <si>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</si>
  <si>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</si>
  <si>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</si>
  <si>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</si>
  <si>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</si>
  <si>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</si>
  <si>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</si>
  <si>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</si>
  <si>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</si>
  <si>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</si>
  <si>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</si>
  <si>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</si>
  <si>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</si>
  <si>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</si>
  <si>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</si>
  <si>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</si>
  <si>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</si>
  <si>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</si>
  <si>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</si>
  <si>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</si>
  <si>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</si>
  <si>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</si>
  <si>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</si>
  <si>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</si>
  <si>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</si>
  <si>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</si>
  <si>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</si>
  <si>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</si>
  <si>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</si>
  <si>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</si>
  <si>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</si>
  <si>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</si>
  <si>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</si>
  <si>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</si>
  <si>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</si>
  <si>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</si>
  <si>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</si>
  <si>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</si>
  <si>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</si>
  <si>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</si>
  <si>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</si>
  <si>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</si>
  <si>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</si>
  <si>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</si>
  <si>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</si>
  <si>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</si>
  <si>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</si>
  <si>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</si>
  <si>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</si>
  <si>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</si>
  <si>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</si>
  <si>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</si>
  <si>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</si>
  <si>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</si>
  <si>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</si>
  <si>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</si>
  <si>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</si>
  <si>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</si>
  <si>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</si>
  <si>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</si>
  <si>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</si>
  <si>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</si>
  <si>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</si>
  <si>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</si>
  <si>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</si>
  <si>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</si>
  <si>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</si>
  <si>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</si>
  <si>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</si>
  <si>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</si>
  <si>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</si>
  <si>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</si>
  <si>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</si>
  <si>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</si>
  <si>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</si>
  <si>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</si>
  <si>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</si>
  <si>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</si>
  <si>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</si>
  <si>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</si>
  <si>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</si>
  <si>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</si>
  <si>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</si>
  <si>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</si>
  <si>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</si>
  <si>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</si>
  <si>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</si>
  <si>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</si>
  <si>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</si>
  <si>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</si>
  <si>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</si>
  <si>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</si>
  <si>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</si>
  <si>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</si>
  <si>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</si>
  <si>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</si>
  <si>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</si>
  <si>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</si>
  <si>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</si>
  <si>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</si>
  <si>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</si>
  <si>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</si>
  <si>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</si>
  <si>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</si>
  <si>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</si>
  <si>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</si>
  <si>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</si>
  <si>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</si>
  <si>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</si>
  <si>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</si>
  <si>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</si>
  <si>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</si>
  <si>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</si>
  <si>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</si>
  <si>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</si>
  <si>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</si>
  <si>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</si>
  <si>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</si>
  <si>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</si>
  <si>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</si>
  <si>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</si>
  <si>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</si>
  <si>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</si>
  <si>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</si>
  <si>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</si>
  <si>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</si>
  <si>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</si>
  <si>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</si>
  <si>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</si>
  <si>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</si>
  <si>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</si>
  <si>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</si>
  <si>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</si>
  <si>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</si>
  <si>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</si>
  <si>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</si>
  <si>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</si>
  <si>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</si>
  <si>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</si>
  <si>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</si>
  <si>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</si>
  <si>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</si>
  <si>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</si>
  <si>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</si>
  <si>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</si>
  <si>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</si>
  <si>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</si>
  <si>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</si>
  <si>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</si>
  <si>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</si>
  <si>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</si>
  <si>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</si>
  <si>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</si>
  <si>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</si>
  <si>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</si>
  <si>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</si>
  <si>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</si>
  <si>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</si>
  <si>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</si>
  <si>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</si>
  <si>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</si>
  <si>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</si>
  <si>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</si>
  <si>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</si>
  <si>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</si>
  <si>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</si>
  <si>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</si>
  <si>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</si>
  <si>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</si>
  <si>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</si>
  <si>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</si>
  <si>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</si>
  <si>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</si>
  <si>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</si>
  <si>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</si>
  <si>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</si>
  <si>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</si>
  <si>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</si>
  <si>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</si>
  <si>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</si>
  <si>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</si>
  <si>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</si>
  <si>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</si>
  <si>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</si>
  <si>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</si>
  <si>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</si>
  <si>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</si>
  <si>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</si>
  <si>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</si>
  <si>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</si>
  <si>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</si>
  <si>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</si>
  <si>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</si>
  <si>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</si>
  <si>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</si>
  <si>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</si>
  <si>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</si>
  <si>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</si>
  <si>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</si>
  <si>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</si>
  <si>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</si>
  <si>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</si>
  <si>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</si>
  <si>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</si>
  <si>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</si>
  <si>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</si>
  <si>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</si>
  <si>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</si>
  <si>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</si>
  <si>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</si>
  <si>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</si>
  <si>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</si>
  <si>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</si>
  <si>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</si>
  <si>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</si>
  <si>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</si>
  <si>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</si>
  <si>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</si>
  <si>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</si>
  <si>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</si>
  <si>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</si>
  <si>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</si>
  <si>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</si>
  <si>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</si>
  <si>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</si>
  <si>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</si>
  <si>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</si>
  <si>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</si>
  <si>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</si>
  <si>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</si>
  <si>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</si>
  <si>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</si>
  <si>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</si>
  <si>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</si>
  <si>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</si>
  <si>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</si>
  <si>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</si>
  <si>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</si>
  <si>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</si>
  <si>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</si>
  <si>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</si>
  <si>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</si>
  <si>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</si>
  <si>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</si>
  <si>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</si>
  <si>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</si>
  <si>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</si>
  <si>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</si>
  <si>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</si>
  <si>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</si>
  <si>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</si>
  <si>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</si>
  <si>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</si>
  <si>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</si>
  <si>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</si>
  <si>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</si>
  <si>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</si>
  <si>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</si>
  <si>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</si>
  <si>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</si>
  <si>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</si>
  <si>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</si>
  <si>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</si>
  <si>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</si>
  <si>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</si>
  <si>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</si>
  <si>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</si>
  <si>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</si>
  <si>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</si>
  <si>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</si>
  <si>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</si>
  <si>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</si>
  <si>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</si>
  <si>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</si>
  <si>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</si>
  <si>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</si>
  <si>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</si>
  <si>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</si>
  <si>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</si>
  <si>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</si>
  <si>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</si>
  <si>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</si>
  <si>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</si>
  <si>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</si>
  <si>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</si>
  <si>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</si>
  <si>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</si>
  <si>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</si>
  <si>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</si>
  <si>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</si>
  <si>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</si>
  <si>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</si>
  <si>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</si>
  <si>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</si>
  <si>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</si>
  <si>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</si>
  <si>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</si>
  <si>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</si>
  <si>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</si>
  <si>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</si>
  <si>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</si>
  <si>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</si>
  <si>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</si>
  <si>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</si>
  <si>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</si>
  <si>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</si>
  <si>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</si>
  <si>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</si>
  <si>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</si>
  <si>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</si>
  <si>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</si>
  <si>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</si>
  <si>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</si>
  <si>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</si>
  <si>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</si>
  <si>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</si>
  <si>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</si>
  <si>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</si>
  <si>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</si>
  <si>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</si>
  <si>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</si>
  <si>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</si>
  <si>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</si>
  <si>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</si>
  <si>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</si>
  <si>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</si>
  <si>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</si>
  <si>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</si>
  <si>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</si>
  <si>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</si>
  <si>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</si>
  <si>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</si>
  <si>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</si>
  <si>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</si>
  <si>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</si>
  <si>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</si>
  <si>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</si>
  <si>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</si>
  <si>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</si>
  <si>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</si>
  <si>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</si>
  <si>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</si>
  <si>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</si>
  <si>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</si>
  <si>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</si>
  <si>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</si>
  <si>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</si>
  <si>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</si>
  <si>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</si>
  <si>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</si>
  <si>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</si>
  <si>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</si>
  <si>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</si>
  <si>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</si>
  <si>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</si>
  <si>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</si>
  <si>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</si>
  <si>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</si>
  <si>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</si>
  <si>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</si>
  <si>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</si>
  <si>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</si>
  <si>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</si>
  <si>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</si>
  <si>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</si>
  <si>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</si>
  <si>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</si>
  <si>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</si>
  <si>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</si>
  <si>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</si>
  <si>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</si>
  <si>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</si>
  <si>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</si>
  <si>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</si>
  <si>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</si>
  <si>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</si>
  <si>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</si>
  <si>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</si>
  <si>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</si>
  <si>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</si>
  <si>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</si>
  <si>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</si>
  <si>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</si>
  <si>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</si>
  <si>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</si>
  <si>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</si>
  <si>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</si>
  <si>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</si>
  <si>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</si>
  <si>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</si>
  <si>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</si>
  <si>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</si>
  <si>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</si>
  <si>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</si>
  <si>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</si>
  <si>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</si>
  <si>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</si>
  <si>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</si>
  <si>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</si>
  <si>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</si>
  <si>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</si>
  <si>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</si>
  <si>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</si>
  <si>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</si>
  <si>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</si>
  <si>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</si>
  <si>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</si>
  <si>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</si>
  <si>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</si>
  <si>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</si>
  <si>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</si>
  <si>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</si>
  <si>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t>
  </si>
  <si>
    <t>藤谷　正</t>
  </si>
  <si>
    <t>令和3年度</t>
  </si>
  <si>
    <t>終了予定なし</t>
  </si>
  <si>
    <t>総務部会計課</t>
  </si>
  <si>
    <t>-</t>
  </si>
  <si>
    <t>経済財政運営と改革の基本方針2020</t>
  </si>
  <si>
    <t>試験研究費</t>
  </si>
  <si>
    <t>招へい外国人滞在費</t>
  </si>
  <si>
    <t>職員旅費</t>
  </si>
  <si>
    <t>外国人招へい旅費</t>
  </si>
  <si>
    <t>実地疫学担当者の能力向上</t>
  </si>
  <si>
    <t>新興感染症に係る実地疫学養成プログラム実施数</t>
  </si>
  <si>
    <t>実施数</t>
  </si>
  <si>
    <t>国立感染症研究所調</t>
  </si>
  <si>
    <t>新興感染症に係る実地疫学養成プログラム修了者数</t>
  </si>
  <si>
    <t>修了者数</t>
  </si>
  <si>
    <t>X: 執行額／Y: 修了者数</t>
    <phoneticPr fontId="5"/>
  </si>
  <si>
    <t>円</t>
  </si>
  <si>
    <t>　　X/Y</t>
    <phoneticPr fontId="5"/>
  </si>
  <si>
    <t>／　</t>
    <phoneticPr fontId="5"/>
  </si>
  <si>
    <t>新03</t>
  </si>
  <si>
    <t>○</t>
  </si>
  <si>
    <t>厚労</t>
  </si>
  <si>
    <t>新興感染症対応のための実践的な平時体制強化</t>
    <rPh sb="15" eb="17">
      <t>ヘイジ</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</si>
  <si>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</si>
  <si>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</si>
  <si>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</si>
  <si>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</si>
  <si>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国民の健康を守るための体制強化を行うものであり、優先度は高い。</t>
    <phoneticPr fontId="5"/>
  </si>
  <si>
    <t>‐</t>
  </si>
  <si>
    <t>-</t>
    <phoneticPr fontId="5"/>
  </si>
  <si>
    <t>385百万円
/4人</t>
    <rPh sb="3" eb="6">
      <t>ヒャクマンエン</t>
    </rPh>
    <rPh sb="9" eb="10">
      <t>ニン</t>
    </rPh>
    <phoneticPr fontId="5"/>
  </si>
  <si>
    <t>430百万円
/8人</t>
    <rPh sb="3" eb="6">
      <t>ヒャクマンエン</t>
    </rPh>
    <rPh sb="9" eb="10">
      <t>ニン</t>
    </rPh>
    <phoneticPr fontId="5"/>
  </si>
  <si>
    <t>積極的疫学調査等を実施するための人材の育成</t>
    <phoneticPr fontId="5"/>
  </si>
  <si>
    <t>株式会社チヨダサイエンス</t>
    <phoneticPr fontId="5"/>
  </si>
  <si>
    <t>備品購入</t>
    <rPh sb="0" eb="4">
      <t>ビヒンコウニュウ</t>
    </rPh>
    <phoneticPr fontId="5"/>
  </si>
  <si>
    <t>株式会社薬研社</t>
    <phoneticPr fontId="5"/>
  </si>
  <si>
    <t>消耗品購入</t>
    <rPh sb="0" eb="3">
      <t>ショウモウヒン</t>
    </rPh>
    <rPh sb="3" eb="5">
      <t>コウニュウ</t>
    </rPh>
    <phoneticPr fontId="5"/>
  </si>
  <si>
    <t>理科研株式会社</t>
    <phoneticPr fontId="5"/>
  </si>
  <si>
    <t>尾崎理化株式会社</t>
    <phoneticPr fontId="5"/>
  </si>
  <si>
    <t>雑役務費</t>
    <rPh sb="0" eb="4">
      <t>ザツエキムヒ</t>
    </rPh>
    <phoneticPr fontId="5"/>
  </si>
  <si>
    <t>アズサイエンス株式会社</t>
    <phoneticPr fontId="5"/>
  </si>
  <si>
    <t>岩井化学薬品株式会社</t>
    <phoneticPr fontId="5"/>
  </si>
  <si>
    <t>賃金</t>
    <rPh sb="0" eb="2">
      <t>チンギン</t>
    </rPh>
    <phoneticPr fontId="5"/>
  </si>
  <si>
    <t>職員旅費</t>
    <rPh sb="0" eb="2">
      <t>ショクイン</t>
    </rPh>
    <rPh sb="2" eb="4">
      <t>リョヒ</t>
    </rPh>
    <phoneticPr fontId="5"/>
  </si>
  <si>
    <t>A.株式会社チヨダサイエンス</t>
    <phoneticPr fontId="5"/>
  </si>
  <si>
    <t>備品費</t>
    <rPh sb="0" eb="3">
      <t>ビヒンヒ</t>
    </rPh>
    <phoneticPr fontId="5"/>
  </si>
  <si>
    <t>https://www.mhlw.go.jp/wp/seisaku/hyouka/dl/r03_jizenbunseki/XIII-1-1.pdf</t>
    <phoneticPr fontId="5"/>
  </si>
  <si>
    <t>9頁</t>
    <rPh sb="1" eb="2">
      <t>ページ</t>
    </rPh>
    <phoneticPr fontId="5"/>
  </si>
  <si>
    <t>スケーラブルシステムズ株式会社</t>
    <phoneticPr fontId="5"/>
  </si>
  <si>
    <t>テクニプラスト・ジャパン株式会社</t>
    <phoneticPr fontId="5"/>
  </si>
  <si>
    <t>グラビティ株式会社</t>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</si>
  <si>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</si>
  <si>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</si>
  <si>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</si>
  <si>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</si>
  <si>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</si>
  <si>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非常勤職員F</t>
    <rPh sb="0" eb="5">
      <t>ヒジョウキンショクイン</t>
    </rPh>
    <phoneticPr fontId="5"/>
  </si>
  <si>
    <t>非常勤職員G</t>
    <rPh sb="0" eb="5">
      <t>ヒジョウキンショクイン</t>
    </rPh>
    <phoneticPr fontId="5"/>
  </si>
  <si>
    <t>非常勤職員H</t>
    <rPh sb="0" eb="5">
      <t>ヒジョウキンショクイン</t>
    </rPh>
    <phoneticPr fontId="5"/>
  </si>
  <si>
    <t>非常勤職員I</t>
    <rPh sb="0" eb="5">
      <t>ヒジョウキンショクイン</t>
    </rPh>
    <phoneticPr fontId="5"/>
  </si>
  <si>
    <t>非常勤職員J</t>
    <rPh sb="0" eb="5">
      <t>ヒジョウキンショクイン</t>
    </rPh>
    <phoneticPr fontId="5"/>
  </si>
  <si>
    <t>非常勤職員K</t>
    <rPh sb="0" eb="5">
      <t>ヒジョウキンショクイン</t>
    </rPh>
    <phoneticPr fontId="5"/>
  </si>
  <si>
    <t>非常勤職員L</t>
    <rPh sb="0" eb="5">
      <t>ヒジョウキンショクイン</t>
    </rPh>
    <phoneticPr fontId="5"/>
  </si>
  <si>
    <t>非常勤職員M</t>
    <rPh sb="0" eb="5">
      <t>ヒジョウキンショクイン</t>
    </rPh>
    <phoneticPr fontId="5"/>
  </si>
  <si>
    <t>積極的疫学調査等を実施するための人材育成として新興感染症に係る実地疫学養成プログラムを実施する。
戦略的サーベイランス体制を整備するため、平時における感染症指定医療機関からの臨床検体の収集・検査を定期的に実施する。</t>
    <phoneticPr fontId="5"/>
  </si>
  <si>
    <t>一般競争入札の実施や契約金額が少額であっても見積合わせの実施により、競争性を確保している。数年前から引き続き３庁舎による公告、類似契約業者への声掛けを実施しているところであるが、調達の一部については、１者応札となった。引き続き、入札説明会に参加したが応札しなかった者等へのヒアリングを行う等、競争性の確保に係る取り組みを継続したい。</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</si>
  <si>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</si>
  <si>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</si>
  <si>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一般競争入札、見積書合わせ実施し、最低価格で購入するなど、コスト削減に努めている。</t>
    <rPh sb="0" eb="2">
      <t>イッパン</t>
    </rPh>
    <rPh sb="2" eb="4">
      <t>キョウソウ</t>
    </rPh>
    <rPh sb="4" eb="6">
      <t>ニュウサツ</t>
    </rPh>
    <rPh sb="7" eb="10">
      <t>ミツモリショ</t>
    </rPh>
    <rPh sb="10" eb="11">
      <t>ア</t>
    </rPh>
    <rPh sb="13" eb="15">
      <t>ジッシ</t>
    </rPh>
    <phoneticPr fontId="5"/>
  </si>
  <si>
    <t>成果実績は成果目標に見合ったものとなっている。</t>
    <rPh sb="0" eb="2">
      <t>セイカ</t>
    </rPh>
    <rPh sb="2" eb="4">
      <t>ジッセキ</t>
    </rPh>
    <rPh sb="5" eb="7">
      <t>セイカ</t>
    </rPh>
    <rPh sb="7" eb="9">
      <t>モクヒョウ</t>
    </rPh>
    <rPh sb="10" eb="12">
      <t>ミア</t>
    </rPh>
    <phoneticPr fontId="5"/>
  </si>
  <si>
    <t>有</t>
  </si>
  <si>
    <t>無</t>
  </si>
  <si>
    <t>プログラム修了者の感染症クラスター対策が期待される。</t>
    <rPh sb="5" eb="8">
      <t>シュウリョウシャ</t>
    </rPh>
    <rPh sb="9" eb="12">
      <t>カンセンショウ</t>
    </rPh>
    <rPh sb="17" eb="19">
      <t>タイサク</t>
    </rPh>
    <rPh sb="20" eb="22">
      <t>キタイ</t>
    </rPh>
    <phoneticPr fontId="5"/>
  </si>
  <si>
    <t>新型コロナウイルス感染症などの新興感染症について、平時より全国的な戦略的サーベイランス体制・検査体制を整備し、継続的に運用していくことにより、その発生を迅速に察知する。</t>
    <rPh sb="46" eb="48">
      <t>ケンサ</t>
    </rPh>
    <rPh sb="48" eb="50">
      <t>タイセイ</t>
    </rPh>
    <phoneticPr fontId="5"/>
  </si>
  <si>
    <t xml:space="preserve">新型コロナウイルス感染症などの新興感染症に対して、平時より全国的な戦略サーベイランス体制を整備・維持運用していくため人材を育成することを目的として、新興感染症に係る実地疫学養成プログラムを実施する。
</t>
    <rPh sb="42" eb="44">
      <t>タイセイ</t>
    </rPh>
    <phoneticPr fontId="5"/>
  </si>
  <si>
    <t>△</t>
  </si>
  <si>
    <t>活動実績は当初見込みよりも少なかった。</t>
    <rPh sb="5" eb="7">
      <t>トウショ</t>
    </rPh>
    <rPh sb="7" eb="9">
      <t>ミコ</t>
    </rPh>
    <rPh sb="13" eb="14">
      <t>スク</t>
    </rPh>
    <phoneticPr fontId="5"/>
  </si>
  <si>
    <t>新興感染症の拡大を防止するためには、当該発生地域における初動のタイミングがその後の対策に重大な影響を及ぼすことから、平時から全国的なサーベランス体制の整備維持に向けた人材育成が重要である。また、新興感染症発生時には、クラスター対策とともに、ＰＣＲ検査の実施拡大等の施策を迅速に行う必要があり、平時より検査機器の整備等を行い、十分な備えを用意しておく必要がある。</t>
    <rPh sb="0" eb="2">
      <t>シンコウ</t>
    </rPh>
    <rPh sb="2" eb="5">
      <t>カンセンショウ</t>
    </rPh>
    <rPh sb="6" eb="8">
      <t>カクダイ</t>
    </rPh>
    <rPh sb="9" eb="11">
      <t>ボウシ</t>
    </rPh>
    <rPh sb="18" eb="20">
      <t>トウガイ</t>
    </rPh>
    <rPh sb="20" eb="22">
      <t>ハッセイ</t>
    </rPh>
    <rPh sb="22" eb="24">
      <t>チイキ</t>
    </rPh>
    <rPh sb="28" eb="30">
      <t>ショドウ</t>
    </rPh>
    <rPh sb="39" eb="40">
      <t>ゴ</t>
    </rPh>
    <rPh sb="41" eb="43">
      <t>タイサク</t>
    </rPh>
    <rPh sb="44" eb="46">
      <t>ジュウダイ</t>
    </rPh>
    <rPh sb="47" eb="49">
      <t>エイキョウ</t>
    </rPh>
    <rPh sb="50" eb="51">
      <t>オヨ</t>
    </rPh>
    <rPh sb="58" eb="60">
      <t>ヘイジ</t>
    </rPh>
    <rPh sb="62" eb="64">
      <t>ゼンコク</t>
    </rPh>
    <rPh sb="64" eb="65">
      <t>テキ</t>
    </rPh>
    <rPh sb="72" eb="74">
      <t>タイセイ</t>
    </rPh>
    <rPh sb="75" eb="77">
      <t>セイビ</t>
    </rPh>
    <rPh sb="77" eb="79">
      <t>イジ</t>
    </rPh>
    <rPh sb="80" eb="81">
      <t>ム</t>
    </rPh>
    <rPh sb="83" eb="85">
      <t>ジンザイ</t>
    </rPh>
    <rPh sb="85" eb="87">
      <t>イクセイ</t>
    </rPh>
    <rPh sb="88" eb="90">
      <t>ジュウヨウ</t>
    </rPh>
    <rPh sb="97" eb="99">
      <t>シンコウ</t>
    </rPh>
    <rPh sb="99" eb="102">
      <t>カンセンショウ</t>
    </rPh>
    <rPh sb="102" eb="105">
      <t>ハッセイジ</t>
    </rPh>
    <rPh sb="113" eb="115">
      <t>タイサク</t>
    </rPh>
    <rPh sb="123" eb="125">
      <t>ケンサ</t>
    </rPh>
    <rPh sb="126" eb="128">
      <t>ジッシ</t>
    </rPh>
    <rPh sb="128" eb="130">
      <t>カクダイ</t>
    </rPh>
    <rPh sb="130" eb="131">
      <t>トウ</t>
    </rPh>
    <rPh sb="132" eb="134">
      <t>セサク</t>
    </rPh>
    <rPh sb="135" eb="137">
      <t>ジンソク</t>
    </rPh>
    <rPh sb="138" eb="139">
      <t>オコナ</t>
    </rPh>
    <rPh sb="140" eb="142">
      <t>ヒツヨウ</t>
    </rPh>
    <rPh sb="146" eb="148">
      <t>ヘイジ</t>
    </rPh>
    <rPh sb="150" eb="152">
      <t>ケンサ</t>
    </rPh>
    <rPh sb="152" eb="154">
      <t>キキ</t>
    </rPh>
    <rPh sb="155" eb="157">
      <t>セイビ</t>
    </rPh>
    <rPh sb="157" eb="158">
      <t>トウ</t>
    </rPh>
    <rPh sb="159" eb="160">
      <t>オコナ</t>
    </rPh>
    <rPh sb="162" eb="164">
      <t>ジュウブン</t>
    </rPh>
    <rPh sb="165" eb="166">
      <t>ソナ</t>
    </rPh>
    <rPh sb="168" eb="170">
      <t>ヨウイ</t>
    </rPh>
    <rPh sb="174" eb="176">
      <t>ヒツヨウ</t>
    </rPh>
    <phoneticPr fontId="5"/>
  </si>
  <si>
    <t>引き続きサーベイランス体制、検査体制の構築・維持を行っていく必要がある。特に実地疫学専門家の養成コースについては、修了者数を早期に増やすことが求められているため、国立感染症研究所でのコース実施の他、地衛研と連携した地方開催のコース実施も行っていく。</t>
    <rPh sb="0" eb="1">
      <t>ヒ</t>
    </rPh>
    <rPh sb="2" eb="3">
      <t>ツヅ</t>
    </rPh>
    <rPh sb="11" eb="13">
      <t>タイセイ</t>
    </rPh>
    <rPh sb="14" eb="16">
      <t>ケンサ</t>
    </rPh>
    <rPh sb="16" eb="18">
      <t>タイセイ</t>
    </rPh>
    <rPh sb="19" eb="21">
      <t>コウチク</t>
    </rPh>
    <rPh sb="22" eb="24">
      <t>イジ</t>
    </rPh>
    <rPh sb="25" eb="26">
      <t>オコナ</t>
    </rPh>
    <rPh sb="30" eb="32">
      <t>ヒツヨウ</t>
    </rPh>
    <rPh sb="36" eb="37">
      <t>トク</t>
    </rPh>
    <rPh sb="38" eb="40">
      <t>ジッチ</t>
    </rPh>
    <rPh sb="40" eb="42">
      <t>エキガク</t>
    </rPh>
    <rPh sb="42" eb="45">
      <t>センモンカ</t>
    </rPh>
    <rPh sb="46" eb="48">
      <t>ヨウセイ</t>
    </rPh>
    <rPh sb="57" eb="60">
      <t>シュウリョウシャ</t>
    </rPh>
    <rPh sb="60" eb="61">
      <t>スウ</t>
    </rPh>
    <rPh sb="62" eb="64">
      <t>ソウキ</t>
    </rPh>
    <rPh sb="65" eb="66">
      <t>フ</t>
    </rPh>
    <rPh sb="71" eb="72">
      <t>モト</t>
    </rPh>
    <rPh sb="81" eb="83">
      <t>コクリツ</t>
    </rPh>
    <rPh sb="83" eb="86">
      <t>カンセンショウ</t>
    </rPh>
    <rPh sb="86" eb="89">
      <t>ケンキュウショ</t>
    </rPh>
    <rPh sb="94" eb="96">
      <t>ジッシ</t>
    </rPh>
    <rPh sb="97" eb="98">
      <t>ホカ</t>
    </rPh>
    <rPh sb="107" eb="109">
      <t>チホウ</t>
    </rPh>
    <rPh sb="109" eb="111">
      <t>カイサイ</t>
    </rPh>
    <rPh sb="118" eb="119">
      <t>オコナ</t>
    </rPh>
    <phoneticPr fontId="5"/>
  </si>
  <si>
    <t>B.非常勤職員A　</t>
    <rPh sb="2" eb="5">
      <t>ヒジョウキン</t>
    </rPh>
    <rPh sb="5" eb="7">
      <t>ショクイン</t>
    </rPh>
    <phoneticPr fontId="5"/>
  </si>
  <si>
    <t>非常勤職員N</t>
    <rPh sb="0" eb="5">
      <t>ヒジョウキンショクイン</t>
    </rPh>
    <phoneticPr fontId="5"/>
  </si>
  <si>
    <t>-</t>
    <phoneticPr fontId="5"/>
  </si>
  <si>
    <t>-</t>
    <phoneticPr fontId="5"/>
  </si>
  <si>
    <t>実地疫学専門家養成を加速度的に行うため、教材・研修のオンライン化（内容拡充・高度化の推進）、FETP修了者の地域ネットワーク構築も踏まえて、国立感染症研究所を中心に、複数のFETP拠点において実地疫学専門家養成の研修機会を構築し、修了者数の増加に努めていく。また、一者応札を改善するため、国立感染症研究所全庁舎による公告、類似契約業者への声掛け、公告期間の延長、入札要件の緩和等を実施する。入札説明会に参加したが応札しなかった者がいた場合にはヒアリングを行い、その改善点を検討するなどし、引き続き競争性の確保に努める。</t>
    <phoneticPr fontId="5"/>
  </si>
  <si>
    <t>株式会社池田理化</t>
    <rPh sb="0" eb="4">
      <t>カブシキガイシャ</t>
    </rPh>
    <phoneticPr fontId="5"/>
  </si>
  <si>
    <t>「重要政策推進枠」62</t>
    <rPh sb="1" eb="8">
      <t>ジュウヨウセイサクスイシンワク</t>
    </rPh>
    <phoneticPr fontId="5"/>
  </si>
  <si>
    <t>社会的重要性のきわめて高い事業であり、着実に推進することが強く望まれる。
養成プログラム修了者数が当初目的に届いていないことから、継続的な改善の努力を講じられたい。
一者応札の解消について、引き続き取り組まれたい。（大屋　雄裕）</t>
    <phoneticPr fontId="5"/>
  </si>
  <si>
    <t>引き続き、必要な予算額を確保し、適正な執行に努めること。また、外部有識者のコメントを踏まえ、一者応札の解消に取り組むこと。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</si>
</sst>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80682</xdr:colOff>
      <xdr:row>269</xdr:row>
      <xdr:rowOff>259976</xdr:rowOff>
    </xdr:from>
    <xdr:to>
      <xdr:col>35</xdr:col>
      <xdr:colOff>117431</xdr:colOff>
      <xdr:row>274</xdr:row>
      <xdr:rowOff>50823</xdr:rowOff>
    </xdr:to>
    <xdr:sp macro="" textlink="">
      <xdr:nvSpPr>
        <xdr:cNvPr id="2" name="正方形/長方形 1">
          <a:extLst>
            <a:ext uri="{FF2B5EF4-FFF2-40B4-BE49-F238E27FC236}">
              <a16:creationId xmlns:a16="http://schemas.microsoft.com/office/drawing/2014/main" id="{05C386F1-D41E-4C7D-801B-153AA25B19F5}"/>
            </a:ext>
          </a:extLst>
        </xdr:cNvPr>
        <xdr:cNvSpPr/>
      </xdr:nvSpPr>
      <xdr:spPr>
        <a:xfrm>
          <a:off x="3666564" y="37965529"/>
          <a:ext cx="2726161" cy="157482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365.5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新型コロナウイルス感染症を含む新興感染症対応のための実践的な体制強化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134472</xdr:colOff>
      <xdr:row>278</xdr:row>
      <xdr:rowOff>26893</xdr:rowOff>
    </xdr:from>
    <xdr:to>
      <xdr:col>34</xdr:col>
      <xdr:colOff>3592</xdr:colOff>
      <xdr:row>281</xdr:row>
      <xdr:rowOff>232132</xdr:rowOff>
    </xdr:to>
    <xdr:sp macro="" textlink="">
      <xdr:nvSpPr>
        <xdr:cNvPr id="3" name="正方形/長方形 2">
          <a:extLst>
            <a:ext uri="{FF2B5EF4-FFF2-40B4-BE49-F238E27FC236}">
              <a16:creationId xmlns:a16="http://schemas.microsoft.com/office/drawing/2014/main" id="{82DEE4D1-37DC-43DE-A300-DFAAEF6F50AD}"/>
            </a:ext>
          </a:extLst>
        </xdr:cNvPr>
        <xdr:cNvSpPr/>
      </xdr:nvSpPr>
      <xdr:spPr>
        <a:xfrm>
          <a:off x="4078943" y="40941811"/>
          <a:ext cx="2020649" cy="128100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他</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20.1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62755</xdr:colOff>
      <xdr:row>278</xdr:row>
      <xdr:rowOff>8965</xdr:rowOff>
    </xdr:from>
    <xdr:to>
      <xdr:col>18</xdr:col>
      <xdr:colOff>107576</xdr:colOff>
      <xdr:row>281</xdr:row>
      <xdr:rowOff>222985</xdr:rowOff>
    </xdr:to>
    <xdr:sp macro="" textlink="">
      <xdr:nvSpPr>
        <xdr:cNvPr id="4" name="正方形/長方形 3">
          <a:extLst>
            <a:ext uri="{FF2B5EF4-FFF2-40B4-BE49-F238E27FC236}">
              <a16:creationId xmlns:a16="http://schemas.microsoft.com/office/drawing/2014/main" id="{7DDE8ED7-3112-4E0E-A9E8-BB1A63C49BC0}"/>
            </a:ext>
          </a:extLst>
        </xdr:cNvPr>
        <xdr:cNvSpPr/>
      </xdr:nvSpPr>
      <xdr:spPr>
        <a:xfrm>
          <a:off x="1317814" y="40923883"/>
          <a:ext cx="2017056" cy="128978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83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345.1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備品・消耗品・役務　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98613</xdr:colOff>
      <xdr:row>276</xdr:row>
      <xdr:rowOff>89647</xdr:rowOff>
    </xdr:from>
    <xdr:to>
      <xdr:col>44</xdr:col>
      <xdr:colOff>116541</xdr:colOff>
      <xdr:row>276</xdr:row>
      <xdr:rowOff>116542</xdr:rowOff>
    </xdr:to>
    <xdr:cxnSp macro="">
      <xdr:nvCxnSpPr>
        <xdr:cNvPr id="5" name="直線コネクタ 4">
          <a:extLst>
            <a:ext uri="{FF2B5EF4-FFF2-40B4-BE49-F238E27FC236}">
              <a16:creationId xmlns:a16="http://schemas.microsoft.com/office/drawing/2014/main" id="{A4665736-7218-4004-8256-10328CE8BAC3}"/>
            </a:ext>
          </a:extLst>
        </xdr:cNvPr>
        <xdr:cNvCxnSpPr/>
      </xdr:nvCxnSpPr>
      <xdr:spPr>
        <a:xfrm flipH="1">
          <a:off x="2250142" y="40287388"/>
          <a:ext cx="5755340" cy="2689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125506</xdr:colOff>
      <xdr:row>276</xdr:row>
      <xdr:rowOff>44823</xdr:rowOff>
    </xdr:from>
    <xdr:to>
      <xdr:col>12</xdr:col>
      <xdr:colOff>126710</xdr:colOff>
      <xdr:row>277</xdr:row>
      <xdr:rowOff>349624</xdr:rowOff>
    </xdr:to>
    <xdr:cxnSp macro="">
      <xdr:nvCxnSpPr>
        <xdr:cNvPr id="6" name="直線コネクタ 5">
          <a:extLst>
            <a:ext uri="{FF2B5EF4-FFF2-40B4-BE49-F238E27FC236}">
              <a16:creationId xmlns:a16="http://schemas.microsoft.com/office/drawing/2014/main" id="{5EB10BAD-988A-4562-8762-A29B17BEC590}"/>
            </a:ext>
          </a:extLst>
        </xdr:cNvPr>
        <xdr:cNvCxnSpPr/>
      </xdr:nvCxnSpPr>
      <xdr:spPr>
        <a:xfrm flipH="1">
          <a:off x="2277035" y="40242564"/>
          <a:ext cx="1204" cy="6633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89647</xdr:colOff>
      <xdr:row>276</xdr:row>
      <xdr:rowOff>26895</xdr:rowOff>
    </xdr:from>
    <xdr:to>
      <xdr:col>19</xdr:col>
      <xdr:colOff>24203</xdr:colOff>
      <xdr:row>276</xdr:row>
      <xdr:rowOff>321040</xdr:rowOff>
    </xdr:to>
    <xdr:sp macro="" textlink="">
      <xdr:nvSpPr>
        <xdr:cNvPr id="8" name="テキスト ボックス 7">
          <a:extLst>
            <a:ext uri="{FF2B5EF4-FFF2-40B4-BE49-F238E27FC236}">
              <a16:creationId xmlns:a16="http://schemas.microsoft.com/office/drawing/2014/main" id="{F77DD464-80DE-4348-8246-E78C87772791}"/>
            </a:ext>
          </a:extLst>
        </xdr:cNvPr>
        <xdr:cNvSpPr txBox="1"/>
      </xdr:nvSpPr>
      <xdr:spPr>
        <a:xfrm rot="10800000" flipV="1">
          <a:off x="1344706" y="40224636"/>
          <a:ext cx="2086085" cy="29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最低価格）</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等</a:t>
          </a:r>
          <a:endParaRPr kumimoji="1" lang="ja-JP" altLang="en-US" sz="1100"/>
        </a:p>
      </xdr:txBody>
    </xdr:sp>
    <xdr:clientData/>
  </xdr:twoCellAnchor>
  <xdr:twoCellAnchor>
    <xdr:from>
      <xdr:col>38</xdr:col>
      <xdr:colOff>125505</xdr:colOff>
      <xdr:row>278</xdr:row>
      <xdr:rowOff>0</xdr:rowOff>
    </xdr:from>
    <xdr:to>
      <xdr:col>49</xdr:col>
      <xdr:colOff>173918</xdr:colOff>
      <xdr:row>281</xdr:row>
      <xdr:rowOff>205239</xdr:rowOff>
    </xdr:to>
    <xdr:sp macro="" textlink="">
      <xdr:nvSpPr>
        <xdr:cNvPr id="9" name="正方形/長方形 8">
          <a:extLst>
            <a:ext uri="{FF2B5EF4-FFF2-40B4-BE49-F238E27FC236}">
              <a16:creationId xmlns:a16="http://schemas.microsoft.com/office/drawing/2014/main" id="{3DE8F5AD-5893-4279-A896-255D697BFA14}"/>
            </a:ext>
          </a:extLst>
        </xdr:cNvPr>
        <xdr:cNvSpPr/>
      </xdr:nvSpPr>
      <xdr:spPr>
        <a:xfrm>
          <a:off x="6938681" y="40914918"/>
          <a:ext cx="2020649" cy="128100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K</a:t>
          </a:r>
          <a:r>
            <a:rPr kumimoji="0" lang="ja-JP" altLang="en-US" sz="1100" b="0" i="0" u="none" strike="noStrike" kern="0" cap="none" spc="0" normalizeH="0" baseline="0" noProof="0">
              <a:ln>
                <a:noFill/>
              </a:ln>
              <a:solidFill>
                <a:prstClr val="black"/>
              </a:solidFill>
              <a:effectLst/>
              <a:uLnTx/>
              <a:uFillTx/>
              <a:latin typeface="+mn-lt"/>
              <a:ea typeface="+mn-ea"/>
              <a:cs typeface="+mn-cs"/>
            </a:rPr>
            <a:t>　他</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53788</xdr:colOff>
      <xdr:row>276</xdr:row>
      <xdr:rowOff>62753</xdr:rowOff>
    </xdr:from>
    <xdr:to>
      <xdr:col>28</xdr:col>
      <xdr:colOff>53789</xdr:colOff>
      <xdr:row>278</xdr:row>
      <xdr:rowOff>17929</xdr:rowOff>
    </xdr:to>
    <xdr:cxnSp macro="">
      <xdr:nvCxnSpPr>
        <xdr:cNvPr id="10" name="直線コネクタ 9">
          <a:extLst>
            <a:ext uri="{FF2B5EF4-FFF2-40B4-BE49-F238E27FC236}">
              <a16:creationId xmlns:a16="http://schemas.microsoft.com/office/drawing/2014/main" id="{9114FB41-588E-4CF9-8A10-C0D1D1C2D374}"/>
            </a:ext>
          </a:extLst>
        </xdr:cNvPr>
        <xdr:cNvCxnSpPr/>
      </xdr:nvCxnSpPr>
      <xdr:spPr>
        <a:xfrm flipV="1">
          <a:off x="5074023" y="40260494"/>
          <a:ext cx="1" cy="67235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62754</xdr:colOff>
      <xdr:row>274</xdr:row>
      <xdr:rowOff>71718</xdr:rowOff>
    </xdr:from>
    <xdr:to>
      <xdr:col>28</xdr:col>
      <xdr:colOff>62754</xdr:colOff>
      <xdr:row>276</xdr:row>
      <xdr:rowOff>89647</xdr:rowOff>
    </xdr:to>
    <xdr:cxnSp macro="">
      <xdr:nvCxnSpPr>
        <xdr:cNvPr id="11" name="直線コネクタ 10">
          <a:extLst>
            <a:ext uri="{FF2B5EF4-FFF2-40B4-BE49-F238E27FC236}">
              <a16:creationId xmlns:a16="http://schemas.microsoft.com/office/drawing/2014/main" id="{2BE7CBBC-AB45-4CCB-80FE-1872E6C9EECB}"/>
            </a:ext>
          </a:extLst>
        </xdr:cNvPr>
        <xdr:cNvCxnSpPr/>
      </xdr:nvCxnSpPr>
      <xdr:spPr>
        <a:xfrm flipV="1">
          <a:off x="5082989" y="39561247"/>
          <a:ext cx="0" cy="72614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125506</xdr:colOff>
      <xdr:row>276</xdr:row>
      <xdr:rowOff>53789</xdr:rowOff>
    </xdr:from>
    <xdr:to>
      <xdr:col>44</xdr:col>
      <xdr:colOff>125507</xdr:colOff>
      <xdr:row>278</xdr:row>
      <xdr:rowOff>8965</xdr:rowOff>
    </xdr:to>
    <xdr:cxnSp macro="">
      <xdr:nvCxnSpPr>
        <xdr:cNvPr id="17" name="直線コネクタ 16">
          <a:extLst>
            <a:ext uri="{FF2B5EF4-FFF2-40B4-BE49-F238E27FC236}">
              <a16:creationId xmlns:a16="http://schemas.microsoft.com/office/drawing/2014/main" id="{1B715AB5-13CD-41C6-B123-F25CCAE2753E}"/>
            </a:ext>
          </a:extLst>
        </xdr:cNvPr>
        <xdr:cNvCxnSpPr/>
      </xdr:nvCxnSpPr>
      <xdr:spPr>
        <a:xfrm flipV="1">
          <a:off x="8014447" y="40251530"/>
          <a:ext cx="1" cy="67235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143436</xdr:colOff>
      <xdr:row>275</xdr:row>
      <xdr:rowOff>331693</xdr:rowOff>
    </xdr:from>
    <xdr:to>
      <xdr:col>31</xdr:col>
      <xdr:colOff>1578</xdr:colOff>
      <xdr:row>276</xdr:row>
      <xdr:rowOff>271349</xdr:rowOff>
    </xdr:to>
    <xdr:sp macro="" textlink="">
      <xdr:nvSpPr>
        <xdr:cNvPr id="7" name="テキスト ボックス 6">
          <a:extLst>
            <a:ext uri="{FF2B5EF4-FFF2-40B4-BE49-F238E27FC236}">
              <a16:creationId xmlns:a16="http://schemas.microsoft.com/office/drawing/2014/main" id="{4A4A9054-9C34-4850-849B-7C290584C014}"/>
            </a:ext>
          </a:extLst>
        </xdr:cNvPr>
        <xdr:cNvSpPr txBox="1"/>
      </xdr:nvSpPr>
      <xdr:spPr>
        <a:xfrm rot="10800000" flipV="1">
          <a:off x="4625789" y="40179811"/>
          <a:ext cx="933907" cy="2892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42</xdr:col>
      <xdr:colOff>17930</xdr:colOff>
      <xdr:row>275</xdr:row>
      <xdr:rowOff>313764</xdr:rowOff>
    </xdr:from>
    <xdr:to>
      <xdr:col>47</xdr:col>
      <xdr:colOff>55366</xdr:colOff>
      <xdr:row>276</xdr:row>
      <xdr:rowOff>253420</xdr:rowOff>
    </xdr:to>
    <xdr:sp macro="" textlink="">
      <xdr:nvSpPr>
        <xdr:cNvPr id="21" name="テキスト ボックス 20">
          <a:extLst>
            <a:ext uri="{FF2B5EF4-FFF2-40B4-BE49-F238E27FC236}">
              <a16:creationId xmlns:a16="http://schemas.microsoft.com/office/drawing/2014/main" id="{FC8DDA5A-EDCC-4EA7-A49A-DBD2FF4E3CDB}"/>
            </a:ext>
          </a:extLst>
        </xdr:cNvPr>
        <xdr:cNvSpPr txBox="1"/>
      </xdr:nvSpPr>
      <xdr:spPr>
        <a:xfrm rot="10800000" flipV="1">
          <a:off x="7548283" y="40161882"/>
          <a:ext cx="933907" cy="2892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80" zoomScaleNormal="75" zoomScaleSheetLayoutView="80" zoomScalePageLayoutView="85" workbookViewId="0">
      <selection activeCell="F254" sqref="F254:AX25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631</v>
      </c>
      <c r="AK2" s="172"/>
      <c r="AL2" s="172"/>
      <c r="AM2" s="172"/>
      <c r="AN2" s="75" t="s">
        <v>284</v>
      </c>
      <c r="AO2" s="172">
        <v>21</v>
      </c>
      <c r="AP2" s="172"/>
      <c r="AQ2" s="172"/>
      <c r="AR2" s="76" t="s">
        <v>284</v>
      </c>
      <c r="AS2" s="173">
        <v>1010</v>
      </c>
      <c r="AT2" s="173"/>
      <c r="AU2" s="173"/>
      <c r="AV2" s="75" t="str">
        <f>IF(AW2="","","-")</f>
        <v/>
      </c>
      <c r="AW2" s="174"/>
      <c r="AX2" s="174"/>
    </row>
    <row r="3" spans="1:50" ht="21" customHeight="1" thickBot="1" x14ac:dyDescent="0.25">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632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683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674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v>385</v>
      </c>
      <c r="AE13" s="217"/>
      <c r="AF13" s="217"/>
      <c r="AG13" s="217"/>
      <c r="AH13" s="217"/>
      <c r="AI13" s="217"/>
      <c r="AJ13" s="218"/>
      <c r="AK13" s="216">
        <v>430</v>
      </c>
      <c r="AL13" s="217"/>
      <c r="AM13" s="217"/>
      <c r="AN13" s="217"/>
      <c r="AO13" s="217"/>
      <c r="AP13" s="217"/>
      <c r="AQ13" s="218"/>
      <c r="AR13" s="228">
        <v>492</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613</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t="s">
        <v>692</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613</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385</v>
      </c>
      <c r="AE18" s="261"/>
      <c r="AF18" s="261"/>
      <c r="AG18" s="261"/>
      <c r="AH18" s="261"/>
      <c r="AI18" s="261"/>
      <c r="AJ18" s="262"/>
      <c r="AK18" s="260">
        <f>SUM(AK13:AQ17)</f>
        <v>430</v>
      </c>
      <c r="AL18" s="261"/>
      <c r="AM18" s="261"/>
      <c r="AN18" s="261"/>
      <c r="AO18" s="261"/>
      <c r="AP18" s="261"/>
      <c r="AQ18" s="262"/>
      <c r="AR18" s="260">
        <f>SUM(AR13:AX17)</f>
        <v>492</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366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0.95064935064935063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0.95064935064935063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615</v>
      </c>
      <c r="H23" s="278"/>
      <c r="I23" s="278"/>
      <c r="J23" s="278"/>
      <c r="K23" s="278"/>
      <c r="L23" s="278"/>
      <c r="M23" s="278"/>
      <c r="N23" s="278"/>
      <c r="O23" s="279"/>
      <c r="P23" s="228">
        <v>410</v>
      </c>
      <c r="Q23" s="229"/>
      <c r="R23" s="229"/>
      <c r="S23" s="229"/>
      <c r="T23" s="229"/>
      <c r="U23" s="229"/>
      <c r="V23" s="280"/>
      <c r="W23" s="228">
        <v>470</v>
      </c>
      <c r="X23" s="229"/>
      <c r="Y23" s="229"/>
      <c r="Z23" s="229"/>
      <c r="AA23" s="229"/>
      <c r="AB23" s="229"/>
      <c r="AC23" s="280"/>
      <c r="AD23" s="281" t="s">
        <v>695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616</v>
      </c>
      <c r="H24" s="288"/>
      <c r="I24" s="288"/>
      <c r="J24" s="288"/>
      <c r="K24" s="288"/>
      <c r="L24" s="288"/>
      <c r="M24" s="288"/>
      <c r="N24" s="288"/>
      <c r="O24" s="289"/>
      <c r="P24" s="216">
        <v>10</v>
      </c>
      <c r="Q24" s="217"/>
      <c r="R24" s="217"/>
      <c r="S24" s="217"/>
      <c r="T24" s="217"/>
      <c r="U24" s="217"/>
      <c r="V24" s="218"/>
      <c r="W24" s="216">
        <v>10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t="s">
        <v>617</v>
      </c>
      <c r="H25" s="288"/>
      <c r="I25" s="288"/>
      <c r="J25" s="288"/>
      <c r="K25" s="288"/>
      <c r="L25" s="288"/>
      <c r="M25" s="288"/>
      <c r="N25" s="288"/>
      <c r="O25" s="289"/>
      <c r="P25" s="216">
        <v>5</v>
      </c>
      <c r="Q25" s="217"/>
      <c r="R25" s="217"/>
      <c r="S25" s="217"/>
      <c r="T25" s="217"/>
      <c r="U25" s="217"/>
      <c r="V25" s="218"/>
      <c r="W25" s="216">
        <v>7</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2">
      <c r="A26" s="303"/>
      <c r="B26" s="304"/>
      <c r="C26" s="304"/>
      <c r="D26" s="304"/>
      <c r="E26" s="304"/>
      <c r="F26" s="305"/>
      <c r="G26" s="287" t="s">
        <v>618</v>
      </c>
      <c r="H26" s="288"/>
      <c r="I26" s="288"/>
      <c r="J26" s="288"/>
      <c r="K26" s="288"/>
      <c r="L26" s="288"/>
      <c r="M26" s="288"/>
      <c r="N26" s="288"/>
      <c r="O26" s="289"/>
      <c r="P26" s="216">
        <v>5</v>
      </c>
      <c r="Q26" s="217"/>
      <c r="R26" s="217"/>
      <c r="S26" s="217"/>
      <c r="T26" s="217"/>
      <c r="U26" s="217"/>
      <c r="V26" s="218"/>
      <c r="W26" s="216">
        <v>5</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430</v>
      </c>
      <c r="Q29" s="331"/>
      <c r="R29" s="331"/>
      <c r="S29" s="331"/>
      <c r="T29" s="331"/>
      <c r="U29" s="331"/>
      <c r="V29" s="332"/>
      <c r="W29" s="333">
        <f>AR13</f>
        <v>492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579</v>
      </c>
      <c r="B30" s="337"/>
      <c r="C30" s="337"/>
      <c r="D30" s="337"/>
      <c r="E30" s="337"/>
      <c r="F30" s="338"/>
      <c r="G30" s="339" t="s">
        <v>684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2">
      <c r="A32" s="348"/>
      <c r="B32" s="317"/>
      <c r="C32" s="317"/>
      <c r="D32" s="317"/>
      <c r="E32" s="317"/>
      <c r="F32" s="318"/>
      <c r="G32" s="357" t="s">
        <v>642</v>
      </c>
      <c r="H32" s="358"/>
      <c r="I32" s="358"/>
      <c r="J32" s="358"/>
      <c r="K32" s="358"/>
      <c r="L32" s="358"/>
      <c r="M32" s="358"/>
      <c r="N32" s="358"/>
      <c r="O32" s="358"/>
      <c r="P32" s="361" t="s">
        <v>623</v>
      </c>
      <c r="Q32" s="362"/>
      <c r="R32" s="362"/>
      <c r="S32" s="362"/>
      <c r="T32" s="362"/>
      <c r="U32" s="362"/>
      <c r="V32" s="362"/>
      <c r="W32" s="362"/>
      <c r="X32" s="363"/>
      <c r="Y32" s="367" t="s">
        <v>51</v>
      </c>
      <c r="Z32" s="368"/>
      <c r="AA32" s="369"/>
      <c r="AB32" s="370" t="s">
        <v>624</v>
      </c>
      <c r="AC32" s="370"/>
      <c r="AD32" s="370"/>
      <c r="AE32" s="371" t="s">
        <v>613</v>
      </c>
      <c r="AF32" s="371"/>
      <c r="AG32" s="371"/>
      <c r="AH32" s="371"/>
      <c r="AI32" s="371" t="s">
        <v>613</v>
      </c>
      <c r="AJ32" s="371"/>
      <c r="AK32" s="371"/>
      <c r="AL32" s="371"/>
      <c r="AM32" s="371">
        <v>4</v>
      </c>
      <c r="AN32" s="371"/>
      <c r="AO32" s="371"/>
      <c r="AP32" s="371"/>
      <c r="AQ32" s="398" t="s">
        <v>284</v>
      </c>
      <c r="AR32" s="371"/>
      <c r="AS32" s="371"/>
      <c r="AT32" s="371"/>
      <c r="AU32" s="389" t="s">
        <v>284</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624</v>
      </c>
      <c r="AC33" s="370"/>
      <c r="AD33" s="370"/>
      <c r="AE33" s="371" t="s">
        <v>613</v>
      </c>
      <c r="AF33" s="371"/>
      <c r="AG33" s="371"/>
      <c r="AH33" s="371"/>
      <c r="AI33" s="371" t="s">
        <v>613</v>
      </c>
      <c r="AJ33" s="371"/>
      <c r="AK33" s="371"/>
      <c r="AL33" s="371"/>
      <c r="AM33" s="371">
        <v>10</v>
      </c>
      <c r="AN33" s="371"/>
      <c r="AO33" s="371"/>
      <c r="AP33" s="371"/>
      <c r="AQ33" s="371">
        <v>8</v>
      </c>
      <c r="AR33" s="371"/>
      <c r="AS33" s="371"/>
      <c r="AT33" s="371"/>
      <c r="AU33" s="410">
        <v>11</v>
      </c>
      <c r="AV33" s="405"/>
      <c r="AW33" s="405"/>
      <c r="AX33" s="406"/>
    </row>
    <row r="34" spans="1:51" ht="23.25" customHeight="1" x14ac:dyDescent="0.2">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2">
      <c r="A35" s="440"/>
      <c r="B35" s="441"/>
      <c r="C35" s="441"/>
      <c r="D35" s="441"/>
      <c r="E35" s="441"/>
      <c r="F35" s="442"/>
      <c r="G35" s="394" t="s">
        <v>625</v>
      </c>
      <c r="H35" s="395"/>
      <c r="I35" s="395"/>
      <c r="J35" s="395"/>
      <c r="K35" s="395"/>
      <c r="L35" s="395"/>
      <c r="M35" s="395"/>
      <c r="N35" s="395"/>
      <c r="O35" s="395"/>
      <c r="P35" s="395"/>
      <c r="Q35" s="395"/>
      <c r="R35" s="395"/>
      <c r="S35" s="395"/>
      <c r="T35" s="395"/>
      <c r="U35" s="395"/>
      <c r="V35" s="395"/>
      <c r="W35" s="395"/>
      <c r="X35" s="395"/>
      <c r="Y35" s="419" t="s">
        <v>581</v>
      </c>
      <c r="Z35" s="420"/>
      <c r="AA35" s="421"/>
      <c r="AB35" s="422" t="s">
        <v>626</v>
      </c>
      <c r="AC35" s="423"/>
      <c r="AD35" s="424"/>
      <c r="AE35" s="398" t="s">
        <v>613</v>
      </c>
      <c r="AF35" s="398"/>
      <c r="AG35" s="398"/>
      <c r="AH35" s="398"/>
      <c r="AI35" s="398" t="s">
        <v>613</v>
      </c>
      <c r="AJ35" s="398"/>
      <c r="AK35" s="398"/>
      <c r="AL35" s="398"/>
      <c r="AM35" s="398">
        <v>96250000</v>
      </c>
      <c r="AN35" s="398"/>
      <c r="AO35" s="398"/>
      <c r="AP35" s="398"/>
      <c r="AQ35" s="389">
        <v>53750000</v>
      </c>
      <c r="AR35" s="372"/>
      <c r="AS35" s="372"/>
      <c r="AT35" s="372"/>
      <c r="AU35" s="372"/>
      <c r="AV35" s="372"/>
      <c r="AW35" s="372"/>
      <c r="AX35" s="373"/>
    </row>
    <row r="36" spans="1:51" ht="46.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627</v>
      </c>
      <c r="AC36" s="426"/>
      <c r="AD36" s="427"/>
      <c r="AE36" s="428" t="s">
        <v>613</v>
      </c>
      <c r="AF36" s="428"/>
      <c r="AG36" s="428"/>
      <c r="AH36" s="428"/>
      <c r="AI36" s="428" t="s">
        <v>613</v>
      </c>
      <c r="AJ36" s="428"/>
      <c r="AK36" s="428"/>
      <c r="AL36" s="428"/>
      <c r="AM36" s="430" t="s">
        <v>640</v>
      </c>
      <c r="AN36" s="428"/>
      <c r="AO36" s="428"/>
      <c r="AP36" s="428"/>
      <c r="AQ36" s="430" t="s">
        <v>641</v>
      </c>
      <c r="AR36" s="428"/>
      <c r="AS36" s="428"/>
      <c r="AT36" s="428"/>
      <c r="AU36" s="428"/>
      <c r="AV36" s="428"/>
      <c r="AW36" s="428"/>
      <c r="AX36" s="431"/>
    </row>
    <row r="37" spans="1:51" ht="18.75"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613</v>
      </c>
      <c r="AR38" s="433"/>
      <c r="AS38" s="434" t="s">
        <v>175</v>
      </c>
      <c r="AT38" s="435"/>
      <c r="AU38" s="436">
        <v>4</v>
      </c>
      <c r="AV38" s="436"/>
      <c r="AW38" s="324" t="s">
        <v>166</v>
      </c>
      <c r="AX38" s="329"/>
    </row>
    <row r="39" spans="1:51" ht="23.25" customHeight="1" x14ac:dyDescent="0.2">
      <c r="A39" s="473"/>
      <c r="B39" s="471"/>
      <c r="C39" s="471"/>
      <c r="D39" s="471"/>
      <c r="E39" s="471"/>
      <c r="F39" s="472"/>
      <c r="G39" s="374" t="s">
        <v>619</v>
      </c>
      <c r="H39" s="375"/>
      <c r="I39" s="375"/>
      <c r="J39" s="375"/>
      <c r="K39" s="375"/>
      <c r="L39" s="375"/>
      <c r="M39" s="375"/>
      <c r="N39" s="375"/>
      <c r="O39" s="376"/>
      <c r="P39" s="139" t="s">
        <v>620</v>
      </c>
      <c r="Q39" s="139"/>
      <c r="R39" s="139"/>
      <c r="S39" s="139"/>
      <c r="T39" s="139"/>
      <c r="U39" s="139"/>
      <c r="V39" s="139"/>
      <c r="W39" s="139"/>
      <c r="X39" s="140"/>
      <c r="Y39" s="385" t="s">
        <v>12</v>
      </c>
      <c r="Z39" s="386"/>
      <c r="AA39" s="387"/>
      <c r="AB39" s="388" t="s">
        <v>621</v>
      </c>
      <c r="AC39" s="388"/>
      <c r="AD39" s="388"/>
      <c r="AE39" s="389" t="s">
        <v>613</v>
      </c>
      <c r="AF39" s="372"/>
      <c r="AG39" s="372"/>
      <c r="AH39" s="372"/>
      <c r="AI39" s="389" t="s">
        <v>613</v>
      </c>
      <c r="AJ39" s="372"/>
      <c r="AK39" s="372"/>
      <c r="AL39" s="372"/>
      <c r="AM39" s="389">
        <v>1</v>
      </c>
      <c r="AN39" s="372"/>
      <c r="AO39" s="372"/>
      <c r="AP39" s="372"/>
      <c r="AQ39" s="391" t="s">
        <v>613</v>
      </c>
      <c r="AR39" s="392"/>
      <c r="AS39" s="392"/>
      <c r="AT39" s="393"/>
      <c r="AU39" s="372" t="s">
        <v>284</v>
      </c>
      <c r="AV39" s="372"/>
      <c r="AW39" s="372"/>
      <c r="AX39" s="373"/>
    </row>
    <row r="40" spans="1:51" ht="23.25"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621</v>
      </c>
      <c r="AC40" s="448"/>
      <c r="AD40" s="448"/>
      <c r="AE40" s="389" t="s">
        <v>613</v>
      </c>
      <c r="AF40" s="372"/>
      <c r="AG40" s="372"/>
      <c r="AH40" s="372"/>
      <c r="AI40" s="389" t="s">
        <v>613</v>
      </c>
      <c r="AJ40" s="372"/>
      <c r="AK40" s="372"/>
      <c r="AL40" s="372"/>
      <c r="AM40" s="389">
        <v>1</v>
      </c>
      <c r="AN40" s="372"/>
      <c r="AO40" s="372"/>
      <c r="AP40" s="372"/>
      <c r="AQ40" s="391" t="s">
        <v>613</v>
      </c>
      <c r="AR40" s="392"/>
      <c r="AS40" s="392"/>
      <c r="AT40" s="393"/>
      <c r="AU40" s="372">
        <v>1</v>
      </c>
      <c r="AV40" s="372"/>
      <c r="AW40" s="372"/>
      <c r="AX40" s="373"/>
    </row>
    <row r="41" spans="1:51" ht="23.25"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613</v>
      </c>
      <c r="AF41" s="372"/>
      <c r="AG41" s="372"/>
      <c r="AH41" s="372"/>
      <c r="AI41" s="389" t="s">
        <v>613</v>
      </c>
      <c r="AJ41" s="372"/>
      <c r="AK41" s="372"/>
      <c r="AL41" s="372"/>
      <c r="AM41" s="389">
        <v>100</v>
      </c>
      <c r="AN41" s="372"/>
      <c r="AO41" s="372"/>
      <c r="AP41" s="372"/>
      <c r="AQ41" s="391" t="s">
        <v>613</v>
      </c>
      <c r="AR41" s="392"/>
      <c r="AS41" s="392"/>
      <c r="AT41" s="393"/>
      <c r="AU41" s="372" t="s">
        <v>613</v>
      </c>
      <c r="AV41" s="372"/>
      <c r="AW41" s="372"/>
      <c r="AX41" s="373"/>
    </row>
    <row r="42" spans="1:51" ht="32.4" customHeight="1" x14ac:dyDescent="0.2">
      <c r="A42" s="461" t="s">
        <v>260</v>
      </c>
      <c r="B42" s="456"/>
      <c r="C42" s="456"/>
      <c r="D42" s="456"/>
      <c r="E42" s="456"/>
      <c r="F42" s="457"/>
      <c r="G42" s="497" t="s">
        <v>622</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9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5" t="s">
        <v>11</v>
      </c>
      <c r="AC49" s="896"/>
      <c r="AD49" s="897"/>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9" t="s">
        <v>57</v>
      </c>
      <c r="Z51" s="900"/>
      <c r="AA51" s="90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902"/>
      <c r="H52" s="383"/>
      <c r="I52" s="383"/>
      <c r="J52" s="383"/>
      <c r="K52" s="383"/>
      <c r="L52" s="383"/>
      <c r="M52" s="383"/>
      <c r="N52" s="383"/>
      <c r="O52" s="384"/>
      <c r="P52" s="451"/>
      <c r="Q52" s="451"/>
      <c r="R52" s="451"/>
      <c r="S52" s="451"/>
      <c r="T52" s="451"/>
      <c r="U52" s="451"/>
      <c r="V52" s="451"/>
      <c r="W52" s="451"/>
      <c r="X52" s="452"/>
      <c r="Y52" s="903" t="s">
        <v>50</v>
      </c>
      <c r="Z52" s="795"/>
      <c r="AA52" s="79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3" t="s">
        <v>13</v>
      </c>
      <c r="Z53" s="795"/>
      <c r="AA53" s="796"/>
      <c r="AB53" s="904" t="s">
        <v>14</v>
      </c>
      <c r="AC53" s="904"/>
      <c r="AD53" s="90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5" t="s">
        <v>11</v>
      </c>
      <c r="AC54" s="896"/>
      <c r="AD54" s="897"/>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9" t="s">
        <v>57</v>
      </c>
      <c r="Z56" s="900"/>
      <c r="AA56" s="90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902"/>
      <c r="H57" s="383"/>
      <c r="I57" s="383"/>
      <c r="J57" s="383"/>
      <c r="K57" s="383"/>
      <c r="L57" s="383"/>
      <c r="M57" s="383"/>
      <c r="N57" s="383"/>
      <c r="O57" s="384"/>
      <c r="P57" s="451"/>
      <c r="Q57" s="451"/>
      <c r="R57" s="451"/>
      <c r="S57" s="451"/>
      <c r="T57" s="451"/>
      <c r="U57" s="451"/>
      <c r="V57" s="451"/>
      <c r="W57" s="451"/>
      <c r="X57" s="452"/>
      <c r="Y57" s="903" t="s">
        <v>50</v>
      </c>
      <c r="Z57" s="795"/>
      <c r="AA57" s="79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3" t="s">
        <v>13</v>
      </c>
      <c r="Z58" s="795"/>
      <c r="AA58" s="796"/>
      <c r="AB58" s="904" t="s">
        <v>14</v>
      </c>
      <c r="AC58" s="904"/>
      <c r="AD58" s="90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5" t="s">
        <v>11</v>
      </c>
      <c r="AC59" s="896"/>
      <c r="AD59" s="897"/>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9" t="s">
        <v>57</v>
      </c>
      <c r="Z61" s="900"/>
      <c r="AA61" s="90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902"/>
      <c r="H62" s="383"/>
      <c r="I62" s="383"/>
      <c r="J62" s="383"/>
      <c r="K62" s="383"/>
      <c r="L62" s="383"/>
      <c r="M62" s="383"/>
      <c r="N62" s="383"/>
      <c r="O62" s="384"/>
      <c r="P62" s="451"/>
      <c r="Q62" s="451"/>
      <c r="R62" s="451"/>
      <c r="S62" s="451"/>
      <c r="T62" s="451"/>
      <c r="U62" s="451"/>
      <c r="V62" s="451"/>
      <c r="W62" s="451"/>
      <c r="X62" s="452"/>
      <c r="Y62" s="903" t="s">
        <v>50</v>
      </c>
      <c r="Z62" s="795"/>
      <c r="AA62" s="79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92"/>
      <c r="C63" s="893"/>
      <c r="D63" s="893"/>
      <c r="E63" s="893"/>
      <c r="F63" s="894"/>
      <c r="G63" s="141"/>
      <c r="H63" s="142"/>
      <c r="I63" s="142"/>
      <c r="J63" s="142"/>
      <c r="K63" s="142"/>
      <c r="L63" s="142"/>
      <c r="M63" s="142"/>
      <c r="N63" s="142"/>
      <c r="O63" s="143"/>
      <c r="P63" s="453"/>
      <c r="Q63" s="453"/>
      <c r="R63" s="453"/>
      <c r="S63" s="453"/>
      <c r="T63" s="453"/>
      <c r="U63" s="453"/>
      <c r="V63" s="453"/>
      <c r="W63" s="453"/>
      <c r="X63" s="454"/>
      <c r="Y63" s="903" t="s">
        <v>13</v>
      </c>
      <c r="Z63" s="795"/>
      <c r="AA63" s="796"/>
      <c r="AB63" s="904" t="s">
        <v>14</v>
      </c>
      <c r="AC63" s="904"/>
      <c r="AD63" s="90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628</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5" t="s">
        <v>11</v>
      </c>
      <c r="AC83" s="896"/>
      <c r="AD83" s="897"/>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9" t="s">
        <v>57</v>
      </c>
      <c r="Z85" s="900"/>
      <c r="AA85" s="90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902"/>
      <c r="H86" s="383"/>
      <c r="I86" s="383"/>
      <c r="J86" s="383"/>
      <c r="K86" s="383"/>
      <c r="L86" s="383"/>
      <c r="M86" s="383"/>
      <c r="N86" s="383"/>
      <c r="O86" s="384"/>
      <c r="P86" s="451"/>
      <c r="Q86" s="451"/>
      <c r="R86" s="451"/>
      <c r="S86" s="451"/>
      <c r="T86" s="451"/>
      <c r="U86" s="451"/>
      <c r="V86" s="451"/>
      <c r="W86" s="451"/>
      <c r="X86" s="452"/>
      <c r="Y86" s="903" t="s">
        <v>50</v>
      </c>
      <c r="Z86" s="795"/>
      <c r="AA86" s="79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3" t="s">
        <v>13</v>
      </c>
      <c r="Z87" s="795"/>
      <c r="AA87" s="796"/>
      <c r="AB87" s="904" t="s">
        <v>14</v>
      </c>
      <c r="AC87" s="904"/>
      <c r="AD87" s="90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5" t="s">
        <v>11</v>
      </c>
      <c r="AC88" s="896"/>
      <c r="AD88" s="897"/>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9" t="s">
        <v>57</v>
      </c>
      <c r="Z90" s="900"/>
      <c r="AA90" s="90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902"/>
      <c r="H91" s="383"/>
      <c r="I91" s="383"/>
      <c r="J91" s="383"/>
      <c r="K91" s="383"/>
      <c r="L91" s="383"/>
      <c r="M91" s="383"/>
      <c r="N91" s="383"/>
      <c r="O91" s="384"/>
      <c r="P91" s="451"/>
      <c r="Q91" s="451"/>
      <c r="R91" s="451"/>
      <c r="S91" s="451"/>
      <c r="T91" s="451"/>
      <c r="U91" s="451"/>
      <c r="V91" s="451"/>
      <c r="W91" s="451"/>
      <c r="X91" s="452"/>
      <c r="Y91" s="903" t="s">
        <v>50</v>
      </c>
      <c r="Z91" s="795"/>
      <c r="AA91" s="79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3" t="s">
        <v>13</v>
      </c>
      <c r="Z92" s="795"/>
      <c r="AA92" s="796"/>
      <c r="AB92" s="904" t="s">
        <v>14</v>
      </c>
      <c r="AC92" s="904"/>
      <c r="AD92" s="90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5" t="s">
        <v>11</v>
      </c>
      <c r="AC93" s="896"/>
      <c r="AD93" s="897"/>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9" t="s">
        <v>57</v>
      </c>
      <c r="Z95" s="900"/>
      <c r="AA95" s="90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902"/>
      <c r="H96" s="383"/>
      <c r="I96" s="383"/>
      <c r="J96" s="383"/>
      <c r="K96" s="383"/>
      <c r="L96" s="383"/>
      <c r="M96" s="383"/>
      <c r="N96" s="383"/>
      <c r="O96" s="384"/>
      <c r="P96" s="451"/>
      <c r="Q96" s="451"/>
      <c r="R96" s="451"/>
      <c r="S96" s="451"/>
      <c r="T96" s="451"/>
      <c r="U96" s="451"/>
      <c r="V96" s="451"/>
      <c r="W96" s="451"/>
      <c r="X96" s="452"/>
      <c r="Y96" s="903" t="s">
        <v>50</v>
      </c>
      <c r="Z96" s="795"/>
      <c r="AA96" s="79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92"/>
      <c r="C97" s="893"/>
      <c r="D97" s="893"/>
      <c r="E97" s="893"/>
      <c r="F97" s="894"/>
      <c r="G97" s="141"/>
      <c r="H97" s="142"/>
      <c r="I97" s="142"/>
      <c r="J97" s="142"/>
      <c r="K97" s="142"/>
      <c r="L97" s="142"/>
      <c r="M97" s="142"/>
      <c r="N97" s="142"/>
      <c r="O97" s="143"/>
      <c r="P97" s="453"/>
      <c r="Q97" s="453"/>
      <c r="R97" s="453"/>
      <c r="S97" s="453"/>
      <c r="T97" s="453"/>
      <c r="U97" s="453"/>
      <c r="V97" s="453"/>
      <c r="W97" s="453"/>
      <c r="X97" s="454"/>
      <c r="Y97" s="903" t="s">
        <v>13</v>
      </c>
      <c r="Z97" s="795"/>
      <c r="AA97" s="796"/>
      <c r="AB97" s="904" t="s">
        <v>14</v>
      </c>
      <c r="AC97" s="904"/>
      <c r="AD97" s="90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5" t="s">
        <v>11</v>
      </c>
      <c r="AC117" s="896"/>
      <c r="AD117" s="897"/>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9" t="s">
        <v>57</v>
      </c>
      <c r="Z119" s="900"/>
      <c r="AA119" s="90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902"/>
      <c r="H120" s="383"/>
      <c r="I120" s="383"/>
      <c r="J120" s="383"/>
      <c r="K120" s="383"/>
      <c r="L120" s="383"/>
      <c r="M120" s="383"/>
      <c r="N120" s="383"/>
      <c r="O120" s="384"/>
      <c r="P120" s="451"/>
      <c r="Q120" s="451"/>
      <c r="R120" s="451"/>
      <c r="S120" s="451"/>
      <c r="T120" s="451"/>
      <c r="U120" s="451"/>
      <c r="V120" s="451"/>
      <c r="W120" s="451"/>
      <c r="X120" s="452"/>
      <c r="Y120" s="903" t="s">
        <v>50</v>
      </c>
      <c r="Z120" s="795"/>
      <c r="AA120" s="79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3" t="s">
        <v>13</v>
      </c>
      <c r="Z121" s="795"/>
      <c r="AA121" s="796"/>
      <c r="AB121" s="904" t="s">
        <v>14</v>
      </c>
      <c r="AC121" s="904"/>
      <c r="AD121" s="90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5" t="s">
        <v>11</v>
      </c>
      <c r="AC122" s="896"/>
      <c r="AD122" s="897"/>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9" t="s">
        <v>57</v>
      </c>
      <c r="Z124" s="900"/>
      <c r="AA124" s="90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902"/>
      <c r="H125" s="383"/>
      <c r="I125" s="383"/>
      <c r="J125" s="383"/>
      <c r="K125" s="383"/>
      <c r="L125" s="383"/>
      <c r="M125" s="383"/>
      <c r="N125" s="383"/>
      <c r="O125" s="384"/>
      <c r="P125" s="451"/>
      <c r="Q125" s="451"/>
      <c r="R125" s="451"/>
      <c r="S125" s="451"/>
      <c r="T125" s="451"/>
      <c r="U125" s="451"/>
      <c r="V125" s="451"/>
      <c r="W125" s="451"/>
      <c r="X125" s="452"/>
      <c r="Y125" s="903" t="s">
        <v>50</v>
      </c>
      <c r="Z125" s="795"/>
      <c r="AA125" s="79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3" t="s">
        <v>13</v>
      </c>
      <c r="Z126" s="795"/>
      <c r="AA126" s="796"/>
      <c r="AB126" s="904" t="s">
        <v>14</v>
      </c>
      <c r="AC126" s="904"/>
      <c r="AD126" s="90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5" t="s">
        <v>11</v>
      </c>
      <c r="AC127" s="896"/>
      <c r="AD127" s="897"/>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9" t="s">
        <v>57</v>
      </c>
      <c r="Z129" s="900"/>
      <c r="AA129" s="90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902"/>
      <c r="H130" s="383"/>
      <c r="I130" s="383"/>
      <c r="J130" s="383"/>
      <c r="K130" s="383"/>
      <c r="L130" s="383"/>
      <c r="M130" s="383"/>
      <c r="N130" s="383"/>
      <c r="O130" s="384"/>
      <c r="P130" s="451"/>
      <c r="Q130" s="451"/>
      <c r="R130" s="451"/>
      <c r="S130" s="451"/>
      <c r="T130" s="451"/>
      <c r="U130" s="451"/>
      <c r="V130" s="451"/>
      <c r="W130" s="451"/>
      <c r="X130" s="452"/>
      <c r="Y130" s="903" t="s">
        <v>50</v>
      </c>
      <c r="Z130" s="795"/>
      <c r="AA130" s="79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92"/>
      <c r="C131" s="893"/>
      <c r="D131" s="893"/>
      <c r="E131" s="893"/>
      <c r="F131" s="894"/>
      <c r="G131" s="141"/>
      <c r="H131" s="142"/>
      <c r="I131" s="142"/>
      <c r="J131" s="142"/>
      <c r="K131" s="142"/>
      <c r="L131" s="142"/>
      <c r="M131" s="142"/>
      <c r="N131" s="142"/>
      <c r="O131" s="143"/>
      <c r="P131" s="453"/>
      <c r="Q131" s="453"/>
      <c r="R131" s="453"/>
      <c r="S131" s="453"/>
      <c r="T131" s="453"/>
      <c r="U131" s="453"/>
      <c r="V131" s="453"/>
      <c r="W131" s="453"/>
      <c r="X131" s="454"/>
      <c r="Y131" s="903" t="s">
        <v>13</v>
      </c>
      <c r="Z131" s="795"/>
      <c r="AA131" s="796"/>
      <c r="AB131" s="904" t="s">
        <v>14</v>
      </c>
      <c r="AC131" s="904"/>
      <c r="AD131" s="90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5" t="s">
        <v>11</v>
      </c>
      <c r="AC151" s="896"/>
      <c r="AD151" s="897"/>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9" t="s">
        <v>57</v>
      </c>
      <c r="Z153" s="900"/>
      <c r="AA153" s="90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902"/>
      <c r="H154" s="383"/>
      <c r="I154" s="383"/>
      <c r="J154" s="383"/>
      <c r="K154" s="383"/>
      <c r="L154" s="383"/>
      <c r="M154" s="383"/>
      <c r="N154" s="383"/>
      <c r="O154" s="384"/>
      <c r="P154" s="451"/>
      <c r="Q154" s="451"/>
      <c r="R154" s="451"/>
      <c r="S154" s="451"/>
      <c r="T154" s="451"/>
      <c r="U154" s="451"/>
      <c r="V154" s="451"/>
      <c r="W154" s="451"/>
      <c r="X154" s="452"/>
      <c r="Y154" s="903" t="s">
        <v>50</v>
      </c>
      <c r="Z154" s="795"/>
      <c r="AA154" s="79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3" t="s">
        <v>13</v>
      </c>
      <c r="Z155" s="795"/>
      <c r="AA155" s="796"/>
      <c r="AB155" s="904" t="s">
        <v>14</v>
      </c>
      <c r="AC155" s="904"/>
      <c r="AD155" s="90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5" t="s">
        <v>11</v>
      </c>
      <c r="AC156" s="896"/>
      <c r="AD156" s="897"/>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9" t="s">
        <v>57</v>
      </c>
      <c r="Z158" s="900"/>
      <c r="AA158" s="90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902"/>
      <c r="H159" s="383"/>
      <c r="I159" s="383"/>
      <c r="J159" s="383"/>
      <c r="K159" s="383"/>
      <c r="L159" s="383"/>
      <c r="M159" s="383"/>
      <c r="N159" s="383"/>
      <c r="O159" s="384"/>
      <c r="P159" s="451"/>
      <c r="Q159" s="451"/>
      <c r="R159" s="451"/>
      <c r="S159" s="451"/>
      <c r="T159" s="451"/>
      <c r="U159" s="451"/>
      <c r="V159" s="451"/>
      <c r="W159" s="451"/>
      <c r="X159" s="452"/>
      <c r="Y159" s="903" t="s">
        <v>50</v>
      </c>
      <c r="Z159" s="795"/>
      <c r="AA159" s="79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3" t="s">
        <v>13</v>
      </c>
      <c r="Z160" s="795"/>
      <c r="AA160" s="796"/>
      <c r="AB160" s="904" t="s">
        <v>14</v>
      </c>
      <c r="AC160" s="904"/>
      <c r="AD160" s="90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5" t="s">
        <v>11</v>
      </c>
      <c r="AC161" s="896"/>
      <c r="AD161" s="897"/>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9" t="s">
        <v>57</v>
      </c>
      <c r="Z163" s="900"/>
      <c r="AA163" s="90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902"/>
      <c r="H164" s="383"/>
      <c r="I164" s="383"/>
      <c r="J164" s="383"/>
      <c r="K164" s="383"/>
      <c r="L164" s="383"/>
      <c r="M164" s="383"/>
      <c r="N164" s="383"/>
      <c r="O164" s="384"/>
      <c r="P164" s="451"/>
      <c r="Q164" s="451"/>
      <c r="R164" s="451"/>
      <c r="S164" s="451"/>
      <c r="T164" s="451"/>
      <c r="U164" s="451"/>
      <c r="V164" s="451"/>
      <c r="W164" s="451"/>
      <c r="X164" s="452"/>
      <c r="Y164" s="903" t="s">
        <v>50</v>
      </c>
      <c r="Z164" s="795"/>
      <c r="AA164" s="79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92"/>
      <c r="C165" s="893"/>
      <c r="D165" s="893"/>
      <c r="E165" s="893"/>
      <c r="F165" s="894"/>
      <c r="G165" s="905"/>
      <c r="H165" s="906"/>
      <c r="I165" s="906"/>
      <c r="J165" s="906"/>
      <c r="K165" s="906"/>
      <c r="L165" s="906"/>
      <c r="M165" s="906"/>
      <c r="N165" s="906"/>
      <c r="O165" s="907"/>
      <c r="P165" s="908"/>
      <c r="Q165" s="908"/>
      <c r="R165" s="908"/>
      <c r="S165" s="908"/>
      <c r="T165" s="908"/>
      <c r="U165" s="908"/>
      <c r="V165" s="908"/>
      <c r="W165" s="908"/>
      <c r="X165" s="909"/>
      <c r="Y165" s="910" t="s">
        <v>13</v>
      </c>
      <c r="Z165" s="911"/>
      <c r="AA165" s="912"/>
      <c r="AB165" s="913" t="s">
        <v>14</v>
      </c>
      <c r="AC165" s="913"/>
      <c r="AD165" s="913"/>
      <c r="AE165" s="914"/>
      <c r="AF165" s="915"/>
      <c r="AG165" s="915"/>
      <c r="AH165" s="915"/>
      <c r="AI165" s="914"/>
      <c r="AJ165" s="915"/>
      <c r="AK165" s="915"/>
      <c r="AL165" s="915"/>
      <c r="AM165" s="914"/>
      <c r="AN165" s="915"/>
      <c r="AO165" s="915"/>
      <c r="AP165" s="915"/>
      <c r="AQ165" s="916"/>
      <c r="AR165" s="917"/>
      <c r="AS165" s="917"/>
      <c r="AT165" s="918"/>
      <c r="AU165" s="915"/>
      <c r="AV165" s="915"/>
      <c r="AW165" s="915"/>
      <c r="AX165" s="919"/>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5" t="s">
        <v>11</v>
      </c>
      <c r="AC185" s="896"/>
      <c r="AD185" s="897"/>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9" t="s">
        <v>57</v>
      </c>
      <c r="Z187" s="900"/>
      <c r="AA187" s="90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902"/>
      <c r="H188" s="383"/>
      <c r="I188" s="383"/>
      <c r="J188" s="383"/>
      <c r="K188" s="383"/>
      <c r="L188" s="383"/>
      <c r="M188" s="383"/>
      <c r="N188" s="383"/>
      <c r="O188" s="384"/>
      <c r="P188" s="451"/>
      <c r="Q188" s="451"/>
      <c r="R188" s="451"/>
      <c r="S188" s="451"/>
      <c r="T188" s="451"/>
      <c r="U188" s="451"/>
      <c r="V188" s="451"/>
      <c r="W188" s="451"/>
      <c r="X188" s="452"/>
      <c r="Y188" s="903" t="s">
        <v>50</v>
      </c>
      <c r="Z188" s="795"/>
      <c r="AA188" s="79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3" t="s">
        <v>13</v>
      </c>
      <c r="Z189" s="795"/>
      <c r="AA189" s="796"/>
      <c r="AB189" s="904" t="s">
        <v>14</v>
      </c>
      <c r="AC189" s="904"/>
      <c r="AD189" s="90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5" t="s">
        <v>11</v>
      </c>
      <c r="AC190" s="896"/>
      <c r="AD190" s="897"/>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9" t="s">
        <v>57</v>
      </c>
      <c r="Z192" s="900"/>
      <c r="AA192" s="90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902"/>
      <c r="H193" s="383"/>
      <c r="I193" s="383"/>
      <c r="J193" s="383"/>
      <c r="K193" s="383"/>
      <c r="L193" s="383"/>
      <c r="M193" s="383"/>
      <c r="N193" s="383"/>
      <c r="O193" s="384"/>
      <c r="P193" s="451"/>
      <c r="Q193" s="451"/>
      <c r="R193" s="451"/>
      <c r="S193" s="451"/>
      <c r="T193" s="451"/>
      <c r="U193" s="451"/>
      <c r="V193" s="451"/>
      <c r="W193" s="451"/>
      <c r="X193" s="452"/>
      <c r="Y193" s="903" t="s">
        <v>50</v>
      </c>
      <c r="Z193" s="795"/>
      <c r="AA193" s="79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3" t="s">
        <v>13</v>
      </c>
      <c r="Z194" s="795"/>
      <c r="AA194" s="796"/>
      <c r="AB194" s="904" t="s">
        <v>14</v>
      </c>
      <c r="AC194" s="904"/>
      <c r="AD194" s="90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5" t="s">
        <v>11</v>
      </c>
      <c r="AC195" s="896"/>
      <c r="AD195" s="897"/>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9" t="s">
        <v>57</v>
      </c>
      <c r="Z197" s="900"/>
      <c r="AA197" s="90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902"/>
      <c r="H198" s="383"/>
      <c r="I198" s="383"/>
      <c r="J198" s="383"/>
      <c r="K198" s="383"/>
      <c r="L198" s="383"/>
      <c r="M198" s="383"/>
      <c r="N198" s="383"/>
      <c r="O198" s="384"/>
      <c r="P198" s="451"/>
      <c r="Q198" s="451"/>
      <c r="R198" s="451"/>
      <c r="S198" s="451"/>
      <c r="T198" s="451"/>
      <c r="U198" s="451"/>
      <c r="V198" s="451"/>
      <c r="W198" s="451"/>
      <c r="X198" s="452"/>
      <c r="Y198" s="903" t="s">
        <v>50</v>
      </c>
      <c r="Z198" s="795"/>
      <c r="AA198" s="79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92"/>
      <c r="C199" s="893"/>
      <c r="D199" s="893"/>
      <c r="E199" s="893"/>
      <c r="F199" s="894"/>
      <c r="G199" s="905"/>
      <c r="H199" s="906"/>
      <c r="I199" s="906"/>
      <c r="J199" s="906"/>
      <c r="K199" s="906"/>
      <c r="L199" s="906"/>
      <c r="M199" s="906"/>
      <c r="N199" s="906"/>
      <c r="O199" s="907"/>
      <c r="P199" s="908"/>
      <c r="Q199" s="908"/>
      <c r="R199" s="908"/>
      <c r="S199" s="908"/>
      <c r="T199" s="908"/>
      <c r="U199" s="908"/>
      <c r="V199" s="908"/>
      <c r="W199" s="908"/>
      <c r="X199" s="909"/>
      <c r="Y199" s="910" t="s">
        <v>13</v>
      </c>
      <c r="Z199" s="911"/>
      <c r="AA199" s="912"/>
      <c r="AB199" s="913" t="s">
        <v>14</v>
      </c>
      <c r="AC199" s="913"/>
      <c r="AD199" s="913"/>
      <c r="AE199" s="914"/>
      <c r="AF199" s="915"/>
      <c r="AG199" s="915"/>
      <c r="AH199" s="915"/>
      <c r="AI199" s="914"/>
      <c r="AJ199" s="915"/>
      <c r="AK199" s="915"/>
      <c r="AL199" s="915"/>
      <c r="AM199" s="914"/>
      <c r="AN199" s="915"/>
      <c r="AO199" s="915"/>
      <c r="AP199" s="915"/>
      <c r="AQ199" s="916"/>
      <c r="AR199" s="917"/>
      <c r="AS199" s="917"/>
      <c r="AT199" s="918"/>
      <c r="AU199" s="915"/>
      <c r="AV199" s="915"/>
      <c r="AW199" s="915"/>
      <c r="AX199" s="919"/>
      <c r="AY199">
        <f t="shared" si="9"/>
        <v>0</v>
      </c>
      <c r="AZ199" s="10"/>
      <c r="BA199" s="10"/>
      <c r="BB199" s="10"/>
      <c r="BC199" s="10"/>
      <c r="BD199" s="10"/>
      <c r="BE199" s="10"/>
      <c r="BF199" s="10"/>
      <c r="BG199" s="10"/>
      <c r="BH199" s="10"/>
    </row>
    <row r="200" spans="1:60" ht="18.75" hidden="1"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5">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2">
      <c r="A215" s="651" t="s">
        <v>283</v>
      </c>
      <c r="B215" s="652"/>
      <c r="C215" s="654" t="s">
        <v>178</v>
      </c>
      <c r="D215" s="652"/>
      <c r="E215" s="655" t="s">
        <v>194</v>
      </c>
      <c r="F215" s="656"/>
      <c r="G215" s="657" t="s">
        <v>633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634</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656</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657</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599</v>
      </c>
      <c r="D218" s="639"/>
      <c r="E218" s="455" t="s">
        <v>279</v>
      </c>
      <c r="F218" s="457"/>
      <c r="G218" s="619" t="s">
        <v>181</v>
      </c>
      <c r="H218" s="620"/>
      <c r="I218" s="620"/>
      <c r="J218" s="642" t="s">
        <v>613</v>
      </c>
      <c r="K218" s="643"/>
      <c r="L218" s="643"/>
      <c r="M218" s="643"/>
      <c r="N218" s="643"/>
      <c r="O218" s="643"/>
      <c r="P218" s="643"/>
      <c r="Q218" s="643"/>
      <c r="R218" s="643"/>
      <c r="S218" s="643"/>
      <c r="T218" s="644"/>
      <c r="U218" s="617" t="s">
        <v>284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284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284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2">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630</v>
      </c>
      <c r="AE223" s="709"/>
      <c r="AF223" s="709"/>
      <c r="AG223" s="710" t="s">
        <v>635</v>
      </c>
      <c r="AH223" s="711"/>
      <c r="AI223" s="711"/>
      <c r="AJ223" s="711"/>
      <c r="AK223" s="711"/>
      <c r="AL223" s="711"/>
      <c r="AM223" s="711"/>
      <c r="AN223" s="711"/>
      <c r="AO223" s="711"/>
      <c r="AP223" s="711"/>
      <c r="AQ223" s="711"/>
      <c r="AR223" s="711"/>
      <c r="AS223" s="711"/>
      <c r="AT223" s="711"/>
      <c r="AU223" s="711"/>
      <c r="AV223" s="711"/>
      <c r="AW223" s="711"/>
      <c r="AX223" s="712"/>
    </row>
    <row r="224" spans="1:51" ht="27" customHeight="1" x14ac:dyDescent="0.2">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630</v>
      </c>
      <c r="AE224" s="690"/>
      <c r="AF224" s="690"/>
      <c r="AG224" s="716" t="s">
        <v>636</v>
      </c>
      <c r="AH224" s="717"/>
      <c r="AI224" s="717"/>
      <c r="AJ224" s="717"/>
      <c r="AK224" s="717"/>
      <c r="AL224" s="717"/>
      <c r="AM224" s="717"/>
      <c r="AN224" s="717"/>
      <c r="AO224" s="717"/>
      <c r="AP224" s="717"/>
      <c r="AQ224" s="717"/>
      <c r="AR224" s="717"/>
      <c r="AS224" s="717"/>
      <c r="AT224" s="717"/>
      <c r="AU224" s="717"/>
      <c r="AV224" s="717"/>
      <c r="AW224" s="717"/>
      <c r="AX224" s="718"/>
    </row>
    <row r="225" spans="1:50" ht="27" customHeight="1" x14ac:dyDescent="0.2">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630</v>
      </c>
      <c r="AE225" s="723"/>
      <c r="AF225" s="723"/>
      <c r="AG225" s="724" t="s">
        <v>637</v>
      </c>
      <c r="AH225" s="383"/>
      <c r="AI225" s="383"/>
      <c r="AJ225" s="383"/>
      <c r="AK225" s="383"/>
      <c r="AL225" s="383"/>
      <c r="AM225" s="383"/>
      <c r="AN225" s="383"/>
      <c r="AO225" s="383"/>
      <c r="AP225" s="383"/>
      <c r="AQ225" s="383"/>
      <c r="AR225" s="383"/>
      <c r="AS225" s="383"/>
      <c r="AT225" s="383"/>
      <c r="AU225" s="383"/>
      <c r="AV225" s="383"/>
      <c r="AW225" s="383"/>
      <c r="AX225" s="725"/>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630</v>
      </c>
      <c r="AE226" s="675"/>
      <c r="AF226" s="675"/>
      <c r="AG226" s="676" t="s">
        <v>675</v>
      </c>
      <c r="AH226" s="677"/>
      <c r="AI226" s="677"/>
      <c r="AJ226" s="677"/>
      <c r="AK226" s="677"/>
      <c r="AL226" s="677"/>
      <c r="AM226" s="677"/>
      <c r="AN226" s="677"/>
      <c r="AO226" s="677"/>
      <c r="AP226" s="677"/>
      <c r="AQ226" s="677"/>
      <c r="AR226" s="677"/>
      <c r="AS226" s="677"/>
      <c r="AT226" s="677"/>
      <c r="AU226" s="677"/>
      <c r="AV226" s="677"/>
      <c r="AW226" s="677"/>
      <c r="AX226" s="678"/>
    </row>
    <row r="227" spans="1:50" ht="35.25" customHeight="1" x14ac:dyDescent="0.2">
      <c r="A227" s="665"/>
      <c r="B227" s="666"/>
      <c r="C227" s="682"/>
      <c r="D227" s="683"/>
      <c r="E227" s="686" t="s">
        <v>261</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680</v>
      </c>
      <c r="AE227" s="690"/>
      <c r="AF227" s="691"/>
      <c r="AG227" s="679"/>
      <c r="AH227" s="680"/>
      <c r="AI227" s="680"/>
      <c r="AJ227" s="680"/>
      <c r="AK227" s="680"/>
      <c r="AL227" s="680"/>
      <c r="AM227" s="680"/>
      <c r="AN227" s="680"/>
      <c r="AO227" s="680"/>
      <c r="AP227" s="680"/>
      <c r="AQ227" s="680"/>
      <c r="AR227" s="680"/>
      <c r="AS227" s="680"/>
      <c r="AT227" s="680"/>
      <c r="AU227" s="680"/>
      <c r="AV227" s="680"/>
      <c r="AW227" s="680"/>
      <c r="AX227" s="681"/>
    </row>
    <row r="228" spans="1:50" ht="26.25" customHeight="1" x14ac:dyDescent="0.2">
      <c r="A228" s="665"/>
      <c r="B228" s="666"/>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681</v>
      </c>
      <c r="AE228" s="696"/>
      <c r="AF228" s="696"/>
      <c r="AG228" s="679"/>
      <c r="AH228" s="680"/>
      <c r="AI228" s="680"/>
      <c r="AJ228" s="680"/>
      <c r="AK228" s="680"/>
      <c r="AL228" s="680"/>
      <c r="AM228" s="680"/>
      <c r="AN228" s="680"/>
      <c r="AO228" s="680"/>
      <c r="AP228" s="680"/>
      <c r="AQ228" s="680"/>
      <c r="AR228" s="680"/>
      <c r="AS228" s="680"/>
      <c r="AT228" s="680"/>
      <c r="AU228" s="680"/>
      <c r="AV228" s="680"/>
      <c r="AW228" s="680"/>
      <c r="AX228" s="681"/>
    </row>
    <row r="229" spans="1:50" ht="26.25" customHeight="1" x14ac:dyDescent="0.2">
      <c r="A229" s="665"/>
      <c r="B229" s="667"/>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3" t="s">
        <v>638</v>
      </c>
      <c r="AE229" s="744"/>
      <c r="AF229" s="744"/>
      <c r="AG229" s="745" t="s">
        <v>284</v>
      </c>
      <c r="AH229" s="746"/>
      <c r="AI229" s="746"/>
      <c r="AJ229" s="746"/>
      <c r="AK229" s="746"/>
      <c r="AL229" s="746"/>
      <c r="AM229" s="746"/>
      <c r="AN229" s="746"/>
      <c r="AO229" s="746"/>
      <c r="AP229" s="746"/>
      <c r="AQ229" s="746"/>
      <c r="AR229" s="746"/>
      <c r="AS229" s="746"/>
      <c r="AT229" s="746"/>
      <c r="AU229" s="746"/>
      <c r="AV229" s="746"/>
      <c r="AW229" s="746"/>
      <c r="AX229" s="747"/>
    </row>
    <row r="230" spans="1:50" ht="26.25" customHeight="1" x14ac:dyDescent="0.2">
      <c r="A230" s="665"/>
      <c r="B230" s="667"/>
      <c r="C230" s="738"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630</v>
      </c>
      <c r="AE230" s="690"/>
      <c r="AF230" s="690"/>
      <c r="AG230" s="729" t="s">
        <v>676</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65"/>
      <c r="B231" s="667"/>
      <c r="C231" s="738"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638</v>
      </c>
      <c r="AE231" s="690"/>
      <c r="AF231" s="690"/>
      <c r="AG231" s="729" t="s">
        <v>284</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2">
      <c r="A232" s="665"/>
      <c r="B232" s="667"/>
      <c r="C232" s="738"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9"/>
      <c r="AD232" s="689" t="s">
        <v>630</v>
      </c>
      <c r="AE232" s="690"/>
      <c r="AF232" s="690"/>
      <c r="AG232" s="729" t="s">
        <v>677</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65"/>
      <c r="B233" s="667"/>
      <c r="C233" s="738"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9"/>
      <c r="AD233" s="722" t="s">
        <v>638</v>
      </c>
      <c r="AE233" s="723"/>
      <c r="AF233" s="723"/>
      <c r="AG233" s="740" t="s">
        <v>284</v>
      </c>
      <c r="AH233" s="741"/>
      <c r="AI233" s="741"/>
      <c r="AJ233" s="741"/>
      <c r="AK233" s="741"/>
      <c r="AL233" s="741"/>
      <c r="AM233" s="741"/>
      <c r="AN233" s="741"/>
      <c r="AO233" s="741"/>
      <c r="AP233" s="741"/>
      <c r="AQ233" s="741"/>
      <c r="AR233" s="741"/>
      <c r="AS233" s="741"/>
      <c r="AT233" s="741"/>
      <c r="AU233" s="741"/>
      <c r="AV233" s="741"/>
      <c r="AW233" s="741"/>
      <c r="AX233" s="742"/>
    </row>
    <row r="234" spans="1:50" ht="26.25" customHeight="1" x14ac:dyDescent="0.2">
      <c r="A234" s="665"/>
      <c r="B234" s="667"/>
      <c r="C234" s="726" t="s">
        <v>235</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8"/>
      <c r="AD234" s="689" t="s">
        <v>638</v>
      </c>
      <c r="AE234" s="690"/>
      <c r="AF234" s="691"/>
      <c r="AG234" s="729" t="s">
        <v>284</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2">
      <c r="A235" s="668"/>
      <c r="B235" s="669"/>
      <c r="C235" s="732" t="s">
        <v>222</v>
      </c>
      <c r="D235" s="733"/>
      <c r="E235" s="733"/>
      <c r="F235" s="733"/>
      <c r="G235" s="733"/>
      <c r="H235" s="733"/>
      <c r="I235" s="733"/>
      <c r="J235" s="733"/>
      <c r="K235" s="733"/>
      <c r="L235" s="733"/>
      <c r="M235" s="733"/>
      <c r="N235" s="733"/>
      <c r="O235" s="733"/>
      <c r="P235" s="733"/>
      <c r="Q235" s="733"/>
      <c r="R235" s="733"/>
      <c r="S235" s="733"/>
      <c r="T235" s="733"/>
      <c r="U235" s="733"/>
      <c r="V235" s="733"/>
      <c r="W235" s="733"/>
      <c r="X235" s="733"/>
      <c r="Y235" s="733"/>
      <c r="Z235" s="733"/>
      <c r="AA235" s="733"/>
      <c r="AB235" s="733"/>
      <c r="AC235" s="734"/>
      <c r="AD235" s="735" t="s">
        <v>630</v>
      </c>
      <c r="AE235" s="736"/>
      <c r="AF235" s="737"/>
      <c r="AG235" s="729" t="s">
        <v>678</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2">
      <c r="A236" s="122" t="s">
        <v>37</v>
      </c>
      <c r="B236" s="751"/>
      <c r="C236" s="752" t="s">
        <v>223</v>
      </c>
      <c r="D236" s="753"/>
      <c r="E236" s="753"/>
      <c r="F236" s="753"/>
      <c r="G236" s="753"/>
      <c r="H236" s="753"/>
      <c r="I236" s="753"/>
      <c r="J236" s="753"/>
      <c r="K236" s="753"/>
      <c r="L236" s="753"/>
      <c r="M236" s="753"/>
      <c r="N236" s="753"/>
      <c r="O236" s="753"/>
      <c r="P236" s="753"/>
      <c r="Q236" s="753"/>
      <c r="R236" s="753"/>
      <c r="S236" s="753"/>
      <c r="T236" s="753"/>
      <c r="U236" s="753"/>
      <c r="V236" s="753"/>
      <c r="W236" s="753"/>
      <c r="X236" s="753"/>
      <c r="Y236" s="753"/>
      <c r="Z236" s="753"/>
      <c r="AA236" s="753"/>
      <c r="AB236" s="753"/>
      <c r="AC236" s="754"/>
      <c r="AD236" s="743" t="s">
        <v>630</v>
      </c>
      <c r="AE236" s="744"/>
      <c r="AF236" s="755"/>
      <c r="AG236" s="745" t="s">
        <v>679</v>
      </c>
      <c r="AH236" s="746"/>
      <c r="AI236" s="746"/>
      <c r="AJ236" s="746"/>
      <c r="AK236" s="746"/>
      <c r="AL236" s="746"/>
      <c r="AM236" s="746"/>
      <c r="AN236" s="746"/>
      <c r="AO236" s="746"/>
      <c r="AP236" s="746"/>
      <c r="AQ236" s="746"/>
      <c r="AR236" s="746"/>
      <c r="AS236" s="746"/>
      <c r="AT236" s="746"/>
      <c r="AU236" s="746"/>
      <c r="AV236" s="746"/>
      <c r="AW236" s="746"/>
      <c r="AX236" s="747"/>
    </row>
    <row r="237" spans="1:50" ht="35.25" customHeight="1" x14ac:dyDescent="0.2">
      <c r="A237" s="665"/>
      <c r="B237" s="667"/>
      <c r="C237" s="756" t="s">
        <v>42</v>
      </c>
      <c r="D237" s="757"/>
      <c r="E237" s="757"/>
      <c r="F237" s="757"/>
      <c r="G237" s="757"/>
      <c r="H237" s="757"/>
      <c r="I237" s="757"/>
      <c r="J237" s="757"/>
      <c r="K237" s="757"/>
      <c r="L237" s="757"/>
      <c r="M237" s="757"/>
      <c r="N237" s="757"/>
      <c r="O237" s="757"/>
      <c r="P237" s="757"/>
      <c r="Q237" s="757"/>
      <c r="R237" s="757"/>
      <c r="S237" s="757"/>
      <c r="T237" s="757"/>
      <c r="U237" s="757"/>
      <c r="V237" s="757"/>
      <c r="W237" s="757"/>
      <c r="X237" s="757"/>
      <c r="Y237" s="757"/>
      <c r="Z237" s="757"/>
      <c r="AA237" s="757"/>
      <c r="AB237" s="757"/>
      <c r="AC237" s="758"/>
      <c r="AD237" s="759" t="s">
        <v>638</v>
      </c>
      <c r="AE237" s="760"/>
      <c r="AF237" s="760"/>
      <c r="AG237" s="729" t="s">
        <v>284</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2">
      <c r="A238" s="665"/>
      <c r="B238" s="667"/>
      <c r="C238" s="738"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685</v>
      </c>
      <c r="AE238" s="690"/>
      <c r="AF238" s="690"/>
      <c r="AG238" s="729" t="s">
        <v>686</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2">
      <c r="A239" s="668"/>
      <c r="B239" s="669"/>
      <c r="C239" s="738"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630</v>
      </c>
      <c r="AE239" s="690"/>
      <c r="AF239" s="690"/>
      <c r="AG239" s="748" t="s">
        <v>682</v>
      </c>
      <c r="AH239" s="749"/>
      <c r="AI239" s="749"/>
      <c r="AJ239" s="749"/>
      <c r="AK239" s="749"/>
      <c r="AL239" s="749"/>
      <c r="AM239" s="749"/>
      <c r="AN239" s="749"/>
      <c r="AO239" s="749"/>
      <c r="AP239" s="749"/>
      <c r="AQ239" s="749"/>
      <c r="AR239" s="749"/>
      <c r="AS239" s="749"/>
      <c r="AT239" s="749"/>
      <c r="AU239" s="749"/>
      <c r="AV239" s="749"/>
      <c r="AW239" s="749"/>
      <c r="AX239" s="750"/>
    </row>
    <row r="240" spans="1:50" ht="41.25" customHeight="1" x14ac:dyDescent="0.2">
      <c r="A240" s="764" t="s">
        <v>54</v>
      </c>
      <c r="B240" s="765"/>
      <c r="C240" s="770" t="s">
        <v>137</v>
      </c>
      <c r="D240" s="771"/>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671"/>
      <c r="AD240" s="674" t="s">
        <v>638</v>
      </c>
      <c r="AE240" s="675"/>
      <c r="AF240" s="772"/>
      <c r="AG240" s="773" t="s">
        <v>639</v>
      </c>
      <c r="AH240" s="139"/>
      <c r="AI240" s="139"/>
      <c r="AJ240" s="139"/>
      <c r="AK240" s="139"/>
      <c r="AL240" s="139"/>
      <c r="AM240" s="139"/>
      <c r="AN240" s="139"/>
      <c r="AO240" s="139"/>
      <c r="AP240" s="139"/>
      <c r="AQ240" s="139"/>
      <c r="AR240" s="139"/>
      <c r="AS240" s="139"/>
      <c r="AT240" s="139"/>
      <c r="AU240" s="139"/>
      <c r="AV240" s="139"/>
      <c r="AW240" s="139"/>
      <c r="AX240" s="774"/>
    </row>
    <row r="241" spans="1:50" ht="19.649999999999999" customHeight="1" x14ac:dyDescent="0.2">
      <c r="A241" s="766"/>
      <c r="B241" s="767"/>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724"/>
      <c r="AH241" s="383"/>
      <c r="AI241" s="383"/>
      <c r="AJ241" s="383"/>
      <c r="AK241" s="383"/>
      <c r="AL241" s="383"/>
      <c r="AM241" s="383"/>
      <c r="AN241" s="383"/>
      <c r="AO241" s="383"/>
      <c r="AP241" s="383"/>
      <c r="AQ241" s="383"/>
      <c r="AR241" s="383"/>
      <c r="AS241" s="383"/>
      <c r="AT241" s="383"/>
      <c r="AU241" s="383"/>
      <c r="AV241" s="383"/>
      <c r="AW241" s="383"/>
      <c r="AX241" s="725"/>
    </row>
    <row r="242" spans="1:50" ht="24.75" customHeight="1" x14ac:dyDescent="0.2">
      <c r="A242" s="766"/>
      <c r="B242" s="767"/>
      <c r="C242" s="86"/>
      <c r="D242" s="87"/>
      <c r="E242" s="88"/>
      <c r="F242" s="88"/>
      <c r="G242" s="88"/>
      <c r="H242" s="89"/>
      <c r="I242" s="89"/>
      <c r="J242" s="90"/>
      <c r="K242" s="90"/>
      <c r="L242" s="90"/>
      <c r="M242" s="89"/>
      <c r="N242" s="91"/>
      <c r="O242" s="92" t="s">
        <v>613</v>
      </c>
      <c r="P242" s="93"/>
      <c r="Q242" s="93"/>
      <c r="R242" s="93"/>
      <c r="S242" s="93"/>
      <c r="T242" s="93"/>
      <c r="U242" s="93"/>
      <c r="V242" s="93"/>
      <c r="W242" s="93"/>
      <c r="X242" s="93"/>
      <c r="Y242" s="93"/>
      <c r="Z242" s="93"/>
      <c r="AA242" s="93"/>
      <c r="AB242" s="93"/>
      <c r="AC242" s="93"/>
      <c r="AD242" s="93"/>
      <c r="AE242" s="93"/>
      <c r="AF242" s="94"/>
      <c r="AG242" s="724"/>
      <c r="AH242" s="383"/>
      <c r="AI242" s="383"/>
      <c r="AJ242" s="383"/>
      <c r="AK242" s="383"/>
      <c r="AL242" s="383"/>
      <c r="AM242" s="383"/>
      <c r="AN242" s="383"/>
      <c r="AO242" s="383"/>
      <c r="AP242" s="383"/>
      <c r="AQ242" s="383"/>
      <c r="AR242" s="383"/>
      <c r="AS242" s="383"/>
      <c r="AT242" s="383"/>
      <c r="AU242" s="383"/>
      <c r="AV242" s="383"/>
      <c r="AW242" s="383"/>
      <c r="AX242" s="725"/>
    </row>
    <row r="243" spans="1:50" ht="24.75" customHeight="1" x14ac:dyDescent="0.2">
      <c r="A243" s="766"/>
      <c r="B243" s="767"/>
      <c r="C243" s="107"/>
      <c r="D243" s="108"/>
      <c r="E243" s="88"/>
      <c r="F243" s="88"/>
      <c r="G243" s="88"/>
      <c r="H243" s="89"/>
      <c r="I243" s="89"/>
      <c r="J243" s="761"/>
      <c r="K243" s="761"/>
      <c r="L243" s="761"/>
      <c r="M243" s="762"/>
      <c r="N243" s="763"/>
      <c r="O243" s="95"/>
      <c r="P243" s="96"/>
      <c r="Q243" s="96"/>
      <c r="R243" s="96"/>
      <c r="S243" s="96"/>
      <c r="T243" s="96"/>
      <c r="U243" s="96"/>
      <c r="V243" s="96"/>
      <c r="W243" s="96"/>
      <c r="X243" s="96"/>
      <c r="Y243" s="96"/>
      <c r="Z243" s="96"/>
      <c r="AA243" s="96"/>
      <c r="AB243" s="96"/>
      <c r="AC243" s="96"/>
      <c r="AD243" s="96"/>
      <c r="AE243" s="96"/>
      <c r="AF243" s="97"/>
      <c r="AG243" s="724"/>
      <c r="AH243" s="383"/>
      <c r="AI243" s="383"/>
      <c r="AJ243" s="383"/>
      <c r="AK243" s="383"/>
      <c r="AL243" s="383"/>
      <c r="AM243" s="383"/>
      <c r="AN243" s="383"/>
      <c r="AO243" s="383"/>
      <c r="AP243" s="383"/>
      <c r="AQ243" s="383"/>
      <c r="AR243" s="383"/>
      <c r="AS243" s="383"/>
      <c r="AT243" s="383"/>
      <c r="AU243" s="383"/>
      <c r="AV243" s="383"/>
      <c r="AW243" s="383"/>
      <c r="AX243" s="725"/>
    </row>
    <row r="244" spans="1:50" ht="24.75" customHeight="1" x14ac:dyDescent="0.2">
      <c r="A244" s="766"/>
      <c r="B244" s="767"/>
      <c r="C244" s="107"/>
      <c r="D244" s="108"/>
      <c r="E244" s="88"/>
      <c r="F244" s="88"/>
      <c r="G244" s="88"/>
      <c r="H244" s="89"/>
      <c r="I244" s="89"/>
      <c r="J244" s="761"/>
      <c r="K244" s="761"/>
      <c r="L244" s="761"/>
      <c r="M244" s="762"/>
      <c r="N244" s="763"/>
      <c r="O244" s="95"/>
      <c r="P244" s="96"/>
      <c r="Q244" s="96"/>
      <c r="R244" s="96"/>
      <c r="S244" s="96"/>
      <c r="T244" s="96"/>
      <c r="U244" s="96"/>
      <c r="V244" s="96"/>
      <c r="W244" s="96"/>
      <c r="X244" s="96"/>
      <c r="Y244" s="96"/>
      <c r="Z244" s="96"/>
      <c r="AA244" s="96"/>
      <c r="AB244" s="96"/>
      <c r="AC244" s="96"/>
      <c r="AD244" s="96"/>
      <c r="AE244" s="96"/>
      <c r="AF244" s="97"/>
      <c r="AG244" s="724"/>
      <c r="AH244" s="383"/>
      <c r="AI244" s="383"/>
      <c r="AJ244" s="383"/>
      <c r="AK244" s="383"/>
      <c r="AL244" s="383"/>
      <c r="AM244" s="383"/>
      <c r="AN244" s="383"/>
      <c r="AO244" s="383"/>
      <c r="AP244" s="383"/>
      <c r="AQ244" s="383"/>
      <c r="AR244" s="383"/>
      <c r="AS244" s="383"/>
      <c r="AT244" s="383"/>
      <c r="AU244" s="383"/>
      <c r="AV244" s="383"/>
      <c r="AW244" s="383"/>
      <c r="AX244" s="725"/>
    </row>
    <row r="245" spans="1:50" ht="24.75" customHeight="1" x14ac:dyDescent="0.2">
      <c r="A245" s="766"/>
      <c r="B245" s="767"/>
      <c r="C245" s="107"/>
      <c r="D245" s="108"/>
      <c r="E245" s="88"/>
      <c r="F245" s="88"/>
      <c r="G245" s="88"/>
      <c r="H245" s="89"/>
      <c r="I245" s="89"/>
      <c r="J245" s="761"/>
      <c r="K245" s="761"/>
      <c r="L245" s="761"/>
      <c r="M245" s="762"/>
      <c r="N245" s="763"/>
      <c r="O245" s="95"/>
      <c r="P245" s="96"/>
      <c r="Q245" s="96"/>
      <c r="R245" s="96"/>
      <c r="S245" s="96"/>
      <c r="T245" s="96"/>
      <c r="U245" s="96"/>
      <c r="V245" s="96"/>
      <c r="W245" s="96"/>
      <c r="X245" s="96"/>
      <c r="Y245" s="96"/>
      <c r="Z245" s="96"/>
      <c r="AA245" s="96"/>
      <c r="AB245" s="96"/>
      <c r="AC245" s="96"/>
      <c r="AD245" s="96"/>
      <c r="AE245" s="96"/>
      <c r="AF245" s="97"/>
      <c r="AG245" s="724"/>
      <c r="AH245" s="383"/>
      <c r="AI245" s="383"/>
      <c r="AJ245" s="383"/>
      <c r="AK245" s="383"/>
      <c r="AL245" s="383"/>
      <c r="AM245" s="383"/>
      <c r="AN245" s="383"/>
      <c r="AO245" s="383"/>
      <c r="AP245" s="383"/>
      <c r="AQ245" s="383"/>
      <c r="AR245" s="383"/>
      <c r="AS245" s="383"/>
      <c r="AT245" s="383"/>
      <c r="AU245" s="383"/>
      <c r="AV245" s="383"/>
      <c r="AW245" s="383"/>
      <c r="AX245" s="725"/>
    </row>
    <row r="246" spans="1:50" ht="24.75" customHeight="1" x14ac:dyDescent="0.2">
      <c r="A246" s="768"/>
      <c r="B246" s="769"/>
      <c r="C246" s="777"/>
      <c r="D246" s="778"/>
      <c r="E246" s="88"/>
      <c r="F246" s="88"/>
      <c r="G246" s="88"/>
      <c r="H246" s="89"/>
      <c r="I246" s="89"/>
      <c r="J246" s="779"/>
      <c r="K246" s="779"/>
      <c r="L246" s="779"/>
      <c r="M246" s="84"/>
      <c r="N246" s="85"/>
      <c r="O246" s="98"/>
      <c r="P246" s="99"/>
      <c r="Q246" s="99"/>
      <c r="R246" s="99"/>
      <c r="S246" s="99"/>
      <c r="T246" s="99"/>
      <c r="U246" s="99"/>
      <c r="V246" s="99"/>
      <c r="W246" s="99"/>
      <c r="X246" s="99"/>
      <c r="Y246" s="99"/>
      <c r="Z246" s="99"/>
      <c r="AA246" s="99"/>
      <c r="AB246" s="99"/>
      <c r="AC246" s="99"/>
      <c r="AD246" s="99"/>
      <c r="AE246" s="99"/>
      <c r="AF246" s="100"/>
      <c r="AG246" s="775"/>
      <c r="AH246" s="142"/>
      <c r="AI246" s="142"/>
      <c r="AJ246" s="142"/>
      <c r="AK246" s="142"/>
      <c r="AL246" s="142"/>
      <c r="AM246" s="142"/>
      <c r="AN246" s="142"/>
      <c r="AO246" s="142"/>
      <c r="AP246" s="142"/>
      <c r="AQ246" s="142"/>
      <c r="AR246" s="142"/>
      <c r="AS246" s="142"/>
      <c r="AT246" s="142"/>
      <c r="AU246" s="142"/>
      <c r="AV246" s="142"/>
      <c r="AW246" s="142"/>
      <c r="AX246" s="776"/>
    </row>
    <row r="247" spans="1:50" ht="67.5" customHeight="1" x14ac:dyDescent="0.2">
      <c r="A247" s="122" t="s">
        <v>45</v>
      </c>
      <c r="B247" s="123"/>
      <c r="C247" s="126" t="s">
        <v>49</v>
      </c>
      <c r="D247" s="127"/>
      <c r="E247" s="127"/>
      <c r="F247" s="128"/>
      <c r="G247" s="129" t="s">
        <v>687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688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696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697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70.8" customHeight="1" thickBot="1" x14ac:dyDescent="0.25">
      <c r="A254" s="118" t="s">
        <v>132</v>
      </c>
      <c r="B254" s="119"/>
      <c r="C254" s="119"/>
      <c r="D254" s="119"/>
      <c r="E254" s="120"/>
      <c r="F254" s="784" t="s">
        <v>693</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2">
      <c r="A255" s="787" t="s">
        <v>32</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5">
      <c r="A256" s="79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91" t="s">
        <v>238</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2">
      <c r="A258" s="794" t="s">
        <v>277</v>
      </c>
      <c r="B258" s="795"/>
      <c r="C258" s="795"/>
      <c r="D258" s="796"/>
      <c r="E258" s="780" t="s">
        <v>613</v>
      </c>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74"/>
    </row>
    <row r="259" spans="1:52" ht="24.75" customHeight="1" x14ac:dyDescent="0.2">
      <c r="A259" s="136" t="s">
        <v>276</v>
      </c>
      <c r="B259" s="136"/>
      <c r="C259" s="136"/>
      <c r="D259" s="136"/>
      <c r="E259" s="780" t="s">
        <v>613</v>
      </c>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customHeight="1" x14ac:dyDescent="0.2">
      <c r="A260" s="136" t="s">
        <v>275</v>
      </c>
      <c r="B260" s="136"/>
      <c r="C260" s="136"/>
      <c r="D260" s="136"/>
      <c r="E260" s="780" t="s">
        <v>613</v>
      </c>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customHeight="1" x14ac:dyDescent="0.2">
      <c r="A261" s="136" t="s">
        <v>274</v>
      </c>
      <c r="B261" s="136"/>
      <c r="C261" s="136"/>
      <c r="D261" s="136"/>
      <c r="E261" s="780" t="s">
        <v>613</v>
      </c>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customHeight="1" x14ac:dyDescent="0.2">
      <c r="A262" s="136" t="s">
        <v>273</v>
      </c>
      <c r="B262" s="136"/>
      <c r="C262" s="136"/>
      <c r="D262" s="136"/>
      <c r="E262" s="780" t="s">
        <v>613</v>
      </c>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customHeight="1" x14ac:dyDescent="0.2">
      <c r="A263" s="136" t="s">
        <v>272</v>
      </c>
      <c r="B263" s="136"/>
      <c r="C263" s="136"/>
      <c r="D263" s="136"/>
      <c r="E263" s="780" t="s">
        <v>613</v>
      </c>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2">
      <c r="A264" s="136" t="s">
        <v>271</v>
      </c>
      <c r="B264" s="136"/>
      <c r="C264" s="136"/>
      <c r="D264" s="136"/>
      <c r="E264" s="780" t="s">
        <v>613</v>
      </c>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2">
      <c r="A265" s="136" t="s">
        <v>270</v>
      </c>
      <c r="B265" s="136"/>
      <c r="C265" s="136"/>
      <c r="D265" s="136"/>
      <c r="E265" s="780" t="s">
        <v>613</v>
      </c>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2">
      <c r="A266" s="136" t="s">
        <v>416</v>
      </c>
      <c r="B266" s="136"/>
      <c r="C266" s="136"/>
      <c r="D266" s="136"/>
      <c r="E266" s="799"/>
      <c r="F266" s="800"/>
      <c r="G266" s="800"/>
      <c r="H266" s="77" t="str">
        <f>IF(E266="","","-")</f>
        <v/>
      </c>
      <c r="I266" s="800"/>
      <c r="J266" s="800"/>
      <c r="K266" s="77" t="str">
        <f>IF(I266="","","-")</f>
        <v/>
      </c>
      <c r="L266" s="106"/>
      <c r="M266" s="106"/>
      <c r="N266" s="77" t="str">
        <f>IF(O266="","","-")</f>
        <v/>
      </c>
      <c r="O266" s="797"/>
      <c r="P266" s="798"/>
      <c r="Q266" s="799"/>
      <c r="R266" s="800"/>
      <c r="S266" s="800"/>
      <c r="T266" s="77" t="str">
        <f>IF(Q266="","","-")</f>
        <v/>
      </c>
      <c r="U266" s="800"/>
      <c r="V266" s="800"/>
      <c r="W266" s="77" t="str">
        <f>IF(U266="","","-")</f>
        <v/>
      </c>
      <c r="X266" s="106"/>
      <c r="Y266" s="106"/>
      <c r="Z266" s="77" t="str">
        <f>IF(AA266="","","-")</f>
        <v/>
      </c>
      <c r="AA266" s="797"/>
      <c r="AB266" s="798"/>
      <c r="AC266" s="799"/>
      <c r="AD266" s="800"/>
      <c r="AE266" s="800"/>
      <c r="AF266" s="77" t="str">
        <f>IF(AC266="","","-")</f>
        <v/>
      </c>
      <c r="AG266" s="800"/>
      <c r="AH266" s="800"/>
      <c r="AI266" s="77" t="str">
        <f>IF(AG266="","","-")</f>
        <v/>
      </c>
      <c r="AJ266" s="106"/>
      <c r="AK266" s="106"/>
      <c r="AL266" s="77" t="str">
        <f>IF(AM266="","","-")</f>
        <v/>
      </c>
      <c r="AM266" s="797"/>
      <c r="AN266" s="798"/>
      <c r="AO266" s="799"/>
      <c r="AP266" s="800"/>
      <c r="AQ266" s="77" t="str">
        <f>IF(AO266="","","-")</f>
        <v/>
      </c>
      <c r="AR266" s="800"/>
      <c r="AS266" s="800"/>
      <c r="AT266" s="77" t="str">
        <f>IF(AR266="","","-")</f>
        <v/>
      </c>
      <c r="AU266" s="106"/>
      <c r="AV266" s="106"/>
      <c r="AW266" s="77" t="str">
        <f>IF(AX266="","","-")</f>
        <v/>
      </c>
      <c r="AX266" s="80"/>
    </row>
    <row r="267" spans="1:52" ht="24.75" customHeight="1" x14ac:dyDescent="0.2">
      <c r="A267" s="136" t="s">
        <v>596</v>
      </c>
      <c r="B267" s="136"/>
      <c r="C267" s="136"/>
      <c r="D267" s="136"/>
      <c r="E267" s="799" t="s">
        <v>607</v>
      </c>
      <c r="F267" s="800"/>
      <c r="G267" s="800"/>
      <c r="H267" s="77"/>
      <c r="I267" s="800" t="s">
        <v>629</v>
      </c>
      <c r="J267" s="800"/>
      <c r="K267" s="77"/>
      <c r="L267" s="106">
        <v>79</v>
      </c>
      <c r="M267" s="106"/>
      <c r="N267" s="77" t="str">
        <f>IF(O267="","","-")</f>
        <v/>
      </c>
      <c r="O267" s="797"/>
      <c r="P267" s="798"/>
      <c r="Q267" s="799"/>
      <c r="R267" s="800"/>
      <c r="S267" s="800"/>
      <c r="T267" s="77" t="str">
        <f>IF(Q267="","","-")</f>
        <v/>
      </c>
      <c r="U267" s="800"/>
      <c r="V267" s="800"/>
      <c r="W267" s="77" t="str">
        <f>IF(U267="","","-")</f>
        <v/>
      </c>
      <c r="X267" s="106"/>
      <c r="Y267" s="106"/>
      <c r="Z267" s="77" t="str">
        <f>IF(AA267="","","-")</f>
        <v/>
      </c>
      <c r="AA267" s="797"/>
      <c r="AB267" s="798"/>
      <c r="AC267" s="799"/>
      <c r="AD267" s="800"/>
      <c r="AE267" s="800"/>
      <c r="AF267" s="77" t="str">
        <f>IF(AC267="","","-")</f>
        <v/>
      </c>
      <c r="AG267" s="800"/>
      <c r="AH267" s="800"/>
      <c r="AI267" s="77" t="str">
        <f>IF(AG267="","","-")</f>
        <v/>
      </c>
      <c r="AJ267" s="106"/>
      <c r="AK267" s="106"/>
      <c r="AL267" s="77" t="str">
        <f>IF(AM267="","","-")</f>
        <v/>
      </c>
      <c r="AM267" s="797"/>
      <c r="AN267" s="798"/>
      <c r="AO267" s="799"/>
      <c r="AP267" s="800"/>
      <c r="AQ267" s="77" t="str">
        <f>IF(AO267="","","-")</f>
        <v/>
      </c>
      <c r="AR267" s="800"/>
      <c r="AS267" s="800"/>
      <c r="AT267" s="77" t="str">
        <f>IF(AR267="","","-")</f>
        <v/>
      </c>
      <c r="AU267" s="106"/>
      <c r="AV267" s="106"/>
      <c r="AW267" s="77" t="str">
        <f>IF(AX267="","","-")</f>
        <v/>
      </c>
      <c r="AX267" s="80"/>
    </row>
    <row r="268" spans="1:52" ht="24.75" customHeight="1" x14ac:dyDescent="0.2">
      <c r="A268" s="136" t="s">
        <v>384</v>
      </c>
      <c r="B268" s="136"/>
      <c r="C268" s="136"/>
      <c r="D268" s="136"/>
      <c r="E268" s="802">
        <v>2021</v>
      </c>
      <c r="F268" s="137"/>
      <c r="G268" s="800" t="s">
        <v>631</v>
      </c>
      <c r="H268" s="800"/>
      <c r="I268" s="800"/>
      <c r="J268" s="137" t="s">
        <v>542</v>
      </c>
      <c r="K268" s="137"/>
      <c r="L268" s="106">
        <v>55</v>
      </c>
      <c r="M268" s="106"/>
      <c r="N268" s="106"/>
      <c r="O268" s="137"/>
      <c r="P268" s="137"/>
      <c r="Q268" s="802"/>
      <c r="R268" s="137"/>
      <c r="S268" s="800"/>
      <c r="T268" s="800"/>
      <c r="U268" s="800"/>
      <c r="V268" s="137"/>
      <c r="W268" s="137"/>
      <c r="X268" s="106"/>
      <c r="Y268" s="106"/>
      <c r="Z268" s="106"/>
      <c r="AA268" s="137"/>
      <c r="AB268" s="801"/>
      <c r="AC268" s="802"/>
      <c r="AD268" s="137"/>
      <c r="AE268" s="800"/>
      <c r="AF268" s="800"/>
      <c r="AG268" s="800"/>
      <c r="AH268" s="137"/>
      <c r="AI268" s="137"/>
      <c r="AJ268" s="106"/>
      <c r="AK268" s="106"/>
      <c r="AL268" s="106"/>
      <c r="AM268" s="137"/>
      <c r="AN268" s="801"/>
      <c r="AO268" s="802"/>
      <c r="AP268" s="137"/>
      <c r="AQ268" s="800"/>
      <c r="AR268" s="800"/>
      <c r="AS268" s="800"/>
      <c r="AT268" s="137"/>
      <c r="AU268" s="137"/>
      <c r="AV268" s="106"/>
      <c r="AW268" s="106"/>
      <c r="AX268" s="80"/>
    </row>
    <row r="269" spans="1:52" ht="28.35" customHeight="1" x14ac:dyDescent="0.2">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803"/>
      <c r="B307" s="804"/>
      <c r="C307" s="804"/>
      <c r="D307" s="804"/>
      <c r="E307" s="804"/>
      <c r="F307" s="80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06" t="s">
        <v>266</v>
      </c>
      <c r="B308" s="807"/>
      <c r="C308" s="807"/>
      <c r="D308" s="807"/>
      <c r="E308" s="807"/>
      <c r="F308" s="808"/>
      <c r="G308" s="812" t="s">
        <v>654</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689</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40.200000000000003" customHeight="1" x14ac:dyDescent="0.2">
      <c r="A309" s="809"/>
      <c r="B309" s="810"/>
      <c r="C309" s="810"/>
      <c r="D309" s="810"/>
      <c r="E309" s="810"/>
      <c r="F309" s="811"/>
      <c r="G309" s="126"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26"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24.75" customHeight="1" x14ac:dyDescent="0.2">
      <c r="A310" s="809"/>
      <c r="B310" s="810"/>
      <c r="C310" s="810"/>
      <c r="D310" s="810"/>
      <c r="E310" s="810"/>
      <c r="F310" s="811"/>
      <c r="G310" s="833" t="s">
        <v>655</v>
      </c>
      <c r="H310" s="834"/>
      <c r="I310" s="834"/>
      <c r="J310" s="834"/>
      <c r="K310" s="835"/>
      <c r="L310" s="836" t="s">
        <v>644</v>
      </c>
      <c r="M310" s="837"/>
      <c r="N310" s="837"/>
      <c r="O310" s="837"/>
      <c r="P310" s="837"/>
      <c r="Q310" s="837"/>
      <c r="R310" s="837"/>
      <c r="S310" s="837"/>
      <c r="T310" s="837"/>
      <c r="U310" s="837"/>
      <c r="V310" s="837"/>
      <c r="W310" s="837"/>
      <c r="X310" s="838"/>
      <c r="Y310" s="839">
        <v>20.7</v>
      </c>
      <c r="Z310" s="840"/>
      <c r="AA310" s="840"/>
      <c r="AB310" s="841"/>
      <c r="AC310" s="833" t="s">
        <v>652</v>
      </c>
      <c r="AD310" s="834"/>
      <c r="AE310" s="834"/>
      <c r="AF310" s="834"/>
      <c r="AG310" s="835"/>
      <c r="AH310" s="836" t="s">
        <v>652</v>
      </c>
      <c r="AI310" s="837"/>
      <c r="AJ310" s="837"/>
      <c r="AK310" s="837"/>
      <c r="AL310" s="837"/>
      <c r="AM310" s="837"/>
      <c r="AN310" s="837"/>
      <c r="AO310" s="837"/>
      <c r="AP310" s="837"/>
      <c r="AQ310" s="837"/>
      <c r="AR310" s="837"/>
      <c r="AS310" s="837"/>
      <c r="AT310" s="838"/>
      <c r="AU310" s="839">
        <v>2.1</v>
      </c>
      <c r="AV310" s="840"/>
      <c r="AW310" s="840"/>
      <c r="AX310" s="842"/>
    </row>
    <row r="311" spans="1:50" ht="24.75" hidden="1" customHeight="1" x14ac:dyDescent="0.2">
      <c r="A311" s="809"/>
      <c r="B311" s="810"/>
      <c r="C311" s="810"/>
      <c r="D311" s="810"/>
      <c r="E311" s="810"/>
      <c r="F311" s="811"/>
      <c r="G311" s="819"/>
      <c r="H311" s="820"/>
      <c r="I311" s="820"/>
      <c r="J311" s="820"/>
      <c r="K311" s="821"/>
      <c r="L311" s="822"/>
      <c r="M311" s="823"/>
      <c r="N311" s="823"/>
      <c r="O311" s="823"/>
      <c r="P311" s="823"/>
      <c r="Q311" s="823"/>
      <c r="R311" s="823"/>
      <c r="S311" s="823"/>
      <c r="T311" s="823"/>
      <c r="U311" s="823"/>
      <c r="V311" s="823"/>
      <c r="W311" s="823"/>
      <c r="X311" s="824"/>
      <c r="Y311" s="825"/>
      <c r="Z311" s="826"/>
      <c r="AA311" s="826"/>
      <c r="AB311" s="827"/>
      <c r="AC311" s="819"/>
      <c r="AD311" s="820"/>
      <c r="AE311" s="820"/>
      <c r="AF311" s="820"/>
      <c r="AG311" s="821"/>
      <c r="AH311" s="822"/>
      <c r="AI311" s="823"/>
      <c r="AJ311" s="823"/>
      <c r="AK311" s="823"/>
      <c r="AL311" s="823"/>
      <c r="AM311" s="823"/>
      <c r="AN311" s="823"/>
      <c r="AO311" s="823"/>
      <c r="AP311" s="823"/>
      <c r="AQ311" s="823"/>
      <c r="AR311" s="823"/>
      <c r="AS311" s="823"/>
      <c r="AT311" s="824"/>
      <c r="AU311" s="825"/>
      <c r="AV311" s="826"/>
      <c r="AW311" s="826"/>
      <c r="AX311" s="828"/>
    </row>
    <row r="312" spans="1:50" ht="24.75" hidden="1" customHeight="1" x14ac:dyDescent="0.2">
      <c r="A312" s="809"/>
      <c r="B312" s="810"/>
      <c r="C312" s="810"/>
      <c r="D312" s="810"/>
      <c r="E312" s="810"/>
      <c r="F312" s="811"/>
      <c r="G312" s="819"/>
      <c r="H312" s="820"/>
      <c r="I312" s="820"/>
      <c r="J312" s="820"/>
      <c r="K312" s="821"/>
      <c r="L312" s="822"/>
      <c r="M312" s="823"/>
      <c r="N312" s="823"/>
      <c r="O312" s="823"/>
      <c r="P312" s="823"/>
      <c r="Q312" s="823"/>
      <c r="R312" s="823"/>
      <c r="S312" s="823"/>
      <c r="T312" s="823"/>
      <c r="U312" s="823"/>
      <c r="V312" s="823"/>
      <c r="W312" s="823"/>
      <c r="X312" s="824"/>
      <c r="Y312" s="825"/>
      <c r="Z312" s="826"/>
      <c r="AA312" s="826"/>
      <c r="AB312" s="827"/>
      <c r="AC312" s="819"/>
      <c r="AD312" s="820"/>
      <c r="AE312" s="820"/>
      <c r="AF312" s="820"/>
      <c r="AG312" s="821"/>
      <c r="AH312" s="822"/>
      <c r="AI312" s="823"/>
      <c r="AJ312" s="823"/>
      <c r="AK312" s="823"/>
      <c r="AL312" s="823"/>
      <c r="AM312" s="823"/>
      <c r="AN312" s="823"/>
      <c r="AO312" s="823"/>
      <c r="AP312" s="823"/>
      <c r="AQ312" s="823"/>
      <c r="AR312" s="823"/>
      <c r="AS312" s="823"/>
      <c r="AT312" s="824"/>
      <c r="AU312" s="825"/>
      <c r="AV312" s="826"/>
      <c r="AW312" s="826"/>
      <c r="AX312" s="828"/>
    </row>
    <row r="313" spans="1:50" ht="24.75" hidden="1" customHeight="1" x14ac:dyDescent="0.2">
      <c r="A313" s="809"/>
      <c r="B313" s="810"/>
      <c r="C313" s="810"/>
      <c r="D313" s="810"/>
      <c r="E313" s="810"/>
      <c r="F313" s="811"/>
      <c r="G313" s="819"/>
      <c r="H313" s="820"/>
      <c r="I313" s="820"/>
      <c r="J313" s="820"/>
      <c r="K313" s="821"/>
      <c r="L313" s="822"/>
      <c r="M313" s="823"/>
      <c r="N313" s="823"/>
      <c r="O313" s="823"/>
      <c r="P313" s="823"/>
      <c r="Q313" s="823"/>
      <c r="R313" s="823"/>
      <c r="S313" s="823"/>
      <c r="T313" s="823"/>
      <c r="U313" s="823"/>
      <c r="V313" s="823"/>
      <c r="W313" s="823"/>
      <c r="X313" s="824"/>
      <c r="Y313" s="825"/>
      <c r="Z313" s="826"/>
      <c r="AA313" s="826"/>
      <c r="AB313" s="827"/>
      <c r="AC313" s="819"/>
      <c r="AD313" s="820"/>
      <c r="AE313" s="820"/>
      <c r="AF313" s="820"/>
      <c r="AG313" s="821"/>
      <c r="AH313" s="822"/>
      <c r="AI313" s="823"/>
      <c r="AJ313" s="823"/>
      <c r="AK313" s="823"/>
      <c r="AL313" s="823"/>
      <c r="AM313" s="823"/>
      <c r="AN313" s="823"/>
      <c r="AO313" s="823"/>
      <c r="AP313" s="823"/>
      <c r="AQ313" s="823"/>
      <c r="AR313" s="823"/>
      <c r="AS313" s="823"/>
      <c r="AT313" s="824"/>
      <c r="AU313" s="825"/>
      <c r="AV313" s="826"/>
      <c r="AW313" s="826"/>
      <c r="AX313" s="828"/>
    </row>
    <row r="314" spans="1:50" ht="24.75" hidden="1" customHeight="1" x14ac:dyDescent="0.2">
      <c r="A314" s="809"/>
      <c r="B314" s="810"/>
      <c r="C314" s="810"/>
      <c r="D314" s="810"/>
      <c r="E314" s="810"/>
      <c r="F314" s="811"/>
      <c r="G314" s="819"/>
      <c r="H314" s="820"/>
      <c r="I314" s="820"/>
      <c r="J314" s="820"/>
      <c r="K314" s="821"/>
      <c r="L314" s="822"/>
      <c r="M314" s="823"/>
      <c r="N314" s="823"/>
      <c r="O314" s="823"/>
      <c r="P314" s="823"/>
      <c r="Q314" s="823"/>
      <c r="R314" s="823"/>
      <c r="S314" s="823"/>
      <c r="T314" s="823"/>
      <c r="U314" s="823"/>
      <c r="V314" s="823"/>
      <c r="W314" s="823"/>
      <c r="X314" s="824"/>
      <c r="Y314" s="825"/>
      <c r="Z314" s="826"/>
      <c r="AA314" s="826"/>
      <c r="AB314" s="827"/>
      <c r="AC314" s="819"/>
      <c r="AD314" s="820"/>
      <c r="AE314" s="820"/>
      <c r="AF314" s="820"/>
      <c r="AG314" s="821"/>
      <c r="AH314" s="822"/>
      <c r="AI314" s="823"/>
      <c r="AJ314" s="823"/>
      <c r="AK314" s="823"/>
      <c r="AL314" s="823"/>
      <c r="AM314" s="823"/>
      <c r="AN314" s="823"/>
      <c r="AO314" s="823"/>
      <c r="AP314" s="823"/>
      <c r="AQ314" s="823"/>
      <c r="AR314" s="823"/>
      <c r="AS314" s="823"/>
      <c r="AT314" s="824"/>
      <c r="AU314" s="825"/>
      <c r="AV314" s="826"/>
      <c r="AW314" s="826"/>
      <c r="AX314" s="828"/>
    </row>
    <row r="315" spans="1:50" ht="24.75" hidden="1" customHeight="1" x14ac:dyDescent="0.2">
      <c r="A315" s="809"/>
      <c r="B315" s="810"/>
      <c r="C315" s="810"/>
      <c r="D315" s="810"/>
      <c r="E315" s="810"/>
      <c r="F315" s="811"/>
      <c r="G315" s="819"/>
      <c r="H315" s="820"/>
      <c r="I315" s="820"/>
      <c r="J315" s="820"/>
      <c r="K315" s="821"/>
      <c r="L315" s="822"/>
      <c r="M315" s="823"/>
      <c r="N315" s="823"/>
      <c r="O315" s="823"/>
      <c r="P315" s="823"/>
      <c r="Q315" s="823"/>
      <c r="R315" s="823"/>
      <c r="S315" s="823"/>
      <c r="T315" s="823"/>
      <c r="U315" s="823"/>
      <c r="V315" s="823"/>
      <c r="W315" s="823"/>
      <c r="X315" s="824"/>
      <c r="Y315" s="825"/>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8"/>
    </row>
    <row r="316" spans="1:50" ht="24.75" hidden="1" customHeight="1" x14ac:dyDescent="0.2">
      <c r="A316" s="809"/>
      <c r="B316" s="810"/>
      <c r="C316" s="810"/>
      <c r="D316" s="810"/>
      <c r="E316" s="810"/>
      <c r="F316" s="811"/>
      <c r="G316" s="819"/>
      <c r="H316" s="820"/>
      <c r="I316" s="820"/>
      <c r="J316" s="820"/>
      <c r="K316" s="821"/>
      <c r="L316" s="822"/>
      <c r="M316" s="823"/>
      <c r="N316" s="823"/>
      <c r="O316" s="823"/>
      <c r="P316" s="823"/>
      <c r="Q316" s="823"/>
      <c r="R316" s="823"/>
      <c r="S316" s="823"/>
      <c r="T316" s="823"/>
      <c r="U316" s="823"/>
      <c r="V316" s="823"/>
      <c r="W316" s="823"/>
      <c r="X316" s="824"/>
      <c r="Y316" s="825"/>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8"/>
    </row>
    <row r="317" spans="1:50" ht="24.75" hidden="1" customHeight="1" x14ac:dyDescent="0.2">
      <c r="A317" s="809"/>
      <c r="B317" s="810"/>
      <c r="C317" s="810"/>
      <c r="D317" s="810"/>
      <c r="E317" s="810"/>
      <c r="F317" s="811"/>
      <c r="G317" s="819"/>
      <c r="H317" s="820"/>
      <c r="I317" s="820"/>
      <c r="J317" s="820"/>
      <c r="K317" s="821"/>
      <c r="L317" s="822"/>
      <c r="M317" s="823"/>
      <c r="N317" s="823"/>
      <c r="O317" s="823"/>
      <c r="P317" s="823"/>
      <c r="Q317" s="823"/>
      <c r="R317" s="823"/>
      <c r="S317" s="823"/>
      <c r="T317" s="823"/>
      <c r="U317" s="823"/>
      <c r="V317" s="823"/>
      <c r="W317" s="823"/>
      <c r="X317" s="824"/>
      <c r="Y317" s="825"/>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8"/>
    </row>
    <row r="318" spans="1:50" ht="24.75" hidden="1" customHeight="1" x14ac:dyDescent="0.2">
      <c r="A318" s="809"/>
      <c r="B318" s="810"/>
      <c r="C318" s="810"/>
      <c r="D318" s="810"/>
      <c r="E318" s="810"/>
      <c r="F318" s="811"/>
      <c r="G318" s="819"/>
      <c r="H318" s="820"/>
      <c r="I318" s="820"/>
      <c r="J318" s="820"/>
      <c r="K318" s="821"/>
      <c r="L318" s="822"/>
      <c r="M318" s="823"/>
      <c r="N318" s="823"/>
      <c r="O318" s="823"/>
      <c r="P318" s="823"/>
      <c r="Q318" s="823"/>
      <c r="R318" s="823"/>
      <c r="S318" s="823"/>
      <c r="T318" s="823"/>
      <c r="U318" s="823"/>
      <c r="V318" s="823"/>
      <c r="W318" s="823"/>
      <c r="X318" s="824"/>
      <c r="Y318" s="825"/>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8"/>
    </row>
    <row r="319" spans="1:50" ht="19.95" customHeight="1" x14ac:dyDescent="0.2">
      <c r="A319" s="809"/>
      <c r="B319" s="810"/>
      <c r="C319" s="810"/>
      <c r="D319" s="810"/>
      <c r="E319" s="810"/>
      <c r="F319" s="811"/>
      <c r="G319" s="819"/>
      <c r="H319" s="820"/>
      <c r="I319" s="820"/>
      <c r="J319" s="820"/>
      <c r="K319" s="821"/>
      <c r="L319" s="822"/>
      <c r="M319" s="823"/>
      <c r="N319" s="823"/>
      <c r="O319" s="823"/>
      <c r="P319" s="823"/>
      <c r="Q319" s="823"/>
      <c r="R319" s="823"/>
      <c r="S319" s="823"/>
      <c r="T319" s="823"/>
      <c r="U319" s="823"/>
      <c r="V319" s="823"/>
      <c r="W319" s="823"/>
      <c r="X319" s="824"/>
      <c r="Y319" s="825"/>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37.200000000000003" customHeight="1" x14ac:dyDescent="0.2">
      <c r="A320" s="809"/>
      <c r="B320" s="810"/>
      <c r="C320" s="810"/>
      <c r="D320" s="810"/>
      <c r="E320" s="810"/>
      <c r="F320" s="811"/>
      <c r="G320" s="843" t="s">
        <v>18</v>
      </c>
      <c r="H320" s="844"/>
      <c r="I320" s="844"/>
      <c r="J320" s="844"/>
      <c r="K320" s="844"/>
      <c r="L320" s="845"/>
      <c r="M320" s="846"/>
      <c r="N320" s="846"/>
      <c r="O320" s="846"/>
      <c r="P320" s="846"/>
      <c r="Q320" s="846"/>
      <c r="R320" s="846"/>
      <c r="S320" s="846"/>
      <c r="T320" s="846"/>
      <c r="U320" s="846"/>
      <c r="V320" s="846"/>
      <c r="W320" s="846"/>
      <c r="X320" s="847"/>
      <c r="Y320" s="848">
        <f>SUM(Y310:AB319)</f>
        <v>20.7</v>
      </c>
      <c r="Z320" s="849"/>
      <c r="AA320" s="849"/>
      <c r="AB320" s="850"/>
      <c r="AC320" s="843" t="s">
        <v>18</v>
      </c>
      <c r="AD320" s="844"/>
      <c r="AE320" s="844"/>
      <c r="AF320" s="844"/>
      <c r="AG320" s="844"/>
      <c r="AH320" s="845"/>
      <c r="AI320" s="846"/>
      <c r="AJ320" s="846"/>
      <c r="AK320" s="846"/>
      <c r="AL320" s="846"/>
      <c r="AM320" s="846"/>
      <c r="AN320" s="846"/>
      <c r="AO320" s="846"/>
      <c r="AP320" s="846"/>
      <c r="AQ320" s="846"/>
      <c r="AR320" s="846"/>
      <c r="AS320" s="846"/>
      <c r="AT320" s="847"/>
      <c r="AU320" s="848">
        <f>SUM(AU310:AX319)</f>
        <v>2.1</v>
      </c>
      <c r="AV320" s="849"/>
      <c r="AW320" s="849"/>
      <c r="AX320" s="851"/>
    </row>
    <row r="321" spans="1:51" ht="24.75" hidden="1" customHeight="1" x14ac:dyDescent="0.2">
      <c r="A321" s="809"/>
      <c r="B321" s="810"/>
      <c r="C321" s="810"/>
      <c r="D321" s="810"/>
      <c r="E321" s="810"/>
      <c r="F321" s="811"/>
      <c r="G321" s="812" t="s">
        <v>218</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217</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0</v>
      </c>
    </row>
    <row r="322" spans="1:51" ht="24.75" hidden="1" customHeight="1" x14ac:dyDescent="0.2">
      <c r="A322" s="809"/>
      <c r="B322" s="810"/>
      <c r="C322" s="810"/>
      <c r="D322" s="810"/>
      <c r="E322" s="810"/>
      <c r="F322" s="811"/>
      <c r="G322" s="126"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26"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1">$AY$321</f>
        <v>0</v>
      </c>
    </row>
    <row r="323" spans="1:51" ht="24.75" hidden="1" customHeight="1" x14ac:dyDescent="0.2">
      <c r="A323" s="809"/>
      <c r="B323" s="810"/>
      <c r="C323" s="810"/>
      <c r="D323" s="810"/>
      <c r="E323" s="810"/>
      <c r="F323" s="811"/>
      <c r="G323" s="833"/>
      <c r="H323" s="834"/>
      <c r="I323" s="834"/>
      <c r="J323" s="834"/>
      <c r="K323" s="835"/>
      <c r="L323" s="836"/>
      <c r="M323" s="837"/>
      <c r="N323" s="837"/>
      <c r="O323" s="837"/>
      <c r="P323" s="837"/>
      <c r="Q323" s="837"/>
      <c r="R323" s="837"/>
      <c r="S323" s="837"/>
      <c r="T323" s="837"/>
      <c r="U323" s="837"/>
      <c r="V323" s="837"/>
      <c r="W323" s="837"/>
      <c r="X323" s="838"/>
      <c r="Y323" s="839"/>
      <c r="Z323" s="840"/>
      <c r="AA323" s="840"/>
      <c r="AB323" s="841"/>
      <c r="AC323" s="833"/>
      <c r="AD323" s="834"/>
      <c r="AE323" s="834"/>
      <c r="AF323" s="834"/>
      <c r="AG323" s="835"/>
      <c r="AH323" s="836"/>
      <c r="AI323" s="837"/>
      <c r="AJ323" s="837"/>
      <c r="AK323" s="837"/>
      <c r="AL323" s="837"/>
      <c r="AM323" s="837"/>
      <c r="AN323" s="837"/>
      <c r="AO323" s="837"/>
      <c r="AP323" s="837"/>
      <c r="AQ323" s="837"/>
      <c r="AR323" s="837"/>
      <c r="AS323" s="837"/>
      <c r="AT323" s="838"/>
      <c r="AU323" s="839"/>
      <c r="AV323" s="840"/>
      <c r="AW323" s="840"/>
      <c r="AX323" s="842"/>
      <c r="AY323">
        <f t="shared" si="11"/>
        <v>0</v>
      </c>
    </row>
    <row r="324" spans="1:51" ht="24.75" hidden="1" customHeight="1" x14ac:dyDescent="0.2">
      <c r="A324" s="809"/>
      <c r="B324" s="810"/>
      <c r="C324" s="810"/>
      <c r="D324" s="810"/>
      <c r="E324" s="810"/>
      <c r="F324" s="811"/>
      <c r="G324" s="819"/>
      <c r="H324" s="820"/>
      <c r="I324" s="820"/>
      <c r="J324" s="820"/>
      <c r="K324" s="821"/>
      <c r="L324" s="822"/>
      <c r="M324" s="823"/>
      <c r="N324" s="823"/>
      <c r="O324" s="823"/>
      <c r="P324" s="823"/>
      <c r="Q324" s="823"/>
      <c r="R324" s="823"/>
      <c r="S324" s="823"/>
      <c r="T324" s="823"/>
      <c r="U324" s="823"/>
      <c r="V324" s="823"/>
      <c r="W324" s="823"/>
      <c r="X324" s="824"/>
      <c r="Y324" s="825"/>
      <c r="Z324" s="826"/>
      <c r="AA324" s="826"/>
      <c r="AB324" s="827"/>
      <c r="AC324" s="819"/>
      <c r="AD324" s="820"/>
      <c r="AE324" s="820"/>
      <c r="AF324" s="820"/>
      <c r="AG324" s="821"/>
      <c r="AH324" s="822"/>
      <c r="AI324" s="823"/>
      <c r="AJ324" s="823"/>
      <c r="AK324" s="823"/>
      <c r="AL324" s="823"/>
      <c r="AM324" s="823"/>
      <c r="AN324" s="823"/>
      <c r="AO324" s="823"/>
      <c r="AP324" s="823"/>
      <c r="AQ324" s="823"/>
      <c r="AR324" s="823"/>
      <c r="AS324" s="823"/>
      <c r="AT324" s="824"/>
      <c r="AU324" s="825"/>
      <c r="AV324" s="826"/>
      <c r="AW324" s="826"/>
      <c r="AX324" s="828"/>
      <c r="AY324">
        <f t="shared" si="11"/>
        <v>0</v>
      </c>
    </row>
    <row r="325" spans="1:51" ht="24.75" hidden="1" customHeight="1" x14ac:dyDescent="0.2">
      <c r="A325" s="809"/>
      <c r="B325" s="810"/>
      <c r="C325" s="810"/>
      <c r="D325" s="810"/>
      <c r="E325" s="810"/>
      <c r="F325" s="811"/>
      <c r="G325" s="819"/>
      <c r="H325" s="820"/>
      <c r="I325" s="820"/>
      <c r="J325" s="820"/>
      <c r="K325" s="821"/>
      <c r="L325" s="822"/>
      <c r="M325" s="823"/>
      <c r="N325" s="823"/>
      <c r="O325" s="823"/>
      <c r="P325" s="823"/>
      <c r="Q325" s="823"/>
      <c r="R325" s="823"/>
      <c r="S325" s="823"/>
      <c r="T325" s="823"/>
      <c r="U325" s="823"/>
      <c r="V325" s="823"/>
      <c r="W325" s="823"/>
      <c r="X325" s="824"/>
      <c r="Y325" s="825"/>
      <c r="Z325" s="826"/>
      <c r="AA325" s="826"/>
      <c r="AB325" s="827"/>
      <c r="AC325" s="819"/>
      <c r="AD325" s="820"/>
      <c r="AE325" s="820"/>
      <c r="AF325" s="820"/>
      <c r="AG325" s="821"/>
      <c r="AH325" s="822"/>
      <c r="AI325" s="823"/>
      <c r="AJ325" s="823"/>
      <c r="AK325" s="823"/>
      <c r="AL325" s="823"/>
      <c r="AM325" s="823"/>
      <c r="AN325" s="823"/>
      <c r="AO325" s="823"/>
      <c r="AP325" s="823"/>
      <c r="AQ325" s="823"/>
      <c r="AR325" s="823"/>
      <c r="AS325" s="823"/>
      <c r="AT325" s="824"/>
      <c r="AU325" s="825"/>
      <c r="AV325" s="826"/>
      <c r="AW325" s="826"/>
      <c r="AX325" s="828"/>
      <c r="AY325">
        <f t="shared" si="11"/>
        <v>0</v>
      </c>
    </row>
    <row r="326" spans="1:51" ht="24.75" hidden="1" customHeight="1" x14ac:dyDescent="0.2">
      <c r="A326" s="809"/>
      <c r="B326" s="810"/>
      <c r="C326" s="810"/>
      <c r="D326" s="810"/>
      <c r="E326" s="810"/>
      <c r="F326" s="811"/>
      <c r="G326" s="819"/>
      <c r="H326" s="820"/>
      <c r="I326" s="820"/>
      <c r="J326" s="820"/>
      <c r="K326" s="821"/>
      <c r="L326" s="822"/>
      <c r="M326" s="823"/>
      <c r="N326" s="823"/>
      <c r="O326" s="823"/>
      <c r="P326" s="823"/>
      <c r="Q326" s="823"/>
      <c r="R326" s="823"/>
      <c r="S326" s="823"/>
      <c r="T326" s="823"/>
      <c r="U326" s="823"/>
      <c r="V326" s="823"/>
      <c r="W326" s="823"/>
      <c r="X326" s="824"/>
      <c r="Y326" s="825"/>
      <c r="Z326" s="826"/>
      <c r="AA326" s="826"/>
      <c r="AB326" s="827"/>
      <c r="AC326" s="819"/>
      <c r="AD326" s="820"/>
      <c r="AE326" s="820"/>
      <c r="AF326" s="820"/>
      <c r="AG326" s="821"/>
      <c r="AH326" s="822"/>
      <c r="AI326" s="823"/>
      <c r="AJ326" s="823"/>
      <c r="AK326" s="823"/>
      <c r="AL326" s="823"/>
      <c r="AM326" s="823"/>
      <c r="AN326" s="823"/>
      <c r="AO326" s="823"/>
      <c r="AP326" s="823"/>
      <c r="AQ326" s="823"/>
      <c r="AR326" s="823"/>
      <c r="AS326" s="823"/>
      <c r="AT326" s="824"/>
      <c r="AU326" s="825"/>
      <c r="AV326" s="826"/>
      <c r="AW326" s="826"/>
      <c r="AX326" s="828"/>
      <c r="AY326">
        <f t="shared" si="11"/>
        <v>0</v>
      </c>
    </row>
    <row r="327" spans="1:51" ht="24.75" hidden="1" customHeight="1" x14ac:dyDescent="0.2">
      <c r="A327" s="809"/>
      <c r="B327" s="810"/>
      <c r="C327" s="810"/>
      <c r="D327" s="810"/>
      <c r="E327" s="810"/>
      <c r="F327" s="811"/>
      <c r="G327" s="819"/>
      <c r="H327" s="820"/>
      <c r="I327" s="820"/>
      <c r="J327" s="820"/>
      <c r="K327" s="821"/>
      <c r="L327" s="822"/>
      <c r="M327" s="823"/>
      <c r="N327" s="823"/>
      <c r="O327" s="823"/>
      <c r="P327" s="823"/>
      <c r="Q327" s="823"/>
      <c r="R327" s="823"/>
      <c r="S327" s="823"/>
      <c r="T327" s="823"/>
      <c r="U327" s="823"/>
      <c r="V327" s="823"/>
      <c r="W327" s="823"/>
      <c r="X327" s="824"/>
      <c r="Y327" s="825"/>
      <c r="Z327" s="826"/>
      <c r="AA327" s="826"/>
      <c r="AB327" s="827"/>
      <c r="AC327" s="819"/>
      <c r="AD327" s="820"/>
      <c r="AE327" s="820"/>
      <c r="AF327" s="820"/>
      <c r="AG327" s="821"/>
      <c r="AH327" s="822"/>
      <c r="AI327" s="823"/>
      <c r="AJ327" s="823"/>
      <c r="AK327" s="823"/>
      <c r="AL327" s="823"/>
      <c r="AM327" s="823"/>
      <c r="AN327" s="823"/>
      <c r="AO327" s="823"/>
      <c r="AP327" s="823"/>
      <c r="AQ327" s="823"/>
      <c r="AR327" s="823"/>
      <c r="AS327" s="823"/>
      <c r="AT327" s="824"/>
      <c r="AU327" s="825"/>
      <c r="AV327" s="826"/>
      <c r="AW327" s="826"/>
      <c r="AX327" s="828"/>
      <c r="AY327">
        <f t="shared" si="11"/>
        <v>0</v>
      </c>
    </row>
    <row r="328" spans="1:51" ht="24.75" hidden="1" customHeight="1" x14ac:dyDescent="0.2">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28"/>
      <c r="AY328">
        <f t="shared" si="11"/>
        <v>0</v>
      </c>
    </row>
    <row r="329" spans="1:51" ht="24.75" hidden="1" customHeight="1" x14ac:dyDescent="0.2">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1"/>
        <v>0</v>
      </c>
    </row>
    <row r="330" spans="1:51" ht="24.75" hidden="1" customHeight="1" x14ac:dyDescent="0.2">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1"/>
        <v>0</v>
      </c>
    </row>
    <row r="331" spans="1:51" ht="24.75" hidden="1" customHeight="1" x14ac:dyDescent="0.2">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1"/>
        <v>0</v>
      </c>
    </row>
    <row r="332" spans="1:51" ht="24.75" hidden="1" customHeight="1" x14ac:dyDescent="0.2">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1"/>
        <v>0</v>
      </c>
    </row>
    <row r="333" spans="1:51" ht="24.75" hidden="1" customHeight="1" x14ac:dyDescent="0.2">
      <c r="A333" s="809"/>
      <c r="B333" s="810"/>
      <c r="C333" s="810"/>
      <c r="D333" s="810"/>
      <c r="E333" s="810"/>
      <c r="F333" s="811"/>
      <c r="G333" s="843" t="s">
        <v>18</v>
      </c>
      <c r="H333" s="844"/>
      <c r="I333" s="844"/>
      <c r="J333" s="844"/>
      <c r="K333" s="844"/>
      <c r="L333" s="845"/>
      <c r="M333" s="846"/>
      <c r="N333" s="846"/>
      <c r="O333" s="846"/>
      <c r="P333" s="846"/>
      <c r="Q333" s="846"/>
      <c r="R333" s="846"/>
      <c r="S333" s="846"/>
      <c r="T333" s="846"/>
      <c r="U333" s="846"/>
      <c r="V333" s="846"/>
      <c r="W333" s="846"/>
      <c r="X333" s="847"/>
      <c r="Y333" s="848">
        <f>SUM(Y323:AB332)</f>
        <v>0</v>
      </c>
      <c r="Z333" s="849"/>
      <c r="AA333" s="849"/>
      <c r="AB333" s="850"/>
      <c r="AC333" s="843" t="s">
        <v>18</v>
      </c>
      <c r="AD333" s="844"/>
      <c r="AE333" s="844"/>
      <c r="AF333" s="844"/>
      <c r="AG333" s="844"/>
      <c r="AH333" s="845"/>
      <c r="AI333" s="846"/>
      <c r="AJ333" s="846"/>
      <c r="AK333" s="846"/>
      <c r="AL333" s="846"/>
      <c r="AM333" s="846"/>
      <c r="AN333" s="846"/>
      <c r="AO333" s="846"/>
      <c r="AP333" s="846"/>
      <c r="AQ333" s="846"/>
      <c r="AR333" s="846"/>
      <c r="AS333" s="846"/>
      <c r="AT333" s="847"/>
      <c r="AU333" s="848">
        <f>SUM(AU323:AX332)</f>
        <v>0</v>
      </c>
      <c r="AV333" s="849"/>
      <c r="AW333" s="849"/>
      <c r="AX333" s="851"/>
      <c r="AY333">
        <f t="shared" si="11"/>
        <v>0</v>
      </c>
    </row>
    <row r="334" spans="1:51" ht="24.75" hidden="1" customHeight="1" x14ac:dyDescent="0.2">
      <c r="A334" s="809"/>
      <c r="B334" s="810"/>
      <c r="C334" s="810"/>
      <c r="D334" s="810"/>
      <c r="E334" s="810"/>
      <c r="F334" s="811"/>
      <c r="G334" s="812" t="s">
        <v>219</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220</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2">
      <c r="A335" s="809"/>
      <c r="B335" s="810"/>
      <c r="C335" s="810"/>
      <c r="D335" s="810"/>
      <c r="E335" s="810"/>
      <c r="F335" s="811"/>
      <c r="G335" s="126"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26"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2">$AY$334</f>
        <v>0</v>
      </c>
    </row>
    <row r="336" spans="1:51" ht="24.75" hidden="1" customHeight="1" x14ac:dyDescent="0.2">
      <c r="A336" s="809"/>
      <c r="B336" s="810"/>
      <c r="C336" s="810"/>
      <c r="D336" s="810"/>
      <c r="E336" s="810"/>
      <c r="F336" s="811"/>
      <c r="G336" s="833"/>
      <c r="H336" s="834"/>
      <c r="I336" s="834"/>
      <c r="J336" s="834"/>
      <c r="K336" s="835"/>
      <c r="L336" s="836"/>
      <c r="M336" s="837"/>
      <c r="N336" s="837"/>
      <c r="O336" s="837"/>
      <c r="P336" s="837"/>
      <c r="Q336" s="837"/>
      <c r="R336" s="837"/>
      <c r="S336" s="837"/>
      <c r="T336" s="837"/>
      <c r="U336" s="837"/>
      <c r="V336" s="837"/>
      <c r="W336" s="837"/>
      <c r="X336" s="838"/>
      <c r="Y336" s="839"/>
      <c r="Z336" s="840"/>
      <c r="AA336" s="840"/>
      <c r="AB336" s="841"/>
      <c r="AC336" s="833"/>
      <c r="AD336" s="834"/>
      <c r="AE336" s="834"/>
      <c r="AF336" s="834"/>
      <c r="AG336" s="835"/>
      <c r="AH336" s="836"/>
      <c r="AI336" s="837"/>
      <c r="AJ336" s="837"/>
      <c r="AK336" s="837"/>
      <c r="AL336" s="837"/>
      <c r="AM336" s="837"/>
      <c r="AN336" s="837"/>
      <c r="AO336" s="837"/>
      <c r="AP336" s="837"/>
      <c r="AQ336" s="837"/>
      <c r="AR336" s="837"/>
      <c r="AS336" s="837"/>
      <c r="AT336" s="838"/>
      <c r="AU336" s="839"/>
      <c r="AV336" s="840"/>
      <c r="AW336" s="840"/>
      <c r="AX336" s="842"/>
      <c r="AY336">
        <f t="shared" si="12"/>
        <v>0</v>
      </c>
    </row>
    <row r="337" spans="1:51" ht="24.75" hidden="1" customHeight="1" x14ac:dyDescent="0.2">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28"/>
      <c r="AY337">
        <f t="shared" si="12"/>
        <v>0</v>
      </c>
    </row>
    <row r="338" spans="1:51" ht="24.75" hidden="1" customHeight="1" x14ac:dyDescent="0.2">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2"/>
        <v>0</v>
      </c>
    </row>
    <row r="339" spans="1:51" ht="24.75" hidden="1" customHeight="1" x14ac:dyDescent="0.2">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2"/>
        <v>0</v>
      </c>
    </row>
    <row r="340" spans="1:51" ht="24.75" hidden="1" customHeight="1" x14ac:dyDescent="0.2">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2"/>
        <v>0</v>
      </c>
    </row>
    <row r="341" spans="1:51" ht="24.75" hidden="1" customHeight="1" x14ac:dyDescent="0.2">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2"/>
        <v>0</v>
      </c>
    </row>
    <row r="342" spans="1:51" ht="24.75" hidden="1" customHeight="1" x14ac:dyDescent="0.2">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 t="shared" ref="AY342:AY346" si="13">$AY$334</f>
        <v>0</v>
      </c>
    </row>
    <row r="343" spans="1:51" ht="24.75" hidden="1" customHeight="1" x14ac:dyDescent="0.2">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 t="shared" si="13"/>
        <v>0</v>
      </c>
    </row>
    <row r="344" spans="1:51" ht="24.75" hidden="1" customHeight="1" x14ac:dyDescent="0.2">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 t="shared" si="13"/>
        <v>0</v>
      </c>
    </row>
    <row r="345" spans="1:51" ht="24.75" hidden="1" customHeight="1" x14ac:dyDescent="0.2">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 t="shared" si="13"/>
        <v>0</v>
      </c>
    </row>
    <row r="346" spans="1:51" ht="24.75" hidden="1" customHeight="1" thickBot="1" x14ac:dyDescent="0.25">
      <c r="A346" s="809"/>
      <c r="B346" s="810"/>
      <c r="C346" s="810"/>
      <c r="D346" s="810"/>
      <c r="E346" s="810"/>
      <c r="F346" s="811"/>
      <c r="G346" s="843" t="s">
        <v>18</v>
      </c>
      <c r="H346" s="844"/>
      <c r="I346" s="844"/>
      <c r="J346" s="844"/>
      <c r="K346" s="844"/>
      <c r="L346" s="845"/>
      <c r="M346" s="846"/>
      <c r="N346" s="846"/>
      <c r="O346" s="846"/>
      <c r="P346" s="846"/>
      <c r="Q346" s="846"/>
      <c r="R346" s="846"/>
      <c r="S346" s="846"/>
      <c r="T346" s="846"/>
      <c r="U346" s="846"/>
      <c r="V346" s="846"/>
      <c r="W346" s="846"/>
      <c r="X346" s="847"/>
      <c r="Y346" s="848">
        <f>SUM(Y336:AB345)</f>
        <v>0</v>
      </c>
      <c r="Z346" s="849"/>
      <c r="AA346" s="849"/>
      <c r="AB346" s="850"/>
      <c r="AC346" s="843" t="s">
        <v>18</v>
      </c>
      <c r="AD346" s="844"/>
      <c r="AE346" s="844"/>
      <c r="AF346" s="844"/>
      <c r="AG346" s="844"/>
      <c r="AH346" s="845"/>
      <c r="AI346" s="846"/>
      <c r="AJ346" s="846"/>
      <c r="AK346" s="846"/>
      <c r="AL346" s="846"/>
      <c r="AM346" s="846"/>
      <c r="AN346" s="846"/>
      <c r="AO346" s="846"/>
      <c r="AP346" s="846"/>
      <c r="AQ346" s="846"/>
      <c r="AR346" s="846"/>
      <c r="AS346" s="846"/>
      <c r="AT346" s="847"/>
      <c r="AU346" s="848">
        <f>SUM(AU336:AX345)</f>
        <v>0</v>
      </c>
      <c r="AV346" s="849"/>
      <c r="AW346" s="849"/>
      <c r="AX346" s="851"/>
      <c r="AY346">
        <f t="shared" si="13"/>
        <v>0</v>
      </c>
    </row>
    <row r="347" spans="1:51" ht="24.75" hidden="1" customHeight="1" x14ac:dyDescent="0.2">
      <c r="A347" s="809"/>
      <c r="B347" s="810"/>
      <c r="C347" s="810"/>
      <c r="D347" s="810"/>
      <c r="E347" s="810"/>
      <c r="F347" s="811"/>
      <c r="G347" s="812" t="s">
        <v>195</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167</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2">
      <c r="A348" s="809"/>
      <c r="B348" s="810"/>
      <c r="C348" s="810"/>
      <c r="D348" s="810"/>
      <c r="E348" s="810"/>
      <c r="F348" s="811"/>
      <c r="G348" s="126"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26"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0</v>
      </c>
    </row>
    <row r="349" spans="1:51" s="16" customFormat="1" ht="24.75" hidden="1" customHeight="1" x14ac:dyDescent="0.2">
      <c r="A349" s="809"/>
      <c r="B349" s="810"/>
      <c r="C349" s="810"/>
      <c r="D349" s="810"/>
      <c r="E349" s="810"/>
      <c r="F349" s="811"/>
      <c r="G349" s="833"/>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33"/>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42"/>
      <c r="AY349">
        <f t="shared" ref="AY349:AY359" si="14">$AY$347</f>
        <v>0</v>
      </c>
    </row>
    <row r="350" spans="1:51" ht="24.75" hidden="1" customHeight="1" x14ac:dyDescent="0.2">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28"/>
      <c r="AY350">
        <f t="shared" si="14"/>
        <v>0</v>
      </c>
    </row>
    <row r="351" spans="1:51" ht="24.75" hidden="1" customHeight="1" x14ac:dyDescent="0.2">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4"/>
        <v>0</v>
      </c>
    </row>
    <row r="352" spans="1:51" ht="24.75" hidden="1" customHeight="1" x14ac:dyDescent="0.2">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4"/>
        <v>0</v>
      </c>
    </row>
    <row r="353" spans="1:51" ht="24.75" hidden="1" customHeight="1" x14ac:dyDescent="0.2">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4"/>
        <v>0</v>
      </c>
    </row>
    <row r="354" spans="1:51" ht="24.75" hidden="1" customHeight="1" x14ac:dyDescent="0.2">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4"/>
        <v>0</v>
      </c>
    </row>
    <row r="355" spans="1:51" ht="24.75" hidden="1" customHeight="1" x14ac:dyDescent="0.2">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4"/>
        <v>0</v>
      </c>
    </row>
    <row r="356" spans="1:51" ht="24.75" hidden="1" customHeight="1" x14ac:dyDescent="0.2">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4"/>
        <v>0</v>
      </c>
    </row>
    <row r="357" spans="1:51" ht="24.75" hidden="1" customHeight="1" x14ac:dyDescent="0.2">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4"/>
        <v>0</v>
      </c>
    </row>
    <row r="358" spans="1:51" ht="24.75" hidden="1" customHeight="1" x14ac:dyDescent="0.2">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4"/>
        <v>0</v>
      </c>
    </row>
    <row r="359" spans="1:51" ht="24.75" hidden="1" customHeight="1" x14ac:dyDescent="0.2">
      <c r="A359" s="809"/>
      <c r="B359" s="810"/>
      <c r="C359" s="810"/>
      <c r="D359" s="810"/>
      <c r="E359" s="810"/>
      <c r="F359" s="811"/>
      <c r="G359" s="843" t="s">
        <v>18</v>
      </c>
      <c r="H359" s="844"/>
      <c r="I359" s="844"/>
      <c r="J359" s="844"/>
      <c r="K359" s="844"/>
      <c r="L359" s="845"/>
      <c r="M359" s="846"/>
      <c r="N359" s="846"/>
      <c r="O359" s="846"/>
      <c r="P359" s="846"/>
      <c r="Q359" s="846"/>
      <c r="R359" s="846"/>
      <c r="S359" s="846"/>
      <c r="T359" s="846"/>
      <c r="U359" s="846"/>
      <c r="V359" s="846"/>
      <c r="W359" s="846"/>
      <c r="X359" s="847"/>
      <c r="Y359" s="848">
        <f>SUM(Y349:AB358)</f>
        <v>0</v>
      </c>
      <c r="Z359" s="849"/>
      <c r="AA359" s="849"/>
      <c r="AB359" s="850"/>
      <c r="AC359" s="843" t="s">
        <v>18</v>
      </c>
      <c r="AD359" s="844"/>
      <c r="AE359" s="844"/>
      <c r="AF359" s="844"/>
      <c r="AG359" s="844"/>
      <c r="AH359" s="845"/>
      <c r="AI359" s="846"/>
      <c r="AJ359" s="846"/>
      <c r="AK359" s="846"/>
      <c r="AL359" s="846"/>
      <c r="AM359" s="846"/>
      <c r="AN359" s="846"/>
      <c r="AO359" s="846"/>
      <c r="AP359" s="846"/>
      <c r="AQ359" s="846"/>
      <c r="AR359" s="846"/>
      <c r="AS359" s="846"/>
      <c r="AT359" s="847"/>
      <c r="AU359" s="848">
        <f>SUM(AU349:AX358)</f>
        <v>0</v>
      </c>
      <c r="AV359" s="849"/>
      <c r="AW359" s="849"/>
      <c r="AX359" s="851"/>
      <c r="AY359">
        <f t="shared" si="14"/>
        <v>0</v>
      </c>
    </row>
    <row r="360" spans="1:51" ht="24.75" hidden="1" customHeight="1" thickBot="1" x14ac:dyDescent="0.25">
      <c r="A360" s="852" t="s">
        <v>577</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232</v>
      </c>
      <c r="AM360" s="856"/>
      <c r="AN360" s="856"/>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0.6"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0.2" customHeight="1" x14ac:dyDescent="0.2">
      <c r="A365" s="857"/>
      <c r="B365" s="857"/>
      <c r="C365" s="857" t="s">
        <v>24</v>
      </c>
      <c r="D365" s="857"/>
      <c r="E365" s="857"/>
      <c r="F365" s="857"/>
      <c r="G365" s="857"/>
      <c r="H365" s="857"/>
      <c r="I365" s="857"/>
      <c r="J365" s="858" t="s">
        <v>197</v>
      </c>
      <c r="K365" s="136"/>
      <c r="L365" s="136"/>
      <c r="M365" s="136"/>
      <c r="N365" s="136"/>
      <c r="O365" s="136"/>
      <c r="P365" s="415" t="s">
        <v>25</v>
      </c>
      <c r="Q365" s="415"/>
      <c r="R365" s="415"/>
      <c r="S365" s="415"/>
      <c r="T365" s="415"/>
      <c r="U365" s="415"/>
      <c r="V365" s="415"/>
      <c r="W365" s="415"/>
      <c r="X365" s="415"/>
      <c r="Y365" s="859" t="s">
        <v>196</v>
      </c>
      <c r="Z365" s="860"/>
      <c r="AA365" s="860"/>
      <c r="AB365" s="860"/>
      <c r="AC365" s="858" t="s">
        <v>230</v>
      </c>
      <c r="AD365" s="858"/>
      <c r="AE365" s="858"/>
      <c r="AF365" s="858"/>
      <c r="AG365" s="858"/>
      <c r="AH365" s="859" t="s">
        <v>248</v>
      </c>
      <c r="AI365" s="857"/>
      <c r="AJ365" s="857"/>
      <c r="AK365" s="857"/>
      <c r="AL365" s="857" t="s">
        <v>19</v>
      </c>
      <c r="AM365" s="857"/>
      <c r="AN365" s="857"/>
      <c r="AO365" s="861"/>
      <c r="AP365" s="882" t="s">
        <v>198</v>
      </c>
      <c r="AQ365" s="882"/>
      <c r="AR365" s="882"/>
      <c r="AS365" s="882"/>
      <c r="AT365" s="882"/>
      <c r="AU365" s="882"/>
      <c r="AV365" s="882"/>
      <c r="AW365" s="882"/>
      <c r="AX365" s="882"/>
    </row>
    <row r="366" spans="1:51" ht="51.6" customHeight="1" x14ac:dyDescent="0.2">
      <c r="A366" s="868">
        <v>1</v>
      </c>
      <c r="B366" s="868">
        <v>1</v>
      </c>
      <c r="C366" s="869" t="s">
        <v>643</v>
      </c>
      <c r="D366" s="870"/>
      <c r="E366" s="870"/>
      <c r="F366" s="870"/>
      <c r="G366" s="870"/>
      <c r="H366" s="870"/>
      <c r="I366" s="870"/>
      <c r="J366" s="871">
        <v>7010001023050</v>
      </c>
      <c r="K366" s="872"/>
      <c r="L366" s="872"/>
      <c r="M366" s="872"/>
      <c r="N366" s="872"/>
      <c r="O366" s="872"/>
      <c r="P366" s="873" t="s">
        <v>644</v>
      </c>
      <c r="Q366" s="874"/>
      <c r="R366" s="874"/>
      <c r="S366" s="874"/>
      <c r="T366" s="874"/>
      <c r="U366" s="874"/>
      <c r="V366" s="874"/>
      <c r="W366" s="874"/>
      <c r="X366" s="874"/>
      <c r="Y366" s="875">
        <v>7.5</v>
      </c>
      <c r="Z366" s="876"/>
      <c r="AA366" s="876"/>
      <c r="AB366" s="877"/>
      <c r="AC366" s="878" t="s">
        <v>252</v>
      </c>
      <c r="AD366" s="879"/>
      <c r="AE366" s="879"/>
      <c r="AF366" s="879"/>
      <c r="AG366" s="879"/>
      <c r="AH366" s="862">
        <v>2</v>
      </c>
      <c r="AI366" s="863"/>
      <c r="AJ366" s="863"/>
      <c r="AK366" s="863"/>
      <c r="AL366" s="864">
        <v>96.77</v>
      </c>
      <c r="AM366" s="865"/>
      <c r="AN366" s="865"/>
      <c r="AO366" s="866"/>
      <c r="AP366" s="867"/>
      <c r="AQ366" s="867"/>
      <c r="AR366" s="867"/>
      <c r="AS366" s="867"/>
      <c r="AT366" s="867"/>
      <c r="AU366" s="867"/>
      <c r="AV366" s="867"/>
      <c r="AW366" s="867"/>
      <c r="AX366" s="867"/>
    </row>
    <row r="367" spans="1:51" ht="44.4" customHeight="1" x14ac:dyDescent="0.2">
      <c r="A367" s="868">
        <v>2</v>
      </c>
      <c r="B367" s="868">
        <v>1</v>
      </c>
      <c r="C367" s="869" t="s">
        <v>643</v>
      </c>
      <c r="D367" s="870"/>
      <c r="E367" s="870"/>
      <c r="F367" s="870"/>
      <c r="G367" s="870"/>
      <c r="H367" s="870"/>
      <c r="I367" s="870"/>
      <c r="J367" s="871">
        <v>7010001023050</v>
      </c>
      <c r="K367" s="872"/>
      <c r="L367" s="872"/>
      <c r="M367" s="872"/>
      <c r="N367" s="872"/>
      <c r="O367" s="872"/>
      <c r="P367" s="873" t="s">
        <v>644</v>
      </c>
      <c r="Q367" s="874"/>
      <c r="R367" s="874"/>
      <c r="S367" s="874"/>
      <c r="T367" s="874"/>
      <c r="U367" s="874"/>
      <c r="V367" s="874"/>
      <c r="W367" s="874"/>
      <c r="X367" s="874"/>
      <c r="Y367" s="875">
        <v>6.8</v>
      </c>
      <c r="Z367" s="876"/>
      <c r="AA367" s="876"/>
      <c r="AB367" s="877"/>
      <c r="AC367" s="878" t="s">
        <v>252</v>
      </c>
      <c r="AD367" s="879"/>
      <c r="AE367" s="879"/>
      <c r="AF367" s="879"/>
      <c r="AG367" s="879"/>
      <c r="AH367" s="862">
        <v>1</v>
      </c>
      <c r="AI367" s="863"/>
      <c r="AJ367" s="863"/>
      <c r="AK367" s="863"/>
      <c r="AL367" s="864">
        <v>99.17</v>
      </c>
      <c r="AM367" s="865"/>
      <c r="AN367" s="865"/>
      <c r="AO367" s="866"/>
      <c r="AP367" s="867"/>
      <c r="AQ367" s="867"/>
      <c r="AR367" s="867"/>
      <c r="AS367" s="867"/>
      <c r="AT367" s="867"/>
      <c r="AU367" s="867"/>
      <c r="AV367" s="867"/>
      <c r="AW367" s="867"/>
      <c r="AX367" s="867"/>
      <c r="AY367">
        <f>COUNTA($C$367)</f>
        <v>1</v>
      </c>
    </row>
    <row r="368" spans="1:51" ht="40.950000000000003" customHeight="1" x14ac:dyDescent="0.2">
      <c r="A368" s="868">
        <v>3</v>
      </c>
      <c r="B368" s="868">
        <v>1</v>
      </c>
      <c r="C368" s="869" t="s">
        <v>643</v>
      </c>
      <c r="D368" s="870"/>
      <c r="E368" s="870"/>
      <c r="F368" s="870"/>
      <c r="G368" s="870"/>
      <c r="H368" s="870"/>
      <c r="I368" s="870"/>
      <c r="J368" s="871">
        <v>7010001023050</v>
      </c>
      <c r="K368" s="872"/>
      <c r="L368" s="872"/>
      <c r="M368" s="872"/>
      <c r="N368" s="872"/>
      <c r="O368" s="872"/>
      <c r="P368" s="873" t="s">
        <v>644</v>
      </c>
      <c r="Q368" s="874"/>
      <c r="R368" s="874"/>
      <c r="S368" s="874"/>
      <c r="T368" s="874"/>
      <c r="U368" s="874"/>
      <c r="V368" s="874"/>
      <c r="W368" s="874"/>
      <c r="X368" s="874"/>
      <c r="Y368" s="875">
        <v>6.4</v>
      </c>
      <c r="Z368" s="876"/>
      <c r="AA368" s="876"/>
      <c r="AB368" s="877"/>
      <c r="AC368" s="878" t="s">
        <v>252</v>
      </c>
      <c r="AD368" s="879"/>
      <c r="AE368" s="879"/>
      <c r="AF368" s="879"/>
      <c r="AG368" s="879"/>
      <c r="AH368" s="880">
        <v>2</v>
      </c>
      <c r="AI368" s="881"/>
      <c r="AJ368" s="881"/>
      <c r="AK368" s="881"/>
      <c r="AL368" s="864">
        <v>100</v>
      </c>
      <c r="AM368" s="865"/>
      <c r="AN368" s="865"/>
      <c r="AO368" s="866"/>
      <c r="AP368" s="867"/>
      <c r="AQ368" s="867"/>
      <c r="AR368" s="867"/>
      <c r="AS368" s="867"/>
      <c r="AT368" s="867"/>
      <c r="AU368" s="867"/>
      <c r="AV368" s="867"/>
      <c r="AW368" s="867"/>
      <c r="AX368" s="867"/>
      <c r="AY368">
        <f>COUNTA($C$368)</f>
        <v>1</v>
      </c>
    </row>
    <row r="369" spans="1:51" ht="44.4" customHeight="1" x14ac:dyDescent="0.2">
      <c r="A369" s="868">
        <v>4</v>
      </c>
      <c r="B369" s="868">
        <v>1</v>
      </c>
      <c r="C369" s="869" t="s">
        <v>645</v>
      </c>
      <c r="D369" s="870"/>
      <c r="E369" s="870"/>
      <c r="F369" s="870"/>
      <c r="G369" s="870"/>
      <c r="H369" s="870"/>
      <c r="I369" s="870"/>
      <c r="J369" s="871">
        <v>8040001007537</v>
      </c>
      <c r="K369" s="872"/>
      <c r="L369" s="872"/>
      <c r="M369" s="872"/>
      <c r="N369" s="872"/>
      <c r="O369" s="872"/>
      <c r="P369" s="873" t="s">
        <v>644</v>
      </c>
      <c r="Q369" s="874"/>
      <c r="R369" s="874"/>
      <c r="S369" s="874"/>
      <c r="T369" s="874"/>
      <c r="U369" s="874"/>
      <c r="V369" s="874"/>
      <c r="W369" s="874"/>
      <c r="X369" s="874"/>
      <c r="Y369" s="875">
        <v>9.6</v>
      </c>
      <c r="Z369" s="876"/>
      <c r="AA369" s="876"/>
      <c r="AB369" s="877"/>
      <c r="AC369" s="878" t="s">
        <v>252</v>
      </c>
      <c r="AD369" s="879"/>
      <c r="AE369" s="879"/>
      <c r="AF369" s="879"/>
      <c r="AG369" s="879"/>
      <c r="AH369" s="880">
        <v>3</v>
      </c>
      <c r="AI369" s="881"/>
      <c r="AJ369" s="881"/>
      <c r="AK369" s="881"/>
      <c r="AL369" s="864">
        <v>100</v>
      </c>
      <c r="AM369" s="865"/>
      <c r="AN369" s="865"/>
      <c r="AO369" s="866"/>
      <c r="AP369" s="867"/>
      <c r="AQ369" s="867"/>
      <c r="AR369" s="867"/>
      <c r="AS369" s="867"/>
      <c r="AT369" s="867"/>
      <c r="AU369" s="867"/>
      <c r="AV369" s="867"/>
      <c r="AW369" s="867"/>
      <c r="AX369" s="867"/>
      <c r="AY369">
        <f>COUNTA($C$369)</f>
        <v>1</v>
      </c>
    </row>
    <row r="370" spans="1:51" ht="44.4" customHeight="1" x14ac:dyDescent="0.2">
      <c r="A370" s="868">
        <v>5</v>
      </c>
      <c r="B370" s="868">
        <v>1</v>
      </c>
      <c r="C370" s="869" t="s">
        <v>645</v>
      </c>
      <c r="D370" s="870"/>
      <c r="E370" s="870"/>
      <c r="F370" s="870"/>
      <c r="G370" s="870"/>
      <c r="H370" s="870"/>
      <c r="I370" s="870"/>
      <c r="J370" s="871">
        <v>8040001007537</v>
      </c>
      <c r="K370" s="872"/>
      <c r="L370" s="872"/>
      <c r="M370" s="872"/>
      <c r="N370" s="872"/>
      <c r="O370" s="872"/>
      <c r="P370" s="873" t="s">
        <v>646</v>
      </c>
      <c r="Q370" s="874"/>
      <c r="R370" s="874"/>
      <c r="S370" s="874"/>
      <c r="T370" s="874"/>
      <c r="U370" s="874"/>
      <c r="V370" s="874"/>
      <c r="W370" s="874"/>
      <c r="X370" s="874"/>
      <c r="Y370" s="875">
        <v>8.8000000000000007</v>
      </c>
      <c r="Z370" s="876"/>
      <c r="AA370" s="876"/>
      <c r="AB370" s="877"/>
      <c r="AC370" s="878" t="s">
        <v>252</v>
      </c>
      <c r="AD370" s="879"/>
      <c r="AE370" s="879"/>
      <c r="AF370" s="879"/>
      <c r="AG370" s="879"/>
      <c r="AH370" s="880">
        <v>1</v>
      </c>
      <c r="AI370" s="881"/>
      <c r="AJ370" s="881"/>
      <c r="AK370" s="881"/>
      <c r="AL370" s="864">
        <v>100</v>
      </c>
      <c r="AM370" s="865"/>
      <c r="AN370" s="865"/>
      <c r="AO370" s="866"/>
      <c r="AP370" s="867"/>
      <c r="AQ370" s="867"/>
      <c r="AR370" s="867"/>
      <c r="AS370" s="867"/>
      <c r="AT370" s="867"/>
      <c r="AU370" s="867"/>
      <c r="AV370" s="867"/>
      <c r="AW370" s="867"/>
      <c r="AX370" s="867"/>
      <c r="AY370">
        <f>COUNTA($C$370)</f>
        <v>1</v>
      </c>
    </row>
    <row r="371" spans="1:51" ht="39" customHeight="1" x14ac:dyDescent="0.2">
      <c r="A371" s="868">
        <v>6</v>
      </c>
      <c r="B371" s="868">
        <v>1</v>
      </c>
      <c r="C371" s="869" t="s">
        <v>694</v>
      </c>
      <c r="D371" s="870"/>
      <c r="E371" s="870"/>
      <c r="F371" s="870"/>
      <c r="G371" s="870"/>
      <c r="H371" s="870"/>
      <c r="I371" s="870"/>
      <c r="J371" s="871">
        <v>3010001010696</v>
      </c>
      <c r="K371" s="872"/>
      <c r="L371" s="872"/>
      <c r="M371" s="872"/>
      <c r="N371" s="872"/>
      <c r="O371" s="872"/>
      <c r="P371" s="873" t="s">
        <v>644</v>
      </c>
      <c r="Q371" s="874"/>
      <c r="R371" s="874"/>
      <c r="S371" s="874"/>
      <c r="T371" s="874"/>
      <c r="U371" s="874"/>
      <c r="V371" s="874"/>
      <c r="W371" s="874"/>
      <c r="X371" s="874"/>
      <c r="Y371" s="875">
        <v>4</v>
      </c>
      <c r="Z371" s="876"/>
      <c r="AA371" s="876"/>
      <c r="AB371" s="877"/>
      <c r="AC371" s="878" t="s">
        <v>252</v>
      </c>
      <c r="AD371" s="879"/>
      <c r="AE371" s="879"/>
      <c r="AF371" s="879"/>
      <c r="AG371" s="879"/>
      <c r="AH371" s="880">
        <v>2</v>
      </c>
      <c r="AI371" s="881"/>
      <c r="AJ371" s="881"/>
      <c r="AK371" s="881"/>
      <c r="AL371" s="864">
        <v>100</v>
      </c>
      <c r="AM371" s="865"/>
      <c r="AN371" s="865"/>
      <c r="AO371" s="866"/>
      <c r="AP371" s="867"/>
      <c r="AQ371" s="867"/>
      <c r="AR371" s="867"/>
      <c r="AS371" s="867"/>
      <c r="AT371" s="867"/>
      <c r="AU371" s="867"/>
      <c r="AV371" s="867"/>
      <c r="AW371" s="867"/>
      <c r="AX371" s="867"/>
      <c r="AY371">
        <f>COUNTA($C$371)</f>
        <v>1</v>
      </c>
    </row>
    <row r="372" spans="1:51" ht="39.6" customHeight="1" x14ac:dyDescent="0.2">
      <c r="A372" s="868">
        <v>7</v>
      </c>
      <c r="B372" s="868">
        <v>1</v>
      </c>
      <c r="C372" s="869" t="s">
        <v>694</v>
      </c>
      <c r="D372" s="870"/>
      <c r="E372" s="870"/>
      <c r="F372" s="870"/>
      <c r="G372" s="870"/>
      <c r="H372" s="870"/>
      <c r="I372" s="870"/>
      <c r="J372" s="871">
        <v>3010001010696</v>
      </c>
      <c r="K372" s="872"/>
      <c r="L372" s="872"/>
      <c r="M372" s="872"/>
      <c r="N372" s="872"/>
      <c r="O372" s="872"/>
      <c r="P372" s="873" t="s">
        <v>644</v>
      </c>
      <c r="Q372" s="874"/>
      <c r="R372" s="874"/>
      <c r="S372" s="874"/>
      <c r="T372" s="874"/>
      <c r="U372" s="874"/>
      <c r="V372" s="874"/>
      <c r="W372" s="874"/>
      <c r="X372" s="874"/>
      <c r="Y372" s="875">
        <v>4</v>
      </c>
      <c r="Z372" s="876"/>
      <c r="AA372" s="876"/>
      <c r="AB372" s="877"/>
      <c r="AC372" s="878" t="s">
        <v>252</v>
      </c>
      <c r="AD372" s="879"/>
      <c r="AE372" s="879"/>
      <c r="AF372" s="879"/>
      <c r="AG372" s="879"/>
      <c r="AH372" s="880">
        <v>2</v>
      </c>
      <c r="AI372" s="881"/>
      <c r="AJ372" s="881"/>
      <c r="AK372" s="881"/>
      <c r="AL372" s="864">
        <v>100</v>
      </c>
      <c r="AM372" s="865"/>
      <c r="AN372" s="865"/>
      <c r="AO372" s="866"/>
      <c r="AP372" s="867"/>
      <c r="AQ372" s="867"/>
      <c r="AR372" s="867"/>
      <c r="AS372" s="867"/>
      <c r="AT372" s="867"/>
      <c r="AU372" s="867"/>
      <c r="AV372" s="867"/>
      <c r="AW372" s="867"/>
      <c r="AX372" s="867"/>
      <c r="AY372">
        <f>COUNTA($C$372)</f>
        <v>1</v>
      </c>
    </row>
    <row r="373" spans="1:51" ht="38.4" customHeight="1" x14ac:dyDescent="0.2">
      <c r="A373" s="868">
        <v>8</v>
      </c>
      <c r="B373" s="868">
        <v>1</v>
      </c>
      <c r="C373" s="869" t="s">
        <v>694</v>
      </c>
      <c r="D373" s="870"/>
      <c r="E373" s="870"/>
      <c r="F373" s="870"/>
      <c r="G373" s="870"/>
      <c r="H373" s="870"/>
      <c r="I373" s="870"/>
      <c r="J373" s="871">
        <v>3010001010696</v>
      </c>
      <c r="K373" s="872"/>
      <c r="L373" s="872"/>
      <c r="M373" s="872"/>
      <c r="N373" s="872"/>
      <c r="O373" s="872"/>
      <c r="P373" s="873" t="s">
        <v>644</v>
      </c>
      <c r="Q373" s="874"/>
      <c r="R373" s="874"/>
      <c r="S373" s="874"/>
      <c r="T373" s="874"/>
      <c r="U373" s="874"/>
      <c r="V373" s="874"/>
      <c r="W373" s="874"/>
      <c r="X373" s="874"/>
      <c r="Y373" s="875">
        <v>1.8</v>
      </c>
      <c r="Z373" s="876"/>
      <c r="AA373" s="876"/>
      <c r="AB373" s="877"/>
      <c r="AC373" s="878" t="s">
        <v>252</v>
      </c>
      <c r="AD373" s="879"/>
      <c r="AE373" s="879"/>
      <c r="AF373" s="879"/>
      <c r="AG373" s="879"/>
      <c r="AH373" s="880">
        <v>3</v>
      </c>
      <c r="AI373" s="881"/>
      <c r="AJ373" s="881"/>
      <c r="AK373" s="881"/>
      <c r="AL373" s="864">
        <v>100</v>
      </c>
      <c r="AM373" s="865"/>
      <c r="AN373" s="865"/>
      <c r="AO373" s="866"/>
      <c r="AP373" s="867"/>
      <c r="AQ373" s="867"/>
      <c r="AR373" s="867"/>
      <c r="AS373" s="867"/>
      <c r="AT373" s="867"/>
      <c r="AU373" s="867"/>
      <c r="AV373" s="867"/>
      <c r="AW373" s="867"/>
      <c r="AX373" s="867"/>
      <c r="AY373">
        <f>COUNTA($C$373)</f>
        <v>1</v>
      </c>
    </row>
    <row r="374" spans="1:51" ht="30" customHeight="1" x14ac:dyDescent="0.2">
      <c r="A374" s="868">
        <v>9</v>
      </c>
      <c r="B374" s="868">
        <v>1</v>
      </c>
      <c r="C374" s="869" t="s">
        <v>694</v>
      </c>
      <c r="D374" s="870"/>
      <c r="E374" s="870"/>
      <c r="F374" s="870"/>
      <c r="G374" s="870"/>
      <c r="H374" s="870"/>
      <c r="I374" s="870"/>
      <c r="J374" s="871">
        <v>3010001010696</v>
      </c>
      <c r="K374" s="872"/>
      <c r="L374" s="872"/>
      <c r="M374" s="872"/>
      <c r="N374" s="872"/>
      <c r="O374" s="872"/>
      <c r="P374" s="873" t="s">
        <v>644</v>
      </c>
      <c r="Q374" s="874"/>
      <c r="R374" s="874"/>
      <c r="S374" s="874"/>
      <c r="T374" s="874"/>
      <c r="U374" s="874"/>
      <c r="V374" s="874"/>
      <c r="W374" s="874"/>
      <c r="X374" s="874"/>
      <c r="Y374" s="875">
        <v>1.6</v>
      </c>
      <c r="Z374" s="876"/>
      <c r="AA374" s="876"/>
      <c r="AB374" s="877"/>
      <c r="AC374" s="878" t="s">
        <v>258</v>
      </c>
      <c r="AD374" s="879"/>
      <c r="AE374" s="879"/>
      <c r="AF374" s="879"/>
      <c r="AG374" s="879"/>
      <c r="AH374" s="880" t="s">
        <v>284</v>
      </c>
      <c r="AI374" s="881"/>
      <c r="AJ374" s="881"/>
      <c r="AK374" s="881"/>
      <c r="AL374" s="864" t="s">
        <v>284</v>
      </c>
      <c r="AM374" s="865"/>
      <c r="AN374" s="865"/>
      <c r="AO374" s="866"/>
      <c r="AP374" s="867"/>
      <c r="AQ374" s="867"/>
      <c r="AR374" s="867"/>
      <c r="AS374" s="867"/>
      <c r="AT374" s="867"/>
      <c r="AU374" s="867"/>
      <c r="AV374" s="867"/>
      <c r="AW374" s="867"/>
      <c r="AX374" s="867"/>
      <c r="AY374">
        <f>COUNTA($C$374)</f>
        <v>1</v>
      </c>
    </row>
    <row r="375" spans="1:51" ht="30" customHeight="1" x14ac:dyDescent="0.2">
      <c r="A375" s="868">
        <v>10</v>
      </c>
      <c r="B375" s="868">
        <v>1</v>
      </c>
      <c r="C375" s="869" t="s">
        <v>694</v>
      </c>
      <c r="D375" s="870"/>
      <c r="E375" s="870"/>
      <c r="F375" s="870"/>
      <c r="G375" s="870"/>
      <c r="H375" s="870"/>
      <c r="I375" s="870"/>
      <c r="J375" s="871">
        <v>3010001010696</v>
      </c>
      <c r="K375" s="872"/>
      <c r="L375" s="872"/>
      <c r="M375" s="872"/>
      <c r="N375" s="872"/>
      <c r="O375" s="872"/>
      <c r="P375" s="873" t="s">
        <v>644</v>
      </c>
      <c r="Q375" s="874"/>
      <c r="R375" s="874"/>
      <c r="S375" s="874"/>
      <c r="T375" s="874"/>
      <c r="U375" s="874"/>
      <c r="V375" s="874"/>
      <c r="W375" s="874"/>
      <c r="X375" s="874"/>
      <c r="Y375" s="875">
        <v>1.5</v>
      </c>
      <c r="Z375" s="876"/>
      <c r="AA375" s="876"/>
      <c r="AB375" s="877"/>
      <c r="AC375" s="878" t="s">
        <v>258</v>
      </c>
      <c r="AD375" s="879"/>
      <c r="AE375" s="879"/>
      <c r="AF375" s="879"/>
      <c r="AG375" s="879"/>
      <c r="AH375" s="880" t="s">
        <v>284</v>
      </c>
      <c r="AI375" s="881"/>
      <c r="AJ375" s="881"/>
      <c r="AK375" s="881"/>
      <c r="AL375" s="864" t="s">
        <v>284</v>
      </c>
      <c r="AM375" s="865"/>
      <c r="AN375" s="865"/>
      <c r="AO375" s="866"/>
      <c r="AP375" s="867"/>
      <c r="AQ375" s="867"/>
      <c r="AR375" s="867"/>
      <c r="AS375" s="867"/>
      <c r="AT375" s="867"/>
      <c r="AU375" s="867"/>
      <c r="AV375" s="867"/>
      <c r="AW375" s="867"/>
      <c r="AX375" s="867"/>
      <c r="AY375">
        <f>COUNTA($C$375)</f>
        <v>1</v>
      </c>
    </row>
    <row r="376" spans="1:51" ht="30" customHeight="1" x14ac:dyDescent="0.2">
      <c r="A376" s="868">
        <v>11</v>
      </c>
      <c r="B376" s="868">
        <v>1</v>
      </c>
      <c r="C376" s="869" t="s">
        <v>694</v>
      </c>
      <c r="D376" s="870"/>
      <c r="E376" s="870"/>
      <c r="F376" s="870"/>
      <c r="G376" s="870"/>
      <c r="H376" s="870"/>
      <c r="I376" s="870"/>
      <c r="J376" s="871">
        <v>3010001010696</v>
      </c>
      <c r="K376" s="872"/>
      <c r="L376" s="872"/>
      <c r="M376" s="872"/>
      <c r="N376" s="872"/>
      <c r="O376" s="872"/>
      <c r="P376" s="873" t="s">
        <v>644</v>
      </c>
      <c r="Q376" s="874"/>
      <c r="R376" s="874"/>
      <c r="S376" s="874"/>
      <c r="T376" s="874"/>
      <c r="U376" s="874"/>
      <c r="V376" s="874"/>
      <c r="W376" s="874"/>
      <c r="X376" s="874"/>
      <c r="Y376" s="875">
        <v>1.5</v>
      </c>
      <c r="Z376" s="876"/>
      <c r="AA376" s="876"/>
      <c r="AB376" s="877"/>
      <c r="AC376" s="878" t="s">
        <v>258</v>
      </c>
      <c r="AD376" s="879"/>
      <c r="AE376" s="879"/>
      <c r="AF376" s="879"/>
      <c r="AG376" s="879"/>
      <c r="AH376" s="880" t="s">
        <v>284</v>
      </c>
      <c r="AI376" s="881"/>
      <c r="AJ376" s="881"/>
      <c r="AK376" s="881"/>
      <c r="AL376" s="864" t="s">
        <v>284</v>
      </c>
      <c r="AM376" s="865"/>
      <c r="AN376" s="865"/>
      <c r="AO376" s="866"/>
      <c r="AP376" s="867"/>
      <c r="AQ376" s="867"/>
      <c r="AR376" s="867"/>
      <c r="AS376" s="867"/>
      <c r="AT376" s="867"/>
      <c r="AU376" s="867"/>
      <c r="AV376" s="867"/>
      <c r="AW376" s="867"/>
      <c r="AX376" s="867"/>
      <c r="AY376">
        <f>COUNTA($C$376)</f>
        <v>1</v>
      </c>
    </row>
    <row r="377" spans="1:51" ht="39.6" customHeight="1" x14ac:dyDescent="0.2">
      <c r="A377" s="868">
        <v>12</v>
      </c>
      <c r="B377" s="868">
        <v>1</v>
      </c>
      <c r="C377" s="869" t="s">
        <v>647</v>
      </c>
      <c r="D377" s="870"/>
      <c r="E377" s="870"/>
      <c r="F377" s="870"/>
      <c r="G377" s="870"/>
      <c r="H377" s="870"/>
      <c r="I377" s="870"/>
      <c r="J377" s="871">
        <v>8180001124830</v>
      </c>
      <c r="K377" s="872"/>
      <c r="L377" s="872"/>
      <c r="M377" s="872"/>
      <c r="N377" s="872"/>
      <c r="O377" s="872"/>
      <c r="P377" s="873" t="s">
        <v>644</v>
      </c>
      <c r="Q377" s="874"/>
      <c r="R377" s="874"/>
      <c r="S377" s="874"/>
      <c r="T377" s="874"/>
      <c r="U377" s="874"/>
      <c r="V377" s="874"/>
      <c r="W377" s="874"/>
      <c r="X377" s="874"/>
      <c r="Y377" s="875">
        <v>10</v>
      </c>
      <c r="Z377" s="876"/>
      <c r="AA377" s="876"/>
      <c r="AB377" s="877"/>
      <c r="AC377" s="878" t="s">
        <v>252</v>
      </c>
      <c r="AD377" s="879"/>
      <c r="AE377" s="879"/>
      <c r="AF377" s="879"/>
      <c r="AG377" s="879"/>
      <c r="AH377" s="880">
        <v>2</v>
      </c>
      <c r="AI377" s="881"/>
      <c r="AJ377" s="881"/>
      <c r="AK377" s="881"/>
      <c r="AL377" s="864">
        <v>100</v>
      </c>
      <c r="AM377" s="865"/>
      <c r="AN377" s="865"/>
      <c r="AO377" s="866"/>
      <c r="AP377" s="867"/>
      <c r="AQ377" s="867"/>
      <c r="AR377" s="867"/>
      <c r="AS377" s="867"/>
      <c r="AT377" s="867"/>
      <c r="AU377" s="867"/>
      <c r="AV377" s="867"/>
      <c r="AW377" s="867"/>
      <c r="AX377" s="867"/>
      <c r="AY377">
        <f>COUNTA($C$377)</f>
        <v>1</v>
      </c>
    </row>
    <row r="378" spans="1:51" ht="40.950000000000003" customHeight="1" x14ac:dyDescent="0.2">
      <c r="A378" s="868">
        <v>13</v>
      </c>
      <c r="B378" s="868">
        <v>1</v>
      </c>
      <c r="C378" s="869" t="s">
        <v>647</v>
      </c>
      <c r="D378" s="870"/>
      <c r="E378" s="870"/>
      <c r="F378" s="870"/>
      <c r="G378" s="870"/>
      <c r="H378" s="870"/>
      <c r="I378" s="870"/>
      <c r="J378" s="871">
        <v>8180001124830</v>
      </c>
      <c r="K378" s="872"/>
      <c r="L378" s="872"/>
      <c r="M378" s="872"/>
      <c r="N378" s="872"/>
      <c r="O378" s="872"/>
      <c r="P378" s="873" t="s">
        <v>644</v>
      </c>
      <c r="Q378" s="874"/>
      <c r="R378" s="874"/>
      <c r="S378" s="874"/>
      <c r="T378" s="874"/>
      <c r="U378" s="874"/>
      <c r="V378" s="874"/>
      <c r="W378" s="874"/>
      <c r="X378" s="874"/>
      <c r="Y378" s="875">
        <v>3.7</v>
      </c>
      <c r="Z378" s="876"/>
      <c r="AA378" s="876"/>
      <c r="AB378" s="877"/>
      <c r="AC378" s="878" t="s">
        <v>252</v>
      </c>
      <c r="AD378" s="879"/>
      <c r="AE378" s="879"/>
      <c r="AF378" s="879"/>
      <c r="AG378" s="879"/>
      <c r="AH378" s="880">
        <v>2</v>
      </c>
      <c r="AI378" s="881"/>
      <c r="AJ378" s="881"/>
      <c r="AK378" s="881"/>
      <c r="AL378" s="864">
        <v>100</v>
      </c>
      <c r="AM378" s="865"/>
      <c r="AN378" s="865"/>
      <c r="AO378" s="866"/>
      <c r="AP378" s="867"/>
      <c r="AQ378" s="867"/>
      <c r="AR378" s="867"/>
      <c r="AS378" s="867"/>
      <c r="AT378" s="867"/>
      <c r="AU378" s="867"/>
      <c r="AV378" s="867"/>
      <c r="AW378" s="867"/>
      <c r="AX378" s="867"/>
      <c r="AY378">
        <f>COUNTA($C$378)</f>
        <v>1</v>
      </c>
    </row>
    <row r="379" spans="1:51" ht="34.950000000000003" customHeight="1" x14ac:dyDescent="0.2">
      <c r="A379" s="868">
        <v>14</v>
      </c>
      <c r="B379" s="868">
        <v>1</v>
      </c>
      <c r="C379" s="869" t="s">
        <v>648</v>
      </c>
      <c r="D379" s="870"/>
      <c r="E379" s="870"/>
      <c r="F379" s="870"/>
      <c r="G379" s="870"/>
      <c r="H379" s="870"/>
      <c r="I379" s="870"/>
      <c r="J379" s="871">
        <v>2021001016122</v>
      </c>
      <c r="K379" s="872"/>
      <c r="L379" s="872"/>
      <c r="M379" s="872"/>
      <c r="N379" s="872"/>
      <c r="O379" s="872"/>
      <c r="P379" s="873" t="s">
        <v>644</v>
      </c>
      <c r="Q379" s="874"/>
      <c r="R379" s="874"/>
      <c r="S379" s="874"/>
      <c r="T379" s="874"/>
      <c r="U379" s="874"/>
      <c r="V379" s="874"/>
      <c r="W379" s="874"/>
      <c r="X379" s="874"/>
      <c r="Y379" s="875">
        <v>6.7</v>
      </c>
      <c r="Z379" s="876"/>
      <c r="AA379" s="876"/>
      <c r="AB379" s="877"/>
      <c r="AC379" s="878" t="s">
        <v>252</v>
      </c>
      <c r="AD379" s="879"/>
      <c r="AE379" s="879"/>
      <c r="AF379" s="879"/>
      <c r="AG379" s="879"/>
      <c r="AH379" s="880">
        <v>1</v>
      </c>
      <c r="AI379" s="881"/>
      <c r="AJ379" s="881"/>
      <c r="AK379" s="881"/>
      <c r="AL379" s="864">
        <v>100</v>
      </c>
      <c r="AM379" s="865"/>
      <c r="AN379" s="865"/>
      <c r="AO379" s="866"/>
      <c r="AP379" s="867"/>
      <c r="AQ379" s="867"/>
      <c r="AR379" s="867"/>
      <c r="AS379" s="867"/>
      <c r="AT379" s="867"/>
      <c r="AU379" s="867"/>
      <c r="AV379" s="867"/>
      <c r="AW379" s="867"/>
      <c r="AX379" s="867"/>
      <c r="AY379">
        <f>COUNTA($C$379)</f>
        <v>1</v>
      </c>
    </row>
    <row r="380" spans="1:51" ht="38.4" customHeight="1" x14ac:dyDescent="0.2">
      <c r="A380" s="868">
        <v>15</v>
      </c>
      <c r="B380" s="868">
        <v>1</v>
      </c>
      <c r="C380" s="869" t="s">
        <v>648</v>
      </c>
      <c r="D380" s="870"/>
      <c r="E380" s="870"/>
      <c r="F380" s="870"/>
      <c r="G380" s="870"/>
      <c r="H380" s="870"/>
      <c r="I380" s="870"/>
      <c r="J380" s="871">
        <v>2021001016122</v>
      </c>
      <c r="K380" s="872"/>
      <c r="L380" s="872"/>
      <c r="M380" s="872"/>
      <c r="N380" s="872"/>
      <c r="O380" s="872"/>
      <c r="P380" s="873" t="s">
        <v>644</v>
      </c>
      <c r="Q380" s="874"/>
      <c r="R380" s="874"/>
      <c r="S380" s="874"/>
      <c r="T380" s="874"/>
      <c r="U380" s="874"/>
      <c r="V380" s="874"/>
      <c r="W380" s="874"/>
      <c r="X380" s="874"/>
      <c r="Y380" s="875">
        <v>2</v>
      </c>
      <c r="Z380" s="876"/>
      <c r="AA380" s="876"/>
      <c r="AB380" s="877"/>
      <c r="AC380" s="878" t="s">
        <v>252</v>
      </c>
      <c r="AD380" s="879"/>
      <c r="AE380" s="879"/>
      <c r="AF380" s="879"/>
      <c r="AG380" s="879"/>
      <c r="AH380" s="880">
        <v>3</v>
      </c>
      <c r="AI380" s="881"/>
      <c r="AJ380" s="881"/>
      <c r="AK380" s="881"/>
      <c r="AL380" s="864">
        <v>100</v>
      </c>
      <c r="AM380" s="865"/>
      <c r="AN380" s="865"/>
      <c r="AO380" s="866"/>
      <c r="AP380" s="867"/>
      <c r="AQ380" s="867"/>
      <c r="AR380" s="867"/>
      <c r="AS380" s="867"/>
      <c r="AT380" s="867"/>
      <c r="AU380" s="867"/>
      <c r="AV380" s="867"/>
      <c r="AW380" s="867"/>
      <c r="AX380" s="867"/>
      <c r="AY380">
        <f>COUNTA($C$380)</f>
        <v>1</v>
      </c>
    </row>
    <row r="381" spans="1:51" ht="40.950000000000003" customHeight="1" x14ac:dyDescent="0.2">
      <c r="A381" s="868">
        <v>16</v>
      </c>
      <c r="B381" s="868">
        <v>1</v>
      </c>
      <c r="C381" s="869" t="s">
        <v>648</v>
      </c>
      <c r="D381" s="870"/>
      <c r="E381" s="870"/>
      <c r="F381" s="870"/>
      <c r="G381" s="870"/>
      <c r="H381" s="870"/>
      <c r="I381" s="870"/>
      <c r="J381" s="871">
        <v>2021001016122</v>
      </c>
      <c r="K381" s="872"/>
      <c r="L381" s="872"/>
      <c r="M381" s="872"/>
      <c r="N381" s="872"/>
      <c r="O381" s="872"/>
      <c r="P381" s="873" t="s">
        <v>649</v>
      </c>
      <c r="Q381" s="874"/>
      <c r="R381" s="874"/>
      <c r="S381" s="874"/>
      <c r="T381" s="874"/>
      <c r="U381" s="874"/>
      <c r="V381" s="874"/>
      <c r="W381" s="874"/>
      <c r="X381" s="874"/>
      <c r="Y381" s="875">
        <v>2</v>
      </c>
      <c r="Z381" s="876"/>
      <c r="AA381" s="876"/>
      <c r="AB381" s="877"/>
      <c r="AC381" s="878" t="s">
        <v>252</v>
      </c>
      <c r="AD381" s="879"/>
      <c r="AE381" s="879"/>
      <c r="AF381" s="879"/>
      <c r="AG381" s="879"/>
      <c r="AH381" s="880">
        <v>2</v>
      </c>
      <c r="AI381" s="881"/>
      <c r="AJ381" s="881"/>
      <c r="AK381" s="881"/>
      <c r="AL381" s="864">
        <v>98.39</v>
      </c>
      <c r="AM381" s="865"/>
      <c r="AN381" s="865"/>
      <c r="AO381" s="866"/>
      <c r="AP381" s="867"/>
      <c r="AQ381" s="867"/>
      <c r="AR381" s="867"/>
      <c r="AS381" s="867"/>
      <c r="AT381" s="867"/>
      <c r="AU381" s="867"/>
      <c r="AV381" s="867"/>
      <c r="AW381" s="867"/>
      <c r="AX381" s="867"/>
      <c r="AY381">
        <f>COUNTA($C$381)</f>
        <v>1</v>
      </c>
    </row>
    <row r="382" spans="1:51" s="16" customFormat="1" ht="40.950000000000003" customHeight="1" x14ac:dyDescent="0.2">
      <c r="A382" s="868">
        <v>17</v>
      </c>
      <c r="B382" s="868">
        <v>1</v>
      </c>
      <c r="C382" s="869" t="s">
        <v>650</v>
      </c>
      <c r="D382" s="870"/>
      <c r="E382" s="870"/>
      <c r="F382" s="870"/>
      <c r="G382" s="870"/>
      <c r="H382" s="870"/>
      <c r="I382" s="870"/>
      <c r="J382" s="871">
        <v>8100001013784</v>
      </c>
      <c r="K382" s="872"/>
      <c r="L382" s="872"/>
      <c r="M382" s="872"/>
      <c r="N382" s="872"/>
      <c r="O382" s="872"/>
      <c r="P382" s="873" t="s">
        <v>644</v>
      </c>
      <c r="Q382" s="874"/>
      <c r="R382" s="874"/>
      <c r="S382" s="874"/>
      <c r="T382" s="874"/>
      <c r="U382" s="874"/>
      <c r="V382" s="874"/>
      <c r="W382" s="874"/>
      <c r="X382" s="874"/>
      <c r="Y382" s="875">
        <v>2.4</v>
      </c>
      <c r="Z382" s="876"/>
      <c r="AA382" s="876"/>
      <c r="AB382" s="877"/>
      <c r="AC382" s="878" t="s">
        <v>252</v>
      </c>
      <c r="AD382" s="879"/>
      <c r="AE382" s="879"/>
      <c r="AF382" s="879"/>
      <c r="AG382" s="879"/>
      <c r="AH382" s="880">
        <v>3</v>
      </c>
      <c r="AI382" s="881"/>
      <c r="AJ382" s="881"/>
      <c r="AK382" s="881"/>
      <c r="AL382" s="864">
        <v>100</v>
      </c>
      <c r="AM382" s="865"/>
      <c r="AN382" s="865"/>
      <c r="AO382" s="866"/>
      <c r="AP382" s="867"/>
      <c r="AQ382" s="867"/>
      <c r="AR382" s="867"/>
      <c r="AS382" s="867"/>
      <c r="AT382" s="867"/>
      <c r="AU382" s="867"/>
      <c r="AV382" s="867"/>
      <c r="AW382" s="867"/>
      <c r="AX382" s="867"/>
      <c r="AY382">
        <f>COUNTA($C$382)</f>
        <v>1</v>
      </c>
    </row>
    <row r="383" spans="1:51" ht="30" customHeight="1" x14ac:dyDescent="0.2">
      <c r="A383" s="868">
        <v>18</v>
      </c>
      <c r="B383" s="868">
        <v>1</v>
      </c>
      <c r="C383" s="869" t="s">
        <v>650</v>
      </c>
      <c r="D383" s="870"/>
      <c r="E383" s="870"/>
      <c r="F383" s="870"/>
      <c r="G383" s="870"/>
      <c r="H383" s="870"/>
      <c r="I383" s="870"/>
      <c r="J383" s="871">
        <v>8100001013784</v>
      </c>
      <c r="K383" s="872"/>
      <c r="L383" s="872"/>
      <c r="M383" s="872"/>
      <c r="N383" s="872"/>
      <c r="O383" s="872"/>
      <c r="P383" s="873" t="s">
        <v>644</v>
      </c>
      <c r="Q383" s="874"/>
      <c r="R383" s="874"/>
      <c r="S383" s="874"/>
      <c r="T383" s="874"/>
      <c r="U383" s="874"/>
      <c r="V383" s="874"/>
      <c r="W383" s="874"/>
      <c r="X383" s="874"/>
      <c r="Y383" s="875">
        <v>1.3</v>
      </c>
      <c r="Z383" s="876"/>
      <c r="AA383" s="876"/>
      <c r="AB383" s="877"/>
      <c r="AC383" s="878" t="s">
        <v>258</v>
      </c>
      <c r="AD383" s="879"/>
      <c r="AE383" s="879"/>
      <c r="AF383" s="879"/>
      <c r="AG383" s="879"/>
      <c r="AH383" s="880" t="s">
        <v>284</v>
      </c>
      <c r="AI383" s="881"/>
      <c r="AJ383" s="881"/>
      <c r="AK383" s="881"/>
      <c r="AL383" s="864" t="s">
        <v>284</v>
      </c>
      <c r="AM383" s="865"/>
      <c r="AN383" s="865"/>
      <c r="AO383" s="866"/>
      <c r="AP383" s="867"/>
      <c r="AQ383" s="867"/>
      <c r="AR383" s="867"/>
      <c r="AS383" s="867"/>
      <c r="AT383" s="867"/>
      <c r="AU383" s="867"/>
      <c r="AV383" s="867"/>
      <c r="AW383" s="867"/>
      <c r="AX383" s="867"/>
      <c r="AY383">
        <f>COUNTA($C$383)</f>
        <v>1</v>
      </c>
    </row>
    <row r="384" spans="1:51" ht="30" customHeight="1" x14ac:dyDescent="0.2">
      <c r="A384" s="868">
        <v>19</v>
      </c>
      <c r="B384" s="868">
        <v>1</v>
      </c>
      <c r="C384" s="869" t="s">
        <v>650</v>
      </c>
      <c r="D384" s="870"/>
      <c r="E384" s="870"/>
      <c r="F384" s="870"/>
      <c r="G384" s="870"/>
      <c r="H384" s="870"/>
      <c r="I384" s="870"/>
      <c r="J384" s="871">
        <v>8100001013784</v>
      </c>
      <c r="K384" s="872"/>
      <c r="L384" s="872"/>
      <c r="M384" s="872"/>
      <c r="N384" s="872"/>
      <c r="O384" s="872"/>
      <c r="P384" s="873" t="s">
        <v>644</v>
      </c>
      <c r="Q384" s="874"/>
      <c r="R384" s="874"/>
      <c r="S384" s="874"/>
      <c r="T384" s="874"/>
      <c r="U384" s="874"/>
      <c r="V384" s="874"/>
      <c r="W384" s="874"/>
      <c r="X384" s="874"/>
      <c r="Y384" s="875">
        <v>1.3</v>
      </c>
      <c r="Z384" s="876"/>
      <c r="AA384" s="876"/>
      <c r="AB384" s="877"/>
      <c r="AC384" s="878" t="s">
        <v>258</v>
      </c>
      <c r="AD384" s="879"/>
      <c r="AE384" s="879"/>
      <c r="AF384" s="879"/>
      <c r="AG384" s="879"/>
      <c r="AH384" s="880" t="s">
        <v>284</v>
      </c>
      <c r="AI384" s="881"/>
      <c r="AJ384" s="881"/>
      <c r="AK384" s="881"/>
      <c r="AL384" s="864" t="s">
        <v>284</v>
      </c>
      <c r="AM384" s="865"/>
      <c r="AN384" s="865"/>
      <c r="AO384" s="866"/>
      <c r="AP384" s="867"/>
      <c r="AQ384" s="867"/>
      <c r="AR384" s="867"/>
      <c r="AS384" s="867"/>
      <c r="AT384" s="867"/>
      <c r="AU384" s="867"/>
      <c r="AV384" s="867"/>
      <c r="AW384" s="867"/>
      <c r="AX384" s="867"/>
      <c r="AY384">
        <f>COUNTA($C$384)</f>
        <v>1</v>
      </c>
    </row>
    <row r="385" spans="1:51" ht="30" customHeight="1" x14ac:dyDescent="0.2">
      <c r="A385" s="868">
        <v>20</v>
      </c>
      <c r="B385" s="868">
        <v>1</v>
      </c>
      <c r="C385" s="869" t="s">
        <v>650</v>
      </c>
      <c r="D385" s="870"/>
      <c r="E385" s="870"/>
      <c r="F385" s="870"/>
      <c r="G385" s="870"/>
      <c r="H385" s="870"/>
      <c r="I385" s="870"/>
      <c r="J385" s="871">
        <v>8100001013784</v>
      </c>
      <c r="K385" s="872"/>
      <c r="L385" s="872"/>
      <c r="M385" s="872"/>
      <c r="N385" s="872"/>
      <c r="O385" s="872"/>
      <c r="P385" s="873" t="s">
        <v>644</v>
      </c>
      <c r="Q385" s="874"/>
      <c r="R385" s="874"/>
      <c r="S385" s="874"/>
      <c r="T385" s="874"/>
      <c r="U385" s="874"/>
      <c r="V385" s="874"/>
      <c r="W385" s="874"/>
      <c r="X385" s="874"/>
      <c r="Y385" s="875">
        <v>1.3</v>
      </c>
      <c r="Z385" s="876"/>
      <c r="AA385" s="876"/>
      <c r="AB385" s="877"/>
      <c r="AC385" s="878" t="s">
        <v>258</v>
      </c>
      <c r="AD385" s="879"/>
      <c r="AE385" s="879"/>
      <c r="AF385" s="879"/>
      <c r="AG385" s="879"/>
      <c r="AH385" s="880" t="s">
        <v>284</v>
      </c>
      <c r="AI385" s="881"/>
      <c r="AJ385" s="881"/>
      <c r="AK385" s="881"/>
      <c r="AL385" s="864" t="s">
        <v>284</v>
      </c>
      <c r="AM385" s="865"/>
      <c r="AN385" s="865"/>
      <c r="AO385" s="866"/>
      <c r="AP385" s="867"/>
      <c r="AQ385" s="867"/>
      <c r="AR385" s="867"/>
      <c r="AS385" s="867"/>
      <c r="AT385" s="867"/>
      <c r="AU385" s="867"/>
      <c r="AV385" s="867"/>
      <c r="AW385" s="867"/>
      <c r="AX385" s="867"/>
      <c r="AY385">
        <f>COUNTA($C$385)</f>
        <v>1</v>
      </c>
    </row>
    <row r="386" spans="1:51" ht="30" customHeight="1" x14ac:dyDescent="0.2">
      <c r="A386" s="868">
        <v>21</v>
      </c>
      <c r="B386" s="868">
        <v>1</v>
      </c>
      <c r="C386" s="869" t="s">
        <v>651</v>
      </c>
      <c r="D386" s="870"/>
      <c r="E386" s="870"/>
      <c r="F386" s="870"/>
      <c r="G386" s="870"/>
      <c r="H386" s="870"/>
      <c r="I386" s="870"/>
      <c r="J386" s="871">
        <v>8010001036745</v>
      </c>
      <c r="K386" s="872"/>
      <c r="L386" s="872"/>
      <c r="M386" s="872"/>
      <c r="N386" s="872"/>
      <c r="O386" s="872"/>
      <c r="P386" s="873" t="s">
        <v>644</v>
      </c>
      <c r="Q386" s="874"/>
      <c r="R386" s="874"/>
      <c r="S386" s="874"/>
      <c r="T386" s="874"/>
      <c r="U386" s="874"/>
      <c r="V386" s="874"/>
      <c r="W386" s="874"/>
      <c r="X386" s="874"/>
      <c r="Y386" s="875">
        <v>1</v>
      </c>
      <c r="Z386" s="876"/>
      <c r="AA386" s="876"/>
      <c r="AB386" s="877"/>
      <c r="AC386" s="878" t="s">
        <v>258</v>
      </c>
      <c r="AD386" s="879"/>
      <c r="AE386" s="879"/>
      <c r="AF386" s="879"/>
      <c r="AG386" s="879"/>
      <c r="AH386" s="880" t="s">
        <v>284</v>
      </c>
      <c r="AI386" s="881"/>
      <c r="AJ386" s="881"/>
      <c r="AK386" s="881"/>
      <c r="AL386" s="864" t="s">
        <v>284</v>
      </c>
      <c r="AM386" s="865"/>
      <c r="AN386" s="865"/>
      <c r="AO386" s="866"/>
      <c r="AP386" s="867"/>
      <c r="AQ386" s="867"/>
      <c r="AR386" s="867"/>
      <c r="AS386" s="867"/>
      <c r="AT386" s="867"/>
      <c r="AU386" s="867"/>
      <c r="AV386" s="867"/>
      <c r="AW386" s="867"/>
      <c r="AX386" s="867"/>
      <c r="AY386">
        <f>COUNTA($C$386)</f>
        <v>1</v>
      </c>
    </row>
    <row r="387" spans="1:51" ht="30" customHeight="1" x14ac:dyDescent="0.2">
      <c r="A387" s="868">
        <v>22</v>
      </c>
      <c r="B387" s="868">
        <v>1</v>
      </c>
      <c r="C387" s="869" t="s">
        <v>658</v>
      </c>
      <c r="D387" s="870"/>
      <c r="E387" s="870"/>
      <c r="F387" s="870"/>
      <c r="G387" s="870"/>
      <c r="H387" s="870"/>
      <c r="I387" s="870"/>
      <c r="J387" s="871">
        <v>3010001093667</v>
      </c>
      <c r="K387" s="872"/>
      <c r="L387" s="872"/>
      <c r="M387" s="872"/>
      <c r="N387" s="872"/>
      <c r="O387" s="872"/>
      <c r="P387" s="873" t="s">
        <v>649</v>
      </c>
      <c r="Q387" s="874"/>
      <c r="R387" s="874"/>
      <c r="S387" s="874"/>
      <c r="T387" s="874"/>
      <c r="U387" s="874"/>
      <c r="V387" s="874"/>
      <c r="W387" s="874"/>
      <c r="X387" s="874"/>
      <c r="Y387" s="875">
        <v>0.7</v>
      </c>
      <c r="Z387" s="876"/>
      <c r="AA387" s="876"/>
      <c r="AB387" s="877"/>
      <c r="AC387" s="878" t="s">
        <v>256</v>
      </c>
      <c r="AD387" s="879"/>
      <c r="AE387" s="879"/>
      <c r="AF387" s="879"/>
      <c r="AG387" s="879"/>
      <c r="AH387" s="880">
        <v>2</v>
      </c>
      <c r="AI387" s="881"/>
      <c r="AJ387" s="881"/>
      <c r="AK387" s="881"/>
      <c r="AL387" s="864">
        <v>99.5</v>
      </c>
      <c r="AM387" s="865"/>
      <c r="AN387" s="865"/>
      <c r="AO387" s="866"/>
      <c r="AP387" s="867"/>
      <c r="AQ387" s="867"/>
      <c r="AR387" s="867"/>
      <c r="AS387" s="867"/>
      <c r="AT387" s="867"/>
      <c r="AU387" s="867"/>
      <c r="AV387" s="867"/>
      <c r="AW387" s="867"/>
      <c r="AX387" s="867"/>
      <c r="AY387">
        <f>COUNTA($C$387)</f>
        <v>1</v>
      </c>
    </row>
    <row r="388" spans="1:51" ht="40.950000000000003" customHeight="1" x14ac:dyDescent="0.2">
      <c r="A388" s="868">
        <v>23</v>
      </c>
      <c r="B388" s="868">
        <v>1</v>
      </c>
      <c r="C388" s="869" t="s">
        <v>659</v>
      </c>
      <c r="D388" s="870"/>
      <c r="E388" s="870"/>
      <c r="F388" s="870"/>
      <c r="G388" s="870"/>
      <c r="H388" s="870"/>
      <c r="I388" s="870"/>
      <c r="J388" s="871">
        <v>9010401075697</v>
      </c>
      <c r="K388" s="872"/>
      <c r="L388" s="872"/>
      <c r="M388" s="872"/>
      <c r="N388" s="872"/>
      <c r="O388" s="872"/>
      <c r="P388" s="873" t="s">
        <v>644</v>
      </c>
      <c r="Q388" s="874"/>
      <c r="R388" s="874"/>
      <c r="S388" s="874"/>
      <c r="T388" s="874"/>
      <c r="U388" s="874"/>
      <c r="V388" s="874"/>
      <c r="W388" s="874"/>
      <c r="X388" s="874"/>
      <c r="Y388" s="875">
        <v>0.7</v>
      </c>
      <c r="Z388" s="876"/>
      <c r="AA388" s="876"/>
      <c r="AB388" s="877"/>
      <c r="AC388" s="878" t="s">
        <v>252</v>
      </c>
      <c r="AD388" s="879"/>
      <c r="AE388" s="879"/>
      <c r="AF388" s="879"/>
      <c r="AG388" s="879"/>
      <c r="AH388" s="880">
        <v>1</v>
      </c>
      <c r="AI388" s="881"/>
      <c r="AJ388" s="881"/>
      <c r="AK388" s="881"/>
      <c r="AL388" s="864">
        <v>99.1</v>
      </c>
      <c r="AM388" s="865"/>
      <c r="AN388" s="865"/>
      <c r="AO388" s="866"/>
      <c r="AP388" s="867"/>
      <c r="AQ388" s="867"/>
      <c r="AR388" s="867"/>
      <c r="AS388" s="867"/>
      <c r="AT388" s="867"/>
      <c r="AU388" s="867"/>
      <c r="AV388" s="867"/>
      <c r="AW388" s="867"/>
      <c r="AX388" s="867"/>
      <c r="AY388">
        <f>COUNTA($C$388)</f>
        <v>1</v>
      </c>
    </row>
    <row r="389" spans="1:51" ht="49.2" customHeight="1" x14ac:dyDescent="0.2">
      <c r="A389" s="868">
        <v>24</v>
      </c>
      <c r="B389" s="868">
        <v>1</v>
      </c>
      <c r="C389" s="869" t="s">
        <v>660</v>
      </c>
      <c r="D389" s="870"/>
      <c r="E389" s="870"/>
      <c r="F389" s="870"/>
      <c r="G389" s="870"/>
      <c r="H389" s="870"/>
      <c r="I389" s="870"/>
      <c r="J389" s="871">
        <v>6020001050169</v>
      </c>
      <c r="K389" s="872"/>
      <c r="L389" s="872"/>
      <c r="M389" s="872"/>
      <c r="N389" s="872"/>
      <c r="O389" s="872"/>
      <c r="P389" s="873" t="s">
        <v>649</v>
      </c>
      <c r="Q389" s="874"/>
      <c r="R389" s="874"/>
      <c r="S389" s="874"/>
      <c r="T389" s="874"/>
      <c r="U389" s="874"/>
      <c r="V389" s="874"/>
      <c r="W389" s="874"/>
      <c r="X389" s="874"/>
      <c r="Y389" s="875">
        <v>0.7</v>
      </c>
      <c r="Z389" s="876"/>
      <c r="AA389" s="876"/>
      <c r="AB389" s="877"/>
      <c r="AC389" s="878" t="s">
        <v>252</v>
      </c>
      <c r="AD389" s="879"/>
      <c r="AE389" s="879"/>
      <c r="AF389" s="879"/>
      <c r="AG389" s="879"/>
      <c r="AH389" s="880">
        <v>1</v>
      </c>
      <c r="AI389" s="881"/>
      <c r="AJ389" s="881"/>
      <c r="AK389" s="881"/>
      <c r="AL389" s="864">
        <v>93.7</v>
      </c>
      <c r="AM389" s="865"/>
      <c r="AN389" s="865"/>
      <c r="AO389" s="866"/>
      <c r="AP389" s="867"/>
      <c r="AQ389" s="867"/>
      <c r="AR389" s="867"/>
      <c r="AS389" s="867"/>
      <c r="AT389" s="867"/>
      <c r="AU389" s="867"/>
      <c r="AV389" s="867"/>
      <c r="AW389" s="867"/>
      <c r="AX389" s="867"/>
      <c r="AY389">
        <f>COUNTA($C$389)</f>
        <v>1</v>
      </c>
    </row>
    <row r="390" spans="1:51" ht="30" hidden="1" customHeight="1" x14ac:dyDescent="0.2">
      <c r="A390" s="868">
        <v>25</v>
      </c>
      <c r="B390" s="868">
        <v>1</v>
      </c>
      <c r="C390" s="869"/>
      <c r="D390" s="870"/>
      <c r="E390" s="870"/>
      <c r="F390" s="870"/>
      <c r="G390" s="870"/>
      <c r="H390" s="870"/>
      <c r="I390" s="870"/>
      <c r="J390" s="871"/>
      <c r="K390" s="872"/>
      <c r="L390" s="872"/>
      <c r="M390" s="872"/>
      <c r="N390" s="872"/>
      <c r="O390" s="872"/>
      <c r="P390" s="873"/>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2">
      <c r="A391" s="868">
        <v>26</v>
      </c>
      <c r="B391" s="868">
        <v>1</v>
      </c>
      <c r="C391" s="869"/>
      <c r="D391" s="870"/>
      <c r="E391" s="870"/>
      <c r="F391" s="870"/>
      <c r="G391" s="870"/>
      <c r="H391" s="870"/>
      <c r="I391" s="870"/>
      <c r="J391" s="871"/>
      <c r="K391" s="872"/>
      <c r="L391" s="872"/>
      <c r="M391" s="872"/>
      <c r="N391" s="872"/>
      <c r="O391" s="872"/>
      <c r="P391" s="873"/>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2">
      <c r="A392" s="868">
        <v>27</v>
      </c>
      <c r="B392" s="868">
        <v>1</v>
      </c>
      <c r="C392" s="869"/>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2">
      <c r="A393" s="868">
        <v>28</v>
      </c>
      <c r="B393" s="868">
        <v>1</v>
      </c>
      <c r="C393" s="869"/>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2">
      <c r="A394" s="868">
        <v>29</v>
      </c>
      <c r="B394" s="868">
        <v>1</v>
      </c>
      <c r="C394" s="869"/>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2">
      <c r="A395" s="868">
        <v>30</v>
      </c>
      <c r="B395" s="868">
        <v>1</v>
      </c>
      <c r="C395" s="869"/>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57"/>
      <c r="B398" s="857"/>
      <c r="C398" s="857" t="s">
        <v>24</v>
      </c>
      <c r="D398" s="857"/>
      <c r="E398" s="857"/>
      <c r="F398" s="857"/>
      <c r="G398" s="857"/>
      <c r="H398" s="857"/>
      <c r="I398" s="857"/>
      <c r="J398" s="858" t="s">
        <v>197</v>
      </c>
      <c r="K398" s="136"/>
      <c r="L398" s="136"/>
      <c r="M398" s="136"/>
      <c r="N398" s="136"/>
      <c r="O398" s="136"/>
      <c r="P398" s="415" t="s">
        <v>25</v>
      </c>
      <c r="Q398" s="415"/>
      <c r="R398" s="415"/>
      <c r="S398" s="415"/>
      <c r="T398" s="415"/>
      <c r="U398" s="415"/>
      <c r="V398" s="415"/>
      <c r="W398" s="415"/>
      <c r="X398" s="415"/>
      <c r="Y398" s="859" t="s">
        <v>196</v>
      </c>
      <c r="Z398" s="860"/>
      <c r="AA398" s="860"/>
      <c r="AB398" s="860"/>
      <c r="AC398" s="858" t="s">
        <v>230</v>
      </c>
      <c r="AD398" s="858"/>
      <c r="AE398" s="858"/>
      <c r="AF398" s="858"/>
      <c r="AG398" s="858"/>
      <c r="AH398" s="859" t="s">
        <v>248</v>
      </c>
      <c r="AI398" s="857"/>
      <c r="AJ398" s="857"/>
      <c r="AK398" s="857"/>
      <c r="AL398" s="857" t="s">
        <v>19</v>
      </c>
      <c r="AM398" s="857"/>
      <c r="AN398" s="857"/>
      <c r="AO398" s="861"/>
      <c r="AP398" s="882" t="s">
        <v>198</v>
      </c>
      <c r="AQ398" s="882"/>
      <c r="AR398" s="882"/>
      <c r="AS398" s="882"/>
      <c r="AT398" s="882"/>
      <c r="AU398" s="882"/>
      <c r="AV398" s="882"/>
      <c r="AW398" s="882"/>
      <c r="AX398" s="882"/>
      <c r="AY398">
        <f>$AY$396</f>
        <v>1</v>
      </c>
    </row>
    <row r="399" spans="1:51" ht="30" customHeight="1" x14ac:dyDescent="0.2">
      <c r="A399" s="868">
        <v>1</v>
      </c>
      <c r="B399" s="868">
        <v>1</v>
      </c>
      <c r="C399" s="869" t="s">
        <v>661</v>
      </c>
      <c r="D399" s="870"/>
      <c r="E399" s="870"/>
      <c r="F399" s="870"/>
      <c r="G399" s="870"/>
      <c r="H399" s="870"/>
      <c r="I399" s="870"/>
      <c r="J399" s="871" t="s">
        <v>284</v>
      </c>
      <c r="K399" s="872"/>
      <c r="L399" s="872"/>
      <c r="M399" s="872"/>
      <c r="N399" s="872"/>
      <c r="O399" s="872"/>
      <c r="P399" s="873" t="s">
        <v>652</v>
      </c>
      <c r="Q399" s="874"/>
      <c r="R399" s="874"/>
      <c r="S399" s="874"/>
      <c r="T399" s="874"/>
      <c r="U399" s="874"/>
      <c r="V399" s="874"/>
      <c r="W399" s="874"/>
      <c r="X399" s="874"/>
      <c r="Y399" s="875">
        <v>2.1</v>
      </c>
      <c r="Z399" s="876"/>
      <c r="AA399" s="876"/>
      <c r="AB399" s="877"/>
      <c r="AC399" s="878" t="s">
        <v>75</v>
      </c>
      <c r="AD399" s="879"/>
      <c r="AE399" s="879"/>
      <c r="AF399" s="879"/>
      <c r="AG399" s="879"/>
      <c r="AH399" s="862" t="s">
        <v>284</v>
      </c>
      <c r="AI399" s="863"/>
      <c r="AJ399" s="863"/>
      <c r="AK399" s="863"/>
      <c r="AL399" s="864" t="s">
        <v>284</v>
      </c>
      <c r="AM399" s="865"/>
      <c r="AN399" s="865"/>
      <c r="AO399" s="866"/>
      <c r="AP399" s="867" t="s">
        <v>284</v>
      </c>
      <c r="AQ399" s="867"/>
      <c r="AR399" s="867"/>
      <c r="AS399" s="867"/>
      <c r="AT399" s="867"/>
      <c r="AU399" s="867"/>
      <c r="AV399" s="867"/>
      <c r="AW399" s="867"/>
      <c r="AX399" s="867"/>
      <c r="AY399">
        <f>$AY$396</f>
        <v>1</v>
      </c>
    </row>
    <row r="400" spans="1:51" ht="30" customHeight="1" x14ac:dyDescent="0.2">
      <c r="A400" s="868">
        <v>2</v>
      </c>
      <c r="B400" s="868">
        <v>1</v>
      </c>
      <c r="C400" s="869" t="s">
        <v>662</v>
      </c>
      <c r="D400" s="870"/>
      <c r="E400" s="870"/>
      <c r="F400" s="870"/>
      <c r="G400" s="870"/>
      <c r="H400" s="870"/>
      <c r="I400" s="870"/>
      <c r="J400" s="871" t="s">
        <v>284</v>
      </c>
      <c r="K400" s="872"/>
      <c r="L400" s="872"/>
      <c r="M400" s="872"/>
      <c r="N400" s="872"/>
      <c r="O400" s="872"/>
      <c r="P400" s="873" t="s">
        <v>652</v>
      </c>
      <c r="Q400" s="874"/>
      <c r="R400" s="874"/>
      <c r="S400" s="874"/>
      <c r="T400" s="874"/>
      <c r="U400" s="874"/>
      <c r="V400" s="874"/>
      <c r="W400" s="874"/>
      <c r="X400" s="874"/>
      <c r="Y400" s="875">
        <v>2.1</v>
      </c>
      <c r="Z400" s="876"/>
      <c r="AA400" s="876"/>
      <c r="AB400" s="877"/>
      <c r="AC400" s="878" t="s">
        <v>75</v>
      </c>
      <c r="AD400" s="879"/>
      <c r="AE400" s="879"/>
      <c r="AF400" s="879"/>
      <c r="AG400" s="879"/>
      <c r="AH400" s="862" t="s">
        <v>284</v>
      </c>
      <c r="AI400" s="863"/>
      <c r="AJ400" s="863"/>
      <c r="AK400" s="863"/>
      <c r="AL400" s="864" t="s">
        <v>284</v>
      </c>
      <c r="AM400" s="865"/>
      <c r="AN400" s="865"/>
      <c r="AO400" s="866"/>
      <c r="AP400" s="867" t="s">
        <v>284</v>
      </c>
      <c r="AQ400" s="867"/>
      <c r="AR400" s="867"/>
      <c r="AS400" s="867"/>
      <c r="AT400" s="867"/>
      <c r="AU400" s="867"/>
      <c r="AV400" s="867"/>
      <c r="AW400" s="867"/>
      <c r="AX400" s="867"/>
      <c r="AY400">
        <f>COUNTA($C$400)</f>
        <v>1</v>
      </c>
    </row>
    <row r="401" spans="1:51" ht="30" customHeight="1" x14ac:dyDescent="0.2">
      <c r="A401" s="868">
        <v>3</v>
      </c>
      <c r="B401" s="868">
        <v>1</v>
      </c>
      <c r="C401" s="869" t="s">
        <v>663</v>
      </c>
      <c r="D401" s="870"/>
      <c r="E401" s="870"/>
      <c r="F401" s="870"/>
      <c r="G401" s="870"/>
      <c r="H401" s="870"/>
      <c r="I401" s="870"/>
      <c r="J401" s="871" t="s">
        <v>284</v>
      </c>
      <c r="K401" s="872"/>
      <c r="L401" s="872"/>
      <c r="M401" s="872"/>
      <c r="N401" s="872"/>
      <c r="O401" s="872"/>
      <c r="P401" s="873" t="s">
        <v>652</v>
      </c>
      <c r="Q401" s="874"/>
      <c r="R401" s="874"/>
      <c r="S401" s="874"/>
      <c r="T401" s="874"/>
      <c r="U401" s="874"/>
      <c r="V401" s="874"/>
      <c r="W401" s="874"/>
      <c r="X401" s="874"/>
      <c r="Y401" s="875">
        <v>1.8</v>
      </c>
      <c r="Z401" s="876"/>
      <c r="AA401" s="876"/>
      <c r="AB401" s="877"/>
      <c r="AC401" s="878" t="s">
        <v>75</v>
      </c>
      <c r="AD401" s="879"/>
      <c r="AE401" s="879"/>
      <c r="AF401" s="879"/>
      <c r="AG401" s="879"/>
      <c r="AH401" s="862" t="s">
        <v>284</v>
      </c>
      <c r="AI401" s="863"/>
      <c r="AJ401" s="863"/>
      <c r="AK401" s="863"/>
      <c r="AL401" s="864" t="s">
        <v>284</v>
      </c>
      <c r="AM401" s="865"/>
      <c r="AN401" s="865"/>
      <c r="AO401" s="866"/>
      <c r="AP401" s="867" t="s">
        <v>284</v>
      </c>
      <c r="AQ401" s="867"/>
      <c r="AR401" s="867"/>
      <c r="AS401" s="867"/>
      <c r="AT401" s="867"/>
      <c r="AU401" s="867"/>
      <c r="AV401" s="867"/>
      <c r="AW401" s="867"/>
      <c r="AX401" s="867"/>
      <c r="AY401">
        <f>COUNTA($C$401)</f>
        <v>1</v>
      </c>
    </row>
    <row r="402" spans="1:51" ht="30" customHeight="1" x14ac:dyDescent="0.2">
      <c r="A402" s="868">
        <v>4</v>
      </c>
      <c r="B402" s="868">
        <v>1</v>
      </c>
      <c r="C402" s="869" t="s">
        <v>664</v>
      </c>
      <c r="D402" s="870"/>
      <c r="E402" s="870"/>
      <c r="F402" s="870"/>
      <c r="G402" s="870"/>
      <c r="H402" s="870"/>
      <c r="I402" s="870"/>
      <c r="J402" s="871" t="s">
        <v>284</v>
      </c>
      <c r="K402" s="872"/>
      <c r="L402" s="872"/>
      <c r="M402" s="872"/>
      <c r="N402" s="872"/>
      <c r="O402" s="872"/>
      <c r="P402" s="873" t="s">
        <v>652</v>
      </c>
      <c r="Q402" s="874"/>
      <c r="R402" s="874"/>
      <c r="S402" s="874"/>
      <c r="T402" s="874"/>
      <c r="U402" s="874"/>
      <c r="V402" s="874"/>
      <c r="W402" s="874"/>
      <c r="X402" s="874"/>
      <c r="Y402" s="875">
        <v>1.7</v>
      </c>
      <c r="Z402" s="876"/>
      <c r="AA402" s="876"/>
      <c r="AB402" s="877"/>
      <c r="AC402" s="878" t="s">
        <v>75</v>
      </c>
      <c r="AD402" s="879"/>
      <c r="AE402" s="879"/>
      <c r="AF402" s="879"/>
      <c r="AG402" s="879"/>
      <c r="AH402" s="862" t="s">
        <v>284</v>
      </c>
      <c r="AI402" s="863"/>
      <c r="AJ402" s="863"/>
      <c r="AK402" s="863"/>
      <c r="AL402" s="864" t="s">
        <v>284</v>
      </c>
      <c r="AM402" s="865"/>
      <c r="AN402" s="865"/>
      <c r="AO402" s="866"/>
      <c r="AP402" s="867" t="s">
        <v>284</v>
      </c>
      <c r="AQ402" s="867"/>
      <c r="AR402" s="867"/>
      <c r="AS402" s="867"/>
      <c r="AT402" s="867"/>
      <c r="AU402" s="867"/>
      <c r="AV402" s="867"/>
      <c r="AW402" s="867"/>
      <c r="AX402" s="867"/>
      <c r="AY402">
        <f>COUNTA($C$402)</f>
        <v>1</v>
      </c>
    </row>
    <row r="403" spans="1:51" ht="30" customHeight="1" x14ac:dyDescent="0.2">
      <c r="A403" s="868">
        <v>5</v>
      </c>
      <c r="B403" s="868">
        <v>1</v>
      </c>
      <c r="C403" s="869" t="s">
        <v>665</v>
      </c>
      <c r="D403" s="870"/>
      <c r="E403" s="870"/>
      <c r="F403" s="870"/>
      <c r="G403" s="870"/>
      <c r="H403" s="870"/>
      <c r="I403" s="870"/>
      <c r="J403" s="871" t="s">
        <v>284</v>
      </c>
      <c r="K403" s="872"/>
      <c r="L403" s="872"/>
      <c r="M403" s="872"/>
      <c r="N403" s="872"/>
      <c r="O403" s="872"/>
      <c r="P403" s="873" t="s">
        <v>652</v>
      </c>
      <c r="Q403" s="874"/>
      <c r="R403" s="874"/>
      <c r="S403" s="874"/>
      <c r="T403" s="874"/>
      <c r="U403" s="874"/>
      <c r="V403" s="874"/>
      <c r="W403" s="874"/>
      <c r="X403" s="874"/>
      <c r="Y403" s="875">
        <v>1.6</v>
      </c>
      <c r="Z403" s="876"/>
      <c r="AA403" s="876"/>
      <c r="AB403" s="877"/>
      <c r="AC403" s="878" t="s">
        <v>75</v>
      </c>
      <c r="AD403" s="879"/>
      <c r="AE403" s="879"/>
      <c r="AF403" s="879"/>
      <c r="AG403" s="879"/>
      <c r="AH403" s="862" t="s">
        <v>284</v>
      </c>
      <c r="AI403" s="863"/>
      <c r="AJ403" s="863"/>
      <c r="AK403" s="863"/>
      <c r="AL403" s="864" t="s">
        <v>284</v>
      </c>
      <c r="AM403" s="865"/>
      <c r="AN403" s="865"/>
      <c r="AO403" s="866"/>
      <c r="AP403" s="867" t="s">
        <v>284</v>
      </c>
      <c r="AQ403" s="867"/>
      <c r="AR403" s="867"/>
      <c r="AS403" s="867"/>
      <c r="AT403" s="867"/>
      <c r="AU403" s="867"/>
      <c r="AV403" s="867"/>
      <c r="AW403" s="867"/>
      <c r="AX403" s="867"/>
      <c r="AY403">
        <f>COUNTA($C$403)</f>
        <v>1</v>
      </c>
    </row>
    <row r="404" spans="1:51" ht="30" customHeight="1" x14ac:dyDescent="0.2">
      <c r="A404" s="868">
        <v>6</v>
      </c>
      <c r="B404" s="868">
        <v>1</v>
      </c>
      <c r="C404" s="869" t="s">
        <v>666</v>
      </c>
      <c r="D404" s="870"/>
      <c r="E404" s="870"/>
      <c r="F404" s="870"/>
      <c r="G404" s="870"/>
      <c r="H404" s="870"/>
      <c r="I404" s="870"/>
      <c r="J404" s="871" t="s">
        <v>284</v>
      </c>
      <c r="K404" s="872"/>
      <c r="L404" s="872"/>
      <c r="M404" s="872"/>
      <c r="N404" s="872"/>
      <c r="O404" s="872"/>
      <c r="P404" s="873" t="s">
        <v>652</v>
      </c>
      <c r="Q404" s="874"/>
      <c r="R404" s="874"/>
      <c r="S404" s="874"/>
      <c r="T404" s="874"/>
      <c r="U404" s="874"/>
      <c r="V404" s="874"/>
      <c r="W404" s="874"/>
      <c r="X404" s="874"/>
      <c r="Y404" s="875">
        <v>1.4</v>
      </c>
      <c r="Z404" s="876"/>
      <c r="AA404" s="876"/>
      <c r="AB404" s="877"/>
      <c r="AC404" s="878" t="s">
        <v>75</v>
      </c>
      <c r="AD404" s="879"/>
      <c r="AE404" s="879"/>
      <c r="AF404" s="879"/>
      <c r="AG404" s="879"/>
      <c r="AH404" s="862" t="s">
        <v>284</v>
      </c>
      <c r="AI404" s="863"/>
      <c r="AJ404" s="863"/>
      <c r="AK404" s="863"/>
      <c r="AL404" s="864" t="s">
        <v>284</v>
      </c>
      <c r="AM404" s="865"/>
      <c r="AN404" s="865"/>
      <c r="AO404" s="866"/>
      <c r="AP404" s="867" t="s">
        <v>284</v>
      </c>
      <c r="AQ404" s="867"/>
      <c r="AR404" s="867"/>
      <c r="AS404" s="867"/>
      <c r="AT404" s="867"/>
      <c r="AU404" s="867"/>
      <c r="AV404" s="867"/>
      <c r="AW404" s="867"/>
      <c r="AX404" s="867"/>
      <c r="AY404">
        <f>COUNTA($C$404)</f>
        <v>1</v>
      </c>
    </row>
    <row r="405" spans="1:51" ht="30" customHeight="1" x14ac:dyDescent="0.2">
      <c r="A405" s="868">
        <v>7</v>
      </c>
      <c r="B405" s="868">
        <v>1</v>
      </c>
      <c r="C405" s="869" t="s">
        <v>667</v>
      </c>
      <c r="D405" s="870"/>
      <c r="E405" s="870"/>
      <c r="F405" s="870"/>
      <c r="G405" s="870"/>
      <c r="H405" s="870"/>
      <c r="I405" s="870"/>
      <c r="J405" s="871" t="s">
        <v>284</v>
      </c>
      <c r="K405" s="872"/>
      <c r="L405" s="872"/>
      <c r="M405" s="872"/>
      <c r="N405" s="872"/>
      <c r="O405" s="872"/>
      <c r="P405" s="873" t="s">
        <v>652</v>
      </c>
      <c r="Q405" s="874"/>
      <c r="R405" s="874"/>
      <c r="S405" s="874"/>
      <c r="T405" s="874"/>
      <c r="U405" s="874"/>
      <c r="V405" s="874"/>
      <c r="W405" s="874"/>
      <c r="X405" s="874"/>
      <c r="Y405" s="875">
        <v>1.4</v>
      </c>
      <c r="Z405" s="876"/>
      <c r="AA405" s="876"/>
      <c r="AB405" s="877"/>
      <c r="AC405" s="878" t="s">
        <v>75</v>
      </c>
      <c r="AD405" s="879"/>
      <c r="AE405" s="879"/>
      <c r="AF405" s="879"/>
      <c r="AG405" s="879"/>
      <c r="AH405" s="862" t="s">
        <v>284</v>
      </c>
      <c r="AI405" s="863"/>
      <c r="AJ405" s="863"/>
      <c r="AK405" s="863"/>
      <c r="AL405" s="864" t="s">
        <v>284</v>
      </c>
      <c r="AM405" s="865"/>
      <c r="AN405" s="865"/>
      <c r="AO405" s="866"/>
      <c r="AP405" s="867" t="s">
        <v>284</v>
      </c>
      <c r="AQ405" s="867"/>
      <c r="AR405" s="867"/>
      <c r="AS405" s="867"/>
      <c r="AT405" s="867"/>
      <c r="AU405" s="867"/>
      <c r="AV405" s="867"/>
      <c r="AW405" s="867"/>
      <c r="AX405" s="867"/>
      <c r="AY405">
        <f>COUNTA($C$405)</f>
        <v>1</v>
      </c>
    </row>
    <row r="406" spans="1:51" ht="30" customHeight="1" x14ac:dyDescent="0.2">
      <c r="A406" s="868">
        <v>8</v>
      </c>
      <c r="B406" s="868">
        <v>1</v>
      </c>
      <c r="C406" s="869" t="s">
        <v>668</v>
      </c>
      <c r="D406" s="870"/>
      <c r="E406" s="870"/>
      <c r="F406" s="870"/>
      <c r="G406" s="870"/>
      <c r="H406" s="870"/>
      <c r="I406" s="870"/>
      <c r="J406" s="871" t="s">
        <v>284</v>
      </c>
      <c r="K406" s="872"/>
      <c r="L406" s="872"/>
      <c r="M406" s="872"/>
      <c r="N406" s="872"/>
      <c r="O406" s="872"/>
      <c r="P406" s="873" t="s">
        <v>652</v>
      </c>
      <c r="Q406" s="874"/>
      <c r="R406" s="874"/>
      <c r="S406" s="874"/>
      <c r="T406" s="874"/>
      <c r="U406" s="874"/>
      <c r="V406" s="874"/>
      <c r="W406" s="874"/>
      <c r="X406" s="874"/>
      <c r="Y406" s="875">
        <v>1.4</v>
      </c>
      <c r="Z406" s="876"/>
      <c r="AA406" s="876"/>
      <c r="AB406" s="877"/>
      <c r="AC406" s="878" t="s">
        <v>75</v>
      </c>
      <c r="AD406" s="879"/>
      <c r="AE406" s="879"/>
      <c r="AF406" s="879"/>
      <c r="AG406" s="879"/>
      <c r="AH406" s="862" t="s">
        <v>284</v>
      </c>
      <c r="AI406" s="863"/>
      <c r="AJ406" s="863"/>
      <c r="AK406" s="863"/>
      <c r="AL406" s="864" t="s">
        <v>284</v>
      </c>
      <c r="AM406" s="865"/>
      <c r="AN406" s="865"/>
      <c r="AO406" s="866"/>
      <c r="AP406" s="867" t="s">
        <v>284</v>
      </c>
      <c r="AQ406" s="867"/>
      <c r="AR406" s="867"/>
      <c r="AS406" s="867"/>
      <c r="AT406" s="867"/>
      <c r="AU406" s="867"/>
      <c r="AV406" s="867"/>
      <c r="AW406" s="867"/>
      <c r="AX406" s="867"/>
      <c r="AY406">
        <f>COUNTA($C$406)</f>
        <v>1</v>
      </c>
    </row>
    <row r="407" spans="1:51" ht="30" customHeight="1" x14ac:dyDescent="0.2">
      <c r="A407" s="868">
        <v>9</v>
      </c>
      <c r="B407" s="868">
        <v>1</v>
      </c>
      <c r="C407" s="869" t="s">
        <v>669</v>
      </c>
      <c r="D407" s="870"/>
      <c r="E407" s="870"/>
      <c r="F407" s="870"/>
      <c r="G407" s="870"/>
      <c r="H407" s="870"/>
      <c r="I407" s="870"/>
      <c r="J407" s="871" t="s">
        <v>284</v>
      </c>
      <c r="K407" s="872"/>
      <c r="L407" s="872"/>
      <c r="M407" s="872"/>
      <c r="N407" s="872"/>
      <c r="O407" s="872"/>
      <c r="P407" s="873" t="s">
        <v>652</v>
      </c>
      <c r="Q407" s="874"/>
      <c r="R407" s="874"/>
      <c r="S407" s="874"/>
      <c r="T407" s="874"/>
      <c r="U407" s="874"/>
      <c r="V407" s="874"/>
      <c r="W407" s="874"/>
      <c r="X407" s="874"/>
      <c r="Y407" s="875">
        <v>1.2</v>
      </c>
      <c r="Z407" s="876"/>
      <c r="AA407" s="876"/>
      <c r="AB407" s="877"/>
      <c r="AC407" s="878" t="s">
        <v>75</v>
      </c>
      <c r="AD407" s="879"/>
      <c r="AE407" s="879"/>
      <c r="AF407" s="879"/>
      <c r="AG407" s="879"/>
      <c r="AH407" s="862" t="s">
        <v>284</v>
      </c>
      <c r="AI407" s="863"/>
      <c r="AJ407" s="863"/>
      <c r="AK407" s="863"/>
      <c r="AL407" s="864" t="s">
        <v>284</v>
      </c>
      <c r="AM407" s="865"/>
      <c r="AN407" s="865"/>
      <c r="AO407" s="866"/>
      <c r="AP407" s="867" t="s">
        <v>284</v>
      </c>
      <c r="AQ407" s="867"/>
      <c r="AR407" s="867"/>
      <c r="AS407" s="867"/>
      <c r="AT407" s="867"/>
      <c r="AU407" s="867"/>
      <c r="AV407" s="867"/>
      <c r="AW407" s="867"/>
      <c r="AX407" s="867"/>
      <c r="AY407">
        <f>COUNTA($C$407)</f>
        <v>1</v>
      </c>
    </row>
    <row r="408" spans="1:51" ht="30" customHeight="1" x14ac:dyDescent="0.2">
      <c r="A408" s="868">
        <v>10</v>
      </c>
      <c r="B408" s="868">
        <v>1</v>
      </c>
      <c r="C408" s="869" t="s">
        <v>670</v>
      </c>
      <c r="D408" s="870"/>
      <c r="E408" s="870"/>
      <c r="F408" s="870"/>
      <c r="G408" s="870"/>
      <c r="H408" s="870"/>
      <c r="I408" s="870"/>
      <c r="J408" s="871" t="s">
        <v>284</v>
      </c>
      <c r="K408" s="872"/>
      <c r="L408" s="872"/>
      <c r="M408" s="872"/>
      <c r="N408" s="872"/>
      <c r="O408" s="872"/>
      <c r="P408" s="873" t="s">
        <v>652</v>
      </c>
      <c r="Q408" s="874"/>
      <c r="R408" s="874"/>
      <c r="S408" s="874"/>
      <c r="T408" s="874"/>
      <c r="U408" s="874"/>
      <c r="V408" s="874"/>
      <c r="W408" s="874"/>
      <c r="X408" s="874"/>
      <c r="Y408" s="875">
        <v>1</v>
      </c>
      <c r="Z408" s="876"/>
      <c r="AA408" s="876"/>
      <c r="AB408" s="877"/>
      <c r="AC408" s="878" t="s">
        <v>75</v>
      </c>
      <c r="AD408" s="879"/>
      <c r="AE408" s="879"/>
      <c r="AF408" s="879"/>
      <c r="AG408" s="879"/>
      <c r="AH408" s="862" t="s">
        <v>284</v>
      </c>
      <c r="AI408" s="863"/>
      <c r="AJ408" s="863"/>
      <c r="AK408" s="863"/>
      <c r="AL408" s="864" t="s">
        <v>284</v>
      </c>
      <c r="AM408" s="865"/>
      <c r="AN408" s="865"/>
      <c r="AO408" s="866"/>
      <c r="AP408" s="867" t="s">
        <v>284</v>
      </c>
      <c r="AQ408" s="867"/>
      <c r="AR408" s="867"/>
      <c r="AS408" s="867"/>
      <c r="AT408" s="867"/>
      <c r="AU408" s="867"/>
      <c r="AV408" s="867"/>
      <c r="AW408" s="867"/>
      <c r="AX408" s="867"/>
      <c r="AY408">
        <f>COUNTA($C$408)</f>
        <v>1</v>
      </c>
    </row>
    <row r="409" spans="1:51" ht="30" hidden="1" customHeight="1" x14ac:dyDescent="0.2">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2">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2">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2">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2">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2">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2">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2">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2">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2">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2">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2">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2">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2">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2">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2">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2">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2">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2">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2">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57"/>
      <c r="B431" s="857"/>
      <c r="C431" s="857" t="s">
        <v>24</v>
      </c>
      <c r="D431" s="857"/>
      <c r="E431" s="857"/>
      <c r="F431" s="857"/>
      <c r="G431" s="857"/>
      <c r="H431" s="857"/>
      <c r="I431" s="857"/>
      <c r="J431" s="858" t="s">
        <v>197</v>
      </c>
      <c r="K431" s="136"/>
      <c r="L431" s="136"/>
      <c r="M431" s="136"/>
      <c r="N431" s="136"/>
      <c r="O431" s="136"/>
      <c r="P431" s="415" t="s">
        <v>25</v>
      </c>
      <c r="Q431" s="415"/>
      <c r="R431" s="415"/>
      <c r="S431" s="415"/>
      <c r="T431" s="415"/>
      <c r="U431" s="415"/>
      <c r="V431" s="415"/>
      <c r="W431" s="415"/>
      <c r="X431" s="415"/>
      <c r="Y431" s="859" t="s">
        <v>196</v>
      </c>
      <c r="Z431" s="860"/>
      <c r="AA431" s="860"/>
      <c r="AB431" s="860"/>
      <c r="AC431" s="858" t="s">
        <v>230</v>
      </c>
      <c r="AD431" s="858"/>
      <c r="AE431" s="858"/>
      <c r="AF431" s="858"/>
      <c r="AG431" s="858"/>
      <c r="AH431" s="859" t="s">
        <v>248</v>
      </c>
      <c r="AI431" s="857"/>
      <c r="AJ431" s="857"/>
      <c r="AK431" s="857"/>
      <c r="AL431" s="857" t="s">
        <v>19</v>
      </c>
      <c r="AM431" s="857"/>
      <c r="AN431" s="857"/>
      <c r="AO431" s="861"/>
      <c r="AP431" s="882" t="s">
        <v>198</v>
      </c>
      <c r="AQ431" s="882"/>
      <c r="AR431" s="882"/>
      <c r="AS431" s="882"/>
      <c r="AT431" s="882"/>
      <c r="AU431" s="882"/>
      <c r="AV431" s="882"/>
      <c r="AW431" s="882"/>
      <c r="AX431" s="882"/>
      <c r="AY431">
        <f>$AY$429</f>
        <v>1</v>
      </c>
    </row>
    <row r="432" spans="1:51" ht="30" customHeight="1" x14ac:dyDescent="0.2">
      <c r="A432" s="868">
        <v>1</v>
      </c>
      <c r="B432" s="868">
        <v>1</v>
      </c>
      <c r="C432" s="869" t="s">
        <v>671</v>
      </c>
      <c r="D432" s="870"/>
      <c r="E432" s="870"/>
      <c r="F432" s="870"/>
      <c r="G432" s="870"/>
      <c r="H432" s="870"/>
      <c r="I432" s="870"/>
      <c r="J432" s="871" t="s">
        <v>284</v>
      </c>
      <c r="K432" s="872"/>
      <c r="L432" s="872"/>
      <c r="M432" s="872"/>
      <c r="N432" s="872"/>
      <c r="O432" s="872"/>
      <c r="P432" s="873" t="s">
        <v>653</v>
      </c>
      <c r="Q432" s="874"/>
      <c r="R432" s="874"/>
      <c r="S432" s="874"/>
      <c r="T432" s="874"/>
      <c r="U432" s="874"/>
      <c r="V432" s="874"/>
      <c r="W432" s="874"/>
      <c r="X432" s="874"/>
      <c r="Y432" s="875">
        <v>0.1</v>
      </c>
      <c r="Z432" s="876"/>
      <c r="AA432" s="876"/>
      <c r="AB432" s="877"/>
      <c r="AC432" s="878" t="s">
        <v>75</v>
      </c>
      <c r="AD432" s="879"/>
      <c r="AE432" s="879"/>
      <c r="AF432" s="879"/>
      <c r="AG432" s="879"/>
      <c r="AH432" s="862" t="s">
        <v>284</v>
      </c>
      <c r="AI432" s="863"/>
      <c r="AJ432" s="863"/>
      <c r="AK432" s="863"/>
      <c r="AL432" s="864" t="s">
        <v>284</v>
      </c>
      <c r="AM432" s="865"/>
      <c r="AN432" s="865"/>
      <c r="AO432" s="866"/>
      <c r="AP432" s="867" t="s">
        <v>284</v>
      </c>
      <c r="AQ432" s="867"/>
      <c r="AR432" s="867"/>
      <c r="AS432" s="867"/>
      <c r="AT432" s="867"/>
      <c r="AU432" s="867"/>
      <c r="AV432" s="867"/>
      <c r="AW432" s="867"/>
      <c r="AX432" s="867"/>
      <c r="AY432">
        <f>$AY$429</f>
        <v>1</v>
      </c>
    </row>
    <row r="433" spans="1:51" ht="30" customHeight="1" x14ac:dyDescent="0.2">
      <c r="A433" s="868">
        <v>2</v>
      </c>
      <c r="B433" s="868">
        <v>1</v>
      </c>
      <c r="C433" s="869" t="s">
        <v>672</v>
      </c>
      <c r="D433" s="870"/>
      <c r="E433" s="870"/>
      <c r="F433" s="870"/>
      <c r="G433" s="870"/>
      <c r="H433" s="870"/>
      <c r="I433" s="870"/>
      <c r="J433" s="871" t="s">
        <v>284</v>
      </c>
      <c r="K433" s="872"/>
      <c r="L433" s="872"/>
      <c r="M433" s="872"/>
      <c r="N433" s="872"/>
      <c r="O433" s="872"/>
      <c r="P433" s="873" t="s">
        <v>653</v>
      </c>
      <c r="Q433" s="874"/>
      <c r="R433" s="874"/>
      <c r="S433" s="874"/>
      <c r="T433" s="874"/>
      <c r="U433" s="874"/>
      <c r="V433" s="874"/>
      <c r="W433" s="874"/>
      <c r="X433" s="874"/>
      <c r="Y433" s="875">
        <v>0.1</v>
      </c>
      <c r="Z433" s="876"/>
      <c r="AA433" s="876"/>
      <c r="AB433" s="877"/>
      <c r="AC433" s="878" t="s">
        <v>75</v>
      </c>
      <c r="AD433" s="879"/>
      <c r="AE433" s="879"/>
      <c r="AF433" s="879"/>
      <c r="AG433" s="879"/>
      <c r="AH433" s="862" t="s">
        <v>284</v>
      </c>
      <c r="AI433" s="863"/>
      <c r="AJ433" s="863"/>
      <c r="AK433" s="863"/>
      <c r="AL433" s="864" t="s">
        <v>284</v>
      </c>
      <c r="AM433" s="865"/>
      <c r="AN433" s="865"/>
      <c r="AO433" s="866"/>
      <c r="AP433" s="867" t="s">
        <v>284</v>
      </c>
      <c r="AQ433" s="867"/>
      <c r="AR433" s="867"/>
      <c r="AS433" s="867"/>
      <c r="AT433" s="867"/>
      <c r="AU433" s="867"/>
      <c r="AV433" s="867"/>
      <c r="AW433" s="867"/>
      <c r="AX433" s="867"/>
      <c r="AY433">
        <f>COUNTA($C$433)</f>
        <v>1</v>
      </c>
    </row>
    <row r="434" spans="1:51" ht="30" customHeight="1" x14ac:dyDescent="0.2">
      <c r="A434" s="868">
        <v>3</v>
      </c>
      <c r="B434" s="868">
        <v>1</v>
      </c>
      <c r="C434" s="869" t="s">
        <v>673</v>
      </c>
      <c r="D434" s="870"/>
      <c r="E434" s="870"/>
      <c r="F434" s="870"/>
      <c r="G434" s="870"/>
      <c r="H434" s="870"/>
      <c r="I434" s="870"/>
      <c r="J434" s="871" t="s">
        <v>284</v>
      </c>
      <c r="K434" s="872"/>
      <c r="L434" s="872"/>
      <c r="M434" s="872"/>
      <c r="N434" s="872"/>
      <c r="O434" s="872"/>
      <c r="P434" s="873" t="s">
        <v>653</v>
      </c>
      <c r="Q434" s="874"/>
      <c r="R434" s="874"/>
      <c r="S434" s="874"/>
      <c r="T434" s="874"/>
      <c r="U434" s="874"/>
      <c r="V434" s="874"/>
      <c r="W434" s="874"/>
      <c r="X434" s="874"/>
      <c r="Y434" s="875">
        <v>0.1</v>
      </c>
      <c r="Z434" s="876"/>
      <c r="AA434" s="876"/>
      <c r="AB434" s="877"/>
      <c r="AC434" s="878" t="s">
        <v>75</v>
      </c>
      <c r="AD434" s="879"/>
      <c r="AE434" s="879"/>
      <c r="AF434" s="879"/>
      <c r="AG434" s="879"/>
      <c r="AH434" s="880" t="s">
        <v>284</v>
      </c>
      <c r="AI434" s="881"/>
      <c r="AJ434" s="881"/>
      <c r="AK434" s="881"/>
      <c r="AL434" s="864" t="s">
        <v>284</v>
      </c>
      <c r="AM434" s="865"/>
      <c r="AN434" s="865"/>
      <c r="AO434" s="866"/>
      <c r="AP434" s="867" t="s">
        <v>284</v>
      </c>
      <c r="AQ434" s="867"/>
      <c r="AR434" s="867"/>
      <c r="AS434" s="867"/>
      <c r="AT434" s="867"/>
      <c r="AU434" s="867"/>
      <c r="AV434" s="867"/>
      <c r="AW434" s="867"/>
      <c r="AX434" s="867"/>
      <c r="AY434">
        <f>COUNTA($C$434)</f>
        <v>1</v>
      </c>
    </row>
    <row r="435" spans="1:51" ht="30" customHeight="1" x14ac:dyDescent="0.2">
      <c r="A435" s="868">
        <v>4</v>
      </c>
      <c r="B435" s="868">
        <v>1</v>
      </c>
      <c r="C435" s="869" t="s">
        <v>690</v>
      </c>
      <c r="D435" s="870"/>
      <c r="E435" s="870"/>
      <c r="F435" s="870"/>
      <c r="G435" s="870"/>
      <c r="H435" s="870"/>
      <c r="I435" s="870"/>
      <c r="J435" s="871" t="s">
        <v>284</v>
      </c>
      <c r="K435" s="872"/>
      <c r="L435" s="872"/>
      <c r="M435" s="872"/>
      <c r="N435" s="872"/>
      <c r="O435" s="872"/>
      <c r="P435" s="873" t="s">
        <v>653</v>
      </c>
      <c r="Q435" s="874"/>
      <c r="R435" s="874"/>
      <c r="S435" s="874"/>
      <c r="T435" s="874"/>
      <c r="U435" s="874"/>
      <c r="V435" s="874"/>
      <c r="W435" s="874"/>
      <c r="X435" s="874"/>
      <c r="Y435" s="875">
        <v>0.1</v>
      </c>
      <c r="Z435" s="876"/>
      <c r="AA435" s="876"/>
      <c r="AB435" s="877"/>
      <c r="AC435" s="878" t="s">
        <v>75</v>
      </c>
      <c r="AD435" s="879"/>
      <c r="AE435" s="879"/>
      <c r="AF435" s="879"/>
      <c r="AG435" s="879"/>
      <c r="AH435" s="880" t="s">
        <v>284</v>
      </c>
      <c r="AI435" s="881"/>
      <c r="AJ435" s="881"/>
      <c r="AK435" s="881"/>
      <c r="AL435" s="864" t="s">
        <v>284</v>
      </c>
      <c r="AM435" s="865"/>
      <c r="AN435" s="865"/>
      <c r="AO435" s="866"/>
      <c r="AP435" s="867" t="s">
        <v>284</v>
      </c>
      <c r="AQ435" s="867"/>
      <c r="AR435" s="867"/>
      <c r="AS435" s="867"/>
      <c r="AT435" s="867"/>
      <c r="AU435" s="867"/>
      <c r="AV435" s="867"/>
      <c r="AW435" s="867"/>
      <c r="AX435" s="867"/>
      <c r="AY435">
        <f>COUNTA($C$435)</f>
        <v>1</v>
      </c>
    </row>
    <row r="436" spans="1:51" ht="30" hidden="1" customHeight="1" x14ac:dyDescent="0.2">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2">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2">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2">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2">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2">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2">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2">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2">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2">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2">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2">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2">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2">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2">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2">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2">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2">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2">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2">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2">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2">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2">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2">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2">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2">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57"/>
      <c r="B464" s="857"/>
      <c r="C464" s="857" t="s">
        <v>24</v>
      </c>
      <c r="D464" s="857"/>
      <c r="E464" s="857"/>
      <c r="F464" s="857"/>
      <c r="G464" s="857"/>
      <c r="H464" s="857"/>
      <c r="I464" s="857"/>
      <c r="J464" s="858" t="s">
        <v>197</v>
      </c>
      <c r="K464" s="136"/>
      <c r="L464" s="136"/>
      <c r="M464" s="136"/>
      <c r="N464" s="136"/>
      <c r="O464" s="136"/>
      <c r="P464" s="415" t="s">
        <v>25</v>
      </c>
      <c r="Q464" s="415"/>
      <c r="R464" s="415"/>
      <c r="S464" s="415"/>
      <c r="T464" s="415"/>
      <c r="U464" s="415"/>
      <c r="V464" s="415"/>
      <c r="W464" s="415"/>
      <c r="X464" s="415"/>
      <c r="Y464" s="859" t="s">
        <v>196</v>
      </c>
      <c r="Z464" s="860"/>
      <c r="AA464" s="860"/>
      <c r="AB464" s="860"/>
      <c r="AC464" s="858" t="s">
        <v>230</v>
      </c>
      <c r="AD464" s="858"/>
      <c r="AE464" s="858"/>
      <c r="AF464" s="858"/>
      <c r="AG464" s="858"/>
      <c r="AH464" s="859" t="s">
        <v>248</v>
      </c>
      <c r="AI464" s="857"/>
      <c r="AJ464" s="857"/>
      <c r="AK464" s="857"/>
      <c r="AL464" s="857" t="s">
        <v>19</v>
      </c>
      <c r="AM464" s="857"/>
      <c r="AN464" s="857"/>
      <c r="AO464" s="861"/>
      <c r="AP464" s="882" t="s">
        <v>198</v>
      </c>
      <c r="AQ464" s="882"/>
      <c r="AR464" s="882"/>
      <c r="AS464" s="882"/>
      <c r="AT464" s="882"/>
      <c r="AU464" s="882"/>
      <c r="AV464" s="882"/>
      <c r="AW464" s="882"/>
      <c r="AX464" s="882"/>
      <c r="AY464">
        <f>$AY$462</f>
        <v>0</v>
      </c>
    </row>
    <row r="465" spans="1:51" ht="30" hidden="1" customHeight="1" x14ac:dyDescent="0.2">
      <c r="A465" s="868">
        <v>1</v>
      </c>
      <c r="B465" s="868">
        <v>1</v>
      </c>
      <c r="C465" s="870"/>
      <c r="D465" s="870"/>
      <c r="E465" s="870"/>
      <c r="F465" s="870"/>
      <c r="G465" s="870"/>
      <c r="H465" s="870"/>
      <c r="I465" s="870"/>
      <c r="J465" s="871"/>
      <c r="K465" s="872"/>
      <c r="L465" s="872"/>
      <c r="M465" s="872"/>
      <c r="N465" s="872"/>
      <c r="O465" s="872"/>
      <c r="P465" s="874"/>
      <c r="Q465" s="874"/>
      <c r="R465" s="874"/>
      <c r="S465" s="874"/>
      <c r="T465" s="874"/>
      <c r="U465" s="874"/>
      <c r="V465" s="874"/>
      <c r="W465" s="874"/>
      <c r="X465" s="874"/>
      <c r="Y465" s="875"/>
      <c r="Z465" s="876"/>
      <c r="AA465" s="876"/>
      <c r="AB465" s="877"/>
      <c r="AC465" s="878"/>
      <c r="AD465" s="879"/>
      <c r="AE465" s="879"/>
      <c r="AF465" s="879"/>
      <c r="AG465" s="879"/>
      <c r="AH465" s="862"/>
      <c r="AI465" s="863"/>
      <c r="AJ465" s="863"/>
      <c r="AK465" s="863"/>
      <c r="AL465" s="864"/>
      <c r="AM465" s="865"/>
      <c r="AN465" s="865"/>
      <c r="AO465" s="866"/>
      <c r="AP465" s="867"/>
      <c r="AQ465" s="867"/>
      <c r="AR465" s="867"/>
      <c r="AS465" s="867"/>
      <c r="AT465" s="867"/>
      <c r="AU465" s="867"/>
      <c r="AV465" s="867"/>
      <c r="AW465" s="867"/>
      <c r="AX465" s="867"/>
      <c r="AY465">
        <f>$AY$462</f>
        <v>0</v>
      </c>
    </row>
    <row r="466" spans="1:51" ht="30" hidden="1" customHeight="1" x14ac:dyDescent="0.2">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2">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x14ac:dyDescent="0.2">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2">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2">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2">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2">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2">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x14ac:dyDescent="0.2">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2">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2">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2">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2">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2">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2">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2">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2">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2">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2">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2">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2">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2">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2">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2">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2">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2">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2">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2">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2">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57"/>
      <c r="B497" s="857"/>
      <c r="C497" s="857" t="s">
        <v>24</v>
      </c>
      <c r="D497" s="857"/>
      <c r="E497" s="857"/>
      <c r="F497" s="857"/>
      <c r="G497" s="857"/>
      <c r="H497" s="857"/>
      <c r="I497" s="857"/>
      <c r="J497" s="858" t="s">
        <v>197</v>
      </c>
      <c r="K497" s="136"/>
      <c r="L497" s="136"/>
      <c r="M497" s="136"/>
      <c r="N497" s="136"/>
      <c r="O497" s="136"/>
      <c r="P497" s="415" t="s">
        <v>25</v>
      </c>
      <c r="Q497" s="415"/>
      <c r="R497" s="415"/>
      <c r="S497" s="415"/>
      <c r="T497" s="415"/>
      <c r="U497" s="415"/>
      <c r="V497" s="415"/>
      <c r="W497" s="415"/>
      <c r="X497" s="415"/>
      <c r="Y497" s="859" t="s">
        <v>196</v>
      </c>
      <c r="Z497" s="860"/>
      <c r="AA497" s="860"/>
      <c r="AB497" s="860"/>
      <c r="AC497" s="858" t="s">
        <v>230</v>
      </c>
      <c r="AD497" s="858"/>
      <c r="AE497" s="858"/>
      <c r="AF497" s="858"/>
      <c r="AG497" s="858"/>
      <c r="AH497" s="859" t="s">
        <v>248</v>
      </c>
      <c r="AI497" s="857"/>
      <c r="AJ497" s="857"/>
      <c r="AK497" s="857"/>
      <c r="AL497" s="857" t="s">
        <v>19</v>
      </c>
      <c r="AM497" s="857"/>
      <c r="AN497" s="857"/>
      <c r="AO497" s="861"/>
      <c r="AP497" s="882" t="s">
        <v>198</v>
      </c>
      <c r="AQ497" s="882"/>
      <c r="AR497" s="882"/>
      <c r="AS497" s="882"/>
      <c r="AT497" s="882"/>
      <c r="AU497" s="882"/>
      <c r="AV497" s="882"/>
      <c r="AW497" s="882"/>
      <c r="AX497" s="882"/>
      <c r="AY497">
        <f>$AY$495</f>
        <v>0</v>
      </c>
    </row>
    <row r="498" spans="1:51" ht="30" hidden="1" customHeight="1" x14ac:dyDescent="0.2">
      <c r="A498" s="868">
        <v>1</v>
      </c>
      <c r="B498" s="868">
        <v>1</v>
      </c>
      <c r="C498" s="870"/>
      <c r="D498" s="870"/>
      <c r="E498" s="870"/>
      <c r="F498" s="870"/>
      <c r="G498" s="870"/>
      <c r="H498" s="870"/>
      <c r="I498" s="870"/>
      <c r="J498" s="871"/>
      <c r="K498" s="872"/>
      <c r="L498" s="872"/>
      <c r="M498" s="872"/>
      <c r="N498" s="872"/>
      <c r="O498" s="872"/>
      <c r="P498" s="874"/>
      <c r="Q498" s="874"/>
      <c r="R498" s="874"/>
      <c r="S498" s="874"/>
      <c r="T498" s="874"/>
      <c r="U498" s="874"/>
      <c r="V498" s="874"/>
      <c r="W498" s="874"/>
      <c r="X498" s="874"/>
      <c r="Y498" s="875"/>
      <c r="Z498" s="876"/>
      <c r="AA498" s="876"/>
      <c r="AB498" s="877"/>
      <c r="AC498" s="878"/>
      <c r="AD498" s="879"/>
      <c r="AE498" s="879"/>
      <c r="AF498" s="879"/>
      <c r="AG498" s="879"/>
      <c r="AH498" s="862"/>
      <c r="AI498" s="863"/>
      <c r="AJ498" s="863"/>
      <c r="AK498" s="863"/>
      <c r="AL498" s="864"/>
      <c r="AM498" s="865"/>
      <c r="AN498" s="865"/>
      <c r="AO498" s="866"/>
      <c r="AP498" s="867"/>
      <c r="AQ498" s="867"/>
      <c r="AR498" s="867"/>
      <c r="AS498" s="867"/>
      <c r="AT498" s="867"/>
      <c r="AU498" s="867"/>
      <c r="AV498" s="867"/>
      <c r="AW498" s="867"/>
      <c r="AX498" s="867"/>
      <c r="AY498">
        <f>$AY$495</f>
        <v>0</v>
      </c>
    </row>
    <row r="499" spans="1:51" ht="30" hidden="1" customHeight="1" x14ac:dyDescent="0.2">
      <c r="A499" s="868">
        <v>2</v>
      </c>
      <c r="B499" s="868">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2">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30" hidden="1" customHeight="1" x14ac:dyDescent="0.2">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30" hidden="1" customHeight="1" x14ac:dyDescent="0.2">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2">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2">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2">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2">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30" hidden="1" customHeight="1" x14ac:dyDescent="0.2">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2">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2">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2">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2">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2">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2">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2">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2">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2">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2">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2">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2">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2">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2">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2">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2">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2">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2">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2">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2">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57"/>
      <c r="B530" s="857"/>
      <c r="C530" s="857" t="s">
        <v>24</v>
      </c>
      <c r="D530" s="857"/>
      <c r="E530" s="857"/>
      <c r="F530" s="857"/>
      <c r="G530" s="857"/>
      <c r="H530" s="857"/>
      <c r="I530" s="857"/>
      <c r="J530" s="858" t="s">
        <v>197</v>
      </c>
      <c r="K530" s="136"/>
      <c r="L530" s="136"/>
      <c r="M530" s="136"/>
      <c r="N530" s="136"/>
      <c r="O530" s="136"/>
      <c r="P530" s="415" t="s">
        <v>25</v>
      </c>
      <c r="Q530" s="415"/>
      <c r="R530" s="415"/>
      <c r="S530" s="415"/>
      <c r="T530" s="415"/>
      <c r="U530" s="415"/>
      <c r="V530" s="415"/>
      <c r="W530" s="415"/>
      <c r="X530" s="415"/>
      <c r="Y530" s="859" t="s">
        <v>196</v>
      </c>
      <c r="Z530" s="860"/>
      <c r="AA530" s="860"/>
      <c r="AB530" s="860"/>
      <c r="AC530" s="858" t="s">
        <v>230</v>
      </c>
      <c r="AD530" s="858"/>
      <c r="AE530" s="858"/>
      <c r="AF530" s="858"/>
      <c r="AG530" s="858"/>
      <c r="AH530" s="859" t="s">
        <v>248</v>
      </c>
      <c r="AI530" s="857"/>
      <c r="AJ530" s="857"/>
      <c r="AK530" s="857"/>
      <c r="AL530" s="857" t="s">
        <v>19</v>
      </c>
      <c r="AM530" s="857"/>
      <c r="AN530" s="857"/>
      <c r="AO530" s="861"/>
      <c r="AP530" s="882" t="s">
        <v>198</v>
      </c>
      <c r="AQ530" s="882"/>
      <c r="AR530" s="882"/>
      <c r="AS530" s="882"/>
      <c r="AT530" s="882"/>
      <c r="AU530" s="882"/>
      <c r="AV530" s="882"/>
      <c r="AW530" s="882"/>
      <c r="AX530" s="882"/>
      <c r="AY530">
        <f>$AY$528</f>
        <v>0</v>
      </c>
    </row>
    <row r="531" spans="1:51" ht="30" hidden="1" customHeight="1" x14ac:dyDescent="0.2">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2">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2">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30" hidden="1" customHeight="1" x14ac:dyDescent="0.2">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2">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2">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2">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2">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2">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x14ac:dyDescent="0.2">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2">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2">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2">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2">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2">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2">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2">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2">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2">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2">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2">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2">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2">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2">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2">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2">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2">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2">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2">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2">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57"/>
      <c r="B563" s="857"/>
      <c r="C563" s="857" t="s">
        <v>24</v>
      </c>
      <c r="D563" s="857"/>
      <c r="E563" s="857"/>
      <c r="F563" s="857"/>
      <c r="G563" s="857"/>
      <c r="H563" s="857"/>
      <c r="I563" s="857"/>
      <c r="J563" s="858" t="s">
        <v>197</v>
      </c>
      <c r="K563" s="136"/>
      <c r="L563" s="136"/>
      <c r="M563" s="136"/>
      <c r="N563" s="136"/>
      <c r="O563" s="136"/>
      <c r="P563" s="415" t="s">
        <v>25</v>
      </c>
      <c r="Q563" s="415"/>
      <c r="R563" s="415"/>
      <c r="S563" s="415"/>
      <c r="T563" s="415"/>
      <c r="U563" s="415"/>
      <c r="V563" s="415"/>
      <c r="W563" s="415"/>
      <c r="X563" s="415"/>
      <c r="Y563" s="859" t="s">
        <v>196</v>
      </c>
      <c r="Z563" s="860"/>
      <c r="AA563" s="860"/>
      <c r="AB563" s="860"/>
      <c r="AC563" s="858" t="s">
        <v>230</v>
      </c>
      <c r="AD563" s="858"/>
      <c r="AE563" s="858"/>
      <c r="AF563" s="858"/>
      <c r="AG563" s="858"/>
      <c r="AH563" s="859" t="s">
        <v>248</v>
      </c>
      <c r="AI563" s="857"/>
      <c r="AJ563" s="857"/>
      <c r="AK563" s="857"/>
      <c r="AL563" s="857" t="s">
        <v>19</v>
      </c>
      <c r="AM563" s="857"/>
      <c r="AN563" s="857"/>
      <c r="AO563" s="861"/>
      <c r="AP563" s="882" t="s">
        <v>198</v>
      </c>
      <c r="AQ563" s="882"/>
      <c r="AR563" s="882"/>
      <c r="AS563" s="882"/>
      <c r="AT563" s="882"/>
      <c r="AU563" s="882"/>
      <c r="AV563" s="882"/>
      <c r="AW563" s="882"/>
      <c r="AX563" s="882"/>
      <c r="AY563">
        <f>$AY$561</f>
        <v>0</v>
      </c>
    </row>
    <row r="564" spans="1:51" ht="30" hidden="1" customHeight="1" x14ac:dyDescent="0.2">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2">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2">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2">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2">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2">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2">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2">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2">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2">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2">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2">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2">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2">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2">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2">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2">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2">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2">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2">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2">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2">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2">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2">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2">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2">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2">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2">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2">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2">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57"/>
      <c r="B596" s="857"/>
      <c r="C596" s="857" t="s">
        <v>24</v>
      </c>
      <c r="D596" s="857"/>
      <c r="E596" s="857"/>
      <c r="F596" s="857"/>
      <c r="G596" s="857"/>
      <c r="H596" s="857"/>
      <c r="I596" s="857"/>
      <c r="J596" s="858" t="s">
        <v>197</v>
      </c>
      <c r="K596" s="136"/>
      <c r="L596" s="136"/>
      <c r="M596" s="136"/>
      <c r="N596" s="136"/>
      <c r="O596" s="136"/>
      <c r="P596" s="415" t="s">
        <v>25</v>
      </c>
      <c r="Q596" s="415"/>
      <c r="R596" s="415"/>
      <c r="S596" s="415"/>
      <c r="T596" s="415"/>
      <c r="U596" s="415"/>
      <c r="V596" s="415"/>
      <c r="W596" s="415"/>
      <c r="X596" s="415"/>
      <c r="Y596" s="859" t="s">
        <v>196</v>
      </c>
      <c r="Z596" s="860"/>
      <c r="AA596" s="860"/>
      <c r="AB596" s="860"/>
      <c r="AC596" s="858" t="s">
        <v>230</v>
      </c>
      <c r="AD596" s="858"/>
      <c r="AE596" s="858"/>
      <c r="AF596" s="858"/>
      <c r="AG596" s="858"/>
      <c r="AH596" s="859" t="s">
        <v>248</v>
      </c>
      <c r="AI596" s="857"/>
      <c r="AJ596" s="857"/>
      <c r="AK596" s="857"/>
      <c r="AL596" s="857" t="s">
        <v>19</v>
      </c>
      <c r="AM596" s="857"/>
      <c r="AN596" s="857"/>
      <c r="AO596" s="861"/>
      <c r="AP596" s="882" t="s">
        <v>198</v>
      </c>
      <c r="AQ596" s="882"/>
      <c r="AR596" s="882"/>
      <c r="AS596" s="882"/>
      <c r="AT596" s="882"/>
      <c r="AU596" s="882"/>
      <c r="AV596" s="882"/>
      <c r="AW596" s="882"/>
      <c r="AX596" s="882"/>
      <c r="AY596">
        <f>$AY$594</f>
        <v>0</v>
      </c>
    </row>
    <row r="597" spans="1:51" ht="30" hidden="1" customHeight="1" x14ac:dyDescent="0.2">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2">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2">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2">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2">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2">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2">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2">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2">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2">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2">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2">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2">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2">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2">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2">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2">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2">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2">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2">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2">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2">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2">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2">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2">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2">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2">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2">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2">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2">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hidden="1" customHeight="1" x14ac:dyDescent="0.2">
      <c r="A627" s="883" t="s">
        <v>578</v>
      </c>
      <c r="B627" s="884"/>
      <c r="C627" s="884"/>
      <c r="D627" s="884"/>
      <c r="E627" s="884"/>
      <c r="F627" s="884"/>
      <c r="G627" s="884"/>
      <c r="H627" s="884"/>
      <c r="I627" s="884"/>
      <c r="J627" s="884"/>
      <c r="K627" s="884"/>
      <c r="L627" s="884"/>
      <c r="M627" s="884"/>
      <c r="N627" s="884"/>
      <c r="O627" s="884"/>
      <c r="P627" s="884"/>
      <c r="Q627" s="884"/>
      <c r="R627" s="884"/>
      <c r="S627" s="884"/>
      <c r="T627" s="884"/>
      <c r="U627" s="884"/>
      <c r="V627" s="884"/>
      <c r="W627" s="884"/>
      <c r="X627" s="884"/>
      <c r="Y627" s="884"/>
      <c r="Z627" s="884"/>
      <c r="AA627" s="884"/>
      <c r="AB627" s="884"/>
      <c r="AC627" s="884"/>
      <c r="AD627" s="884"/>
      <c r="AE627" s="884"/>
      <c r="AF627" s="884"/>
      <c r="AG627" s="884"/>
      <c r="AH627" s="884"/>
      <c r="AI627" s="884"/>
      <c r="AJ627" s="884"/>
      <c r="AK627" s="885"/>
      <c r="AL627" s="886" t="s">
        <v>232</v>
      </c>
      <c r="AM627" s="887"/>
      <c r="AN627" s="88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88"/>
      <c r="B630" s="888"/>
      <c r="C630" s="858" t="s">
        <v>192</v>
      </c>
      <c r="D630" s="889"/>
      <c r="E630" s="858" t="s">
        <v>191</v>
      </c>
      <c r="F630" s="889"/>
      <c r="G630" s="889"/>
      <c r="H630" s="889"/>
      <c r="I630" s="889"/>
      <c r="J630" s="858" t="s">
        <v>197</v>
      </c>
      <c r="K630" s="858"/>
      <c r="L630" s="858"/>
      <c r="M630" s="858"/>
      <c r="N630" s="858"/>
      <c r="O630" s="858"/>
      <c r="P630" s="858" t="s">
        <v>25</v>
      </c>
      <c r="Q630" s="858"/>
      <c r="R630" s="858"/>
      <c r="S630" s="858"/>
      <c r="T630" s="858"/>
      <c r="U630" s="858"/>
      <c r="V630" s="858"/>
      <c r="W630" s="858"/>
      <c r="X630" s="858"/>
      <c r="Y630" s="858" t="s">
        <v>199</v>
      </c>
      <c r="Z630" s="889"/>
      <c r="AA630" s="889"/>
      <c r="AB630" s="889"/>
      <c r="AC630" s="858" t="s">
        <v>180</v>
      </c>
      <c r="AD630" s="858"/>
      <c r="AE630" s="858"/>
      <c r="AF630" s="858"/>
      <c r="AG630" s="858"/>
      <c r="AH630" s="858" t="s">
        <v>187</v>
      </c>
      <c r="AI630" s="889"/>
      <c r="AJ630" s="889"/>
      <c r="AK630" s="889"/>
      <c r="AL630" s="889" t="s">
        <v>19</v>
      </c>
      <c r="AM630" s="889"/>
      <c r="AN630" s="889"/>
      <c r="AO630" s="888"/>
      <c r="AP630" s="882" t="s">
        <v>226</v>
      </c>
      <c r="AQ630" s="882"/>
      <c r="AR630" s="882"/>
      <c r="AS630" s="882"/>
      <c r="AT630" s="882"/>
      <c r="AU630" s="882"/>
      <c r="AV630" s="882"/>
      <c r="AW630" s="882"/>
      <c r="AX630" s="882"/>
    </row>
    <row r="631" spans="1:51" ht="30" customHeight="1" x14ac:dyDescent="0.2">
      <c r="A631" s="868">
        <v>1</v>
      </c>
      <c r="B631" s="868">
        <v>1</v>
      </c>
      <c r="C631" s="890"/>
      <c r="D631" s="890"/>
      <c r="E631" s="648" t="s">
        <v>691</v>
      </c>
      <c r="F631" s="891"/>
      <c r="G631" s="891"/>
      <c r="H631" s="891"/>
      <c r="I631" s="891"/>
      <c r="J631" s="871" t="s">
        <v>691</v>
      </c>
      <c r="K631" s="872"/>
      <c r="L631" s="872"/>
      <c r="M631" s="872"/>
      <c r="N631" s="872"/>
      <c r="O631" s="872"/>
      <c r="P631" s="873" t="s">
        <v>691</v>
      </c>
      <c r="Q631" s="874"/>
      <c r="R631" s="874"/>
      <c r="S631" s="874"/>
      <c r="T631" s="874"/>
      <c r="U631" s="874"/>
      <c r="V631" s="874"/>
      <c r="W631" s="874"/>
      <c r="X631" s="874"/>
      <c r="Y631" s="875" t="s">
        <v>691</v>
      </c>
      <c r="Z631" s="876"/>
      <c r="AA631" s="876"/>
      <c r="AB631" s="877"/>
      <c r="AC631" s="878"/>
      <c r="AD631" s="879"/>
      <c r="AE631" s="879"/>
      <c r="AF631" s="879"/>
      <c r="AG631" s="879"/>
      <c r="AH631" s="880" t="s">
        <v>691</v>
      </c>
      <c r="AI631" s="881"/>
      <c r="AJ631" s="881"/>
      <c r="AK631" s="881"/>
      <c r="AL631" s="864" t="s">
        <v>691</v>
      </c>
      <c r="AM631" s="865"/>
      <c r="AN631" s="865"/>
      <c r="AO631" s="866"/>
      <c r="AP631" s="867" t="s">
        <v>691</v>
      </c>
      <c r="AQ631" s="867"/>
      <c r="AR631" s="867"/>
      <c r="AS631" s="867"/>
      <c r="AT631" s="867"/>
      <c r="AU631" s="867"/>
      <c r="AV631" s="867"/>
      <c r="AW631" s="867"/>
      <c r="AX631" s="867"/>
    </row>
    <row r="632" spans="1:51" ht="30" hidden="1" customHeight="1" x14ac:dyDescent="0.2">
      <c r="A632" s="868">
        <v>2</v>
      </c>
      <c r="B632" s="868">
        <v>1</v>
      </c>
      <c r="C632" s="890"/>
      <c r="D632" s="890"/>
      <c r="E632" s="891"/>
      <c r="F632" s="891"/>
      <c r="G632" s="891"/>
      <c r="H632" s="891"/>
      <c r="I632" s="891"/>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2">
      <c r="A633" s="868">
        <v>3</v>
      </c>
      <c r="B633" s="868">
        <v>1</v>
      </c>
      <c r="C633" s="890"/>
      <c r="D633" s="890"/>
      <c r="E633" s="891"/>
      <c r="F633" s="891"/>
      <c r="G633" s="891"/>
      <c r="H633" s="891"/>
      <c r="I633" s="891"/>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2">
      <c r="A634" s="868">
        <v>4</v>
      </c>
      <c r="B634" s="868">
        <v>1</v>
      </c>
      <c r="C634" s="890"/>
      <c r="D634" s="890"/>
      <c r="E634" s="891"/>
      <c r="F634" s="891"/>
      <c r="G634" s="891"/>
      <c r="H634" s="891"/>
      <c r="I634" s="891"/>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2">
      <c r="A635" s="868">
        <v>5</v>
      </c>
      <c r="B635" s="868">
        <v>1</v>
      </c>
      <c r="C635" s="890"/>
      <c r="D635" s="890"/>
      <c r="E635" s="891"/>
      <c r="F635" s="891"/>
      <c r="G635" s="891"/>
      <c r="H635" s="891"/>
      <c r="I635" s="891"/>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2">
      <c r="A636" s="868">
        <v>6</v>
      </c>
      <c r="B636" s="868">
        <v>1</v>
      </c>
      <c r="C636" s="890"/>
      <c r="D636" s="890"/>
      <c r="E636" s="891"/>
      <c r="F636" s="891"/>
      <c r="G636" s="891"/>
      <c r="H636" s="891"/>
      <c r="I636" s="891"/>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2">
      <c r="A637" s="868">
        <v>7</v>
      </c>
      <c r="B637" s="868">
        <v>1</v>
      </c>
      <c r="C637" s="890"/>
      <c r="D637" s="890"/>
      <c r="E637" s="891"/>
      <c r="F637" s="891"/>
      <c r="G637" s="891"/>
      <c r="H637" s="891"/>
      <c r="I637" s="891"/>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2">
      <c r="A638" s="868">
        <v>8</v>
      </c>
      <c r="B638" s="868">
        <v>1</v>
      </c>
      <c r="C638" s="890"/>
      <c r="D638" s="890"/>
      <c r="E638" s="891"/>
      <c r="F638" s="891"/>
      <c r="G638" s="891"/>
      <c r="H638" s="891"/>
      <c r="I638" s="891"/>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2">
      <c r="A639" s="868">
        <v>9</v>
      </c>
      <c r="B639" s="868">
        <v>1</v>
      </c>
      <c r="C639" s="890"/>
      <c r="D639" s="890"/>
      <c r="E639" s="891"/>
      <c r="F639" s="891"/>
      <c r="G639" s="891"/>
      <c r="H639" s="891"/>
      <c r="I639" s="891"/>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2">
      <c r="A640" s="868">
        <v>10</v>
      </c>
      <c r="B640" s="868">
        <v>1</v>
      </c>
      <c r="C640" s="890"/>
      <c r="D640" s="890"/>
      <c r="E640" s="891"/>
      <c r="F640" s="891"/>
      <c r="G640" s="891"/>
      <c r="H640" s="891"/>
      <c r="I640" s="891"/>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2">
      <c r="A641" s="868">
        <v>11</v>
      </c>
      <c r="B641" s="868">
        <v>1</v>
      </c>
      <c r="C641" s="890"/>
      <c r="D641" s="890"/>
      <c r="E641" s="891"/>
      <c r="F641" s="891"/>
      <c r="G641" s="891"/>
      <c r="H641" s="891"/>
      <c r="I641" s="891"/>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2">
      <c r="A642" s="868">
        <v>12</v>
      </c>
      <c r="B642" s="868">
        <v>1</v>
      </c>
      <c r="C642" s="890"/>
      <c r="D642" s="890"/>
      <c r="E642" s="891"/>
      <c r="F642" s="891"/>
      <c r="G642" s="891"/>
      <c r="H642" s="891"/>
      <c r="I642" s="891"/>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2">
      <c r="A643" s="868">
        <v>13</v>
      </c>
      <c r="B643" s="868">
        <v>1</v>
      </c>
      <c r="C643" s="890"/>
      <c r="D643" s="890"/>
      <c r="E643" s="891"/>
      <c r="F643" s="891"/>
      <c r="G643" s="891"/>
      <c r="H643" s="891"/>
      <c r="I643" s="891"/>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2">
      <c r="A644" s="868">
        <v>14</v>
      </c>
      <c r="B644" s="868">
        <v>1</v>
      </c>
      <c r="C644" s="890"/>
      <c r="D644" s="890"/>
      <c r="E644" s="891"/>
      <c r="F644" s="891"/>
      <c r="G644" s="891"/>
      <c r="H644" s="891"/>
      <c r="I644" s="891"/>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2">
      <c r="A645" s="868">
        <v>15</v>
      </c>
      <c r="B645" s="868">
        <v>1</v>
      </c>
      <c r="C645" s="890"/>
      <c r="D645" s="890"/>
      <c r="E645" s="891"/>
      <c r="F645" s="891"/>
      <c r="G645" s="891"/>
      <c r="H645" s="891"/>
      <c r="I645" s="891"/>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2">
      <c r="A646" s="868">
        <v>16</v>
      </c>
      <c r="B646" s="868">
        <v>1</v>
      </c>
      <c r="C646" s="890"/>
      <c r="D646" s="890"/>
      <c r="E646" s="891"/>
      <c r="F646" s="891"/>
      <c r="G646" s="891"/>
      <c r="H646" s="891"/>
      <c r="I646" s="891"/>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2">
      <c r="A647" s="868">
        <v>17</v>
      </c>
      <c r="B647" s="868">
        <v>1</v>
      </c>
      <c r="C647" s="890"/>
      <c r="D647" s="890"/>
      <c r="E647" s="891"/>
      <c r="F647" s="891"/>
      <c r="G647" s="891"/>
      <c r="H647" s="891"/>
      <c r="I647" s="891"/>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2">
      <c r="A648" s="868">
        <v>18</v>
      </c>
      <c r="B648" s="868">
        <v>1</v>
      </c>
      <c r="C648" s="890"/>
      <c r="D648" s="890"/>
      <c r="E648" s="648"/>
      <c r="F648" s="891"/>
      <c r="G648" s="891"/>
      <c r="H648" s="891"/>
      <c r="I648" s="891"/>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2">
      <c r="A649" s="868">
        <v>19</v>
      </c>
      <c r="B649" s="868">
        <v>1</v>
      </c>
      <c r="C649" s="890"/>
      <c r="D649" s="890"/>
      <c r="E649" s="891"/>
      <c r="F649" s="891"/>
      <c r="G649" s="891"/>
      <c r="H649" s="891"/>
      <c r="I649" s="891"/>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2">
      <c r="A650" s="868">
        <v>20</v>
      </c>
      <c r="B650" s="868">
        <v>1</v>
      </c>
      <c r="C650" s="890"/>
      <c r="D650" s="890"/>
      <c r="E650" s="891"/>
      <c r="F650" s="891"/>
      <c r="G650" s="891"/>
      <c r="H650" s="891"/>
      <c r="I650" s="891"/>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2">
      <c r="A651" s="868">
        <v>21</v>
      </c>
      <c r="B651" s="868">
        <v>1</v>
      </c>
      <c r="C651" s="890"/>
      <c r="D651" s="890"/>
      <c r="E651" s="891"/>
      <c r="F651" s="891"/>
      <c r="G651" s="891"/>
      <c r="H651" s="891"/>
      <c r="I651" s="891"/>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2">
      <c r="A652" s="868">
        <v>22</v>
      </c>
      <c r="B652" s="868">
        <v>1</v>
      </c>
      <c r="C652" s="890"/>
      <c r="D652" s="890"/>
      <c r="E652" s="891"/>
      <c r="F652" s="891"/>
      <c r="G652" s="891"/>
      <c r="H652" s="891"/>
      <c r="I652" s="891"/>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2">
      <c r="A653" s="868">
        <v>23</v>
      </c>
      <c r="B653" s="868">
        <v>1</v>
      </c>
      <c r="C653" s="890"/>
      <c r="D653" s="890"/>
      <c r="E653" s="891"/>
      <c r="F653" s="891"/>
      <c r="G653" s="891"/>
      <c r="H653" s="891"/>
      <c r="I653" s="891"/>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x14ac:dyDescent="0.2">
      <c r="A654" s="868">
        <v>24</v>
      </c>
      <c r="B654" s="868">
        <v>1</v>
      </c>
      <c r="C654" s="890"/>
      <c r="D654" s="890"/>
      <c r="E654" s="891"/>
      <c r="F654" s="891"/>
      <c r="G654" s="891"/>
      <c r="H654" s="891"/>
      <c r="I654" s="891"/>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x14ac:dyDescent="0.2">
      <c r="A655" s="868">
        <v>25</v>
      </c>
      <c r="B655" s="868">
        <v>1</v>
      </c>
      <c r="C655" s="890"/>
      <c r="D655" s="890"/>
      <c r="E655" s="891"/>
      <c r="F655" s="891"/>
      <c r="G655" s="891"/>
      <c r="H655" s="891"/>
      <c r="I655" s="891"/>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x14ac:dyDescent="0.2">
      <c r="A656" s="868">
        <v>26</v>
      </c>
      <c r="B656" s="868">
        <v>1</v>
      </c>
      <c r="C656" s="890"/>
      <c r="D656" s="890"/>
      <c r="E656" s="891"/>
      <c r="F656" s="891"/>
      <c r="G656" s="891"/>
      <c r="H656" s="891"/>
      <c r="I656" s="891"/>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x14ac:dyDescent="0.2">
      <c r="A657" s="868">
        <v>27</v>
      </c>
      <c r="B657" s="868">
        <v>1</v>
      </c>
      <c r="C657" s="890"/>
      <c r="D657" s="890"/>
      <c r="E657" s="891"/>
      <c r="F657" s="891"/>
      <c r="G657" s="891"/>
      <c r="H657" s="891"/>
      <c r="I657" s="891"/>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x14ac:dyDescent="0.2">
      <c r="A658" s="868">
        <v>28</v>
      </c>
      <c r="B658" s="868">
        <v>1</v>
      </c>
      <c r="C658" s="890"/>
      <c r="D658" s="890"/>
      <c r="E658" s="891"/>
      <c r="F658" s="891"/>
      <c r="G658" s="891"/>
      <c r="H658" s="891"/>
      <c r="I658" s="891"/>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x14ac:dyDescent="0.2">
      <c r="A659" s="868">
        <v>29</v>
      </c>
      <c r="B659" s="868">
        <v>1</v>
      </c>
      <c r="C659" s="890"/>
      <c r="D659" s="890"/>
      <c r="E659" s="891"/>
      <c r="F659" s="891"/>
      <c r="G659" s="891"/>
      <c r="H659" s="891"/>
      <c r="I659" s="891"/>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x14ac:dyDescent="0.2">
      <c r="A660" s="868">
        <v>30</v>
      </c>
      <c r="B660" s="868">
        <v>1</v>
      </c>
      <c r="C660" s="890"/>
      <c r="D660" s="890"/>
      <c r="E660" s="891"/>
      <c r="F660" s="891"/>
      <c r="G660" s="891"/>
      <c r="H660" s="891"/>
      <c r="I660" s="891"/>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3:AX13 AR15:AX15 P15:AQ17">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9:AO428">
    <cfRule type="expression" dxfId="643" priority="761">
      <formula>IF(AND(AL409&gt;=0, RIGHT(TEXT(AL409,"0.#"),1)&lt;&gt;"."),TRUE,FALSE)</formula>
    </cfRule>
    <cfRule type="expression" dxfId="642" priority="762">
      <formula>IF(AND(AL409&gt;=0, RIGHT(TEXT(AL409,"0.#"),1)="."),TRUE,FALSE)</formula>
    </cfRule>
    <cfRule type="expression" dxfId="641" priority="763">
      <formula>IF(AND(AL409&lt;0, RIGHT(TEXT(AL409,"0.#"),1)&lt;&gt;"."),TRUE,FALSE)</formula>
    </cfRule>
    <cfRule type="expression" dxfId="640" priority="764">
      <formula>IF(AND(AL409&lt;0, RIGHT(TEXT(AL409,"0.#"),1)="."),TRUE,FALSE)</formula>
    </cfRule>
  </conditionalFormatting>
  <conditionalFormatting sqref="AL399:AO408">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48" max="16383" man="1"/>
    <brk id="283" max="16383" man="1"/>
    <brk id="38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t="s">
        <v>630</v>
      </c>
      <c r="C2" s="13" t="str">
        <f>IF(B2="","",A2)</f>
        <v>医療分野の研究開発関連</v>
      </c>
      <c r="D2" s="13" t="str">
        <f>IF(C2="","",IF(D1&lt;&gt;"",CONCATENATE(D1,"、",C2),C2))</f>
        <v>医療分野の研究開発関連</v>
      </c>
      <c r="F2" s="12" t="s">
        <v>67</v>
      </c>
      <c r="G2" s="17" t="s">
        <v>630</v>
      </c>
      <c r="H2" s="13" t="str">
        <f>IF(G2="","",F2)</f>
        <v>一般会計</v>
      </c>
      <c r="I2" s="13" t="str">
        <f>IF(H2="","",IF(I1&lt;&gt;"",CONCATENATE(I1,"、",H2),H2))</f>
        <v>一般会計</v>
      </c>
      <c r="K2" s="14" t="s">
        <v>97</v>
      </c>
      <c r="L2" s="15"/>
      <c r="M2" s="13" t="str">
        <f>IF(L2="","",K2)</f>
        <v/>
      </c>
      <c r="N2" s="13" t="str">
        <f>IF(M2="","",IF(N1&lt;&gt;"",CONCATENATE(N1,"、",M2),M2))</f>
        <v/>
      </c>
      <c r="O2" s="13"/>
      <c r="P2" s="12" t="s">
        <v>69</v>
      </c>
      <c r="Q2" s="17" t="s">
        <v>630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630</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t="s">
        <v>630</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2022-08-15T05:46:36Z</cp:lastPrinted>
  <dcterms:created xsi:type="dcterms:W3CDTF">2012-03-13T00:50:25Z</dcterms:created>
  <dcterms:modified xsi:type="dcterms:W3CDTF">2022-08-30T04:11:09Z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