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感染研\"/>
    </mc:Choice>
  </mc:AlternateContent>
  <bookViews>
    <workbookView xWindow="-108" yWindow="-108" windowWidth="23256" windowHeight="12576"/>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41" i="11"/>
  <c r="AY333" i="11"/>
  <c r="AY326" i="11"/>
  <c r="AY325" i="11"/>
  <c r="AY321" i="11"/>
  <c r="AY331" i="11" s="1"/>
  <c r="AY327" i="11" l="1"/>
  <c r="AY332" i="11"/>
  <c r="AY338" i="11"/>
  <c r="AY324" i="11"/>
  <c r="AY398" i="11"/>
  <c r="AY399" i="11"/>
  <c r="AY336" i="11"/>
  <c r="AY337" i="11"/>
  <c r="AY340" i="11"/>
  <c r="AY328" i="11"/>
  <c r="AY322" i="11"/>
  <c r="AY330" i="11"/>
  <c r="AY69" i="11"/>
  <c r="AY329" i="11"/>
  <c r="AY323" i="11"/>
  <c r="AY66" i="11"/>
  <c r="AY75" i="11"/>
  <c r="AY73" i="11"/>
  <c r="AY77" i="11"/>
  <c r="AY74" i="11"/>
  <c r="AY72" i="11"/>
  <c r="AY335" i="11"/>
  <c r="AY214" i="11"/>
  <c r="AY208" i="11"/>
  <c r="AY211" i="11" s="1"/>
  <c r="AY200" i="11"/>
  <c r="AY203" i="11" s="1"/>
  <c r="AY195" i="11"/>
  <c r="AY196" i="11" s="1"/>
  <c r="AY190" i="11"/>
  <c r="AY192" i="11" s="1"/>
  <c r="AY180" i="11"/>
  <c r="AY187" i="11" s="1"/>
  <c r="AY173" i="11"/>
  <c r="AY177" i="11" s="1"/>
  <c r="AY170" i="11"/>
  <c r="AY172" i="11" s="1"/>
  <c r="AY167" i="11"/>
  <c r="AY169" i="11" s="1"/>
  <c r="AY136" i="11"/>
  <c r="AY138" i="11" s="1"/>
  <c r="AY133" i="11"/>
  <c r="AY134" i="11" s="1"/>
  <c r="AY132" i="11"/>
  <c r="AY139" i="11"/>
  <c r="AY140" i="11" s="1"/>
  <c r="AY166" i="11"/>
  <c r="AY161" i="11"/>
  <c r="AY162" i="11" s="1"/>
  <c r="AY156" i="11"/>
  <c r="AY158" i="11" s="1"/>
  <c r="AY146" i="11"/>
  <c r="AY150" i="11" s="1"/>
  <c r="AY131" i="11"/>
  <c r="AY130" i="11"/>
  <c r="AY127" i="11"/>
  <c r="AY128" i="11" s="1"/>
  <c r="AY122" i="11"/>
  <c r="AY126" i="11" s="1"/>
  <c r="AY112" i="11"/>
  <c r="AY120" i="11" s="1"/>
  <c r="AY99" i="11"/>
  <c r="AY100" i="11" s="1"/>
  <c r="AY98" i="11"/>
  <c r="AY102" i="11"/>
  <c r="AY104" i="11" s="1"/>
  <c r="AY212" i="11" l="1"/>
  <c r="AY213" i="11"/>
  <c r="AY201" i="11"/>
  <c r="AY205" i="11"/>
  <c r="AY206" i="11"/>
  <c r="AY202" i="11"/>
  <c r="AY209" i="11"/>
  <c r="AY210" i="11"/>
  <c r="AY101" i="11"/>
  <c r="AY114" i="11"/>
  <c r="AY142" i="11"/>
  <c r="AY175" i="11"/>
  <c r="AY115" i="11"/>
  <c r="AY152" i="11"/>
  <c r="AY143" i="11"/>
  <c r="AY178" i="11"/>
  <c r="AY118" i="11"/>
  <c r="AY179" i="11"/>
  <c r="AY153" i="11"/>
  <c r="AY119" i="11"/>
  <c r="AY155" i="11"/>
  <c r="AY171" i="11"/>
  <c r="AY113" i="11"/>
  <c r="AY121" i="11"/>
  <c r="AY129" i="11"/>
  <c r="AY141" i="11"/>
  <c r="AY135" i="11"/>
  <c r="AY204" i="11"/>
  <c r="AY174" i="11"/>
  <c r="AY193" i="11"/>
  <c r="AY137" i="11"/>
  <c r="AY116" i="11"/>
  <c r="AY124" i="11"/>
  <c r="AY163" i="11"/>
  <c r="AY144" i="11"/>
  <c r="AY176" i="11"/>
  <c r="AY198" i="11"/>
  <c r="AY207" i="11"/>
  <c r="AY123" i="11"/>
  <c r="AY117" i="11"/>
  <c r="AY125" i="11"/>
  <c r="AY151" i="11"/>
  <c r="AY164" i="11"/>
  <c r="AY145"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6" i="11" s="1"/>
  <c r="AY44" i="11"/>
  <c r="AY52" i="11" s="1"/>
  <c r="AY87" i="11" l="1"/>
  <c r="AY96" i="11"/>
  <c r="AY79" i="11"/>
  <c r="AY97" i="11"/>
  <c r="AY82" i="11"/>
  <c r="AY83" i="11"/>
  <c r="AY80" i="11"/>
  <c r="AY81" i="11"/>
  <c r="AY85" i="11"/>
  <c r="AY90" i="11"/>
  <c r="AY91" i="11"/>
  <c r="AY49" i="11"/>
  <c r="AY84" i="11"/>
  <c r="AY92" i="11"/>
  <c r="AY55" i="11"/>
  <c r="AY94"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<sst xmlns="http://schemas.openxmlformats.org/spreadsheetml/2006/main" count="1509" uniqueCount="698">
  <si>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</si>
  <si>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</si>
  <si>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</si>
  <si>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</si>
  <si>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</si>
  <si>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</si>
  <si>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</si>
  <si>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</si>
  <si>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</si>
  <si>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</si>
  <si>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</si>
  <si>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</si>
  <si>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</si>
  <si>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</si>
  <si>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</si>
  <si>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</si>
  <si>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</si>
  <si>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</si>
  <si>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</si>
  <si>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</si>
  <si>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</si>
  <si>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</si>
  <si>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</si>
  <si>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</si>
  <si>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</si>
  <si>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</si>
  <si>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</si>
  <si>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</si>
  <si>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</si>
  <si>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</si>
  <si>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</si>
  <si>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</si>
  <si>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</si>
  <si>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</si>
  <si>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</si>
  <si>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</si>
  <si>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</si>
  <si>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</si>
  <si>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</si>
  <si>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</si>
  <si>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</si>
  <si>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</si>
  <si>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</si>
  <si>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</si>
  <si>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</si>
  <si>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</si>
  <si>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</si>
  <si>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</si>
  <si>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</si>
  <si>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</si>
  <si>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</si>
  <si>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</si>
  <si>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</si>
  <si>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</si>
  <si>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</si>
  <si>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</si>
  <si>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</si>
  <si>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</si>
  <si>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</si>
  <si>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</si>
  <si>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</si>
  <si>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</si>
  <si>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</si>
  <si>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</si>
  <si>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</si>
  <si>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</si>
  <si>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</si>
  <si>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</si>
  <si>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</si>
  <si>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</si>
  <si>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</si>
  <si>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</si>
  <si>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</si>
  <si>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</si>
  <si>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</si>
  <si>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</si>
  <si>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</si>
  <si>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</si>
  <si>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</si>
  <si>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</si>
  <si>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</si>
  <si>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</si>
  <si>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</si>
  <si>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</si>
  <si>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</si>
  <si>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</si>
  <si>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</si>
  <si>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</si>
  <si>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</si>
  <si>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</si>
  <si>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</si>
  <si>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</si>
  <si>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</si>
  <si>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</si>
  <si>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</si>
  <si>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</si>
  <si>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</si>
  <si>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</si>
  <si>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</si>
  <si>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</si>
  <si>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</si>
  <si>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</si>
  <si>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</si>
  <si>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</si>
  <si>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</si>
  <si>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</si>
  <si>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</si>
  <si>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</si>
  <si>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</si>
  <si>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</si>
  <si>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</si>
  <si>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</si>
  <si>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</si>
  <si>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</si>
  <si>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</si>
  <si>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</si>
  <si>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</si>
  <si>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</si>
  <si>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</si>
  <si>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</si>
  <si>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</si>
  <si>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</si>
  <si>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</si>
  <si>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</si>
  <si>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</si>
  <si>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</si>
  <si>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</si>
  <si>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</si>
  <si>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</si>
  <si>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</si>
  <si>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</si>
  <si>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</si>
  <si>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</si>
  <si>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</si>
  <si>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</si>
  <si>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</si>
  <si>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</si>
  <si>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</si>
  <si>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</si>
  <si>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</si>
  <si>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</si>
  <si>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</si>
  <si>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</si>
  <si>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</si>
  <si>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</si>
  <si>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</si>
  <si>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</si>
  <si>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</si>
  <si>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</si>
  <si>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</si>
  <si>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</si>
  <si>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</si>
  <si>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</si>
  <si>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</si>
  <si>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</si>
  <si>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</si>
  <si>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</si>
  <si>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</si>
  <si>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</si>
  <si>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</si>
  <si>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</si>
  <si>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</si>
  <si>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</si>
  <si>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</si>
  <si>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</si>
  <si>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</si>
  <si>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</si>
  <si>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</si>
  <si>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</si>
  <si>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</si>
  <si>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</si>
  <si>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</si>
  <si>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</si>
  <si>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</si>
  <si>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</si>
  <si>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</si>
  <si>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</si>
  <si>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</si>
  <si>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</si>
  <si>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</si>
  <si>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</si>
  <si>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</si>
  <si>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</si>
  <si>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</si>
  <si>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</si>
  <si>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</si>
  <si>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</si>
  <si>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</si>
  <si>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</si>
  <si>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</si>
  <si>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</si>
  <si>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</si>
  <si>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</si>
  <si>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</si>
  <si>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</si>
  <si>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</si>
  <si>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</si>
  <si>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</si>
  <si>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</si>
  <si>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</si>
  <si>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</si>
  <si>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</si>
  <si>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</si>
  <si>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</si>
  <si>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</si>
  <si>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</si>
  <si>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</si>
  <si>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</si>
  <si>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</si>
  <si>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</si>
  <si>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</si>
  <si>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</si>
  <si>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</si>
  <si>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</si>
  <si>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</si>
  <si>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</si>
  <si>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</si>
  <si>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</si>
  <si>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</si>
  <si>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</si>
  <si>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</si>
  <si>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</si>
  <si>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</si>
  <si>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</si>
  <si>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</si>
  <si>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</si>
  <si>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</si>
  <si>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</si>
  <si>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</si>
  <si>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</si>
  <si>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</si>
  <si>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</si>
  <si>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</si>
  <si>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</si>
  <si>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</si>
  <si>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</si>
  <si>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</si>
  <si>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</si>
  <si>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</si>
  <si>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</si>
  <si>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</si>
  <si>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</si>
  <si>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</si>
  <si>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</si>
  <si>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</si>
  <si>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</si>
  <si>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</si>
  <si>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</si>
  <si>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</si>
  <si>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</si>
  <si>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</si>
  <si>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</si>
  <si>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</si>
  <si>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</si>
  <si>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</si>
  <si>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</si>
  <si>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</si>
  <si>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</si>
  <si>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</si>
  <si>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</si>
  <si>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</si>
  <si>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</si>
  <si>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</si>
  <si>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</si>
  <si>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</si>
  <si>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</si>
  <si>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</si>
  <si>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</si>
  <si>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</si>
  <si>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</si>
  <si>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</si>
  <si>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</si>
  <si>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</si>
  <si>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</si>
  <si>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</si>
  <si>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</si>
  <si>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</si>
  <si>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</si>
  <si>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</si>
  <si>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</si>
  <si>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</si>
  <si>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</si>
  <si>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</si>
  <si>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</si>
  <si>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</si>
  <si>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</si>
  <si>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</si>
  <si>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</si>
  <si>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</si>
  <si>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</si>
  <si>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</si>
  <si>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</si>
  <si>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</si>
  <si>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</si>
  <si>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</si>
  <si>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</si>
  <si>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</si>
  <si>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</si>
  <si>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</si>
  <si>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</si>
  <si>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</si>
  <si>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</si>
  <si>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</si>
  <si>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</si>
  <si>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</si>
  <si>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</si>
  <si>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</si>
  <si>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</si>
  <si>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</si>
  <si>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</si>
  <si>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</si>
  <si>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</si>
  <si>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</si>
  <si>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</si>
  <si>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</si>
  <si>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</si>
  <si>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</si>
  <si>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</si>
  <si>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</si>
  <si>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</si>
  <si>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</si>
  <si>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</si>
  <si>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</si>
  <si>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</si>
  <si>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</si>
  <si>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</si>
  <si>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</si>
  <si>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</si>
  <si>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</si>
  <si>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</si>
  <si>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</si>
  <si>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</si>
  <si>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</si>
  <si>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</si>
  <si>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</si>
  <si>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</si>
  <si>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</si>
  <si>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</si>
  <si>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</si>
  <si>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</si>
  <si>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</si>
  <si>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</si>
  <si>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</si>
  <si>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</si>
  <si>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</si>
  <si>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</si>
  <si>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</si>
  <si>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</si>
  <si>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</si>
  <si>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</si>
  <si>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</si>
  <si>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</si>
  <si>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</si>
  <si>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</si>
  <si>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</si>
  <si>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</si>
  <si>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</si>
  <si>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</si>
  <si>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</si>
  <si>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</si>
  <si>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</si>
  <si>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</si>
  <si>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</si>
  <si>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</si>
  <si>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</si>
  <si>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</si>
  <si>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</si>
  <si>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</si>
  <si>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</si>
  <si>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</si>
  <si>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</si>
  <si>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</si>
  <si>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</si>
  <si>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</si>
  <si>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</si>
  <si>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</si>
  <si>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</si>
  <si>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</si>
  <si>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</si>
  <si>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</si>
  <si>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</si>
  <si>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</si>
  <si>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</si>
  <si>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</si>
  <si>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</si>
  <si>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</si>
  <si>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</si>
  <si>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</si>
  <si>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</si>
  <si>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</si>
  <si>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</si>
  <si>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</si>
  <si>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</si>
  <si>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</si>
  <si>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</si>
  <si>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</si>
  <si>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</si>
  <si>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</si>
  <si>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</si>
  <si>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</si>
  <si>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</si>
  <si>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</si>
  <si>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</si>
  <si>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</si>
  <si>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</si>
  <si>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</si>
  <si>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</si>
  <si>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</si>
  <si>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</si>
  <si>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</si>
  <si>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</si>
  <si>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</si>
  <si>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</si>
  <si>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</si>
  <si>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</si>
  <si>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</si>
  <si>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</si>
  <si>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</si>
  <si>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</si>
  <si>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</si>
  <si>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</si>
  <si>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</si>
  <si>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</si>
  <si>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</si>
  <si>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</si>
  <si>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</si>
  <si>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</si>
  <si>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</si>
  <si>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</si>
  <si>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</si>
  <si>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</si>
  <si>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</si>
  <si>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</si>
  <si>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</si>
  <si>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</si>
  <si>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</si>
  <si>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</si>
  <si>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</si>
  <si>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</si>
  <si>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</si>
  <si>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</si>
  <si>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</si>
  <si>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</si>
  <si>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</si>
  <si>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</si>
  <si>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</si>
  <si>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</si>
  <si>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</si>
  <si>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</si>
  <si>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</si>
  <si>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</si>
  <si>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</si>
  <si>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</si>
  <si>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</si>
  <si>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</si>
  <si>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</si>
  <si>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</si>
  <si>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</si>
  <si>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</si>
  <si>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</si>
  <si>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</si>
  <si>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</si>
  <si>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</si>
  <si>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</si>
  <si>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</si>
  <si>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</si>
  <si>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</si>
  <si>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</si>
  <si>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</si>
  <si>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</si>
  <si>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</si>
  <si>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</si>
  <si>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</si>
  <si>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</si>
  <si>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</si>
  <si>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</si>
  <si>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</si>
  <si>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</si>
  <si>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</si>
  <si>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</si>
  <si>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</si>
  <si>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</si>
  <si>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</si>
  <si>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</si>
  <si>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</si>
  <si>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</si>
  <si>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</si>
  <si>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</si>
  <si>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</si>
  <si>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</si>
  <si>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</si>
  <si>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</si>
  <si>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</si>
  <si>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</si>
  <si>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</si>
  <si>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</si>
  <si>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</si>
  <si>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</si>
  <si>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</si>
  <si>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</si>
  <si>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</si>
  <si>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</si>
  <si>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</si>
  <si>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</si>
  <si>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</si>
  <si>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</si>
  <si>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</si>
  <si>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</si>
  <si>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</si>
  <si>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</si>
  <si>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</si>
  <si>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</si>
  <si>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</si>
  <si>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</si>
  <si>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</si>
  <si>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</si>
  <si>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</si>
  <si>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</si>
  <si>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</si>
  <si>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</si>
  <si>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</si>
  <si>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</si>
  <si>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</si>
  <si>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</si>
  <si>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</si>
  <si>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</si>
  <si>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</si>
  <si>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</si>
  <si>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</si>
  <si>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</si>
  <si>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</si>
  <si>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</si>
  <si>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</si>
  <si>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</si>
  <si>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</si>
  <si>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</si>
  <si>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</si>
  <si>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</si>
  <si>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</si>
  <si>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</si>
  <si>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</si>
  <si>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</si>
  <si>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</si>
  <si>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</si>
  <si>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</si>
  <si>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</si>
  <si>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</si>
  <si>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</si>
  <si>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</si>
  <si>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</si>
  <si>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</si>
  <si>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</si>
  <si>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</si>
  <si>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</si>
  <si>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</si>
  <si>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</si>
  <si>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</si>
  <si>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</si>
  <si>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</si>
  <si>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</si>
  <si>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</si>
  <si>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</si>
  <si>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</si>
  <si>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</si>
  <si>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</si>
  <si>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</si>
  <si>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</si>
  <si>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</si>
  <si>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</si>
  <si>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</si>
  <si>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</si>
  <si>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</si>
  <si>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</si>
  <si>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</si>
  <si>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</si>
  <si>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</si>
  <si>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</si>
  <si>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</si>
  <si>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</si>
  <si>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</si>
  <si>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</si>
  <si>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</si>
  <si>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</si>
  <si>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</si>
  <si>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</si>
  <si>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</si>
  <si>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</si>
  <si>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</si>
  <si>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</si>
  <si>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</si>
  <si>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</si>
  <si>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</si>
  <si>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</si>
  <si>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</si>
  <si>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</si>
  <si>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</si>
  <si>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</si>
  <si>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</si>
  <si>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</si>
  <si>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</si>
  <si>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</si>
  <si>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</si>
  <si>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</si>
  <si>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</si>
  <si>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</si>
  <si>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</si>
  <si>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</si>
  <si>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</si>
  <si>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国立感染症研究所</t>
  </si>
  <si>
    <t>藤谷　正</t>
  </si>
  <si>
    <t>令和3年度</t>
  </si>
  <si>
    <t>終了予定なし</t>
  </si>
  <si>
    <t>総務部会計課</t>
  </si>
  <si>
    <t>-</t>
  </si>
  <si>
    <t>経済財政運営と改革の基本方針2020</t>
  </si>
  <si>
    <t>試験研究費</t>
  </si>
  <si>
    <t>招へい外国人滞在費</t>
  </si>
  <si>
    <t>職員旅費</t>
  </si>
  <si>
    <t>外国人招へい旅費</t>
  </si>
  <si>
    <t>実地疫学担当者の能力向上</t>
  </si>
  <si>
    <t>新興感染症に係る実地疫学養成プログラム実施数</t>
  </si>
  <si>
    <t>実施数</t>
  </si>
  <si>
    <t>国立感染症研究所調</t>
  </si>
  <si>
    <t>新興感染症に係る実地疫学養成プログラム修了者数</t>
  </si>
  <si>
    <t>修了者数</t>
  </si>
  <si>
    <t>X: 執行額／Y: 修了者数</t>
    <phoneticPr fontId="5"/>
  </si>
  <si>
    <t>円</t>
  </si>
  <si>
    <t>　　X/Y</t>
    <phoneticPr fontId="5"/>
  </si>
  <si>
    <t>／　</t>
    <phoneticPr fontId="5"/>
  </si>
  <si>
    <t>新03</t>
  </si>
  <si>
    <t>○</t>
  </si>
  <si>
    <t>厚労</t>
  </si>
  <si>
    <t>新興感染症対応のための実践的な平時体制強化</t>
    <rPh sb="15" eb="17">
      <t>ヘイジ</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</si>
  <si>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</si>
  <si>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</si>
  <si>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</si>
  <si>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</si>
  <si>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国民の健康を守るための体制強化を行うものであり、優先度は高い。</t>
    <phoneticPr fontId="5"/>
  </si>
  <si>
    <t>‐</t>
  </si>
  <si>
    <t>-</t>
    <phoneticPr fontId="5"/>
  </si>
  <si>
    <t>385百万円
/4人</t>
    <rPh sb="3" eb="6">
      <t>ヒャクマンエン</t>
    </rPh>
    <rPh sb="9" eb="10">
      <t>ニン</t>
    </rPh>
    <phoneticPr fontId="5"/>
  </si>
  <si>
    <t>430百万円
/8人</t>
    <rPh sb="3" eb="6">
      <t>ヒャクマンエン</t>
    </rPh>
    <rPh sb="9" eb="10">
      <t>ニン</t>
    </rPh>
    <phoneticPr fontId="5"/>
  </si>
  <si>
    <t>積極的疫学調査等を実施するための人材の育成</t>
    <phoneticPr fontId="5"/>
  </si>
  <si>
    <t>株式会社チヨダサイエンス</t>
    <phoneticPr fontId="5"/>
  </si>
  <si>
    <t>備品購入</t>
    <rPh sb="0" eb="4">
      <t>ビヒンコウニュウ</t>
    </rPh>
    <phoneticPr fontId="5"/>
  </si>
  <si>
    <t>株式会社薬研社</t>
    <phoneticPr fontId="5"/>
  </si>
  <si>
    <t>消耗品購入</t>
    <rPh sb="0" eb="3">
      <t>ショウモウヒン</t>
    </rPh>
    <rPh sb="3" eb="5">
      <t>コウニュウ</t>
    </rPh>
    <phoneticPr fontId="5"/>
  </si>
  <si>
    <t>理科研株式会社</t>
    <phoneticPr fontId="5"/>
  </si>
  <si>
    <t>尾崎理化株式会社</t>
    <phoneticPr fontId="5"/>
  </si>
  <si>
    <t>雑役務費</t>
    <rPh sb="0" eb="4">
      <t>ザツエキムヒ</t>
    </rPh>
    <phoneticPr fontId="5"/>
  </si>
  <si>
    <t>アズサイエンス株式会社</t>
    <phoneticPr fontId="5"/>
  </si>
  <si>
    <t>岩井化学薬品株式会社</t>
    <phoneticPr fontId="5"/>
  </si>
  <si>
    <t>賃金</t>
    <rPh sb="0" eb="2">
      <t>チンギン</t>
    </rPh>
    <phoneticPr fontId="5"/>
  </si>
  <si>
    <t>職員旅費</t>
    <rPh sb="0" eb="2">
      <t>ショクイン</t>
    </rPh>
    <rPh sb="2" eb="4">
      <t>リョヒ</t>
    </rPh>
    <phoneticPr fontId="5"/>
  </si>
  <si>
    <t>A.株式会社チヨダサイエンス</t>
    <phoneticPr fontId="5"/>
  </si>
  <si>
    <t>備品費</t>
    <rPh sb="0" eb="3">
      <t>ビヒンヒ</t>
    </rPh>
    <phoneticPr fontId="5"/>
  </si>
  <si>
    <t>https://www.mhlw.go.jp/wp/seisaku/hyouka/dl/r03_jizenbunseki/XIII-1-1.pdf</t>
    <phoneticPr fontId="5"/>
  </si>
  <si>
    <t>9頁</t>
    <rPh sb="1" eb="2">
      <t>ページ</t>
    </rPh>
    <phoneticPr fontId="5"/>
  </si>
  <si>
    <t>スケーラブルシステムズ株式会社</t>
    <phoneticPr fontId="5"/>
  </si>
  <si>
    <t>テクニプラスト・ジャパン株式会社</t>
    <phoneticPr fontId="5"/>
  </si>
  <si>
    <t>グラビティ株式会社</t>
    <phoneticPr fontId="5"/>
  </si>
  <si>
    <t>非常勤職員A</t>
    <rPh sb="0" eb="5">
      <t>ヒジョウキンショクイン</t>
    </rPh>
    <phoneticPr fontId="5"/>
  </si>
  <si>
    <t>非常勤職員B</t>
    <rPh sb="0" eb="5">
      <t>ヒジョウキンショクイン</t>
    </rPh>
    <phoneticPr fontId="5"/>
  </si>
  <si>
    <t>非常勤職員C</t>
    <rPh sb="0" eb="5">
      <t>ヒジョウキンショクイン</t>
    </rPh>
    <phoneticPr fontId="5"/>
  </si>
  <si>
    <t>非常勤職員D</t>
    <rPh sb="0" eb="5">
      <t>ヒジョウキンショクイン</t>
    </rPh>
    <phoneticPr fontId="5"/>
  </si>
  <si>
    <t>非常勤職員E</t>
    <rPh sb="0" eb="5">
      <t>ヒジョウキンショクイン</t>
    </rPh>
    <phoneticPr fontId="5"/>
  </si>
  <si>
    <t>非常勤職員F</t>
    <rPh sb="0" eb="5">
      <t>ヒジョウキンショクイン</t>
    </rPh>
    <phoneticPr fontId="5"/>
  </si>
  <si>
    <t>非常勤職員G</t>
    <rPh sb="0" eb="5">
      <t>ヒジョウキンショクイン</t>
    </rPh>
    <phoneticPr fontId="5"/>
  </si>
  <si>
    <t>非常勤職員H</t>
    <rPh sb="0" eb="5">
      <t>ヒジョウキンショクイン</t>
    </rPh>
    <phoneticPr fontId="5"/>
  </si>
  <si>
    <t>非常勤職員I</t>
    <rPh sb="0" eb="5">
      <t>ヒジョウキンショクイン</t>
    </rPh>
    <phoneticPr fontId="5"/>
  </si>
  <si>
    <t>非常勤職員J</t>
    <rPh sb="0" eb="5">
      <t>ヒジョウキンショクイン</t>
    </rPh>
    <phoneticPr fontId="5"/>
  </si>
  <si>
    <t>非常勤職員K</t>
    <rPh sb="0" eb="5">
      <t>ヒジョウキンショクイン</t>
    </rPh>
    <phoneticPr fontId="5"/>
  </si>
  <si>
    <t>非常勤職員L</t>
    <rPh sb="0" eb="5">
      <t>ヒジョウキンショクイン</t>
    </rPh>
    <phoneticPr fontId="5"/>
  </si>
  <si>
    <t>非常勤職員M</t>
    <rPh sb="0" eb="5">
      <t>ヒジョウキンショクイン</t>
    </rPh>
    <phoneticPr fontId="5"/>
  </si>
  <si>
    <t>積極的疫学調査等を実施するための人材育成として新興感染症に係る実地疫学養成プログラムを実施する。
戦略的サーベイランス体制を整備するため、平時における感染症指定医療機関からの臨床検体の収集・検査を定期的に実施する。</t>
    <phoneticPr fontId="5"/>
  </si>
  <si>
    <t>一般競争入札の実施や契約金額が少額であっても見積合わせの実施により、競争性を確保している。数年前から引き続き３庁舎による公告、類似契約業者への声掛けを実施しているところであるが、調達の一部については、１者応札となった。引き続き、入札説明会に参加したが応札しなかった者等へのヒアリングを行う等、競争性の確保に係る取り組みを継続したい。</t>
    <phoneticPr fontId="5"/>
  </si>
  <si>
    <t>少額の随意契約であっても複数社から見積書を徴収し、最低価格で購入するなど、コスト削減に努めている。</t>
    <phoneticPr fontId="5"/>
  </si>
  <si>
    <t>事業の適切な遂行について、必要な経費に限定されている。</t>
    <phoneticPr fontId="5"/>
  </si>
  <si>
    <t>一般競争入札、見積書合わせ実施し、最低価格で購入するなど、コスト削減に努めている。</t>
    <rPh sb="0" eb="2">
      <t>イッパン</t>
    </rPh>
    <rPh sb="2" eb="4">
      <t>キョウソウ</t>
    </rPh>
    <rPh sb="4" eb="6">
      <t>ニュウサツ</t>
    </rPh>
    <rPh sb="7" eb="10">
      <t>ミツモリショ</t>
    </rPh>
    <rPh sb="10" eb="11">
      <t>ア</t>
    </rPh>
    <rPh sb="13" eb="15">
      <t>ジッシ</t>
    </rPh>
    <phoneticPr fontId="5"/>
  </si>
  <si>
    <t>成果実績は成果目標に見合ったものとなっている。</t>
    <rPh sb="0" eb="2">
      <t>セイカ</t>
    </rPh>
    <rPh sb="2" eb="4">
      <t>ジッセキ</t>
    </rPh>
    <rPh sb="5" eb="7">
      <t>セイカ</t>
    </rPh>
    <rPh sb="7" eb="9">
      <t>モクヒョウ</t>
    </rPh>
    <rPh sb="10" eb="12">
      <t>ミア</t>
    </rPh>
    <phoneticPr fontId="5"/>
  </si>
  <si>
    <t>有</t>
  </si>
  <si>
    <t>無</t>
  </si>
  <si>
    <t>プログラム修了者の感染症クラスター対策が期待される。</t>
    <rPh sb="5" eb="8">
      <t>シュウリョウシャ</t>
    </rPh>
    <rPh sb="9" eb="12">
      <t>カンセンショウ</t>
    </rPh>
    <rPh sb="17" eb="19">
      <t>タイサク</t>
    </rPh>
    <rPh sb="20" eb="22">
      <t>キタイ</t>
    </rPh>
    <phoneticPr fontId="5"/>
  </si>
  <si>
    <t>新型コロナウイルス感染症などの新興感染症について、平時より全国的な戦略的サーベイランス体制・検査体制を整備し、継続的に運用していくことにより、その発生を迅速に察知する。</t>
    <rPh sb="46" eb="48">
      <t>ケンサ</t>
    </rPh>
    <rPh sb="48" eb="50">
      <t>タイセイ</t>
    </rPh>
    <phoneticPr fontId="5"/>
  </si>
  <si>
    <t xml:space="preserve">新型コロナウイルス感染症などの新興感染症に対して、平時より全国的な戦略サーベイランス体制を整備・維持運用していくため人材を育成することを目的として、新興感染症に係る実地疫学養成プログラムを実施する。
</t>
    <rPh sb="42" eb="44">
      <t>タイセイ</t>
    </rPh>
    <phoneticPr fontId="5"/>
  </si>
  <si>
    <t>△</t>
  </si>
  <si>
    <t>活動実績は当初見込みよりも少なかった。</t>
    <rPh sb="5" eb="7">
      <t>トウショ</t>
    </rPh>
    <rPh sb="7" eb="9">
      <t>ミコ</t>
    </rPh>
    <rPh sb="13" eb="14">
      <t>スク</t>
    </rPh>
    <phoneticPr fontId="5"/>
  </si>
  <si>
    <t>新興感染症の拡大を防止するためには、当該発生地域における初動のタイミングがその後の対策に重大な影響を及ぼすことから、平時から全国的なサーベランス体制の整備維持に向けた人材育成が重要である。また、新興感染症発生時には、クラスター対策とともに、ＰＣＲ検査の実施拡大等の施策を迅速に行う必要があり、平時より検査機器の整備等を行い、十分な備えを用意しておく必要がある。</t>
    <rPh sb="0" eb="2">
      <t>シンコウ</t>
    </rPh>
    <rPh sb="2" eb="5">
      <t>カンセンショウ</t>
    </rPh>
    <rPh sb="6" eb="8">
      <t>カクダイ</t>
    </rPh>
    <rPh sb="9" eb="11">
      <t>ボウシ</t>
    </rPh>
    <rPh sb="18" eb="20">
      <t>トウガイ</t>
    </rPh>
    <rPh sb="20" eb="22">
      <t>ハッセイ</t>
    </rPh>
    <rPh sb="22" eb="24">
      <t>チイキ</t>
    </rPh>
    <rPh sb="28" eb="30">
      <t>ショドウ</t>
    </rPh>
    <rPh sb="39" eb="40">
      <t>ゴ</t>
    </rPh>
    <rPh sb="41" eb="43">
      <t>タイサク</t>
    </rPh>
    <rPh sb="44" eb="46">
      <t>ジュウダイ</t>
    </rPh>
    <rPh sb="47" eb="49">
      <t>エイキョウ</t>
    </rPh>
    <rPh sb="50" eb="51">
      <t>オヨ</t>
    </rPh>
    <rPh sb="58" eb="60">
      <t>ヘイジ</t>
    </rPh>
    <rPh sb="62" eb="64">
      <t>ゼンコク</t>
    </rPh>
    <rPh sb="64" eb="65">
      <t>テキ</t>
    </rPh>
    <rPh sb="72" eb="74">
      <t>タイセイ</t>
    </rPh>
    <rPh sb="75" eb="77">
      <t>セイビ</t>
    </rPh>
    <rPh sb="77" eb="79">
      <t>イジ</t>
    </rPh>
    <rPh sb="80" eb="81">
      <t>ム</t>
    </rPh>
    <rPh sb="83" eb="85">
      <t>ジンザイ</t>
    </rPh>
    <rPh sb="85" eb="87">
      <t>イクセイ</t>
    </rPh>
    <rPh sb="88" eb="90">
      <t>ジュウヨウ</t>
    </rPh>
    <rPh sb="97" eb="99">
      <t>シンコウ</t>
    </rPh>
    <rPh sb="99" eb="102">
      <t>カンセンショウ</t>
    </rPh>
    <rPh sb="102" eb="105">
      <t>ハッセイジ</t>
    </rPh>
    <rPh sb="113" eb="115">
      <t>タイサク</t>
    </rPh>
    <rPh sb="123" eb="125">
      <t>ケンサ</t>
    </rPh>
    <rPh sb="126" eb="128">
      <t>ジッシ</t>
    </rPh>
    <rPh sb="128" eb="130">
      <t>カクダイ</t>
    </rPh>
    <rPh sb="130" eb="131">
      <t>トウ</t>
    </rPh>
    <rPh sb="132" eb="134">
      <t>セサク</t>
    </rPh>
    <rPh sb="135" eb="137">
      <t>ジンソク</t>
    </rPh>
    <rPh sb="138" eb="139">
      <t>オコナ</t>
    </rPh>
    <rPh sb="140" eb="142">
      <t>ヒツヨウ</t>
    </rPh>
    <rPh sb="146" eb="148">
      <t>ヘイジ</t>
    </rPh>
    <rPh sb="150" eb="152">
      <t>ケンサ</t>
    </rPh>
    <rPh sb="152" eb="154">
      <t>キキ</t>
    </rPh>
    <rPh sb="155" eb="157">
      <t>セイビ</t>
    </rPh>
    <rPh sb="157" eb="158">
      <t>トウ</t>
    </rPh>
    <rPh sb="159" eb="160">
      <t>オコナ</t>
    </rPh>
    <rPh sb="162" eb="164">
      <t>ジュウブン</t>
    </rPh>
    <rPh sb="165" eb="166">
      <t>ソナ</t>
    </rPh>
    <rPh sb="168" eb="170">
      <t>ヨウイ</t>
    </rPh>
    <rPh sb="174" eb="176">
      <t>ヒツヨウ</t>
    </rPh>
    <phoneticPr fontId="5"/>
  </si>
  <si>
    <t>引き続きサーベイランス体制、検査体制の構築・維持を行っていく必要がある。特に実地疫学専門家の養成コースについては、修了者数を早期に増やすことが求められているため、国立感染症研究所でのコース実施の他、地衛研と連携した地方開催のコース実施も行っていく。</t>
    <rPh sb="0" eb="1">
      <t>ヒ</t>
    </rPh>
    <rPh sb="2" eb="3">
      <t>ツヅ</t>
    </rPh>
    <rPh sb="11" eb="13">
      <t>タイセイ</t>
    </rPh>
    <rPh sb="14" eb="16">
      <t>ケンサ</t>
    </rPh>
    <rPh sb="16" eb="18">
      <t>タイセイ</t>
    </rPh>
    <rPh sb="19" eb="21">
      <t>コウチク</t>
    </rPh>
    <rPh sb="22" eb="24">
      <t>イジ</t>
    </rPh>
    <rPh sb="25" eb="26">
      <t>オコナ</t>
    </rPh>
    <rPh sb="30" eb="32">
      <t>ヒツヨウ</t>
    </rPh>
    <rPh sb="36" eb="37">
      <t>トク</t>
    </rPh>
    <rPh sb="38" eb="40">
      <t>ジッチ</t>
    </rPh>
    <rPh sb="40" eb="42">
      <t>エキガク</t>
    </rPh>
    <rPh sb="42" eb="45">
      <t>センモンカ</t>
    </rPh>
    <rPh sb="46" eb="48">
      <t>ヨウセイ</t>
    </rPh>
    <rPh sb="57" eb="60">
      <t>シュウリョウシャ</t>
    </rPh>
    <rPh sb="60" eb="61">
      <t>スウ</t>
    </rPh>
    <rPh sb="62" eb="64">
      <t>ソウキ</t>
    </rPh>
    <rPh sb="65" eb="66">
      <t>フ</t>
    </rPh>
    <rPh sb="71" eb="72">
      <t>モト</t>
    </rPh>
    <rPh sb="81" eb="83">
      <t>コクリツ</t>
    </rPh>
    <rPh sb="83" eb="86">
      <t>カンセンショウ</t>
    </rPh>
    <rPh sb="86" eb="89">
      <t>ケンキュウショ</t>
    </rPh>
    <rPh sb="94" eb="96">
      <t>ジッシ</t>
    </rPh>
    <rPh sb="97" eb="98">
      <t>ホカ</t>
    </rPh>
    <rPh sb="107" eb="109">
      <t>チホウ</t>
    </rPh>
    <rPh sb="109" eb="111">
      <t>カイサイ</t>
    </rPh>
    <rPh sb="118" eb="119">
      <t>オコナ</t>
    </rPh>
    <phoneticPr fontId="5"/>
  </si>
  <si>
    <t>B.非常勤職員A　</t>
    <rPh sb="2" eb="5">
      <t>ヒジョウキン</t>
    </rPh>
    <rPh sb="5" eb="7">
      <t>ショクイン</t>
    </rPh>
    <phoneticPr fontId="5"/>
  </si>
  <si>
    <t>非常勤職員N</t>
    <rPh sb="0" eb="5">
      <t>ヒジョウキンショクイン</t>
    </rPh>
    <phoneticPr fontId="5"/>
  </si>
  <si>
    <t>-</t>
    <phoneticPr fontId="5"/>
  </si>
  <si>
    <t>-</t>
    <phoneticPr fontId="5"/>
  </si>
  <si>
    <t>実地疫学専門家養成を加速度的に行うため、教材・研修のオンライン化（内容拡充・高度化の推進）、FETP修了者の地域ネットワーク構築も踏まえて、国立感染症研究所を中心に、複数のFETP拠点において実地疫学専門家養成の研修機会を構築し、修了者数の増加に努めていく。また、一者応札を改善するため、国立感染症研究所全庁舎による公告、類似契約業者への声掛け、公告期間の延長、入札要件の緩和等を実施する。入札説明会に参加したが応札しなかった者がいた場合にはヒアリングを行い、その改善点を検討するなどし、引き続き競争性の確保に努める。</t>
    <phoneticPr fontId="5"/>
  </si>
  <si>
    <t>株式会社池田理化</t>
    <rPh sb="0" eb="4">
      <t>カブシキガイシャ</t>
    </rPh>
    <phoneticPr fontId="5"/>
  </si>
  <si>
    <t>「重要政策推進枠」62</t>
    <rPh sb="1" eb="8">
      <t>ジュウヨウセイサクスイシンワク</t>
    </rPh>
    <phoneticPr fontId="5"/>
  </si>
  <si>
    <t>社会的重要性のきわめて高い事業であり、着実に推進することが強く望まれる。
養成プログラム修了者数が当初目的に届いていないことから、継続的な改善の努力を講じられたい。
一者応札の解消について、引き続き取り組まれたい。（大屋　雄裕）</t>
    <phoneticPr fontId="5"/>
  </si>
  <si>
    <t>引き続き、必要な予算額を確保し、適正な執行に努めること。また、外部有識者のコメントを踏まえ、一者応札の解消に取り組むこと。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</si>
</sst>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80682</xdr:colOff>
      <xdr:row>269</xdr:row>
      <xdr:rowOff>259976</xdr:rowOff>
    </xdr:from>
    <xdr:to>
      <xdr:col>35</xdr:col>
      <xdr:colOff>117431</xdr:colOff>
      <xdr:row>274</xdr:row>
      <xdr:rowOff>50823</xdr:rowOff>
    </xdr:to>
    <xdr:sp macro="" textlink="">
      <xdr:nvSpPr>
        <xdr:cNvPr id="2" name="正方形/長方形 1">
          <a:extLst>
            <a:ext uri="{FF2B5EF4-FFF2-40B4-BE49-F238E27FC236}">
              <a16:creationId xmlns:a16="http://schemas.microsoft.com/office/drawing/2014/main" id="{05C386F1-D41E-4C7D-801B-153AA25B19F5}"/>
            </a:ext>
          </a:extLst>
        </xdr:cNvPr>
        <xdr:cNvSpPr/>
      </xdr:nvSpPr>
      <xdr:spPr>
        <a:xfrm>
          <a:off x="3666564" y="37965529"/>
          <a:ext cx="2726161" cy="157482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365.5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新型コロナウイルス感染症を含む新興感染症対応のための実践的な体制強化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134472</xdr:colOff>
      <xdr:row>278</xdr:row>
      <xdr:rowOff>26893</xdr:rowOff>
    </xdr:from>
    <xdr:to>
      <xdr:col>34</xdr:col>
      <xdr:colOff>3592</xdr:colOff>
      <xdr:row>281</xdr:row>
      <xdr:rowOff>232132</xdr:rowOff>
    </xdr:to>
    <xdr:sp macro="" textlink="">
      <xdr:nvSpPr>
        <xdr:cNvPr id="3" name="正方形/長方形 2">
          <a:extLst>
            <a:ext uri="{FF2B5EF4-FFF2-40B4-BE49-F238E27FC236}">
              <a16:creationId xmlns:a16="http://schemas.microsoft.com/office/drawing/2014/main" id="{82DEE4D1-37DC-43DE-A300-DFAAEF6F50AD}"/>
            </a:ext>
          </a:extLst>
        </xdr:cNvPr>
        <xdr:cNvSpPr/>
      </xdr:nvSpPr>
      <xdr:spPr>
        <a:xfrm>
          <a:off x="4078943" y="40941811"/>
          <a:ext cx="2020649" cy="128100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他</a:t>
          </a:r>
          <a:r>
            <a:rPr kumimoji="0" lang="en-US" altLang="ja-JP" sz="1100" b="0" i="0" u="none" strike="noStrike" kern="0" cap="none" spc="0" normalizeH="0" baseline="0" noProof="0">
              <a:ln>
                <a:noFill/>
              </a:ln>
              <a:solidFill>
                <a:prstClr val="black"/>
              </a:solidFill>
              <a:effectLst/>
              <a:uLnTx/>
              <a:uFillTx/>
              <a:latin typeface="+mn-lt"/>
              <a:ea typeface="+mn-ea"/>
              <a:cs typeface="+mn-cs"/>
            </a:rPr>
            <a:t>29</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20.1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62755</xdr:colOff>
      <xdr:row>278</xdr:row>
      <xdr:rowOff>8965</xdr:rowOff>
    </xdr:from>
    <xdr:to>
      <xdr:col>18</xdr:col>
      <xdr:colOff>107576</xdr:colOff>
      <xdr:row>281</xdr:row>
      <xdr:rowOff>222985</xdr:rowOff>
    </xdr:to>
    <xdr:sp macro="" textlink="">
      <xdr:nvSpPr>
        <xdr:cNvPr id="4" name="正方形/長方形 3">
          <a:extLst>
            <a:ext uri="{FF2B5EF4-FFF2-40B4-BE49-F238E27FC236}">
              <a16:creationId xmlns:a16="http://schemas.microsoft.com/office/drawing/2014/main" id="{7DDE8ED7-3112-4E0E-A9E8-BB1A63C49BC0}"/>
            </a:ext>
          </a:extLst>
        </xdr:cNvPr>
        <xdr:cNvSpPr/>
      </xdr:nvSpPr>
      <xdr:spPr>
        <a:xfrm>
          <a:off x="1317814" y="40923883"/>
          <a:ext cx="2017056" cy="128978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83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345.1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備品・消耗品・役務　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98613</xdr:colOff>
      <xdr:row>276</xdr:row>
      <xdr:rowOff>89647</xdr:rowOff>
    </xdr:from>
    <xdr:to>
      <xdr:col>44</xdr:col>
      <xdr:colOff>116541</xdr:colOff>
      <xdr:row>276</xdr:row>
      <xdr:rowOff>116542</xdr:rowOff>
    </xdr:to>
    <xdr:cxnSp macro="">
      <xdr:nvCxnSpPr>
        <xdr:cNvPr id="5" name="直線コネクタ 4">
          <a:extLst>
            <a:ext uri="{FF2B5EF4-FFF2-40B4-BE49-F238E27FC236}">
              <a16:creationId xmlns:a16="http://schemas.microsoft.com/office/drawing/2014/main" id="{A4665736-7218-4004-8256-10328CE8BAC3}"/>
            </a:ext>
          </a:extLst>
        </xdr:cNvPr>
        <xdr:cNvCxnSpPr/>
      </xdr:nvCxnSpPr>
      <xdr:spPr>
        <a:xfrm flipH="1">
          <a:off x="2250142" y="40287388"/>
          <a:ext cx="5755340" cy="2689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125506</xdr:colOff>
      <xdr:row>276</xdr:row>
      <xdr:rowOff>44823</xdr:rowOff>
    </xdr:from>
    <xdr:to>
      <xdr:col>12</xdr:col>
      <xdr:colOff>126710</xdr:colOff>
      <xdr:row>277</xdr:row>
      <xdr:rowOff>349624</xdr:rowOff>
    </xdr:to>
    <xdr:cxnSp macro="">
      <xdr:nvCxnSpPr>
        <xdr:cNvPr id="6" name="直線コネクタ 5">
          <a:extLst>
            <a:ext uri="{FF2B5EF4-FFF2-40B4-BE49-F238E27FC236}">
              <a16:creationId xmlns:a16="http://schemas.microsoft.com/office/drawing/2014/main" id="{5EB10BAD-988A-4562-8762-A29B17BEC590}"/>
            </a:ext>
          </a:extLst>
        </xdr:cNvPr>
        <xdr:cNvCxnSpPr/>
      </xdr:nvCxnSpPr>
      <xdr:spPr>
        <a:xfrm flipH="1">
          <a:off x="2277035" y="40242564"/>
          <a:ext cx="1204" cy="66338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89647</xdr:colOff>
      <xdr:row>276</xdr:row>
      <xdr:rowOff>26895</xdr:rowOff>
    </xdr:from>
    <xdr:to>
      <xdr:col>19</xdr:col>
      <xdr:colOff>24203</xdr:colOff>
      <xdr:row>276</xdr:row>
      <xdr:rowOff>321040</xdr:rowOff>
    </xdr:to>
    <xdr:sp macro="" textlink="">
      <xdr:nvSpPr>
        <xdr:cNvPr id="8" name="テキスト ボックス 7">
          <a:extLst>
            <a:ext uri="{FF2B5EF4-FFF2-40B4-BE49-F238E27FC236}">
              <a16:creationId xmlns:a16="http://schemas.microsoft.com/office/drawing/2014/main" id="{F77DD464-80DE-4348-8246-E78C87772791}"/>
            </a:ext>
          </a:extLst>
        </xdr:cNvPr>
        <xdr:cNvSpPr txBox="1"/>
      </xdr:nvSpPr>
      <xdr:spPr>
        <a:xfrm rot="10800000" flipV="1">
          <a:off x="1344706" y="40224636"/>
          <a:ext cx="2086085" cy="2941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最低価格）</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等</a:t>
          </a:r>
          <a:endParaRPr kumimoji="1" lang="ja-JP" altLang="en-US" sz="1100"/>
        </a:p>
      </xdr:txBody>
    </xdr:sp>
    <xdr:clientData/>
  </xdr:twoCellAnchor>
  <xdr:twoCellAnchor>
    <xdr:from>
      <xdr:col>38</xdr:col>
      <xdr:colOff>125505</xdr:colOff>
      <xdr:row>278</xdr:row>
      <xdr:rowOff>0</xdr:rowOff>
    </xdr:from>
    <xdr:to>
      <xdr:col>49</xdr:col>
      <xdr:colOff>173918</xdr:colOff>
      <xdr:row>281</xdr:row>
      <xdr:rowOff>205239</xdr:rowOff>
    </xdr:to>
    <xdr:sp macro="" textlink="">
      <xdr:nvSpPr>
        <xdr:cNvPr id="9" name="正方形/長方形 8">
          <a:extLst>
            <a:ext uri="{FF2B5EF4-FFF2-40B4-BE49-F238E27FC236}">
              <a16:creationId xmlns:a16="http://schemas.microsoft.com/office/drawing/2014/main" id="{3DE8F5AD-5893-4279-A896-255D697BFA14}"/>
            </a:ext>
          </a:extLst>
        </xdr:cNvPr>
        <xdr:cNvSpPr/>
      </xdr:nvSpPr>
      <xdr:spPr>
        <a:xfrm>
          <a:off x="6938681" y="40914918"/>
          <a:ext cx="2020649" cy="128100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K</a:t>
          </a:r>
          <a:r>
            <a:rPr kumimoji="0" lang="ja-JP" altLang="en-US" sz="1100" b="0" i="0" u="none" strike="noStrike" kern="0" cap="none" spc="0" normalizeH="0" baseline="0" noProof="0">
              <a:ln>
                <a:noFill/>
              </a:ln>
              <a:solidFill>
                <a:prstClr val="black"/>
              </a:solidFill>
              <a:effectLst/>
              <a:uLnTx/>
              <a:uFillTx/>
              <a:latin typeface="+mn-lt"/>
              <a:ea typeface="+mn-ea"/>
              <a:cs typeface="+mn-cs"/>
            </a:rPr>
            <a:t>　他</a:t>
          </a:r>
          <a:r>
            <a:rPr kumimoji="0" lang="en-US" altLang="ja-JP" sz="1100" b="0" i="0" u="none" strike="noStrike" kern="0" cap="none" spc="0" normalizeH="0" baseline="0" noProof="0">
              <a:ln>
                <a:noFill/>
              </a:ln>
              <a:solidFill>
                <a:prstClr val="black"/>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職員旅費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53788</xdr:colOff>
      <xdr:row>276</xdr:row>
      <xdr:rowOff>62753</xdr:rowOff>
    </xdr:from>
    <xdr:to>
      <xdr:col>28</xdr:col>
      <xdr:colOff>53789</xdr:colOff>
      <xdr:row>278</xdr:row>
      <xdr:rowOff>17929</xdr:rowOff>
    </xdr:to>
    <xdr:cxnSp macro="">
      <xdr:nvCxnSpPr>
        <xdr:cNvPr id="10" name="直線コネクタ 9">
          <a:extLst>
            <a:ext uri="{FF2B5EF4-FFF2-40B4-BE49-F238E27FC236}">
              <a16:creationId xmlns:a16="http://schemas.microsoft.com/office/drawing/2014/main" id="{9114FB41-588E-4CF9-8A10-C0D1D1C2D374}"/>
            </a:ext>
          </a:extLst>
        </xdr:cNvPr>
        <xdr:cNvCxnSpPr/>
      </xdr:nvCxnSpPr>
      <xdr:spPr>
        <a:xfrm flipV="1">
          <a:off x="5074023" y="40260494"/>
          <a:ext cx="1" cy="67235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62754</xdr:colOff>
      <xdr:row>274</xdr:row>
      <xdr:rowOff>71718</xdr:rowOff>
    </xdr:from>
    <xdr:to>
      <xdr:col>28</xdr:col>
      <xdr:colOff>62754</xdr:colOff>
      <xdr:row>276</xdr:row>
      <xdr:rowOff>89647</xdr:rowOff>
    </xdr:to>
    <xdr:cxnSp macro="">
      <xdr:nvCxnSpPr>
        <xdr:cNvPr id="11" name="直線コネクタ 10">
          <a:extLst>
            <a:ext uri="{FF2B5EF4-FFF2-40B4-BE49-F238E27FC236}">
              <a16:creationId xmlns:a16="http://schemas.microsoft.com/office/drawing/2014/main" id="{2BE7CBBC-AB45-4CCB-80FE-1872E6C9EECB}"/>
            </a:ext>
          </a:extLst>
        </xdr:cNvPr>
        <xdr:cNvCxnSpPr/>
      </xdr:nvCxnSpPr>
      <xdr:spPr>
        <a:xfrm flipV="1">
          <a:off x="5082989" y="39561247"/>
          <a:ext cx="0" cy="72614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125506</xdr:colOff>
      <xdr:row>276</xdr:row>
      <xdr:rowOff>53789</xdr:rowOff>
    </xdr:from>
    <xdr:to>
      <xdr:col>44</xdr:col>
      <xdr:colOff>125507</xdr:colOff>
      <xdr:row>278</xdr:row>
      <xdr:rowOff>8965</xdr:rowOff>
    </xdr:to>
    <xdr:cxnSp macro="">
      <xdr:nvCxnSpPr>
        <xdr:cNvPr id="17" name="直線コネクタ 16">
          <a:extLst>
            <a:ext uri="{FF2B5EF4-FFF2-40B4-BE49-F238E27FC236}">
              <a16:creationId xmlns:a16="http://schemas.microsoft.com/office/drawing/2014/main" id="{1B715AB5-13CD-41C6-B123-F25CCAE2753E}"/>
            </a:ext>
          </a:extLst>
        </xdr:cNvPr>
        <xdr:cNvCxnSpPr/>
      </xdr:nvCxnSpPr>
      <xdr:spPr>
        <a:xfrm flipV="1">
          <a:off x="8014447" y="40251530"/>
          <a:ext cx="1" cy="67235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143436</xdr:colOff>
      <xdr:row>275</xdr:row>
      <xdr:rowOff>331693</xdr:rowOff>
    </xdr:from>
    <xdr:to>
      <xdr:col>31</xdr:col>
      <xdr:colOff>1578</xdr:colOff>
      <xdr:row>276</xdr:row>
      <xdr:rowOff>271349</xdr:rowOff>
    </xdr:to>
    <xdr:sp macro="" textlink="">
      <xdr:nvSpPr>
        <xdr:cNvPr id="7" name="テキスト ボックス 6">
          <a:extLst>
            <a:ext uri="{FF2B5EF4-FFF2-40B4-BE49-F238E27FC236}">
              <a16:creationId xmlns:a16="http://schemas.microsoft.com/office/drawing/2014/main" id="{4A4A9054-9C34-4850-849B-7C290584C014}"/>
            </a:ext>
          </a:extLst>
        </xdr:cNvPr>
        <xdr:cNvSpPr txBox="1"/>
      </xdr:nvSpPr>
      <xdr:spPr>
        <a:xfrm rot="10800000" flipV="1">
          <a:off x="4625789" y="40179811"/>
          <a:ext cx="933907" cy="2892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42</xdr:col>
      <xdr:colOff>17930</xdr:colOff>
      <xdr:row>275</xdr:row>
      <xdr:rowOff>313764</xdr:rowOff>
    </xdr:from>
    <xdr:to>
      <xdr:col>47</xdr:col>
      <xdr:colOff>55366</xdr:colOff>
      <xdr:row>276</xdr:row>
      <xdr:rowOff>253420</xdr:rowOff>
    </xdr:to>
    <xdr:sp macro="" textlink="">
      <xdr:nvSpPr>
        <xdr:cNvPr id="21" name="テキスト ボックス 20">
          <a:extLst>
            <a:ext uri="{FF2B5EF4-FFF2-40B4-BE49-F238E27FC236}">
              <a16:creationId xmlns:a16="http://schemas.microsoft.com/office/drawing/2014/main" id="{FC8DDA5A-EDCC-4EA7-A49A-DBD2FF4E3CDB}"/>
            </a:ext>
          </a:extLst>
        </xdr:cNvPr>
        <xdr:cNvSpPr txBox="1"/>
      </xdr:nvSpPr>
      <xdr:spPr>
        <a:xfrm rot="10800000" flipV="1">
          <a:off x="7548283" y="40161882"/>
          <a:ext cx="933907" cy="2892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5" zoomScale="80" zoomScaleNormal="75" zoomScaleSheetLayoutView="80" zoomScalePageLayoutView="85" workbookViewId="0">
      <selection activeCell="F254" sqref="F254:AX254"/>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631</v>
      </c>
      <c r="AK2" s="172"/>
      <c r="AL2" s="172"/>
      <c r="AM2" s="172"/>
      <c r="AN2" s="75" t="s">
        <v>284</v>
      </c>
      <c r="AO2" s="172">
        <v>21</v>
      </c>
      <c r="AP2" s="172"/>
      <c r="AQ2" s="172"/>
      <c r="AR2" s="76" t="s">
        <v>284</v>
      </c>
      <c r="AS2" s="173">
        <v>1010</v>
      </c>
      <c r="AT2" s="173"/>
      <c r="AU2" s="173"/>
      <c r="AV2" s="75" t="str">
        <f>IF(AW2="","","-")</f>
        <v/>
      </c>
      <c r="AW2" s="174"/>
      <c r="AX2" s="174"/>
    </row>
    <row r="3" spans="1:50" ht="21" customHeight="1" thickBot="1" x14ac:dyDescent="0.25">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2">
      <c r="A4" s="147" t="s">
        <v>23</v>
      </c>
      <c r="B4" s="148"/>
      <c r="C4" s="148"/>
      <c r="D4" s="148"/>
      <c r="E4" s="148"/>
      <c r="F4" s="148"/>
      <c r="G4" s="149" t="s">
        <v>632</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2">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609</v>
      </c>
      <c r="AR5" s="197"/>
      <c r="AS5" s="197"/>
      <c r="AT5" s="197"/>
      <c r="AU5" s="197"/>
      <c r="AV5" s="197"/>
      <c r="AW5" s="197"/>
      <c r="AX5" s="198"/>
    </row>
    <row r="6" spans="1:50" ht="39" customHeight="1" x14ac:dyDescent="0.2">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2">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2">
      <c r="A8" s="178" t="s">
        <v>185</v>
      </c>
      <c r="B8" s="179"/>
      <c r="C8" s="179"/>
      <c r="D8" s="179"/>
      <c r="E8" s="179"/>
      <c r="F8" s="180"/>
      <c r="G8" s="181" t="str">
        <f>入力規則等!A27</f>
        <v>医療分野の研究開発関連、科学技術・イノベーション</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文教及び科学振興</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2">
      <c r="A9" s="189" t="s">
        <v>21</v>
      </c>
      <c r="B9" s="190"/>
      <c r="C9" s="190"/>
      <c r="D9" s="190"/>
      <c r="E9" s="190"/>
      <c r="F9" s="190"/>
      <c r="G9" s="191" t="s">
        <v>683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2">
      <c r="A10" s="234" t="s">
        <v>27</v>
      </c>
      <c r="B10" s="235"/>
      <c r="C10" s="235"/>
      <c r="D10" s="235"/>
      <c r="E10" s="235"/>
      <c r="F10" s="235"/>
      <c r="G10" s="236" t="s">
        <v>674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2">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2">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2">
      <c r="A13" s="246"/>
      <c r="B13" s="247"/>
      <c r="C13" s="247"/>
      <c r="D13" s="247"/>
      <c r="E13" s="247"/>
      <c r="F13" s="248"/>
      <c r="G13" s="266" t="s">
        <v>6</v>
      </c>
      <c r="H13" s="267"/>
      <c r="I13" s="225" t="s">
        <v>7</v>
      </c>
      <c r="J13" s="226"/>
      <c r="K13" s="226"/>
      <c r="L13" s="226"/>
      <c r="M13" s="226"/>
      <c r="N13" s="226"/>
      <c r="O13" s="227"/>
      <c r="P13" s="216" t="s">
        <v>613</v>
      </c>
      <c r="Q13" s="217"/>
      <c r="R13" s="217"/>
      <c r="S13" s="217"/>
      <c r="T13" s="217"/>
      <c r="U13" s="217"/>
      <c r="V13" s="218"/>
      <c r="W13" s="216" t="s">
        <v>613</v>
      </c>
      <c r="X13" s="217"/>
      <c r="Y13" s="217"/>
      <c r="Z13" s="217"/>
      <c r="AA13" s="217"/>
      <c r="AB13" s="217"/>
      <c r="AC13" s="218"/>
      <c r="AD13" s="216">
        <v>385</v>
      </c>
      <c r="AE13" s="217"/>
      <c r="AF13" s="217"/>
      <c r="AG13" s="217"/>
      <c r="AH13" s="217"/>
      <c r="AI13" s="217"/>
      <c r="AJ13" s="218"/>
      <c r="AK13" s="216">
        <v>430</v>
      </c>
      <c r="AL13" s="217"/>
      <c r="AM13" s="217"/>
      <c r="AN13" s="217"/>
      <c r="AO13" s="217"/>
      <c r="AP13" s="217"/>
      <c r="AQ13" s="218"/>
      <c r="AR13" s="228">
        <v>492</v>
      </c>
      <c r="AS13" s="229"/>
      <c r="AT13" s="229"/>
      <c r="AU13" s="229"/>
      <c r="AV13" s="229"/>
      <c r="AW13" s="229"/>
      <c r="AX13" s="230"/>
    </row>
    <row r="14" spans="1:50" ht="21" customHeight="1" x14ac:dyDescent="0.2">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613</v>
      </c>
      <c r="AE14" s="217"/>
      <c r="AF14" s="217"/>
      <c r="AG14" s="217"/>
      <c r="AH14" s="217"/>
      <c r="AI14" s="217"/>
      <c r="AJ14" s="218"/>
      <c r="AK14" s="216" t="s">
        <v>613</v>
      </c>
      <c r="AL14" s="217"/>
      <c r="AM14" s="217"/>
      <c r="AN14" s="217"/>
      <c r="AO14" s="217"/>
      <c r="AP14" s="217"/>
      <c r="AQ14" s="218"/>
      <c r="AR14" s="272"/>
      <c r="AS14" s="272"/>
      <c r="AT14" s="272"/>
      <c r="AU14" s="272"/>
      <c r="AV14" s="272"/>
      <c r="AW14" s="272"/>
      <c r="AX14" s="273"/>
    </row>
    <row r="15" spans="1:50" ht="21" customHeight="1" x14ac:dyDescent="0.2">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613</v>
      </c>
      <c r="AL15" s="217"/>
      <c r="AM15" s="217"/>
      <c r="AN15" s="217"/>
      <c r="AO15" s="217"/>
      <c r="AP15" s="217"/>
      <c r="AQ15" s="218"/>
      <c r="AR15" s="216" t="s">
        <v>692</v>
      </c>
      <c r="AS15" s="217"/>
      <c r="AT15" s="217"/>
      <c r="AU15" s="217"/>
      <c r="AV15" s="217"/>
      <c r="AW15" s="217"/>
      <c r="AX15" s="233"/>
    </row>
    <row r="16" spans="1:50" ht="21" customHeight="1" x14ac:dyDescent="0.2">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613</v>
      </c>
      <c r="AE16" s="217"/>
      <c r="AF16" s="217"/>
      <c r="AG16" s="217"/>
      <c r="AH16" s="217"/>
      <c r="AI16" s="217"/>
      <c r="AJ16" s="218"/>
      <c r="AK16" s="216" t="s">
        <v>613</v>
      </c>
      <c r="AL16" s="217"/>
      <c r="AM16" s="217"/>
      <c r="AN16" s="217"/>
      <c r="AO16" s="217"/>
      <c r="AP16" s="217"/>
      <c r="AQ16" s="218"/>
      <c r="AR16" s="219"/>
      <c r="AS16" s="220"/>
      <c r="AT16" s="220"/>
      <c r="AU16" s="220"/>
      <c r="AV16" s="220"/>
      <c r="AW16" s="220"/>
      <c r="AX16" s="221"/>
    </row>
    <row r="17" spans="1:50" ht="24.75" customHeight="1" x14ac:dyDescent="0.2">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613</v>
      </c>
      <c r="AE17" s="217"/>
      <c r="AF17" s="217"/>
      <c r="AG17" s="217"/>
      <c r="AH17" s="217"/>
      <c r="AI17" s="217"/>
      <c r="AJ17" s="218"/>
      <c r="AK17" s="216" t="s">
        <v>613</v>
      </c>
      <c r="AL17" s="217"/>
      <c r="AM17" s="217"/>
      <c r="AN17" s="217"/>
      <c r="AO17" s="217"/>
      <c r="AP17" s="217"/>
      <c r="AQ17" s="218"/>
      <c r="AR17" s="264"/>
      <c r="AS17" s="264"/>
      <c r="AT17" s="264"/>
      <c r="AU17" s="264"/>
      <c r="AV17" s="264"/>
      <c r="AW17" s="264"/>
      <c r="AX17" s="265"/>
    </row>
    <row r="18" spans="1:50" ht="24.75" customHeight="1" x14ac:dyDescent="0.2">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385</v>
      </c>
      <c r="AE18" s="261"/>
      <c r="AF18" s="261"/>
      <c r="AG18" s="261"/>
      <c r="AH18" s="261"/>
      <c r="AI18" s="261"/>
      <c r="AJ18" s="262"/>
      <c r="AK18" s="260">
        <f>SUM(AK13:AQ17)</f>
        <v>430</v>
      </c>
      <c r="AL18" s="261"/>
      <c r="AM18" s="261"/>
      <c r="AN18" s="261"/>
      <c r="AO18" s="261"/>
      <c r="AP18" s="261"/>
      <c r="AQ18" s="262"/>
      <c r="AR18" s="260">
        <f>SUM(AR13:AX17)</f>
        <v>492</v>
      </c>
      <c r="AS18" s="261"/>
      <c r="AT18" s="261"/>
      <c r="AU18" s="261"/>
      <c r="AV18" s="261"/>
      <c r="AW18" s="261"/>
      <c r="AX18" s="263"/>
    </row>
    <row r="19" spans="1:50" ht="24.75" customHeight="1" x14ac:dyDescent="0.2">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366</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2">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f>IF(AD18=0, "-", SUM(AD19)/AD18)</f>
        <v>0.95064935064935063</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2">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f>IF(AD19=0, "-", SUM(AD19)/SUM(AD13,AD14))</f>
        <v>0.95064935064935063</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2">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2">
      <c r="A23" s="303"/>
      <c r="B23" s="304"/>
      <c r="C23" s="304"/>
      <c r="D23" s="304"/>
      <c r="E23" s="304"/>
      <c r="F23" s="305"/>
      <c r="G23" s="277" t="s">
        <v>615</v>
      </c>
      <c r="H23" s="278"/>
      <c r="I23" s="278"/>
      <c r="J23" s="278"/>
      <c r="K23" s="278"/>
      <c r="L23" s="278"/>
      <c r="M23" s="278"/>
      <c r="N23" s="278"/>
      <c r="O23" s="279"/>
      <c r="P23" s="228">
        <v>410</v>
      </c>
      <c r="Q23" s="229"/>
      <c r="R23" s="229"/>
      <c r="S23" s="229"/>
      <c r="T23" s="229"/>
      <c r="U23" s="229"/>
      <c r="V23" s="280"/>
      <c r="W23" s="228">
        <v>470</v>
      </c>
      <c r="X23" s="229"/>
      <c r="Y23" s="229"/>
      <c r="Z23" s="229"/>
      <c r="AA23" s="229"/>
      <c r="AB23" s="229"/>
      <c r="AC23" s="280"/>
      <c r="AD23" s="281" t="s">
        <v>695</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2">
      <c r="A24" s="303"/>
      <c r="B24" s="304"/>
      <c r="C24" s="304"/>
      <c r="D24" s="304"/>
      <c r="E24" s="304"/>
      <c r="F24" s="305"/>
      <c r="G24" s="287" t="s">
        <v>616</v>
      </c>
      <c r="H24" s="288"/>
      <c r="I24" s="288"/>
      <c r="J24" s="288"/>
      <c r="K24" s="288"/>
      <c r="L24" s="288"/>
      <c r="M24" s="288"/>
      <c r="N24" s="288"/>
      <c r="O24" s="289"/>
      <c r="P24" s="216">
        <v>10</v>
      </c>
      <c r="Q24" s="217"/>
      <c r="R24" s="217"/>
      <c r="S24" s="217"/>
      <c r="T24" s="217"/>
      <c r="U24" s="217"/>
      <c r="V24" s="218"/>
      <c r="W24" s="216">
        <v>10</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2">
      <c r="A25" s="303"/>
      <c r="B25" s="304"/>
      <c r="C25" s="304"/>
      <c r="D25" s="304"/>
      <c r="E25" s="304"/>
      <c r="F25" s="305"/>
      <c r="G25" s="287" t="s">
        <v>617</v>
      </c>
      <c r="H25" s="288"/>
      <c r="I25" s="288"/>
      <c r="J25" s="288"/>
      <c r="K25" s="288"/>
      <c r="L25" s="288"/>
      <c r="M25" s="288"/>
      <c r="N25" s="288"/>
      <c r="O25" s="289"/>
      <c r="P25" s="216">
        <v>5</v>
      </c>
      <c r="Q25" s="217"/>
      <c r="R25" s="217"/>
      <c r="S25" s="217"/>
      <c r="T25" s="217"/>
      <c r="U25" s="217"/>
      <c r="V25" s="218"/>
      <c r="W25" s="216">
        <v>7</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2">
      <c r="A26" s="303"/>
      <c r="B26" s="304"/>
      <c r="C26" s="304"/>
      <c r="D26" s="304"/>
      <c r="E26" s="304"/>
      <c r="F26" s="305"/>
      <c r="G26" s="287" t="s">
        <v>618</v>
      </c>
      <c r="H26" s="288"/>
      <c r="I26" s="288"/>
      <c r="J26" s="288"/>
      <c r="K26" s="288"/>
      <c r="L26" s="288"/>
      <c r="M26" s="288"/>
      <c r="N26" s="288"/>
      <c r="O26" s="289"/>
      <c r="P26" s="216">
        <v>5</v>
      </c>
      <c r="Q26" s="217"/>
      <c r="R26" s="217"/>
      <c r="S26" s="217"/>
      <c r="T26" s="217"/>
      <c r="U26" s="217"/>
      <c r="V26" s="218"/>
      <c r="W26" s="216">
        <v>5</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2">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2">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5">
      <c r="A29" s="303"/>
      <c r="B29" s="304"/>
      <c r="C29" s="304"/>
      <c r="D29" s="304"/>
      <c r="E29" s="304"/>
      <c r="F29" s="305"/>
      <c r="G29" s="126" t="s">
        <v>18</v>
      </c>
      <c r="H29" s="127"/>
      <c r="I29" s="127"/>
      <c r="J29" s="127"/>
      <c r="K29" s="127"/>
      <c r="L29" s="127"/>
      <c r="M29" s="127"/>
      <c r="N29" s="127"/>
      <c r="O29" s="128"/>
      <c r="P29" s="330">
        <f>AK13</f>
        <v>430</v>
      </c>
      <c r="Q29" s="331"/>
      <c r="R29" s="331"/>
      <c r="S29" s="331"/>
      <c r="T29" s="331"/>
      <c r="U29" s="331"/>
      <c r="V29" s="332"/>
      <c r="W29" s="333">
        <f>AR13</f>
        <v>492</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2">
      <c r="A30" s="336" t="s">
        <v>579</v>
      </c>
      <c r="B30" s="337"/>
      <c r="C30" s="337"/>
      <c r="D30" s="337"/>
      <c r="E30" s="337"/>
      <c r="F30" s="338"/>
      <c r="G30" s="339" t="s">
        <v>684</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2">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2">
      <c r="A32" s="348"/>
      <c r="B32" s="317"/>
      <c r="C32" s="317"/>
      <c r="D32" s="317"/>
      <c r="E32" s="317"/>
      <c r="F32" s="318"/>
      <c r="G32" s="357" t="s">
        <v>642</v>
      </c>
      <c r="H32" s="358"/>
      <c r="I32" s="358"/>
      <c r="J32" s="358"/>
      <c r="K32" s="358"/>
      <c r="L32" s="358"/>
      <c r="M32" s="358"/>
      <c r="N32" s="358"/>
      <c r="O32" s="358"/>
      <c r="P32" s="361" t="s">
        <v>623</v>
      </c>
      <c r="Q32" s="362"/>
      <c r="R32" s="362"/>
      <c r="S32" s="362"/>
      <c r="T32" s="362"/>
      <c r="U32" s="362"/>
      <c r="V32" s="362"/>
      <c r="W32" s="362"/>
      <c r="X32" s="363"/>
      <c r="Y32" s="367" t="s">
        <v>51</v>
      </c>
      <c r="Z32" s="368"/>
      <c r="AA32" s="369"/>
      <c r="AB32" s="370" t="s">
        <v>624</v>
      </c>
      <c r="AC32" s="370"/>
      <c r="AD32" s="370"/>
      <c r="AE32" s="371" t="s">
        <v>613</v>
      </c>
      <c r="AF32" s="371"/>
      <c r="AG32" s="371"/>
      <c r="AH32" s="371"/>
      <c r="AI32" s="371" t="s">
        <v>613</v>
      </c>
      <c r="AJ32" s="371"/>
      <c r="AK32" s="371"/>
      <c r="AL32" s="371"/>
      <c r="AM32" s="371">
        <v>4</v>
      </c>
      <c r="AN32" s="371"/>
      <c r="AO32" s="371"/>
      <c r="AP32" s="371"/>
      <c r="AQ32" s="398" t="s">
        <v>284</v>
      </c>
      <c r="AR32" s="371"/>
      <c r="AS32" s="371"/>
      <c r="AT32" s="371"/>
      <c r="AU32" s="389" t="s">
        <v>284</v>
      </c>
      <c r="AV32" s="405"/>
      <c r="AW32" s="405"/>
      <c r="AX32" s="406"/>
    </row>
    <row r="33" spans="1:51" ht="23.25" customHeight="1" x14ac:dyDescent="0.2">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624</v>
      </c>
      <c r="AC33" s="370"/>
      <c r="AD33" s="370"/>
      <c r="AE33" s="371" t="s">
        <v>613</v>
      </c>
      <c r="AF33" s="371"/>
      <c r="AG33" s="371"/>
      <c r="AH33" s="371"/>
      <c r="AI33" s="371" t="s">
        <v>613</v>
      </c>
      <c r="AJ33" s="371"/>
      <c r="AK33" s="371"/>
      <c r="AL33" s="371"/>
      <c r="AM33" s="371">
        <v>10</v>
      </c>
      <c r="AN33" s="371"/>
      <c r="AO33" s="371"/>
      <c r="AP33" s="371"/>
      <c r="AQ33" s="371">
        <v>8</v>
      </c>
      <c r="AR33" s="371"/>
      <c r="AS33" s="371"/>
      <c r="AT33" s="371"/>
      <c r="AU33" s="410">
        <v>11</v>
      </c>
      <c r="AV33" s="405"/>
      <c r="AW33" s="405"/>
      <c r="AX33" s="406"/>
    </row>
    <row r="34" spans="1:51" ht="23.25" customHeight="1" x14ac:dyDescent="0.2">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2">
      <c r="A35" s="440"/>
      <c r="B35" s="441"/>
      <c r="C35" s="441"/>
      <c r="D35" s="441"/>
      <c r="E35" s="441"/>
      <c r="F35" s="442"/>
      <c r="G35" s="394" t="s">
        <v>625</v>
      </c>
      <c r="H35" s="395"/>
      <c r="I35" s="395"/>
      <c r="J35" s="395"/>
      <c r="K35" s="395"/>
      <c r="L35" s="395"/>
      <c r="M35" s="395"/>
      <c r="N35" s="395"/>
      <c r="O35" s="395"/>
      <c r="P35" s="395"/>
      <c r="Q35" s="395"/>
      <c r="R35" s="395"/>
      <c r="S35" s="395"/>
      <c r="T35" s="395"/>
      <c r="U35" s="395"/>
      <c r="V35" s="395"/>
      <c r="W35" s="395"/>
      <c r="X35" s="395"/>
      <c r="Y35" s="419" t="s">
        <v>581</v>
      </c>
      <c r="Z35" s="420"/>
      <c r="AA35" s="421"/>
      <c r="AB35" s="422" t="s">
        <v>626</v>
      </c>
      <c r="AC35" s="423"/>
      <c r="AD35" s="424"/>
      <c r="AE35" s="398" t="s">
        <v>613</v>
      </c>
      <c r="AF35" s="398"/>
      <c r="AG35" s="398"/>
      <c r="AH35" s="398"/>
      <c r="AI35" s="398" t="s">
        <v>613</v>
      </c>
      <c r="AJ35" s="398"/>
      <c r="AK35" s="398"/>
      <c r="AL35" s="398"/>
      <c r="AM35" s="398">
        <v>96250000</v>
      </c>
      <c r="AN35" s="398"/>
      <c r="AO35" s="398"/>
      <c r="AP35" s="398"/>
      <c r="AQ35" s="389">
        <v>53750000</v>
      </c>
      <c r="AR35" s="372"/>
      <c r="AS35" s="372"/>
      <c r="AT35" s="372"/>
      <c r="AU35" s="372"/>
      <c r="AV35" s="372"/>
      <c r="AW35" s="372"/>
      <c r="AX35" s="373"/>
    </row>
    <row r="36" spans="1:51" ht="46.5" customHeight="1" x14ac:dyDescent="0.2">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627</v>
      </c>
      <c r="AC36" s="426"/>
      <c r="AD36" s="427"/>
      <c r="AE36" s="428" t="s">
        <v>613</v>
      </c>
      <c r="AF36" s="428"/>
      <c r="AG36" s="428"/>
      <c r="AH36" s="428"/>
      <c r="AI36" s="428" t="s">
        <v>613</v>
      </c>
      <c r="AJ36" s="428"/>
      <c r="AK36" s="428"/>
      <c r="AL36" s="428"/>
      <c r="AM36" s="430" t="s">
        <v>640</v>
      </c>
      <c r="AN36" s="428"/>
      <c r="AO36" s="428"/>
      <c r="AP36" s="428"/>
      <c r="AQ36" s="430" t="s">
        <v>641</v>
      </c>
      <c r="AR36" s="428"/>
      <c r="AS36" s="428"/>
      <c r="AT36" s="428"/>
      <c r="AU36" s="428"/>
      <c r="AV36" s="428"/>
      <c r="AW36" s="428"/>
      <c r="AX36" s="431"/>
    </row>
    <row r="37" spans="1:51" ht="18.75" customHeight="1" x14ac:dyDescent="0.2">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2">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613</v>
      </c>
      <c r="AR38" s="433"/>
      <c r="AS38" s="434" t="s">
        <v>175</v>
      </c>
      <c r="AT38" s="435"/>
      <c r="AU38" s="436">
        <v>4</v>
      </c>
      <c r="AV38" s="436"/>
      <c r="AW38" s="324" t="s">
        <v>166</v>
      </c>
      <c r="AX38" s="329"/>
    </row>
    <row r="39" spans="1:51" ht="23.25" customHeight="1" x14ac:dyDescent="0.2">
      <c r="A39" s="473"/>
      <c r="B39" s="471"/>
      <c r="C39" s="471"/>
      <c r="D39" s="471"/>
      <c r="E39" s="471"/>
      <c r="F39" s="472"/>
      <c r="G39" s="374" t="s">
        <v>619</v>
      </c>
      <c r="H39" s="375"/>
      <c r="I39" s="375"/>
      <c r="J39" s="375"/>
      <c r="K39" s="375"/>
      <c r="L39" s="375"/>
      <c r="M39" s="375"/>
      <c r="N39" s="375"/>
      <c r="O39" s="376"/>
      <c r="P39" s="139" t="s">
        <v>620</v>
      </c>
      <c r="Q39" s="139"/>
      <c r="R39" s="139"/>
      <c r="S39" s="139"/>
      <c r="T39" s="139"/>
      <c r="U39" s="139"/>
      <c r="V39" s="139"/>
      <c r="W39" s="139"/>
      <c r="X39" s="140"/>
      <c r="Y39" s="385" t="s">
        <v>12</v>
      </c>
      <c r="Z39" s="386"/>
      <c r="AA39" s="387"/>
      <c r="AB39" s="388" t="s">
        <v>621</v>
      </c>
      <c r="AC39" s="388"/>
      <c r="AD39" s="388"/>
      <c r="AE39" s="389" t="s">
        <v>613</v>
      </c>
      <c r="AF39" s="372"/>
      <c r="AG39" s="372"/>
      <c r="AH39" s="372"/>
      <c r="AI39" s="389" t="s">
        <v>613</v>
      </c>
      <c r="AJ39" s="372"/>
      <c r="AK39" s="372"/>
      <c r="AL39" s="372"/>
      <c r="AM39" s="389">
        <v>1</v>
      </c>
      <c r="AN39" s="372"/>
      <c r="AO39" s="372"/>
      <c r="AP39" s="372"/>
      <c r="AQ39" s="391" t="s">
        <v>613</v>
      </c>
      <c r="AR39" s="392"/>
      <c r="AS39" s="392"/>
      <c r="AT39" s="393"/>
      <c r="AU39" s="372" t="s">
        <v>284</v>
      </c>
      <c r="AV39" s="372"/>
      <c r="AW39" s="372"/>
      <c r="AX39" s="373"/>
    </row>
    <row r="40" spans="1:51" ht="23.25" customHeight="1" x14ac:dyDescent="0.2">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621</v>
      </c>
      <c r="AC40" s="448"/>
      <c r="AD40" s="448"/>
      <c r="AE40" s="389" t="s">
        <v>613</v>
      </c>
      <c r="AF40" s="372"/>
      <c r="AG40" s="372"/>
      <c r="AH40" s="372"/>
      <c r="AI40" s="389" t="s">
        <v>613</v>
      </c>
      <c r="AJ40" s="372"/>
      <c r="AK40" s="372"/>
      <c r="AL40" s="372"/>
      <c r="AM40" s="389">
        <v>1</v>
      </c>
      <c r="AN40" s="372"/>
      <c r="AO40" s="372"/>
      <c r="AP40" s="372"/>
      <c r="AQ40" s="391" t="s">
        <v>613</v>
      </c>
      <c r="AR40" s="392"/>
      <c r="AS40" s="392"/>
      <c r="AT40" s="393"/>
      <c r="AU40" s="372">
        <v>1</v>
      </c>
      <c r="AV40" s="372"/>
      <c r="AW40" s="372"/>
      <c r="AX40" s="373"/>
    </row>
    <row r="41" spans="1:51" ht="23.25" customHeight="1" x14ac:dyDescent="0.2">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613</v>
      </c>
      <c r="AF41" s="372"/>
      <c r="AG41" s="372"/>
      <c r="AH41" s="372"/>
      <c r="AI41" s="389" t="s">
        <v>613</v>
      </c>
      <c r="AJ41" s="372"/>
      <c r="AK41" s="372"/>
      <c r="AL41" s="372"/>
      <c r="AM41" s="389">
        <v>100</v>
      </c>
      <c r="AN41" s="372"/>
      <c r="AO41" s="372"/>
      <c r="AP41" s="372"/>
      <c r="AQ41" s="391" t="s">
        <v>613</v>
      </c>
      <c r="AR41" s="392"/>
      <c r="AS41" s="392"/>
      <c r="AT41" s="393"/>
      <c r="AU41" s="372" t="s">
        <v>613</v>
      </c>
      <c r="AV41" s="372"/>
      <c r="AW41" s="372"/>
      <c r="AX41" s="373"/>
    </row>
    <row r="42" spans="1:51" ht="32.4" customHeight="1" x14ac:dyDescent="0.2">
      <c r="A42" s="461" t="s">
        <v>260</v>
      </c>
      <c r="B42" s="456"/>
      <c r="C42" s="456"/>
      <c r="D42" s="456"/>
      <c r="E42" s="456"/>
      <c r="F42" s="457"/>
      <c r="G42" s="497" t="s">
        <v>622</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2">
      <c r="A44" s="898"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2">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2">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2">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2">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2">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5" t="s">
        <v>11</v>
      </c>
      <c r="AC49" s="896"/>
      <c r="AD49" s="897"/>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2">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2">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9" t="s">
        <v>57</v>
      </c>
      <c r="Z51" s="900"/>
      <c r="AA51" s="90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2">
      <c r="A52" s="314"/>
      <c r="B52" s="316"/>
      <c r="C52" s="317"/>
      <c r="D52" s="317"/>
      <c r="E52" s="317"/>
      <c r="F52" s="318"/>
      <c r="G52" s="902"/>
      <c r="H52" s="383"/>
      <c r="I52" s="383"/>
      <c r="J52" s="383"/>
      <c r="K52" s="383"/>
      <c r="L52" s="383"/>
      <c r="M52" s="383"/>
      <c r="N52" s="383"/>
      <c r="O52" s="384"/>
      <c r="P52" s="451"/>
      <c r="Q52" s="451"/>
      <c r="R52" s="451"/>
      <c r="S52" s="451"/>
      <c r="T52" s="451"/>
      <c r="U52" s="451"/>
      <c r="V52" s="451"/>
      <c r="W52" s="451"/>
      <c r="X52" s="452"/>
      <c r="Y52" s="903" t="s">
        <v>50</v>
      </c>
      <c r="Z52" s="795"/>
      <c r="AA52" s="79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2">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903" t="s">
        <v>13</v>
      </c>
      <c r="Z53" s="795"/>
      <c r="AA53" s="796"/>
      <c r="AB53" s="904" t="s">
        <v>14</v>
      </c>
      <c r="AC53" s="904"/>
      <c r="AD53" s="904"/>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2">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5" t="s">
        <v>11</v>
      </c>
      <c r="AC54" s="896"/>
      <c r="AD54" s="897"/>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2">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2">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9" t="s">
        <v>57</v>
      </c>
      <c r="Z56" s="900"/>
      <c r="AA56" s="90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2">
      <c r="A57" s="314"/>
      <c r="B57" s="316"/>
      <c r="C57" s="317"/>
      <c r="D57" s="317"/>
      <c r="E57" s="317"/>
      <c r="F57" s="318"/>
      <c r="G57" s="902"/>
      <c r="H57" s="383"/>
      <c r="I57" s="383"/>
      <c r="J57" s="383"/>
      <c r="K57" s="383"/>
      <c r="L57" s="383"/>
      <c r="M57" s="383"/>
      <c r="N57" s="383"/>
      <c r="O57" s="384"/>
      <c r="P57" s="451"/>
      <c r="Q57" s="451"/>
      <c r="R57" s="451"/>
      <c r="S57" s="451"/>
      <c r="T57" s="451"/>
      <c r="U57" s="451"/>
      <c r="V57" s="451"/>
      <c r="W57" s="451"/>
      <c r="X57" s="452"/>
      <c r="Y57" s="903" t="s">
        <v>50</v>
      </c>
      <c r="Z57" s="795"/>
      <c r="AA57" s="79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2">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903" t="s">
        <v>13</v>
      </c>
      <c r="Z58" s="795"/>
      <c r="AA58" s="796"/>
      <c r="AB58" s="904" t="s">
        <v>14</v>
      </c>
      <c r="AC58" s="904"/>
      <c r="AD58" s="904"/>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2">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5" t="s">
        <v>11</v>
      </c>
      <c r="AC59" s="896"/>
      <c r="AD59" s="897"/>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2">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2">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9" t="s">
        <v>57</v>
      </c>
      <c r="Z61" s="900"/>
      <c r="AA61" s="90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2">
      <c r="A62" s="314"/>
      <c r="B62" s="316"/>
      <c r="C62" s="317"/>
      <c r="D62" s="317"/>
      <c r="E62" s="317"/>
      <c r="F62" s="318"/>
      <c r="G62" s="902"/>
      <c r="H62" s="383"/>
      <c r="I62" s="383"/>
      <c r="J62" s="383"/>
      <c r="K62" s="383"/>
      <c r="L62" s="383"/>
      <c r="M62" s="383"/>
      <c r="N62" s="383"/>
      <c r="O62" s="384"/>
      <c r="P62" s="451"/>
      <c r="Q62" s="451"/>
      <c r="R62" s="451"/>
      <c r="S62" s="451"/>
      <c r="T62" s="451"/>
      <c r="U62" s="451"/>
      <c r="V62" s="451"/>
      <c r="W62" s="451"/>
      <c r="X62" s="452"/>
      <c r="Y62" s="903" t="s">
        <v>50</v>
      </c>
      <c r="Z62" s="795"/>
      <c r="AA62" s="79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5">
      <c r="A63" s="315"/>
      <c r="B63" s="892"/>
      <c r="C63" s="893"/>
      <c r="D63" s="893"/>
      <c r="E63" s="893"/>
      <c r="F63" s="894"/>
      <c r="G63" s="141"/>
      <c r="H63" s="142"/>
      <c r="I63" s="142"/>
      <c r="J63" s="142"/>
      <c r="K63" s="142"/>
      <c r="L63" s="142"/>
      <c r="M63" s="142"/>
      <c r="N63" s="142"/>
      <c r="O63" s="143"/>
      <c r="P63" s="453"/>
      <c r="Q63" s="453"/>
      <c r="R63" s="453"/>
      <c r="S63" s="453"/>
      <c r="T63" s="453"/>
      <c r="U63" s="453"/>
      <c r="V63" s="453"/>
      <c r="W63" s="453"/>
      <c r="X63" s="454"/>
      <c r="Y63" s="903" t="s">
        <v>13</v>
      </c>
      <c r="Z63" s="795"/>
      <c r="AA63" s="796"/>
      <c r="AB63" s="904" t="s">
        <v>14</v>
      </c>
      <c r="AC63" s="904"/>
      <c r="AD63" s="904"/>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2">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2">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2">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2">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2">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2">
      <c r="A69" s="440"/>
      <c r="B69" s="441"/>
      <c r="C69" s="441"/>
      <c r="D69" s="441"/>
      <c r="E69" s="441"/>
      <c r="F69" s="442"/>
      <c r="G69" s="394" t="s">
        <v>628</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2">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2">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t="18.75" hidden="1" customHeight="1" x14ac:dyDescent="0.2">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2">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2">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2">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2">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2">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2">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2">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2">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2">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2">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5" t="s">
        <v>11</v>
      </c>
      <c r="AC83" s="896"/>
      <c r="AD83" s="897"/>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2">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2">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9" t="s">
        <v>57</v>
      </c>
      <c r="Z85" s="900"/>
      <c r="AA85" s="90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2">
      <c r="A86" s="314"/>
      <c r="B86" s="316"/>
      <c r="C86" s="317"/>
      <c r="D86" s="317"/>
      <c r="E86" s="317"/>
      <c r="F86" s="318"/>
      <c r="G86" s="902"/>
      <c r="H86" s="383"/>
      <c r="I86" s="383"/>
      <c r="J86" s="383"/>
      <c r="K86" s="383"/>
      <c r="L86" s="383"/>
      <c r="M86" s="383"/>
      <c r="N86" s="383"/>
      <c r="O86" s="384"/>
      <c r="P86" s="451"/>
      <c r="Q86" s="451"/>
      <c r="R86" s="451"/>
      <c r="S86" s="451"/>
      <c r="T86" s="451"/>
      <c r="U86" s="451"/>
      <c r="V86" s="451"/>
      <c r="W86" s="451"/>
      <c r="X86" s="452"/>
      <c r="Y86" s="903" t="s">
        <v>50</v>
      </c>
      <c r="Z86" s="795"/>
      <c r="AA86" s="79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2">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903" t="s">
        <v>13</v>
      </c>
      <c r="Z87" s="795"/>
      <c r="AA87" s="796"/>
      <c r="AB87" s="904" t="s">
        <v>14</v>
      </c>
      <c r="AC87" s="904"/>
      <c r="AD87" s="904"/>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2">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5" t="s">
        <v>11</v>
      </c>
      <c r="AC88" s="896"/>
      <c r="AD88" s="897"/>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2">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2">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9" t="s">
        <v>57</v>
      </c>
      <c r="Z90" s="900"/>
      <c r="AA90" s="90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2">
      <c r="A91" s="314"/>
      <c r="B91" s="316"/>
      <c r="C91" s="317"/>
      <c r="D91" s="317"/>
      <c r="E91" s="317"/>
      <c r="F91" s="318"/>
      <c r="G91" s="902"/>
      <c r="H91" s="383"/>
      <c r="I91" s="383"/>
      <c r="J91" s="383"/>
      <c r="K91" s="383"/>
      <c r="L91" s="383"/>
      <c r="M91" s="383"/>
      <c r="N91" s="383"/>
      <c r="O91" s="384"/>
      <c r="P91" s="451"/>
      <c r="Q91" s="451"/>
      <c r="R91" s="451"/>
      <c r="S91" s="451"/>
      <c r="T91" s="451"/>
      <c r="U91" s="451"/>
      <c r="V91" s="451"/>
      <c r="W91" s="451"/>
      <c r="X91" s="452"/>
      <c r="Y91" s="903" t="s">
        <v>50</v>
      </c>
      <c r="Z91" s="795"/>
      <c r="AA91" s="79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2">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903" t="s">
        <v>13</v>
      </c>
      <c r="Z92" s="795"/>
      <c r="AA92" s="796"/>
      <c r="AB92" s="904" t="s">
        <v>14</v>
      </c>
      <c r="AC92" s="904"/>
      <c r="AD92" s="904"/>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2">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5" t="s">
        <v>11</v>
      </c>
      <c r="AC93" s="896"/>
      <c r="AD93" s="897"/>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2">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2">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9" t="s">
        <v>57</v>
      </c>
      <c r="Z95" s="900"/>
      <c r="AA95" s="90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2">
      <c r="A96" s="314"/>
      <c r="B96" s="316"/>
      <c r="C96" s="317"/>
      <c r="D96" s="317"/>
      <c r="E96" s="317"/>
      <c r="F96" s="318"/>
      <c r="G96" s="902"/>
      <c r="H96" s="383"/>
      <c r="I96" s="383"/>
      <c r="J96" s="383"/>
      <c r="K96" s="383"/>
      <c r="L96" s="383"/>
      <c r="M96" s="383"/>
      <c r="N96" s="383"/>
      <c r="O96" s="384"/>
      <c r="P96" s="451"/>
      <c r="Q96" s="451"/>
      <c r="R96" s="451"/>
      <c r="S96" s="451"/>
      <c r="T96" s="451"/>
      <c r="U96" s="451"/>
      <c r="V96" s="451"/>
      <c r="W96" s="451"/>
      <c r="X96" s="452"/>
      <c r="Y96" s="903" t="s">
        <v>50</v>
      </c>
      <c r="Z96" s="795"/>
      <c r="AA96" s="79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5">
      <c r="A97" s="315"/>
      <c r="B97" s="892"/>
      <c r="C97" s="893"/>
      <c r="D97" s="893"/>
      <c r="E97" s="893"/>
      <c r="F97" s="894"/>
      <c r="G97" s="141"/>
      <c r="H97" s="142"/>
      <c r="I97" s="142"/>
      <c r="J97" s="142"/>
      <c r="K97" s="142"/>
      <c r="L97" s="142"/>
      <c r="M97" s="142"/>
      <c r="N97" s="142"/>
      <c r="O97" s="143"/>
      <c r="P97" s="453"/>
      <c r="Q97" s="453"/>
      <c r="R97" s="453"/>
      <c r="S97" s="453"/>
      <c r="T97" s="453"/>
      <c r="U97" s="453"/>
      <c r="V97" s="453"/>
      <c r="W97" s="453"/>
      <c r="X97" s="454"/>
      <c r="Y97" s="903" t="s">
        <v>13</v>
      </c>
      <c r="Z97" s="795"/>
      <c r="AA97" s="796"/>
      <c r="AB97" s="904" t="s">
        <v>14</v>
      </c>
      <c r="AC97" s="904"/>
      <c r="AD97" s="904"/>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2">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2">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2">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2">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2">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2">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2">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2">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2">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2">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2">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2">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2">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2">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2">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2">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2">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2">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2">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2">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5" t="s">
        <v>11</v>
      </c>
      <c r="AC117" s="896"/>
      <c r="AD117" s="897"/>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2">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2">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9" t="s">
        <v>57</v>
      </c>
      <c r="Z119" s="900"/>
      <c r="AA119" s="90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2">
      <c r="A120" s="314"/>
      <c r="B120" s="316"/>
      <c r="C120" s="317"/>
      <c r="D120" s="317"/>
      <c r="E120" s="317"/>
      <c r="F120" s="318"/>
      <c r="G120" s="902"/>
      <c r="H120" s="383"/>
      <c r="I120" s="383"/>
      <c r="J120" s="383"/>
      <c r="K120" s="383"/>
      <c r="L120" s="383"/>
      <c r="M120" s="383"/>
      <c r="N120" s="383"/>
      <c r="O120" s="384"/>
      <c r="P120" s="451"/>
      <c r="Q120" s="451"/>
      <c r="R120" s="451"/>
      <c r="S120" s="451"/>
      <c r="T120" s="451"/>
      <c r="U120" s="451"/>
      <c r="V120" s="451"/>
      <c r="W120" s="451"/>
      <c r="X120" s="452"/>
      <c r="Y120" s="903" t="s">
        <v>50</v>
      </c>
      <c r="Z120" s="795"/>
      <c r="AA120" s="79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2">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903" t="s">
        <v>13</v>
      </c>
      <c r="Z121" s="795"/>
      <c r="AA121" s="796"/>
      <c r="AB121" s="904" t="s">
        <v>14</v>
      </c>
      <c r="AC121" s="904"/>
      <c r="AD121" s="904"/>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2">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5" t="s">
        <v>11</v>
      </c>
      <c r="AC122" s="896"/>
      <c r="AD122" s="897"/>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2">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2">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9" t="s">
        <v>57</v>
      </c>
      <c r="Z124" s="900"/>
      <c r="AA124" s="90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2">
      <c r="A125" s="314"/>
      <c r="B125" s="316"/>
      <c r="C125" s="317"/>
      <c r="D125" s="317"/>
      <c r="E125" s="317"/>
      <c r="F125" s="318"/>
      <c r="G125" s="902"/>
      <c r="H125" s="383"/>
      <c r="I125" s="383"/>
      <c r="J125" s="383"/>
      <c r="K125" s="383"/>
      <c r="L125" s="383"/>
      <c r="M125" s="383"/>
      <c r="N125" s="383"/>
      <c r="O125" s="384"/>
      <c r="P125" s="451"/>
      <c r="Q125" s="451"/>
      <c r="R125" s="451"/>
      <c r="S125" s="451"/>
      <c r="T125" s="451"/>
      <c r="U125" s="451"/>
      <c r="V125" s="451"/>
      <c r="W125" s="451"/>
      <c r="X125" s="452"/>
      <c r="Y125" s="903" t="s">
        <v>50</v>
      </c>
      <c r="Z125" s="795"/>
      <c r="AA125" s="79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2">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903" t="s">
        <v>13</v>
      </c>
      <c r="Z126" s="795"/>
      <c r="AA126" s="796"/>
      <c r="AB126" s="904" t="s">
        <v>14</v>
      </c>
      <c r="AC126" s="904"/>
      <c r="AD126" s="904"/>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2">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5" t="s">
        <v>11</v>
      </c>
      <c r="AC127" s="896"/>
      <c r="AD127" s="897"/>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2">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2">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9" t="s">
        <v>57</v>
      </c>
      <c r="Z129" s="900"/>
      <c r="AA129" s="90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2">
      <c r="A130" s="314"/>
      <c r="B130" s="316"/>
      <c r="C130" s="317"/>
      <c r="D130" s="317"/>
      <c r="E130" s="317"/>
      <c r="F130" s="318"/>
      <c r="G130" s="902"/>
      <c r="H130" s="383"/>
      <c r="I130" s="383"/>
      <c r="J130" s="383"/>
      <c r="K130" s="383"/>
      <c r="L130" s="383"/>
      <c r="M130" s="383"/>
      <c r="N130" s="383"/>
      <c r="O130" s="384"/>
      <c r="P130" s="451"/>
      <c r="Q130" s="451"/>
      <c r="R130" s="451"/>
      <c r="S130" s="451"/>
      <c r="T130" s="451"/>
      <c r="U130" s="451"/>
      <c r="V130" s="451"/>
      <c r="W130" s="451"/>
      <c r="X130" s="452"/>
      <c r="Y130" s="903" t="s">
        <v>50</v>
      </c>
      <c r="Z130" s="795"/>
      <c r="AA130" s="79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5">
      <c r="A131" s="315"/>
      <c r="B131" s="892"/>
      <c r="C131" s="893"/>
      <c r="D131" s="893"/>
      <c r="E131" s="893"/>
      <c r="F131" s="894"/>
      <c r="G131" s="141"/>
      <c r="H131" s="142"/>
      <c r="I131" s="142"/>
      <c r="J131" s="142"/>
      <c r="K131" s="142"/>
      <c r="L131" s="142"/>
      <c r="M131" s="142"/>
      <c r="N131" s="142"/>
      <c r="O131" s="143"/>
      <c r="P131" s="453"/>
      <c r="Q131" s="453"/>
      <c r="R131" s="453"/>
      <c r="S131" s="453"/>
      <c r="T131" s="453"/>
      <c r="U131" s="453"/>
      <c r="V131" s="453"/>
      <c r="W131" s="453"/>
      <c r="X131" s="454"/>
      <c r="Y131" s="903" t="s">
        <v>13</v>
      </c>
      <c r="Z131" s="795"/>
      <c r="AA131" s="796"/>
      <c r="AB131" s="904" t="s">
        <v>14</v>
      </c>
      <c r="AC131" s="904"/>
      <c r="AD131" s="904"/>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2">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2">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2">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2">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2">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2">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2">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2">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2">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2">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2">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2">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2">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2">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2">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2">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2">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2">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2">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2">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5" t="s">
        <v>11</v>
      </c>
      <c r="AC151" s="896"/>
      <c r="AD151" s="897"/>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2">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2">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9" t="s">
        <v>57</v>
      </c>
      <c r="Z153" s="900"/>
      <c r="AA153" s="90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2">
      <c r="A154" s="314"/>
      <c r="B154" s="316"/>
      <c r="C154" s="317"/>
      <c r="D154" s="317"/>
      <c r="E154" s="317"/>
      <c r="F154" s="318"/>
      <c r="G154" s="902"/>
      <c r="H154" s="383"/>
      <c r="I154" s="383"/>
      <c r="J154" s="383"/>
      <c r="K154" s="383"/>
      <c r="L154" s="383"/>
      <c r="M154" s="383"/>
      <c r="N154" s="383"/>
      <c r="O154" s="384"/>
      <c r="P154" s="451"/>
      <c r="Q154" s="451"/>
      <c r="R154" s="451"/>
      <c r="S154" s="451"/>
      <c r="T154" s="451"/>
      <c r="U154" s="451"/>
      <c r="V154" s="451"/>
      <c r="W154" s="451"/>
      <c r="X154" s="452"/>
      <c r="Y154" s="903" t="s">
        <v>50</v>
      </c>
      <c r="Z154" s="795"/>
      <c r="AA154" s="79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2">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903" t="s">
        <v>13</v>
      </c>
      <c r="Z155" s="795"/>
      <c r="AA155" s="796"/>
      <c r="AB155" s="904" t="s">
        <v>14</v>
      </c>
      <c r="AC155" s="904"/>
      <c r="AD155" s="904"/>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2">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5" t="s">
        <v>11</v>
      </c>
      <c r="AC156" s="896"/>
      <c r="AD156" s="897"/>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2">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2">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9" t="s">
        <v>57</v>
      </c>
      <c r="Z158" s="900"/>
      <c r="AA158" s="90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2">
      <c r="A159" s="314"/>
      <c r="B159" s="316"/>
      <c r="C159" s="317"/>
      <c r="D159" s="317"/>
      <c r="E159" s="317"/>
      <c r="F159" s="318"/>
      <c r="G159" s="902"/>
      <c r="H159" s="383"/>
      <c r="I159" s="383"/>
      <c r="J159" s="383"/>
      <c r="K159" s="383"/>
      <c r="L159" s="383"/>
      <c r="M159" s="383"/>
      <c r="N159" s="383"/>
      <c r="O159" s="384"/>
      <c r="P159" s="451"/>
      <c r="Q159" s="451"/>
      <c r="R159" s="451"/>
      <c r="S159" s="451"/>
      <c r="T159" s="451"/>
      <c r="U159" s="451"/>
      <c r="V159" s="451"/>
      <c r="W159" s="451"/>
      <c r="X159" s="452"/>
      <c r="Y159" s="903" t="s">
        <v>50</v>
      </c>
      <c r="Z159" s="795"/>
      <c r="AA159" s="79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2">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903" t="s">
        <v>13</v>
      </c>
      <c r="Z160" s="795"/>
      <c r="AA160" s="796"/>
      <c r="AB160" s="904" t="s">
        <v>14</v>
      </c>
      <c r="AC160" s="904"/>
      <c r="AD160" s="904"/>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2">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5" t="s">
        <v>11</v>
      </c>
      <c r="AC161" s="896"/>
      <c r="AD161" s="897"/>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2">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2">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9" t="s">
        <v>57</v>
      </c>
      <c r="Z163" s="900"/>
      <c r="AA163" s="90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2">
      <c r="A164" s="314"/>
      <c r="B164" s="316"/>
      <c r="C164" s="317"/>
      <c r="D164" s="317"/>
      <c r="E164" s="317"/>
      <c r="F164" s="318"/>
      <c r="G164" s="902"/>
      <c r="H164" s="383"/>
      <c r="I164" s="383"/>
      <c r="J164" s="383"/>
      <c r="K164" s="383"/>
      <c r="L164" s="383"/>
      <c r="M164" s="383"/>
      <c r="N164" s="383"/>
      <c r="O164" s="384"/>
      <c r="P164" s="451"/>
      <c r="Q164" s="451"/>
      <c r="R164" s="451"/>
      <c r="S164" s="451"/>
      <c r="T164" s="451"/>
      <c r="U164" s="451"/>
      <c r="V164" s="451"/>
      <c r="W164" s="451"/>
      <c r="X164" s="452"/>
      <c r="Y164" s="903" t="s">
        <v>50</v>
      </c>
      <c r="Z164" s="795"/>
      <c r="AA164" s="79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5">
      <c r="A165" s="315"/>
      <c r="B165" s="892"/>
      <c r="C165" s="893"/>
      <c r="D165" s="893"/>
      <c r="E165" s="893"/>
      <c r="F165" s="894"/>
      <c r="G165" s="905"/>
      <c r="H165" s="906"/>
      <c r="I165" s="906"/>
      <c r="J165" s="906"/>
      <c r="K165" s="906"/>
      <c r="L165" s="906"/>
      <c r="M165" s="906"/>
      <c r="N165" s="906"/>
      <c r="O165" s="907"/>
      <c r="P165" s="908"/>
      <c r="Q165" s="908"/>
      <c r="R165" s="908"/>
      <c r="S165" s="908"/>
      <c r="T165" s="908"/>
      <c r="U165" s="908"/>
      <c r="V165" s="908"/>
      <c r="W165" s="908"/>
      <c r="X165" s="909"/>
      <c r="Y165" s="910" t="s">
        <v>13</v>
      </c>
      <c r="Z165" s="911"/>
      <c r="AA165" s="912"/>
      <c r="AB165" s="913" t="s">
        <v>14</v>
      </c>
      <c r="AC165" s="913"/>
      <c r="AD165" s="913"/>
      <c r="AE165" s="914"/>
      <c r="AF165" s="915"/>
      <c r="AG165" s="915"/>
      <c r="AH165" s="915"/>
      <c r="AI165" s="914"/>
      <c r="AJ165" s="915"/>
      <c r="AK165" s="915"/>
      <c r="AL165" s="915"/>
      <c r="AM165" s="914"/>
      <c r="AN165" s="915"/>
      <c r="AO165" s="915"/>
      <c r="AP165" s="915"/>
      <c r="AQ165" s="916"/>
      <c r="AR165" s="917"/>
      <c r="AS165" s="917"/>
      <c r="AT165" s="918"/>
      <c r="AU165" s="915"/>
      <c r="AV165" s="915"/>
      <c r="AW165" s="915"/>
      <c r="AX165" s="919"/>
      <c r="AY165">
        <f>$AY$161</f>
        <v>0</v>
      </c>
      <c r="AZ165" s="10"/>
      <c r="BA165" s="10"/>
      <c r="BB165" s="10"/>
      <c r="BC165" s="10"/>
      <c r="BD165" s="10"/>
      <c r="BE165" s="10"/>
      <c r="BF165" s="10"/>
      <c r="BG165" s="10"/>
      <c r="BH165" s="10"/>
    </row>
    <row r="166" spans="1:60" ht="47.25" hidden="1" customHeight="1" x14ac:dyDescent="0.2">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2">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2">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2">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2">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2">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2">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2">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2">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2">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2">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2">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2">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2">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2">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2">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2">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2">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2">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2">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5" t="s">
        <v>11</v>
      </c>
      <c r="AC185" s="896"/>
      <c r="AD185" s="897"/>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2">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2">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9" t="s">
        <v>57</v>
      </c>
      <c r="Z187" s="900"/>
      <c r="AA187" s="90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2">
      <c r="A188" s="314"/>
      <c r="B188" s="316"/>
      <c r="C188" s="317"/>
      <c r="D188" s="317"/>
      <c r="E188" s="317"/>
      <c r="F188" s="318"/>
      <c r="G188" s="902"/>
      <c r="H188" s="383"/>
      <c r="I188" s="383"/>
      <c r="J188" s="383"/>
      <c r="K188" s="383"/>
      <c r="L188" s="383"/>
      <c r="M188" s="383"/>
      <c r="N188" s="383"/>
      <c r="O188" s="384"/>
      <c r="P188" s="451"/>
      <c r="Q188" s="451"/>
      <c r="R188" s="451"/>
      <c r="S188" s="451"/>
      <c r="T188" s="451"/>
      <c r="U188" s="451"/>
      <c r="V188" s="451"/>
      <c r="W188" s="451"/>
      <c r="X188" s="452"/>
      <c r="Y188" s="903" t="s">
        <v>50</v>
      </c>
      <c r="Z188" s="795"/>
      <c r="AA188" s="79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2">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903" t="s">
        <v>13</v>
      </c>
      <c r="Z189" s="795"/>
      <c r="AA189" s="796"/>
      <c r="AB189" s="904" t="s">
        <v>14</v>
      </c>
      <c r="AC189" s="904"/>
      <c r="AD189" s="904"/>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2">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5" t="s">
        <v>11</v>
      </c>
      <c r="AC190" s="896"/>
      <c r="AD190" s="897"/>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2">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2">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9" t="s">
        <v>57</v>
      </c>
      <c r="Z192" s="900"/>
      <c r="AA192" s="90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2">
      <c r="A193" s="314"/>
      <c r="B193" s="316"/>
      <c r="C193" s="317"/>
      <c r="D193" s="317"/>
      <c r="E193" s="317"/>
      <c r="F193" s="318"/>
      <c r="G193" s="902"/>
      <c r="H193" s="383"/>
      <c r="I193" s="383"/>
      <c r="J193" s="383"/>
      <c r="K193" s="383"/>
      <c r="L193" s="383"/>
      <c r="M193" s="383"/>
      <c r="N193" s="383"/>
      <c r="O193" s="384"/>
      <c r="P193" s="451"/>
      <c r="Q193" s="451"/>
      <c r="R193" s="451"/>
      <c r="S193" s="451"/>
      <c r="T193" s="451"/>
      <c r="U193" s="451"/>
      <c r="V193" s="451"/>
      <c r="W193" s="451"/>
      <c r="X193" s="452"/>
      <c r="Y193" s="903" t="s">
        <v>50</v>
      </c>
      <c r="Z193" s="795"/>
      <c r="AA193" s="79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2">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903" t="s">
        <v>13</v>
      </c>
      <c r="Z194" s="795"/>
      <c r="AA194" s="796"/>
      <c r="AB194" s="904" t="s">
        <v>14</v>
      </c>
      <c r="AC194" s="904"/>
      <c r="AD194" s="904"/>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2">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5" t="s">
        <v>11</v>
      </c>
      <c r="AC195" s="896"/>
      <c r="AD195" s="897"/>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2">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2">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9" t="s">
        <v>57</v>
      </c>
      <c r="Z197" s="900"/>
      <c r="AA197" s="90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2">
      <c r="A198" s="314"/>
      <c r="B198" s="316"/>
      <c r="C198" s="317"/>
      <c r="D198" s="317"/>
      <c r="E198" s="317"/>
      <c r="F198" s="318"/>
      <c r="G198" s="902"/>
      <c r="H198" s="383"/>
      <c r="I198" s="383"/>
      <c r="J198" s="383"/>
      <c r="K198" s="383"/>
      <c r="L198" s="383"/>
      <c r="M198" s="383"/>
      <c r="N198" s="383"/>
      <c r="O198" s="384"/>
      <c r="P198" s="451"/>
      <c r="Q198" s="451"/>
      <c r="R198" s="451"/>
      <c r="S198" s="451"/>
      <c r="T198" s="451"/>
      <c r="U198" s="451"/>
      <c r="V198" s="451"/>
      <c r="W198" s="451"/>
      <c r="X198" s="452"/>
      <c r="Y198" s="903" t="s">
        <v>50</v>
      </c>
      <c r="Z198" s="795"/>
      <c r="AA198" s="79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5">
      <c r="A199" s="315"/>
      <c r="B199" s="892"/>
      <c r="C199" s="893"/>
      <c r="D199" s="893"/>
      <c r="E199" s="893"/>
      <c r="F199" s="894"/>
      <c r="G199" s="905"/>
      <c r="H199" s="906"/>
      <c r="I199" s="906"/>
      <c r="J199" s="906"/>
      <c r="K199" s="906"/>
      <c r="L199" s="906"/>
      <c r="M199" s="906"/>
      <c r="N199" s="906"/>
      <c r="O199" s="907"/>
      <c r="P199" s="908"/>
      <c r="Q199" s="908"/>
      <c r="R199" s="908"/>
      <c r="S199" s="908"/>
      <c r="T199" s="908"/>
      <c r="U199" s="908"/>
      <c r="V199" s="908"/>
      <c r="W199" s="908"/>
      <c r="X199" s="909"/>
      <c r="Y199" s="910" t="s">
        <v>13</v>
      </c>
      <c r="Z199" s="911"/>
      <c r="AA199" s="912"/>
      <c r="AB199" s="913" t="s">
        <v>14</v>
      </c>
      <c r="AC199" s="913"/>
      <c r="AD199" s="913"/>
      <c r="AE199" s="914"/>
      <c r="AF199" s="915"/>
      <c r="AG199" s="915"/>
      <c r="AH199" s="915"/>
      <c r="AI199" s="914"/>
      <c r="AJ199" s="915"/>
      <c r="AK199" s="915"/>
      <c r="AL199" s="915"/>
      <c r="AM199" s="914"/>
      <c r="AN199" s="915"/>
      <c r="AO199" s="915"/>
      <c r="AP199" s="915"/>
      <c r="AQ199" s="916"/>
      <c r="AR199" s="917"/>
      <c r="AS199" s="917"/>
      <c r="AT199" s="918"/>
      <c r="AU199" s="915"/>
      <c r="AV199" s="915"/>
      <c r="AW199" s="915"/>
      <c r="AX199" s="919"/>
      <c r="AY199">
        <f t="shared" si="9"/>
        <v>0</v>
      </c>
      <c r="AZ199" s="10"/>
      <c r="BA199" s="10"/>
      <c r="BB199" s="10"/>
      <c r="BC199" s="10"/>
      <c r="BD199" s="10"/>
      <c r="BE199" s="10"/>
      <c r="BF199" s="10"/>
      <c r="BG199" s="10"/>
      <c r="BH199" s="10"/>
    </row>
    <row r="200" spans="1:60" ht="18.75" hidden="1" customHeight="1" x14ac:dyDescent="0.2">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2">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2">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2">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2">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2">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2">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2">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2">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2">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2">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2">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2">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2">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5">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2">
      <c r="A215" s="651" t="s">
        <v>283</v>
      </c>
      <c r="B215" s="652"/>
      <c r="C215" s="654" t="s">
        <v>178</v>
      </c>
      <c r="D215" s="652"/>
      <c r="E215" s="655" t="s">
        <v>194</v>
      </c>
      <c r="F215" s="656"/>
      <c r="G215" s="657" t="s">
        <v>633</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2">
      <c r="A216" s="653"/>
      <c r="B216" s="641"/>
      <c r="C216" s="640"/>
      <c r="D216" s="641"/>
      <c r="E216" s="455" t="s">
        <v>193</v>
      </c>
      <c r="F216" s="457"/>
      <c r="G216" s="138" t="s">
        <v>634</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656</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2">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657</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2">
      <c r="A218" s="653"/>
      <c r="B218" s="641"/>
      <c r="C218" s="638" t="s">
        <v>599</v>
      </c>
      <c r="D218" s="639"/>
      <c r="E218" s="455" t="s">
        <v>279</v>
      </c>
      <c r="F218" s="457"/>
      <c r="G218" s="619" t="s">
        <v>181</v>
      </c>
      <c r="H218" s="620"/>
      <c r="I218" s="620"/>
      <c r="J218" s="642" t="s">
        <v>613</v>
      </c>
      <c r="K218" s="643"/>
      <c r="L218" s="643"/>
      <c r="M218" s="643"/>
      <c r="N218" s="643"/>
      <c r="O218" s="643"/>
      <c r="P218" s="643"/>
      <c r="Q218" s="643"/>
      <c r="R218" s="643"/>
      <c r="S218" s="643"/>
      <c r="T218" s="644"/>
      <c r="U218" s="617" t="s">
        <v>284</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2">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284</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5">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284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2">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2">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27" customHeight="1" x14ac:dyDescent="0.2">
      <c r="A223" s="699" t="s">
        <v>133</v>
      </c>
      <c r="B223" s="700"/>
      <c r="C223" s="705" t="s">
        <v>134</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6"/>
      <c r="AB223" s="706"/>
      <c r="AC223" s="707"/>
      <c r="AD223" s="708" t="s">
        <v>630</v>
      </c>
      <c r="AE223" s="709"/>
      <c r="AF223" s="709"/>
      <c r="AG223" s="710" t="s">
        <v>635</v>
      </c>
      <c r="AH223" s="711"/>
      <c r="AI223" s="711"/>
      <c r="AJ223" s="711"/>
      <c r="AK223" s="711"/>
      <c r="AL223" s="711"/>
      <c r="AM223" s="711"/>
      <c r="AN223" s="711"/>
      <c r="AO223" s="711"/>
      <c r="AP223" s="711"/>
      <c r="AQ223" s="711"/>
      <c r="AR223" s="711"/>
      <c r="AS223" s="711"/>
      <c r="AT223" s="711"/>
      <c r="AU223" s="711"/>
      <c r="AV223" s="711"/>
      <c r="AW223" s="711"/>
      <c r="AX223" s="712"/>
    </row>
    <row r="224" spans="1:51" ht="27" customHeight="1" x14ac:dyDescent="0.2">
      <c r="A224" s="701"/>
      <c r="B224" s="702"/>
      <c r="C224" s="713" t="s">
        <v>34</v>
      </c>
      <c r="D224" s="714"/>
      <c r="E224" s="714"/>
      <c r="F224" s="714"/>
      <c r="G224" s="714"/>
      <c r="H224" s="714"/>
      <c r="I224" s="714"/>
      <c r="J224" s="714"/>
      <c r="K224" s="714"/>
      <c r="L224" s="714"/>
      <c r="M224" s="714"/>
      <c r="N224" s="714"/>
      <c r="O224" s="714"/>
      <c r="P224" s="714"/>
      <c r="Q224" s="714"/>
      <c r="R224" s="714"/>
      <c r="S224" s="714"/>
      <c r="T224" s="714"/>
      <c r="U224" s="714"/>
      <c r="V224" s="714"/>
      <c r="W224" s="714"/>
      <c r="X224" s="714"/>
      <c r="Y224" s="714"/>
      <c r="Z224" s="714"/>
      <c r="AA224" s="714"/>
      <c r="AB224" s="714"/>
      <c r="AC224" s="715"/>
      <c r="AD224" s="689" t="s">
        <v>630</v>
      </c>
      <c r="AE224" s="690"/>
      <c r="AF224" s="690"/>
      <c r="AG224" s="716" t="s">
        <v>636</v>
      </c>
      <c r="AH224" s="717"/>
      <c r="AI224" s="717"/>
      <c r="AJ224" s="717"/>
      <c r="AK224" s="717"/>
      <c r="AL224" s="717"/>
      <c r="AM224" s="717"/>
      <c r="AN224" s="717"/>
      <c r="AO224" s="717"/>
      <c r="AP224" s="717"/>
      <c r="AQ224" s="717"/>
      <c r="AR224" s="717"/>
      <c r="AS224" s="717"/>
      <c r="AT224" s="717"/>
      <c r="AU224" s="717"/>
      <c r="AV224" s="717"/>
      <c r="AW224" s="717"/>
      <c r="AX224" s="718"/>
    </row>
    <row r="225" spans="1:50" ht="27" customHeight="1" x14ac:dyDescent="0.2">
      <c r="A225" s="703"/>
      <c r="B225" s="704"/>
      <c r="C225" s="719" t="s">
        <v>135</v>
      </c>
      <c r="D225" s="720"/>
      <c r="E225" s="720"/>
      <c r="F225" s="720"/>
      <c r="G225" s="720"/>
      <c r="H225" s="720"/>
      <c r="I225" s="720"/>
      <c r="J225" s="720"/>
      <c r="K225" s="720"/>
      <c r="L225" s="720"/>
      <c r="M225" s="720"/>
      <c r="N225" s="720"/>
      <c r="O225" s="720"/>
      <c r="P225" s="720"/>
      <c r="Q225" s="720"/>
      <c r="R225" s="720"/>
      <c r="S225" s="720"/>
      <c r="T225" s="720"/>
      <c r="U225" s="720"/>
      <c r="V225" s="720"/>
      <c r="W225" s="720"/>
      <c r="X225" s="720"/>
      <c r="Y225" s="720"/>
      <c r="Z225" s="720"/>
      <c r="AA225" s="720"/>
      <c r="AB225" s="720"/>
      <c r="AC225" s="721"/>
      <c r="AD225" s="722" t="s">
        <v>630</v>
      </c>
      <c r="AE225" s="723"/>
      <c r="AF225" s="723"/>
      <c r="AG225" s="724" t="s">
        <v>637</v>
      </c>
      <c r="AH225" s="383"/>
      <c r="AI225" s="383"/>
      <c r="AJ225" s="383"/>
      <c r="AK225" s="383"/>
      <c r="AL225" s="383"/>
      <c r="AM225" s="383"/>
      <c r="AN225" s="383"/>
      <c r="AO225" s="383"/>
      <c r="AP225" s="383"/>
      <c r="AQ225" s="383"/>
      <c r="AR225" s="383"/>
      <c r="AS225" s="383"/>
      <c r="AT225" s="383"/>
      <c r="AU225" s="383"/>
      <c r="AV225" s="383"/>
      <c r="AW225" s="383"/>
      <c r="AX225" s="725"/>
    </row>
    <row r="226" spans="1:50" ht="27" customHeight="1" x14ac:dyDescent="0.2">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630</v>
      </c>
      <c r="AE226" s="675"/>
      <c r="AF226" s="675"/>
      <c r="AG226" s="676" t="s">
        <v>675</v>
      </c>
      <c r="AH226" s="677"/>
      <c r="AI226" s="677"/>
      <c r="AJ226" s="677"/>
      <c r="AK226" s="677"/>
      <c r="AL226" s="677"/>
      <c r="AM226" s="677"/>
      <c r="AN226" s="677"/>
      <c r="AO226" s="677"/>
      <c r="AP226" s="677"/>
      <c r="AQ226" s="677"/>
      <c r="AR226" s="677"/>
      <c r="AS226" s="677"/>
      <c r="AT226" s="677"/>
      <c r="AU226" s="677"/>
      <c r="AV226" s="677"/>
      <c r="AW226" s="677"/>
      <c r="AX226" s="678"/>
    </row>
    <row r="227" spans="1:50" ht="35.25" customHeight="1" x14ac:dyDescent="0.2">
      <c r="A227" s="665"/>
      <c r="B227" s="666"/>
      <c r="C227" s="682"/>
      <c r="D227" s="683"/>
      <c r="E227" s="686" t="s">
        <v>261</v>
      </c>
      <c r="F227" s="687"/>
      <c r="G227" s="687"/>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8"/>
      <c r="AD227" s="689" t="s">
        <v>680</v>
      </c>
      <c r="AE227" s="690"/>
      <c r="AF227" s="691"/>
      <c r="AG227" s="679"/>
      <c r="AH227" s="680"/>
      <c r="AI227" s="680"/>
      <c r="AJ227" s="680"/>
      <c r="AK227" s="680"/>
      <c r="AL227" s="680"/>
      <c r="AM227" s="680"/>
      <c r="AN227" s="680"/>
      <c r="AO227" s="680"/>
      <c r="AP227" s="680"/>
      <c r="AQ227" s="680"/>
      <c r="AR227" s="680"/>
      <c r="AS227" s="680"/>
      <c r="AT227" s="680"/>
      <c r="AU227" s="680"/>
      <c r="AV227" s="680"/>
      <c r="AW227" s="680"/>
      <c r="AX227" s="681"/>
    </row>
    <row r="228" spans="1:50" ht="26.25" customHeight="1" x14ac:dyDescent="0.2">
      <c r="A228" s="665"/>
      <c r="B228" s="666"/>
      <c r="C228" s="684"/>
      <c r="D228" s="685"/>
      <c r="E228" s="692" t="s">
        <v>215</v>
      </c>
      <c r="F228" s="693"/>
      <c r="G228" s="693"/>
      <c r="H228" s="693"/>
      <c r="I228" s="693"/>
      <c r="J228" s="693"/>
      <c r="K228" s="693"/>
      <c r="L228" s="693"/>
      <c r="M228" s="693"/>
      <c r="N228" s="693"/>
      <c r="O228" s="693"/>
      <c r="P228" s="693"/>
      <c r="Q228" s="693"/>
      <c r="R228" s="693"/>
      <c r="S228" s="693"/>
      <c r="T228" s="693"/>
      <c r="U228" s="693"/>
      <c r="V228" s="693"/>
      <c r="W228" s="693"/>
      <c r="X228" s="693"/>
      <c r="Y228" s="693"/>
      <c r="Z228" s="693"/>
      <c r="AA228" s="693"/>
      <c r="AB228" s="693"/>
      <c r="AC228" s="694"/>
      <c r="AD228" s="695" t="s">
        <v>681</v>
      </c>
      <c r="AE228" s="696"/>
      <c r="AF228" s="696"/>
      <c r="AG228" s="679"/>
      <c r="AH228" s="680"/>
      <c r="AI228" s="680"/>
      <c r="AJ228" s="680"/>
      <c r="AK228" s="680"/>
      <c r="AL228" s="680"/>
      <c r="AM228" s="680"/>
      <c r="AN228" s="680"/>
      <c r="AO228" s="680"/>
      <c r="AP228" s="680"/>
      <c r="AQ228" s="680"/>
      <c r="AR228" s="680"/>
      <c r="AS228" s="680"/>
      <c r="AT228" s="680"/>
      <c r="AU228" s="680"/>
      <c r="AV228" s="680"/>
      <c r="AW228" s="680"/>
      <c r="AX228" s="681"/>
    </row>
    <row r="229" spans="1:50" ht="26.25" customHeight="1" x14ac:dyDescent="0.2">
      <c r="A229" s="665"/>
      <c r="B229" s="667"/>
      <c r="C229" s="697" t="s">
        <v>39</v>
      </c>
      <c r="D229" s="698"/>
      <c r="E229" s="698"/>
      <c r="F229" s="698"/>
      <c r="G229" s="698"/>
      <c r="H229" s="698"/>
      <c r="I229" s="698"/>
      <c r="J229" s="698"/>
      <c r="K229" s="698"/>
      <c r="L229" s="698"/>
      <c r="M229" s="698"/>
      <c r="N229" s="698"/>
      <c r="O229" s="698"/>
      <c r="P229" s="698"/>
      <c r="Q229" s="698"/>
      <c r="R229" s="698"/>
      <c r="S229" s="698"/>
      <c r="T229" s="698"/>
      <c r="U229" s="698"/>
      <c r="V229" s="698"/>
      <c r="W229" s="698"/>
      <c r="X229" s="698"/>
      <c r="Y229" s="698"/>
      <c r="Z229" s="698"/>
      <c r="AA229" s="698"/>
      <c r="AB229" s="698"/>
      <c r="AC229" s="698"/>
      <c r="AD229" s="743" t="s">
        <v>638</v>
      </c>
      <c r="AE229" s="744"/>
      <c r="AF229" s="744"/>
      <c r="AG229" s="745" t="s">
        <v>284</v>
      </c>
      <c r="AH229" s="746"/>
      <c r="AI229" s="746"/>
      <c r="AJ229" s="746"/>
      <c r="AK229" s="746"/>
      <c r="AL229" s="746"/>
      <c r="AM229" s="746"/>
      <c r="AN229" s="746"/>
      <c r="AO229" s="746"/>
      <c r="AP229" s="746"/>
      <c r="AQ229" s="746"/>
      <c r="AR229" s="746"/>
      <c r="AS229" s="746"/>
      <c r="AT229" s="746"/>
      <c r="AU229" s="746"/>
      <c r="AV229" s="746"/>
      <c r="AW229" s="746"/>
      <c r="AX229" s="747"/>
    </row>
    <row r="230" spans="1:50" ht="26.25" customHeight="1" x14ac:dyDescent="0.2">
      <c r="A230" s="665"/>
      <c r="B230" s="667"/>
      <c r="C230" s="738" t="s">
        <v>136</v>
      </c>
      <c r="D230" s="715"/>
      <c r="E230" s="715"/>
      <c r="F230" s="715"/>
      <c r="G230" s="715"/>
      <c r="H230" s="715"/>
      <c r="I230" s="715"/>
      <c r="J230" s="715"/>
      <c r="K230" s="715"/>
      <c r="L230" s="715"/>
      <c r="M230" s="715"/>
      <c r="N230" s="715"/>
      <c r="O230" s="715"/>
      <c r="P230" s="715"/>
      <c r="Q230" s="715"/>
      <c r="R230" s="715"/>
      <c r="S230" s="715"/>
      <c r="T230" s="715"/>
      <c r="U230" s="715"/>
      <c r="V230" s="715"/>
      <c r="W230" s="715"/>
      <c r="X230" s="715"/>
      <c r="Y230" s="715"/>
      <c r="Z230" s="715"/>
      <c r="AA230" s="715"/>
      <c r="AB230" s="715"/>
      <c r="AC230" s="715"/>
      <c r="AD230" s="689" t="s">
        <v>630</v>
      </c>
      <c r="AE230" s="690"/>
      <c r="AF230" s="690"/>
      <c r="AG230" s="729" t="s">
        <v>676</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2">
      <c r="A231" s="665"/>
      <c r="B231" s="667"/>
      <c r="C231" s="738" t="s">
        <v>35</v>
      </c>
      <c r="D231" s="715"/>
      <c r="E231" s="715"/>
      <c r="F231" s="715"/>
      <c r="G231" s="715"/>
      <c r="H231" s="715"/>
      <c r="I231" s="715"/>
      <c r="J231" s="715"/>
      <c r="K231" s="715"/>
      <c r="L231" s="715"/>
      <c r="M231" s="715"/>
      <c r="N231" s="715"/>
      <c r="O231" s="715"/>
      <c r="P231" s="715"/>
      <c r="Q231" s="715"/>
      <c r="R231" s="715"/>
      <c r="S231" s="715"/>
      <c r="T231" s="715"/>
      <c r="U231" s="715"/>
      <c r="V231" s="715"/>
      <c r="W231" s="715"/>
      <c r="X231" s="715"/>
      <c r="Y231" s="715"/>
      <c r="Z231" s="715"/>
      <c r="AA231" s="715"/>
      <c r="AB231" s="715"/>
      <c r="AC231" s="715"/>
      <c r="AD231" s="689" t="s">
        <v>638</v>
      </c>
      <c r="AE231" s="690"/>
      <c r="AF231" s="690"/>
      <c r="AG231" s="729" t="s">
        <v>284</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2">
      <c r="A232" s="665"/>
      <c r="B232" s="667"/>
      <c r="C232" s="738" t="s">
        <v>40</v>
      </c>
      <c r="D232" s="715"/>
      <c r="E232" s="715"/>
      <c r="F232" s="715"/>
      <c r="G232" s="715"/>
      <c r="H232" s="715"/>
      <c r="I232" s="715"/>
      <c r="J232" s="715"/>
      <c r="K232" s="715"/>
      <c r="L232" s="715"/>
      <c r="M232" s="715"/>
      <c r="N232" s="715"/>
      <c r="O232" s="715"/>
      <c r="P232" s="715"/>
      <c r="Q232" s="715"/>
      <c r="R232" s="715"/>
      <c r="S232" s="715"/>
      <c r="T232" s="715"/>
      <c r="U232" s="715"/>
      <c r="V232" s="715"/>
      <c r="W232" s="715"/>
      <c r="X232" s="715"/>
      <c r="Y232" s="715"/>
      <c r="Z232" s="715"/>
      <c r="AA232" s="715"/>
      <c r="AB232" s="715"/>
      <c r="AC232" s="739"/>
      <c r="AD232" s="689" t="s">
        <v>630</v>
      </c>
      <c r="AE232" s="690"/>
      <c r="AF232" s="690"/>
      <c r="AG232" s="729" t="s">
        <v>677</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2">
      <c r="A233" s="665"/>
      <c r="B233" s="667"/>
      <c r="C233" s="738" t="s">
        <v>234</v>
      </c>
      <c r="D233" s="715"/>
      <c r="E233" s="715"/>
      <c r="F233" s="715"/>
      <c r="G233" s="715"/>
      <c r="H233" s="715"/>
      <c r="I233" s="715"/>
      <c r="J233" s="715"/>
      <c r="K233" s="715"/>
      <c r="L233" s="715"/>
      <c r="M233" s="715"/>
      <c r="N233" s="715"/>
      <c r="O233" s="715"/>
      <c r="P233" s="715"/>
      <c r="Q233" s="715"/>
      <c r="R233" s="715"/>
      <c r="S233" s="715"/>
      <c r="T233" s="715"/>
      <c r="U233" s="715"/>
      <c r="V233" s="715"/>
      <c r="W233" s="715"/>
      <c r="X233" s="715"/>
      <c r="Y233" s="715"/>
      <c r="Z233" s="715"/>
      <c r="AA233" s="715"/>
      <c r="AB233" s="715"/>
      <c r="AC233" s="739"/>
      <c r="AD233" s="722" t="s">
        <v>638</v>
      </c>
      <c r="AE233" s="723"/>
      <c r="AF233" s="723"/>
      <c r="AG233" s="740" t="s">
        <v>284</v>
      </c>
      <c r="AH233" s="741"/>
      <c r="AI233" s="741"/>
      <c r="AJ233" s="741"/>
      <c r="AK233" s="741"/>
      <c r="AL233" s="741"/>
      <c r="AM233" s="741"/>
      <c r="AN233" s="741"/>
      <c r="AO233" s="741"/>
      <c r="AP233" s="741"/>
      <c r="AQ233" s="741"/>
      <c r="AR233" s="741"/>
      <c r="AS233" s="741"/>
      <c r="AT233" s="741"/>
      <c r="AU233" s="741"/>
      <c r="AV233" s="741"/>
      <c r="AW233" s="741"/>
      <c r="AX233" s="742"/>
    </row>
    <row r="234" spans="1:50" ht="26.25" customHeight="1" x14ac:dyDescent="0.2">
      <c r="A234" s="665"/>
      <c r="B234" s="667"/>
      <c r="C234" s="726" t="s">
        <v>235</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28"/>
      <c r="AD234" s="689" t="s">
        <v>638</v>
      </c>
      <c r="AE234" s="690"/>
      <c r="AF234" s="691"/>
      <c r="AG234" s="729" t="s">
        <v>284</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2">
      <c r="A235" s="668"/>
      <c r="B235" s="669"/>
      <c r="C235" s="732" t="s">
        <v>222</v>
      </c>
      <c r="D235" s="733"/>
      <c r="E235" s="733"/>
      <c r="F235" s="733"/>
      <c r="G235" s="733"/>
      <c r="H235" s="733"/>
      <c r="I235" s="733"/>
      <c r="J235" s="733"/>
      <c r="K235" s="733"/>
      <c r="L235" s="733"/>
      <c r="M235" s="733"/>
      <c r="N235" s="733"/>
      <c r="O235" s="733"/>
      <c r="P235" s="733"/>
      <c r="Q235" s="733"/>
      <c r="R235" s="733"/>
      <c r="S235" s="733"/>
      <c r="T235" s="733"/>
      <c r="U235" s="733"/>
      <c r="V235" s="733"/>
      <c r="W235" s="733"/>
      <c r="X235" s="733"/>
      <c r="Y235" s="733"/>
      <c r="Z235" s="733"/>
      <c r="AA235" s="733"/>
      <c r="AB235" s="733"/>
      <c r="AC235" s="734"/>
      <c r="AD235" s="735" t="s">
        <v>630</v>
      </c>
      <c r="AE235" s="736"/>
      <c r="AF235" s="737"/>
      <c r="AG235" s="729" t="s">
        <v>678</v>
      </c>
      <c r="AH235" s="730"/>
      <c r="AI235" s="730"/>
      <c r="AJ235" s="730"/>
      <c r="AK235" s="730"/>
      <c r="AL235" s="730"/>
      <c r="AM235" s="730"/>
      <c r="AN235" s="730"/>
      <c r="AO235" s="730"/>
      <c r="AP235" s="730"/>
      <c r="AQ235" s="730"/>
      <c r="AR235" s="730"/>
      <c r="AS235" s="730"/>
      <c r="AT235" s="730"/>
      <c r="AU235" s="730"/>
      <c r="AV235" s="730"/>
      <c r="AW235" s="730"/>
      <c r="AX235" s="731"/>
    </row>
    <row r="236" spans="1:50" ht="27" customHeight="1" x14ac:dyDescent="0.2">
      <c r="A236" s="122" t="s">
        <v>37</v>
      </c>
      <c r="B236" s="751"/>
      <c r="C236" s="752" t="s">
        <v>223</v>
      </c>
      <c r="D236" s="753"/>
      <c r="E236" s="753"/>
      <c r="F236" s="753"/>
      <c r="G236" s="753"/>
      <c r="H236" s="753"/>
      <c r="I236" s="753"/>
      <c r="J236" s="753"/>
      <c r="K236" s="753"/>
      <c r="L236" s="753"/>
      <c r="M236" s="753"/>
      <c r="N236" s="753"/>
      <c r="O236" s="753"/>
      <c r="P236" s="753"/>
      <c r="Q236" s="753"/>
      <c r="R236" s="753"/>
      <c r="S236" s="753"/>
      <c r="T236" s="753"/>
      <c r="U236" s="753"/>
      <c r="V236" s="753"/>
      <c r="W236" s="753"/>
      <c r="X236" s="753"/>
      <c r="Y236" s="753"/>
      <c r="Z236" s="753"/>
      <c r="AA236" s="753"/>
      <c r="AB236" s="753"/>
      <c r="AC236" s="754"/>
      <c r="AD236" s="743" t="s">
        <v>630</v>
      </c>
      <c r="AE236" s="744"/>
      <c r="AF236" s="755"/>
      <c r="AG236" s="745" t="s">
        <v>679</v>
      </c>
      <c r="AH236" s="746"/>
      <c r="AI236" s="746"/>
      <c r="AJ236" s="746"/>
      <c r="AK236" s="746"/>
      <c r="AL236" s="746"/>
      <c r="AM236" s="746"/>
      <c r="AN236" s="746"/>
      <c r="AO236" s="746"/>
      <c r="AP236" s="746"/>
      <c r="AQ236" s="746"/>
      <c r="AR236" s="746"/>
      <c r="AS236" s="746"/>
      <c r="AT236" s="746"/>
      <c r="AU236" s="746"/>
      <c r="AV236" s="746"/>
      <c r="AW236" s="746"/>
      <c r="AX236" s="747"/>
    </row>
    <row r="237" spans="1:50" ht="35.25" customHeight="1" x14ac:dyDescent="0.2">
      <c r="A237" s="665"/>
      <c r="B237" s="667"/>
      <c r="C237" s="756" t="s">
        <v>42</v>
      </c>
      <c r="D237" s="757"/>
      <c r="E237" s="757"/>
      <c r="F237" s="757"/>
      <c r="G237" s="757"/>
      <c r="H237" s="757"/>
      <c r="I237" s="757"/>
      <c r="J237" s="757"/>
      <c r="K237" s="757"/>
      <c r="L237" s="757"/>
      <c r="M237" s="757"/>
      <c r="N237" s="757"/>
      <c r="O237" s="757"/>
      <c r="P237" s="757"/>
      <c r="Q237" s="757"/>
      <c r="R237" s="757"/>
      <c r="S237" s="757"/>
      <c r="T237" s="757"/>
      <c r="U237" s="757"/>
      <c r="V237" s="757"/>
      <c r="W237" s="757"/>
      <c r="X237" s="757"/>
      <c r="Y237" s="757"/>
      <c r="Z237" s="757"/>
      <c r="AA237" s="757"/>
      <c r="AB237" s="757"/>
      <c r="AC237" s="758"/>
      <c r="AD237" s="759" t="s">
        <v>638</v>
      </c>
      <c r="AE237" s="760"/>
      <c r="AF237" s="760"/>
      <c r="AG237" s="729" t="s">
        <v>284</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2">
      <c r="A238" s="665"/>
      <c r="B238" s="667"/>
      <c r="C238" s="738" t="s">
        <v>179</v>
      </c>
      <c r="D238" s="715"/>
      <c r="E238" s="715"/>
      <c r="F238" s="715"/>
      <c r="G238" s="715"/>
      <c r="H238" s="715"/>
      <c r="I238" s="715"/>
      <c r="J238" s="715"/>
      <c r="K238" s="715"/>
      <c r="L238" s="715"/>
      <c r="M238" s="715"/>
      <c r="N238" s="715"/>
      <c r="O238" s="715"/>
      <c r="P238" s="715"/>
      <c r="Q238" s="715"/>
      <c r="R238" s="715"/>
      <c r="S238" s="715"/>
      <c r="T238" s="715"/>
      <c r="U238" s="715"/>
      <c r="V238" s="715"/>
      <c r="W238" s="715"/>
      <c r="X238" s="715"/>
      <c r="Y238" s="715"/>
      <c r="Z238" s="715"/>
      <c r="AA238" s="715"/>
      <c r="AB238" s="715"/>
      <c r="AC238" s="715"/>
      <c r="AD238" s="689" t="s">
        <v>685</v>
      </c>
      <c r="AE238" s="690"/>
      <c r="AF238" s="690"/>
      <c r="AG238" s="729" t="s">
        <v>686</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2">
      <c r="A239" s="668"/>
      <c r="B239" s="669"/>
      <c r="C239" s="738" t="s">
        <v>41</v>
      </c>
      <c r="D239" s="715"/>
      <c r="E239" s="715"/>
      <c r="F239" s="715"/>
      <c r="G239" s="715"/>
      <c r="H239" s="715"/>
      <c r="I239" s="715"/>
      <c r="J239" s="715"/>
      <c r="K239" s="715"/>
      <c r="L239" s="715"/>
      <c r="M239" s="715"/>
      <c r="N239" s="715"/>
      <c r="O239" s="715"/>
      <c r="P239" s="715"/>
      <c r="Q239" s="715"/>
      <c r="R239" s="715"/>
      <c r="S239" s="715"/>
      <c r="T239" s="715"/>
      <c r="U239" s="715"/>
      <c r="V239" s="715"/>
      <c r="W239" s="715"/>
      <c r="X239" s="715"/>
      <c r="Y239" s="715"/>
      <c r="Z239" s="715"/>
      <c r="AA239" s="715"/>
      <c r="AB239" s="715"/>
      <c r="AC239" s="715"/>
      <c r="AD239" s="689" t="s">
        <v>630</v>
      </c>
      <c r="AE239" s="690"/>
      <c r="AF239" s="690"/>
      <c r="AG239" s="748" t="s">
        <v>682</v>
      </c>
      <c r="AH239" s="749"/>
      <c r="AI239" s="749"/>
      <c r="AJ239" s="749"/>
      <c r="AK239" s="749"/>
      <c r="AL239" s="749"/>
      <c r="AM239" s="749"/>
      <c r="AN239" s="749"/>
      <c r="AO239" s="749"/>
      <c r="AP239" s="749"/>
      <c r="AQ239" s="749"/>
      <c r="AR239" s="749"/>
      <c r="AS239" s="749"/>
      <c r="AT239" s="749"/>
      <c r="AU239" s="749"/>
      <c r="AV239" s="749"/>
      <c r="AW239" s="749"/>
      <c r="AX239" s="750"/>
    </row>
    <row r="240" spans="1:50" ht="41.25" customHeight="1" x14ac:dyDescent="0.2">
      <c r="A240" s="764" t="s">
        <v>54</v>
      </c>
      <c r="B240" s="765"/>
      <c r="C240" s="770" t="s">
        <v>137</v>
      </c>
      <c r="D240" s="771"/>
      <c r="E240" s="771"/>
      <c r="F240" s="771"/>
      <c r="G240" s="771"/>
      <c r="H240" s="771"/>
      <c r="I240" s="771"/>
      <c r="J240" s="771"/>
      <c r="K240" s="771"/>
      <c r="L240" s="771"/>
      <c r="M240" s="771"/>
      <c r="N240" s="771"/>
      <c r="O240" s="771"/>
      <c r="P240" s="771"/>
      <c r="Q240" s="771"/>
      <c r="R240" s="771"/>
      <c r="S240" s="771"/>
      <c r="T240" s="771"/>
      <c r="U240" s="771"/>
      <c r="V240" s="771"/>
      <c r="W240" s="771"/>
      <c r="X240" s="771"/>
      <c r="Y240" s="771"/>
      <c r="Z240" s="771"/>
      <c r="AA240" s="771"/>
      <c r="AB240" s="771"/>
      <c r="AC240" s="671"/>
      <c r="AD240" s="674" t="s">
        <v>638</v>
      </c>
      <c r="AE240" s="675"/>
      <c r="AF240" s="772"/>
      <c r="AG240" s="773" t="s">
        <v>639</v>
      </c>
      <c r="AH240" s="139"/>
      <c r="AI240" s="139"/>
      <c r="AJ240" s="139"/>
      <c r="AK240" s="139"/>
      <c r="AL240" s="139"/>
      <c r="AM240" s="139"/>
      <c r="AN240" s="139"/>
      <c r="AO240" s="139"/>
      <c r="AP240" s="139"/>
      <c r="AQ240" s="139"/>
      <c r="AR240" s="139"/>
      <c r="AS240" s="139"/>
      <c r="AT240" s="139"/>
      <c r="AU240" s="139"/>
      <c r="AV240" s="139"/>
      <c r="AW240" s="139"/>
      <c r="AX240" s="774"/>
    </row>
    <row r="241" spans="1:50" ht="19.649999999999999" customHeight="1" x14ac:dyDescent="0.2">
      <c r="A241" s="766"/>
      <c r="B241" s="767"/>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724"/>
      <c r="AH241" s="383"/>
      <c r="AI241" s="383"/>
      <c r="AJ241" s="383"/>
      <c r="AK241" s="383"/>
      <c r="AL241" s="383"/>
      <c r="AM241" s="383"/>
      <c r="AN241" s="383"/>
      <c r="AO241" s="383"/>
      <c r="AP241" s="383"/>
      <c r="AQ241" s="383"/>
      <c r="AR241" s="383"/>
      <c r="AS241" s="383"/>
      <c r="AT241" s="383"/>
      <c r="AU241" s="383"/>
      <c r="AV241" s="383"/>
      <c r="AW241" s="383"/>
      <c r="AX241" s="725"/>
    </row>
    <row r="242" spans="1:50" ht="24.75" customHeight="1" x14ac:dyDescent="0.2">
      <c r="A242" s="766"/>
      <c r="B242" s="767"/>
      <c r="C242" s="86"/>
      <c r="D242" s="87"/>
      <c r="E242" s="88"/>
      <c r="F242" s="88"/>
      <c r="G242" s="88"/>
      <c r="H242" s="89"/>
      <c r="I242" s="89"/>
      <c r="J242" s="90"/>
      <c r="K242" s="90"/>
      <c r="L242" s="90"/>
      <c r="M242" s="89"/>
      <c r="N242" s="91"/>
      <c r="O242" s="92" t="s">
        <v>613</v>
      </c>
      <c r="P242" s="93"/>
      <c r="Q242" s="93"/>
      <c r="R242" s="93"/>
      <c r="S242" s="93"/>
      <c r="T242" s="93"/>
      <c r="U242" s="93"/>
      <c r="V242" s="93"/>
      <c r="W242" s="93"/>
      <c r="X242" s="93"/>
      <c r="Y242" s="93"/>
      <c r="Z242" s="93"/>
      <c r="AA242" s="93"/>
      <c r="AB242" s="93"/>
      <c r="AC242" s="93"/>
      <c r="AD242" s="93"/>
      <c r="AE242" s="93"/>
      <c r="AF242" s="94"/>
      <c r="AG242" s="724"/>
      <c r="AH242" s="383"/>
      <c r="AI242" s="383"/>
      <c r="AJ242" s="383"/>
      <c r="AK242" s="383"/>
      <c r="AL242" s="383"/>
      <c r="AM242" s="383"/>
      <c r="AN242" s="383"/>
      <c r="AO242" s="383"/>
      <c r="AP242" s="383"/>
      <c r="AQ242" s="383"/>
      <c r="AR242" s="383"/>
      <c r="AS242" s="383"/>
      <c r="AT242" s="383"/>
      <c r="AU242" s="383"/>
      <c r="AV242" s="383"/>
      <c r="AW242" s="383"/>
      <c r="AX242" s="725"/>
    </row>
    <row r="243" spans="1:50" ht="24.75" customHeight="1" x14ac:dyDescent="0.2">
      <c r="A243" s="766"/>
      <c r="B243" s="767"/>
      <c r="C243" s="107"/>
      <c r="D243" s="108"/>
      <c r="E243" s="88"/>
      <c r="F243" s="88"/>
      <c r="G243" s="88"/>
      <c r="H243" s="89"/>
      <c r="I243" s="89"/>
      <c r="J243" s="761"/>
      <c r="K243" s="761"/>
      <c r="L243" s="761"/>
      <c r="M243" s="762"/>
      <c r="N243" s="763"/>
      <c r="O243" s="95"/>
      <c r="P243" s="96"/>
      <c r="Q243" s="96"/>
      <c r="R243" s="96"/>
      <c r="S243" s="96"/>
      <c r="T243" s="96"/>
      <c r="U243" s="96"/>
      <c r="V243" s="96"/>
      <c r="W243" s="96"/>
      <c r="X243" s="96"/>
      <c r="Y243" s="96"/>
      <c r="Z243" s="96"/>
      <c r="AA243" s="96"/>
      <c r="AB243" s="96"/>
      <c r="AC243" s="96"/>
      <c r="AD243" s="96"/>
      <c r="AE243" s="96"/>
      <c r="AF243" s="97"/>
      <c r="AG243" s="724"/>
      <c r="AH243" s="383"/>
      <c r="AI243" s="383"/>
      <c r="AJ243" s="383"/>
      <c r="AK243" s="383"/>
      <c r="AL243" s="383"/>
      <c r="AM243" s="383"/>
      <c r="AN243" s="383"/>
      <c r="AO243" s="383"/>
      <c r="AP243" s="383"/>
      <c r="AQ243" s="383"/>
      <c r="AR243" s="383"/>
      <c r="AS243" s="383"/>
      <c r="AT243" s="383"/>
      <c r="AU243" s="383"/>
      <c r="AV243" s="383"/>
      <c r="AW243" s="383"/>
      <c r="AX243" s="725"/>
    </row>
    <row r="244" spans="1:50" ht="24.75" customHeight="1" x14ac:dyDescent="0.2">
      <c r="A244" s="766"/>
      <c r="B244" s="767"/>
      <c r="C244" s="107"/>
      <c r="D244" s="108"/>
      <c r="E244" s="88"/>
      <c r="F244" s="88"/>
      <c r="G244" s="88"/>
      <c r="H244" s="89"/>
      <c r="I244" s="89"/>
      <c r="J244" s="761"/>
      <c r="K244" s="761"/>
      <c r="L244" s="761"/>
      <c r="M244" s="762"/>
      <c r="N244" s="763"/>
      <c r="O244" s="95"/>
      <c r="P244" s="96"/>
      <c r="Q244" s="96"/>
      <c r="R244" s="96"/>
      <c r="S244" s="96"/>
      <c r="T244" s="96"/>
      <c r="U244" s="96"/>
      <c r="V244" s="96"/>
      <c r="W244" s="96"/>
      <c r="X244" s="96"/>
      <c r="Y244" s="96"/>
      <c r="Z244" s="96"/>
      <c r="AA244" s="96"/>
      <c r="AB244" s="96"/>
      <c r="AC244" s="96"/>
      <c r="AD244" s="96"/>
      <c r="AE244" s="96"/>
      <c r="AF244" s="97"/>
      <c r="AG244" s="724"/>
      <c r="AH244" s="383"/>
      <c r="AI244" s="383"/>
      <c r="AJ244" s="383"/>
      <c r="AK244" s="383"/>
      <c r="AL244" s="383"/>
      <c r="AM244" s="383"/>
      <c r="AN244" s="383"/>
      <c r="AO244" s="383"/>
      <c r="AP244" s="383"/>
      <c r="AQ244" s="383"/>
      <c r="AR244" s="383"/>
      <c r="AS244" s="383"/>
      <c r="AT244" s="383"/>
      <c r="AU244" s="383"/>
      <c r="AV244" s="383"/>
      <c r="AW244" s="383"/>
      <c r="AX244" s="725"/>
    </row>
    <row r="245" spans="1:50" ht="24.75" customHeight="1" x14ac:dyDescent="0.2">
      <c r="A245" s="766"/>
      <c r="B245" s="767"/>
      <c r="C245" s="107"/>
      <c r="D245" s="108"/>
      <c r="E245" s="88"/>
      <c r="F245" s="88"/>
      <c r="G245" s="88"/>
      <c r="H245" s="89"/>
      <c r="I245" s="89"/>
      <c r="J245" s="761"/>
      <c r="K245" s="761"/>
      <c r="L245" s="761"/>
      <c r="M245" s="762"/>
      <c r="N245" s="763"/>
      <c r="O245" s="95"/>
      <c r="P245" s="96"/>
      <c r="Q245" s="96"/>
      <c r="R245" s="96"/>
      <c r="S245" s="96"/>
      <c r="T245" s="96"/>
      <c r="U245" s="96"/>
      <c r="V245" s="96"/>
      <c r="W245" s="96"/>
      <c r="X245" s="96"/>
      <c r="Y245" s="96"/>
      <c r="Z245" s="96"/>
      <c r="AA245" s="96"/>
      <c r="AB245" s="96"/>
      <c r="AC245" s="96"/>
      <c r="AD245" s="96"/>
      <c r="AE245" s="96"/>
      <c r="AF245" s="97"/>
      <c r="AG245" s="724"/>
      <c r="AH245" s="383"/>
      <c r="AI245" s="383"/>
      <c r="AJ245" s="383"/>
      <c r="AK245" s="383"/>
      <c r="AL245" s="383"/>
      <c r="AM245" s="383"/>
      <c r="AN245" s="383"/>
      <c r="AO245" s="383"/>
      <c r="AP245" s="383"/>
      <c r="AQ245" s="383"/>
      <c r="AR245" s="383"/>
      <c r="AS245" s="383"/>
      <c r="AT245" s="383"/>
      <c r="AU245" s="383"/>
      <c r="AV245" s="383"/>
      <c r="AW245" s="383"/>
      <c r="AX245" s="725"/>
    </row>
    <row r="246" spans="1:50" ht="24.75" customHeight="1" x14ac:dyDescent="0.2">
      <c r="A246" s="768"/>
      <c r="B246" s="769"/>
      <c r="C246" s="777"/>
      <c r="D246" s="778"/>
      <c r="E246" s="88"/>
      <c r="F246" s="88"/>
      <c r="G246" s="88"/>
      <c r="H246" s="89"/>
      <c r="I246" s="89"/>
      <c r="J246" s="779"/>
      <c r="K246" s="779"/>
      <c r="L246" s="779"/>
      <c r="M246" s="84"/>
      <c r="N246" s="85"/>
      <c r="O246" s="98"/>
      <c r="P246" s="99"/>
      <c r="Q246" s="99"/>
      <c r="R246" s="99"/>
      <c r="S246" s="99"/>
      <c r="T246" s="99"/>
      <c r="U246" s="99"/>
      <c r="V246" s="99"/>
      <c r="W246" s="99"/>
      <c r="X246" s="99"/>
      <c r="Y246" s="99"/>
      <c r="Z246" s="99"/>
      <c r="AA246" s="99"/>
      <c r="AB246" s="99"/>
      <c r="AC246" s="99"/>
      <c r="AD246" s="99"/>
      <c r="AE246" s="99"/>
      <c r="AF246" s="100"/>
      <c r="AG246" s="775"/>
      <c r="AH246" s="142"/>
      <c r="AI246" s="142"/>
      <c r="AJ246" s="142"/>
      <c r="AK246" s="142"/>
      <c r="AL246" s="142"/>
      <c r="AM246" s="142"/>
      <c r="AN246" s="142"/>
      <c r="AO246" s="142"/>
      <c r="AP246" s="142"/>
      <c r="AQ246" s="142"/>
      <c r="AR246" s="142"/>
      <c r="AS246" s="142"/>
      <c r="AT246" s="142"/>
      <c r="AU246" s="142"/>
      <c r="AV246" s="142"/>
      <c r="AW246" s="142"/>
      <c r="AX246" s="776"/>
    </row>
    <row r="247" spans="1:50" ht="67.5" customHeight="1" x14ac:dyDescent="0.2">
      <c r="A247" s="122" t="s">
        <v>45</v>
      </c>
      <c r="B247" s="123"/>
      <c r="C247" s="126" t="s">
        <v>49</v>
      </c>
      <c r="D247" s="127"/>
      <c r="E247" s="127"/>
      <c r="F247" s="128"/>
      <c r="G247" s="129" t="s">
        <v>687</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5">
      <c r="A248" s="124"/>
      <c r="B248" s="125"/>
      <c r="C248" s="131" t="s">
        <v>53</v>
      </c>
      <c r="D248" s="132"/>
      <c r="E248" s="132"/>
      <c r="F248" s="133"/>
      <c r="G248" s="134" t="s">
        <v>688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2">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5">
      <c r="A250" s="112" t="s">
        <v>696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2">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5">
      <c r="A252" s="118" t="s">
        <v>132</v>
      </c>
      <c r="B252" s="119"/>
      <c r="C252" s="119"/>
      <c r="D252" s="119"/>
      <c r="E252" s="120"/>
      <c r="F252" s="121" t="s">
        <v>697</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2">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70.8" customHeight="1" thickBot="1" x14ac:dyDescent="0.25">
      <c r="A254" s="118" t="s">
        <v>132</v>
      </c>
      <c r="B254" s="119"/>
      <c r="C254" s="119"/>
      <c r="D254" s="119"/>
      <c r="E254" s="120"/>
      <c r="F254" s="784" t="s">
        <v>693</v>
      </c>
      <c r="G254" s="785"/>
      <c r="H254" s="785"/>
      <c r="I254" s="785"/>
      <c r="J254" s="785"/>
      <c r="K254" s="785"/>
      <c r="L254" s="785"/>
      <c r="M254" s="785"/>
      <c r="N254" s="785"/>
      <c r="O254" s="785"/>
      <c r="P254" s="785"/>
      <c r="Q254" s="785"/>
      <c r="R254" s="785"/>
      <c r="S254" s="785"/>
      <c r="T254" s="785"/>
      <c r="U254" s="785"/>
      <c r="V254" s="785"/>
      <c r="W254" s="785"/>
      <c r="X254" s="785"/>
      <c r="Y254" s="785"/>
      <c r="Z254" s="785"/>
      <c r="AA254" s="785"/>
      <c r="AB254" s="785"/>
      <c r="AC254" s="785"/>
      <c r="AD254" s="785"/>
      <c r="AE254" s="785"/>
      <c r="AF254" s="785"/>
      <c r="AG254" s="785"/>
      <c r="AH254" s="785"/>
      <c r="AI254" s="785"/>
      <c r="AJ254" s="785"/>
      <c r="AK254" s="785"/>
      <c r="AL254" s="785"/>
      <c r="AM254" s="785"/>
      <c r="AN254" s="785"/>
      <c r="AO254" s="785"/>
      <c r="AP254" s="785"/>
      <c r="AQ254" s="785"/>
      <c r="AR254" s="785"/>
      <c r="AS254" s="785"/>
      <c r="AT254" s="785"/>
      <c r="AU254" s="785"/>
      <c r="AV254" s="785"/>
      <c r="AW254" s="785"/>
      <c r="AX254" s="786"/>
    </row>
    <row r="255" spans="1:50" ht="24.75" customHeight="1" x14ac:dyDescent="0.2">
      <c r="A255" s="787" t="s">
        <v>32</v>
      </c>
      <c r="B255" s="788"/>
      <c r="C255" s="788"/>
      <c r="D255" s="788"/>
      <c r="E255" s="788"/>
      <c r="F255" s="788"/>
      <c r="G255" s="788"/>
      <c r="H255" s="788"/>
      <c r="I255" s="788"/>
      <c r="J255" s="788"/>
      <c r="K255" s="788"/>
      <c r="L255" s="788"/>
      <c r="M255" s="788"/>
      <c r="N255" s="788"/>
      <c r="O255" s="788"/>
      <c r="P255" s="788"/>
      <c r="Q255" s="788"/>
      <c r="R255" s="788"/>
      <c r="S255" s="788"/>
      <c r="T255" s="788"/>
      <c r="U255" s="788"/>
      <c r="V255" s="788"/>
      <c r="W255" s="788"/>
      <c r="X255" s="788"/>
      <c r="Y255" s="788"/>
      <c r="Z255" s="788"/>
      <c r="AA255" s="788"/>
      <c r="AB255" s="788"/>
      <c r="AC255" s="788"/>
      <c r="AD255" s="788"/>
      <c r="AE255" s="788"/>
      <c r="AF255" s="788"/>
      <c r="AG255" s="788"/>
      <c r="AH255" s="788"/>
      <c r="AI255" s="788"/>
      <c r="AJ255" s="788"/>
      <c r="AK255" s="788"/>
      <c r="AL255" s="788"/>
      <c r="AM255" s="788"/>
      <c r="AN255" s="788"/>
      <c r="AO255" s="788"/>
      <c r="AP255" s="788"/>
      <c r="AQ255" s="788"/>
      <c r="AR255" s="788"/>
      <c r="AS255" s="788"/>
      <c r="AT255" s="788"/>
      <c r="AU255" s="788"/>
      <c r="AV255" s="788"/>
      <c r="AW255" s="788"/>
      <c r="AX255" s="789"/>
    </row>
    <row r="256" spans="1:50" ht="67.5" customHeight="1" thickBot="1" x14ac:dyDescent="0.25">
      <c r="A256" s="79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2">
      <c r="A257" s="791" t="s">
        <v>238</v>
      </c>
      <c r="B257" s="792"/>
      <c r="C257" s="792"/>
      <c r="D257" s="792"/>
      <c r="E257" s="792"/>
      <c r="F257" s="792"/>
      <c r="G257" s="792"/>
      <c r="H257" s="792"/>
      <c r="I257" s="792"/>
      <c r="J257" s="792"/>
      <c r="K257" s="792"/>
      <c r="L257" s="792"/>
      <c r="M257" s="792"/>
      <c r="N257" s="792"/>
      <c r="O257" s="792"/>
      <c r="P257" s="792"/>
      <c r="Q257" s="792"/>
      <c r="R257" s="792"/>
      <c r="S257" s="792"/>
      <c r="T257" s="792"/>
      <c r="U257" s="792"/>
      <c r="V257" s="792"/>
      <c r="W257" s="792"/>
      <c r="X257" s="792"/>
      <c r="Y257" s="792"/>
      <c r="Z257" s="792"/>
      <c r="AA257" s="792"/>
      <c r="AB257" s="792"/>
      <c r="AC257" s="792"/>
      <c r="AD257" s="792"/>
      <c r="AE257" s="792"/>
      <c r="AF257" s="792"/>
      <c r="AG257" s="792"/>
      <c r="AH257" s="792"/>
      <c r="AI257" s="792"/>
      <c r="AJ257" s="792"/>
      <c r="AK257" s="792"/>
      <c r="AL257" s="792"/>
      <c r="AM257" s="792"/>
      <c r="AN257" s="792"/>
      <c r="AO257" s="792"/>
      <c r="AP257" s="792"/>
      <c r="AQ257" s="792"/>
      <c r="AR257" s="792"/>
      <c r="AS257" s="792"/>
      <c r="AT257" s="792"/>
      <c r="AU257" s="792"/>
      <c r="AV257" s="792"/>
      <c r="AW257" s="792"/>
      <c r="AX257" s="793"/>
      <c r="AZ257" s="10"/>
    </row>
    <row r="258" spans="1:52" ht="24.75" customHeight="1" x14ac:dyDescent="0.2">
      <c r="A258" s="794" t="s">
        <v>277</v>
      </c>
      <c r="B258" s="795"/>
      <c r="C258" s="795"/>
      <c r="D258" s="796"/>
      <c r="E258" s="780" t="s">
        <v>613</v>
      </c>
      <c r="F258" s="781"/>
      <c r="G258" s="781"/>
      <c r="H258" s="781"/>
      <c r="I258" s="781"/>
      <c r="J258" s="781"/>
      <c r="K258" s="781"/>
      <c r="L258" s="781"/>
      <c r="M258" s="781"/>
      <c r="N258" s="781"/>
      <c r="O258" s="781"/>
      <c r="P258" s="782"/>
      <c r="Q258" s="780"/>
      <c r="R258" s="781"/>
      <c r="S258" s="781"/>
      <c r="T258" s="781"/>
      <c r="U258" s="781"/>
      <c r="V258" s="781"/>
      <c r="W258" s="781"/>
      <c r="X258" s="781"/>
      <c r="Y258" s="781"/>
      <c r="Z258" s="781"/>
      <c r="AA258" s="781"/>
      <c r="AB258" s="782"/>
      <c r="AC258" s="780"/>
      <c r="AD258" s="781"/>
      <c r="AE258" s="781"/>
      <c r="AF258" s="781"/>
      <c r="AG258" s="781"/>
      <c r="AH258" s="781"/>
      <c r="AI258" s="781"/>
      <c r="AJ258" s="781"/>
      <c r="AK258" s="781"/>
      <c r="AL258" s="781"/>
      <c r="AM258" s="781"/>
      <c r="AN258" s="782"/>
      <c r="AO258" s="780"/>
      <c r="AP258" s="781"/>
      <c r="AQ258" s="781"/>
      <c r="AR258" s="781"/>
      <c r="AS258" s="781"/>
      <c r="AT258" s="781"/>
      <c r="AU258" s="781"/>
      <c r="AV258" s="781"/>
      <c r="AW258" s="781"/>
      <c r="AX258" s="783"/>
      <c r="AY258" s="74"/>
    </row>
    <row r="259" spans="1:52" ht="24.75" customHeight="1" x14ac:dyDescent="0.2">
      <c r="A259" s="136" t="s">
        <v>276</v>
      </c>
      <c r="B259" s="136"/>
      <c r="C259" s="136"/>
      <c r="D259" s="136"/>
      <c r="E259" s="780" t="s">
        <v>613</v>
      </c>
      <c r="F259" s="781"/>
      <c r="G259" s="781"/>
      <c r="H259" s="781"/>
      <c r="I259" s="781"/>
      <c r="J259" s="781"/>
      <c r="K259" s="781"/>
      <c r="L259" s="781"/>
      <c r="M259" s="781"/>
      <c r="N259" s="781"/>
      <c r="O259" s="781"/>
      <c r="P259" s="782"/>
      <c r="Q259" s="780"/>
      <c r="R259" s="781"/>
      <c r="S259" s="781"/>
      <c r="T259" s="781"/>
      <c r="U259" s="781"/>
      <c r="V259" s="781"/>
      <c r="W259" s="781"/>
      <c r="X259" s="781"/>
      <c r="Y259" s="781"/>
      <c r="Z259" s="781"/>
      <c r="AA259" s="781"/>
      <c r="AB259" s="782"/>
      <c r="AC259" s="780"/>
      <c r="AD259" s="781"/>
      <c r="AE259" s="781"/>
      <c r="AF259" s="781"/>
      <c r="AG259" s="781"/>
      <c r="AH259" s="781"/>
      <c r="AI259" s="781"/>
      <c r="AJ259" s="781"/>
      <c r="AK259" s="781"/>
      <c r="AL259" s="781"/>
      <c r="AM259" s="781"/>
      <c r="AN259" s="782"/>
      <c r="AO259" s="780"/>
      <c r="AP259" s="781"/>
      <c r="AQ259" s="781"/>
      <c r="AR259" s="781"/>
      <c r="AS259" s="781"/>
      <c r="AT259" s="781"/>
      <c r="AU259" s="781"/>
      <c r="AV259" s="781"/>
      <c r="AW259" s="781"/>
      <c r="AX259" s="783"/>
    </row>
    <row r="260" spans="1:52" ht="24.75" customHeight="1" x14ac:dyDescent="0.2">
      <c r="A260" s="136" t="s">
        <v>275</v>
      </c>
      <c r="B260" s="136"/>
      <c r="C260" s="136"/>
      <c r="D260" s="136"/>
      <c r="E260" s="780" t="s">
        <v>613</v>
      </c>
      <c r="F260" s="781"/>
      <c r="G260" s="781"/>
      <c r="H260" s="781"/>
      <c r="I260" s="781"/>
      <c r="J260" s="781"/>
      <c r="K260" s="781"/>
      <c r="L260" s="781"/>
      <c r="M260" s="781"/>
      <c r="N260" s="781"/>
      <c r="O260" s="781"/>
      <c r="P260" s="782"/>
      <c r="Q260" s="780"/>
      <c r="R260" s="781"/>
      <c r="S260" s="781"/>
      <c r="T260" s="781"/>
      <c r="U260" s="781"/>
      <c r="V260" s="781"/>
      <c r="W260" s="781"/>
      <c r="X260" s="781"/>
      <c r="Y260" s="781"/>
      <c r="Z260" s="781"/>
      <c r="AA260" s="781"/>
      <c r="AB260" s="782"/>
      <c r="AC260" s="780"/>
      <c r="AD260" s="781"/>
      <c r="AE260" s="781"/>
      <c r="AF260" s="781"/>
      <c r="AG260" s="781"/>
      <c r="AH260" s="781"/>
      <c r="AI260" s="781"/>
      <c r="AJ260" s="781"/>
      <c r="AK260" s="781"/>
      <c r="AL260" s="781"/>
      <c r="AM260" s="781"/>
      <c r="AN260" s="782"/>
      <c r="AO260" s="780"/>
      <c r="AP260" s="781"/>
      <c r="AQ260" s="781"/>
      <c r="AR260" s="781"/>
      <c r="AS260" s="781"/>
      <c r="AT260" s="781"/>
      <c r="AU260" s="781"/>
      <c r="AV260" s="781"/>
      <c r="AW260" s="781"/>
      <c r="AX260" s="783"/>
    </row>
    <row r="261" spans="1:52" ht="24.75" customHeight="1" x14ac:dyDescent="0.2">
      <c r="A261" s="136" t="s">
        <v>274</v>
      </c>
      <c r="B261" s="136"/>
      <c r="C261" s="136"/>
      <c r="D261" s="136"/>
      <c r="E261" s="780" t="s">
        <v>613</v>
      </c>
      <c r="F261" s="781"/>
      <c r="G261" s="781"/>
      <c r="H261" s="781"/>
      <c r="I261" s="781"/>
      <c r="J261" s="781"/>
      <c r="K261" s="781"/>
      <c r="L261" s="781"/>
      <c r="M261" s="781"/>
      <c r="N261" s="781"/>
      <c r="O261" s="781"/>
      <c r="P261" s="782"/>
      <c r="Q261" s="780"/>
      <c r="R261" s="781"/>
      <c r="S261" s="781"/>
      <c r="T261" s="781"/>
      <c r="U261" s="781"/>
      <c r="V261" s="781"/>
      <c r="W261" s="781"/>
      <c r="X261" s="781"/>
      <c r="Y261" s="781"/>
      <c r="Z261" s="781"/>
      <c r="AA261" s="781"/>
      <c r="AB261" s="782"/>
      <c r="AC261" s="780"/>
      <c r="AD261" s="781"/>
      <c r="AE261" s="781"/>
      <c r="AF261" s="781"/>
      <c r="AG261" s="781"/>
      <c r="AH261" s="781"/>
      <c r="AI261" s="781"/>
      <c r="AJ261" s="781"/>
      <c r="AK261" s="781"/>
      <c r="AL261" s="781"/>
      <c r="AM261" s="781"/>
      <c r="AN261" s="782"/>
      <c r="AO261" s="780"/>
      <c r="AP261" s="781"/>
      <c r="AQ261" s="781"/>
      <c r="AR261" s="781"/>
      <c r="AS261" s="781"/>
      <c r="AT261" s="781"/>
      <c r="AU261" s="781"/>
      <c r="AV261" s="781"/>
      <c r="AW261" s="781"/>
      <c r="AX261" s="783"/>
    </row>
    <row r="262" spans="1:52" ht="24.75" customHeight="1" x14ac:dyDescent="0.2">
      <c r="A262" s="136" t="s">
        <v>273</v>
      </c>
      <c r="B262" s="136"/>
      <c r="C262" s="136"/>
      <c r="D262" s="136"/>
      <c r="E262" s="780" t="s">
        <v>613</v>
      </c>
      <c r="F262" s="781"/>
      <c r="G262" s="781"/>
      <c r="H262" s="781"/>
      <c r="I262" s="781"/>
      <c r="J262" s="781"/>
      <c r="K262" s="781"/>
      <c r="L262" s="781"/>
      <c r="M262" s="781"/>
      <c r="N262" s="781"/>
      <c r="O262" s="781"/>
      <c r="P262" s="782"/>
      <c r="Q262" s="780"/>
      <c r="R262" s="781"/>
      <c r="S262" s="781"/>
      <c r="T262" s="781"/>
      <c r="U262" s="781"/>
      <c r="V262" s="781"/>
      <c r="W262" s="781"/>
      <c r="X262" s="781"/>
      <c r="Y262" s="781"/>
      <c r="Z262" s="781"/>
      <c r="AA262" s="781"/>
      <c r="AB262" s="782"/>
      <c r="AC262" s="780"/>
      <c r="AD262" s="781"/>
      <c r="AE262" s="781"/>
      <c r="AF262" s="781"/>
      <c r="AG262" s="781"/>
      <c r="AH262" s="781"/>
      <c r="AI262" s="781"/>
      <c r="AJ262" s="781"/>
      <c r="AK262" s="781"/>
      <c r="AL262" s="781"/>
      <c r="AM262" s="781"/>
      <c r="AN262" s="782"/>
      <c r="AO262" s="780"/>
      <c r="AP262" s="781"/>
      <c r="AQ262" s="781"/>
      <c r="AR262" s="781"/>
      <c r="AS262" s="781"/>
      <c r="AT262" s="781"/>
      <c r="AU262" s="781"/>
      <c r="AV262" s="781"/>
      <c r="AW262" s="781"/>
      <c r="AX262" s="783"/>
    </row>
    <row r="263" spans="1:52" ht="24.75" customHeight="1" x14ac:dyDescent="0.2">
      <c r="A263" s="136" t="s">
        <v>272</v>
      </c>
      <c r="B263" s="136"/>
      <c r="C263" s="136"/>
      <c r="D263" s="136"/>
      <c r="E263" s="780" t="s">
        <v>613</v>
      </c>
      <c r="F263" s="781"/>
      <c r="G263" s="781"/>
      <c r="H263" s="781"/>
      <c r="I263" s="781"/>
      <c r="J263" s="781"/>
      <c r="K263" s="781"/>
      <c r="L263" s="781"/>
      <c r="M263" s="781"/>
      <c r="N263" s="781"/>
      <c r="O263" s="781"/>
      <c r="P263" s="782"/>
      <c r="Q263" s="780"/>
      <c r="R263" s="781"/>
      <c r="S263" s="781"/>
      <c r="T263" s="781"/>
      <c r="U263" s="781"/>
      <c r="V263" s="781"/>
      <c r="W263" s="781"/>
      <c r="X263" s="781"/>
      <c r="Y263" s="781"/>
      <c r="Z263" s="781"/>
      <c r="AA263" s="781"/>
      <c r="AB263" s="782"/>
      <c r="AC263" s="780"/>
      <c r="AD263" s="781"/>
      <c r="AE263" s="781"/>
      <c r="AF263" s="781"/>
      <c r="AG263" s="781"/>
      <c r="AH263" s="781"/>
      <c r="AI263" s="781"/>
      <c r="AJ263" s="781"/>
      <c r="AK263" s="781"/>
      <c r="AL263" s="781"/>
      <c r="AM263" s="781"/>
      <c r="AN263" s="782"/>
      <c r="AO263" s="780"/>
      <c r="AP263" s="781"/>
      <c r="AQ263" s="781"/>
      <c r="AR263" s="781"/>
      <c r="AS263" s="781"/>
      <c r="AT263" s="781"/>
      <c r="AU263" s="781"/>
      <c r="AV263" s="781"/>
      <c r="AW263" s="781"/>
      <c r="AX263" s="783"/>
    </row>
    <row r="264" spans="1:52" ht="24.75" customHeight="1" x14ac:dyDescent="0.2">
      <c r="A264" s="136" t="s">
        <v>271</v>
      </c>
      <c r="B264" s="136"/>
      <c r="C264" s="136"/>
      <c r="D264" s="136"/>
      <c r="E264" s="780" t="s">
        <v>613</v>
      </c>
      <c r="F264" s="781"/>
      <c r="G264" s="781"/>
      <c r="H264" s="781"/>
      <c r="I264" s="781"/>
      <c r="J264" s="781"/>
      <c r="K264" s="781"/>
      <c r="L264" s="781"/>
      <c r="M264" s="781"/>
      <c r="N264" s="781"/>
      <c r="O264" s="781"/>
      <c r="P264" s="782"/>
      <c r="Q264" s="780"/>
      <c r="R264" s="781"/>
      <c r="S264" s="781"/>
      <c r="T264" s="781"/>
      <c r="U264" s="781"/>
      <c r="V264" s="781"/>
      <c r="W264" s="781"/>
      <c r="X264" s="781"/>
      <c r="Y264" s="781"/>
      <c r="Z264" s="781"/>
      <c r="AA264" s="781"/>
      <c r="AB264" s="782"/>
      <c r="AC264" s="780"/>
      <c r="AD264" s="781"/>
      <c r="AE264" s="781"/>
      <c r="AF264" s="781"/>
      <c r="AG264" s="781"/>
      <c r="AH264" s="781"/>
      <c r="AI264" s="781"/>
      <c r="AJ264" s="781"/>
      <c r="AK264" s="781"/>
      <c r="AL264" s="781"/>
      <c r="AM264" s="781"/>
      <c r="AN264" s="782"/>
      <c r="AO264" s="780"/>
      <c r="AP264" s="781"/>
      <c r="AQ264" s="781"/>
      <c r="AR264" s="781"/>
      <c r="AS264" s="781"/>
      <c r="AT264" s="781"/>
      <c r="AU264" s="781"/>
      <c r="AV264" s="781"/>
      <c r="AW264" s="781"/>
      <c r="AX264" s="783"/>
    </row>
    <row r="265" spans="1:52" ht="24.75" customHeight="1" x14ac:dyDescent="0.2">
      <c r="A265" s="136" t="s">
        <v>270</v>
      </c>
      <c r="B265" s="136"/>
      <c r="C265" s="136"/>
      <c r="D265" s="136"/>
      <c r="E265" s="780" t="s">
        <v>613</v>
      </c>
      <c r="F265" s="781"/>
      <c r="G265" s="781"/>
      <c r="H265" s="781"/>
      <c r="I265" s="781"/>
      <c r="J265" s="781"/>
      <c r="K265" s="781"/>
      <c r="L265" s="781"/>
      <c r="M265" s="781"/>
      <c r="N265" s="781"/>
      <c r="O265" s="781"/>
      <c r="P265" s="782"/>
      <c r="Q265" s="780"/>
      <c r="R265" s="781"/>
      <c r="S265" s="781"/>
      <c r="T265" s="781"/>
      <c r="U265" s="781"/>
      <c r="V265" s="781"/>
      <c r="W265" s="781"/>
      <c r="X265" s="781"/>
      <c r="Y265" s="781"/>
      <c r="Z265" s="781"/>
      <c r="AA265" s="781"/>
      <c r="AB265" s="782"/>
      <c r="AC265" s="780"/>
      <c r="AD265" s="781"/>
      <c r="AE265" s="781"/>
      <c r="AF265" s="781"/>
      <c r="AG265" s="781"/>
      <c r="AH265" s="781"/>
      <c r="AI265" s="781"/>
      <c r="AJ265" s="781"/>
      <c r="AK265" s="781"/>
      <c r="AL265" s="781"/>
      <c r="AM265" s="781"/>
      <c r="AN265" s="782"/>
      <c r="AO265" s="780"/>
      <c r="AP265" s="781"/>
      <c r="AQ265" s="781"/>
      <c r="AR265" s="781"/>
      <c r="AS265" s="781"/>
      <c r="AT265" s="781"/>
      <c r="AU265" s="781"/>
      <c r="AV265" s="781"/>
      <c r="AW265" s="781"/>
      <c r="AX265" s="783"/>
    </row>
    <row r="266" spans="1:52" ht="24.75" customHeight="1" x14ac:dyDescent="0.2">
      <c r="A266" s="136" t="s">
        <v>416</v>
      </c>
      <c r="B266" s="136"/>
      <c r="C266" s="136"/>
      <c r="D266" s="136"/>
      <c r="E266" s="799"/>
      <c r="F266" s="800"/>
      <c r="G266" s="800"/>
      <c r="H266" s="77" t="str">
        <f>IF(E266="","","-")</f>
        <v/>
      </c>
      <c r="I266" s="800"/>
      <c r="J266" s="800"/>
      <c r="K266" s="77" t="str">
        <f>IF(I266="","","-")</f>
        <v/>
      </c>
      <c r="L266" s="106"/>
      <c r="M266" s="106"/>
      <c r="N266" s="77" t="str">
        <f>IF(O266="","","-")</f>
        <v/>
      </c>
      <c r="O266" s="797"/>
      <c r="P266" s="798"/>
      <c r="Q266" s="799"/>
      <c r="R266" s="800"/>
      <c r="S266" s="800"/>
      <c r="T266" s="77" t="str">
        <f>IF(Q266="","","-")</f>
        <v/>
      </c>
      <c r="U266" s="800"/>
      <c r="V266" s="800"/>
      <c r="W266" s="77" t="str">
        <f>IF(U266="","","-")</f>
        <v/>
      </c>
      <c r="X266" s="106"/>
      <c r="Y266" s="106"/>
      <c r="Z266" s="77" t="str">
        <f>IF(AA266="","","-")</f>
        <v/>
      </c>
      <c r="AA266" s="797"/>
      <c r="AB266" s="798"/>
      <c r="AC266" s="799"/>
      <c r="AD266" s="800"/>
      <c r="AE266" s="800"/>
      <c r="AF266" s="77" t="str">
        <f>IF(AC266="","","-")</f>
        <v/>
      </c>
      <c r="AG266" s="800"/>
      <c r="AH266" s="800"/>
      <c r="AI266" s="77" t="str">
        <f>IF(AG266="","","-")</f>
        <v/>
      </c>
      <c r="AJ266" s="106"/>
      <c r="AK266" s="106"/>
      <c r="AL266" s="77" t="str">
        <f>IF(AM266="","","-")</f>
        <v/>
      </c>
      <c r="AM266" s="797"/>
      <c r="AN266" s="798"/>
      <c r="AO266" s="799"/>
      <c r="AP266" s="800"/>
      <c r="AQ266" s="77" t="str">
        <f>IF(AO266="","","-")</f>
        <v/>
      </c>
      <c r="AR266" s="800"/>
      <c r="AS266" s="800"/>
      <c r="AT266" s="77" t="str">
        <f>IF(AR266="","","-")</f>
        <v/>
      </c>
      <c r="AU266" s="106"/>
      <c r="AV266" s="106"/>
      <c r="AW266" s="77" t="str">
        <f>IF(AX266="","","-")</f>
        <v/>
      </c>
      <c r="AX266" s="80"/>
    </row>
    <row r="267" spans="1:52" ht="24.75" customHeight="1" x14ac:dyDescent="0.2">
      <c r="A267" s="136" t="s">
        <v>596</v>
      </c>
      <c r="B267" s="136"/>
      <c r="C267" s="136"/>
      <c r="D267" s="136"/>
      <c r="E267" s="799" t="s">
        <v>607</v>
      </c>
      <c r="F267" s="800"/>
      <c r="G267" s="800"/>
      <c r="H267" s="77"/>
      <c r="I267" s="800" t="s">
        <v>629</v>
      </c>
      <c r="J267" s="800"/>
      <c r="K267" s="77"/>
      <c r="L267" s="106">
        <v>79</v>
      </c>
      <c r="M267" s="106"/>
      <c r="N267" s="77" t="str">
        <f>IF(O267="","","-")</f>
        <v/>
      </c>
      <c r="O267" s="797"/>
      <c r="P267" s="798"/>
      <c r="Q267" s="799"/>
      <c r="R267" s="800"/>
      <c r="S267" s="800"/>
      <c r="T267" s="77" t="str">
        <f>IF(Q267="","","-")</f>
        <v/>
      </c>
      <c r="U267" s="800"/>
      <c r="V267" s="800"/>
      <c r="W267" s="77" t="str">
        <f>IF(U267="","","-")</f>
        <v/>
      </c>
      <c r="X267" s="106"/>
      <c r="Y267" s="106"/>
      <c r="Z267" s="77" t="str">
        <f>IF(AA267="","","-")</f>
        <v/>
      </c>
      <c r="AA267" s="797"/>
      <c r="AB267" s="798"/>
      <c r="AC267" s="799"/>
      <c r="AD267" s="800"/>
      <c r="AE267" s="800"/>
      <c r="AF267" s="77" t="str">
        <f>IF(AC267="","","-")</f>
        <v/>
      </c>
      <c r="AG267" s="800"/>
      <c r="AH267" s="800"/>
      <c r="AI267" s="77" t="str">
        <f>IF(AG267="","","-")</f>
        <v/>
      </c>
      <c r="AJ267" s="106"/>
      <c r="AK267" s="106"/>
      <c r="AL267" s="77" t="str">
        <f>IF(AM267="","","-")</f>
        <v/>
      </c>
      <c r="AM267" s="797"/>
      <c r="AN267" s="798"/>
      <c r="AO267" s="799"/>
      <c r="AP267" s="800"/>
      <c r="AQ267" s="77" t="str">
        <f>IF(AO267="","","-")</f>
        <v/>
      </c>
      <c r="AR267" s="800"/>
      <c r="AS267" s="800"/>
      <c r="AT267" s="77" t="str">
        <f>IF(AR267="","","-")</f>
        <v/>
      </c>
      <c r="AU267" s="106"/>
      <c r="AV267" s="106"/>
      <c r="AW267" s="77" t="str">
        <f>IF(AX267="","","-")</f>
        <v/>
      </c>
      <c r="AX267" s="80"/>
    </row>
    <row r="268" spans="1:52" ht="24.75" customHeight="1" x14ac:dyDescent="0.2">
      <c r="A268" s="136" t="s">
        <v>384</v>
      </c>
      <c r="B268" s="136"/>
      <c r="C268" s="136"/>
      <c r="D268" s="136"/>
      <c r="E268" s="802">
        <v>2021</v>
      </c>
      <c r="F268" s="137"/>
      <c r="G268" s="800" t="s">
        <v>631</v>
      </c>
      <c r="H268" s="800"/>
      <c r="I268" s="800"/>
      <c r="J268" s="137" t="s">
        <v>542</v>
      </c>
      <c r="K268" s="137"/>
      <c r="L268" s="106">
        <v>55</v>
      </c>
      <c r="M268" s="106"/>
      <c r="N268" s="106"/>
      <c r="O268" s="137"/>
      <c r="P268" s="137"/>
      <c r="Q268" s="802"/>
      <c r="R268" s="137"/>
      <c r="S268" s="800"/>
      <c r="T268" s="800"/>
      <c r="U268" s="800"/>
      <c r="V268" s="137"/>
      <c r="W268" s="137"/>
      <c r="X268" s="106"/>
      <c r="Y268" s="106"/>
      <c r="Z268" s="106"/>
      <c r="AA268" s="137"/>
      <c r="AB268" s="801"/>
      <c r="AC268" s="802"/>
      <c r="AD268" s="137"/>
      <c r="AE268" s="800"/>
      <c r="AF268" s="800"/>
      <c r="AG268" s="800"/>
      <c r="AH268" s="137"/>
      <c r="AI268" s="137"/>
      <c r="AJ268" s="106"/>
      <c r="AK268" s="106"/>
      <c r="AL268" s="106"/>
      <c r="AM268" s="137"/>
      <c r="AN268" s="801"/>
      <c r="AO268" s="802"/>
      <c r="AP268" s="137"/>
      <c r="AQ268" s="800"/>
      <c r="AR268" s="800"/>
      <c r="AS268" s="800"/>
      <c r="AT268" s="137"/>
      <c r="AU268" s="137"/>
      <c r="AV268" s="106"/>
      <c r="AW268" s="106"/>
      <c r="AX268" s="80"/>
    </row>
    <row r="269" spans="1:52" ht="28.35" customHeight="1" x14ac:dyDescent="0.2">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803"/>
      <c r="B307" s="804"/>
      <c r="C307" s="804"/>
      <c r="D307" s="804"/>
      <c r="E307" s="804"/>
      <c r="F307" s="80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806" t="s">
        <v>266</v>
      </c>
      <c r="B308" s="807"/>
      <c r="C308" s="807"/>
      <c r="D308" s="807"/>
      <c r="E308" s="807"/>
      <c r="F308" s="808"/>
      <c r="G308" s="812" t="s">
        <v>654</v>
      </c>
      <c r="H308" s="813"/>
      <c r="I308" s="813"/>
      <c r="J308" s="813"/>
      <c r="K308" s="813"/>
      <c r="L308" s="813"/>
      <c r="M308" s="813"/>
      <c r="N308" s="813"/>
      <c r="O308" s="813"/>
      <c r="P308" s="813"/>
      <c r="Q308" s="813"/>
      <c r="R308" s="813"/>
      <c r="S308" s="813"/>
      <c r="T308" s="813"/>
      <c r="U308" s="813"/>
      <c r="V308" s="813"/>
      <c r="W308" s="813"/>
      <c r="X308" s="813"/>
      <c r="Y308" s="813"/>
      <c r="Z308" s="813"/>
      <c r="AA308" s="813"/>
      <c r="AB308" s="814"/>
      <c r="AC308" s="812" t="s">
        <v>689</v>
      </c>
      <c r="AD308" s="813"/>
      <c r="AE308" s="813"/>
      <c r="AF308" s="813"/>
      <c r="AG308" s="813"/>
      <c r="AH308" s="813"/>
      <c r="AI308" s="813"/>
      <c r="AJ308" s="813"/>
      <c r="AK308" s="813"/>
      <c r="AL308" s="813"/>
      <c r="AM308" s="813"/>
      <c r="AN308" s="813"/>
      <c r="AO308" s="813"/>
      <c r="AP308" s="813"/>
      <c r="AQ308" s="813"/>
      <c r="AR308" s="813"/>
      <c r="AS308" s="813"/>
      <c r="AT308" s="813"/>
      <c r="AU308" s="813"/>
      <c r="AV308" s="813"/>
      <c r="AW308" s="813"/>
      <c r="AX308" s="815"/>
    </row>
    <row r="309" spans="1:50" ht="40.200000000000003" customHeight="1" x14ac:dyDescent="0.2">
      <c r="A309" s="809"/>
      <c r="B309" s="810"/>
      <c r="C309" s="810"/>
      <c r="D309" s="810"/>
      <c r="E309" s="810"/>
      <c r="F309" s="811"/>
      <c r="G309" s="126" t="s">
        <v>15</v>
      </c>
      <c r="H309" s="816"/>
      <c r="I309" s="816"/>
      <c r="J309" s="816"/>
      <c r="K309" s="816"/>
      <c r="L309" s="817" t="s">
        <v>16</v>
      </c>
      <c r="M309" s="816"/>
      <c r="N309" s="816"/>
      <c r="O309" s="816"/>
      <c r="P309" s="816"/>
      <c r="Q309" s="816"/>
      <c r="R309" s="816"/>
      <c r="S309" s="816"/>
      <c r="T309" s="816"/>
      <c r="U309" s="816"/>
      <c r="V309" s="816"/>
      <c r="W309" s="816"/>
      <c r="X309" s="818"/>
      <c r="Y309" s="829" t="s">
        <v>17</v>
      </c>
      <c r="Z309" s="830"/>
      <c r="AA309" s="830"/>
      <c r="AB309" s="831"/>
      <c r="AC309" s="126" t="s">
        <v>15</v>
      </c>
      <c r="AD309" s="816"/>
      <c r="AE309" s="816"/>
      <c r="AF309" s="816"/>
      <c r="AG309" s="816"/>
      <c r="AH309" s="817" t="s">
        <v>16</v>
      </c>
      <c r="AI309" s="816"/>
      <c r="AJ309" s="816"/>
      <c r="AK309" s="816"/>
      <c r="AL309" s="816"/>
      <c r="AM309" s="816"/>
      <c r="AN309" s="816"/>
      <c r="AO309" s="816"/>
      <c r="AP309" s="816"/>
      <c r="AQ309" s="816"/>
      <c r="AR309" s="816"/>
      <c r="AS309" s="816"/>
      <c r="AT309" s="818"/>
      <c r="AU309" s="829" t="s">
        <v>17</v>
      </c>
      <c r="AV309" s="830"/>
      <c r="AW309" s="830"/>
      <c r="AX309" s="832"/>
    </row>
    <row r="310" spans="1:50" ht="24.75" customHeight="1" x14ac:dyDescent="0.2">
      <c r="A310" s="809"/>
      <c r="B310" s="810"/>
      <c r="C310" s="810"/>
      <c r="D310" s="810"/>
      <c r="E310" s="810"/>
      <c r="F310" s="811"/>
      <c r="G310" s="833" t="s">
        <v>655</v>
      </c>
      <c r="H310" s="834"/>
      <c r="I310" s="834"/>
      <c r="J310" s="834"/>
      <c r="K310" s="835"/>
      <c r="L310" s="836" t="s">
        <v>644</v>
      </c>
      <c r="M310" s="837"/>
      <c r="N310" s="837"/>
      <c r="O310" s="837"/>
      <c r="P310" s="837"/>
      <c r="Q310" s="837"/>
      <c r="R310" s="837"/>
      <c r="S310" s="837"/>
      <c r="T310" s="837"/>
      <c r="U310" s="837"/>
      <c r="V310" s="837"/>
      <c r="W310" s="837"/>
      <c r="X310" s="838"/>
      <c r="Y310" s="839">
        <v>20.7</v>
      </c>
      <c r="Z310" s="840"/>
      <c r="AA310" s="840"/>
      <c r="AB310" s="841"/>
      <c r="AC310" s="833" t="s">
        <v>652</v>
      </c>
      <c r="AD310" s="834"/>
      <c r="AE310" s="834"/>
      <c r="AF310" s="834"/>
      <c r="AG310" s="835"/>
      <c r="AH310" s="836" t="s">
        <v>652</v>
      </c>
      <c r="AI310" s="837"/>
      <c r="AJ310" s="837"/>
      <c r="AK310" s="837"/>
      <c r="AL310" s="837"/>
      <c r="AM310" s="837"/>
      <c r="AN310" s="837"/>
      <c r="AO310" s="837"/>
      <c r="AP310" s="837"/>
      <c r="AQ310" s="837"/>
      <c r="AR310" s="837"/>
      <c r="AS310" s="837"/>
      <c r="AT310" s="838"/>
      <c r="AU310" s="839">
        <v>2.1</v>
      </c>
      <c r="AV310" s="840"/>
      <c r="AW310" s="840"/>
      <c r="AX310" s="842"/>
    </row>
    <row r="311" spans="1:50" ht="24.75" hidden="1" customHeight="1" x14ac:dyDescent="0.2">
      <c r="A311" s="809"/>
      <c r="B311" s="810"/>
      <c r="C311" s="810"/>
      <c r="D311" s="810"/>
      <c r="E311" s="810"/>
      <c r="F311" s="811"/>
      <c r="G311" s="819"/>
      <c r="H311" s="820"/>
      <c r="I311" s="820"/>
      <c r="J311" s="820"/>
      <c r="K311" s="821"/>
      <c r="L311" s="822"/>
      <c r="M311" s="823"/>
      <c r="N311" s="823"/>
      <c r="O311" s="823"/>
      <c r="P311" s="823"/>
      <c r="Q311" s="823"/>
      <c r="R311" s="823"/>
      <c r="S311" s="823"/>
      <c r="T311" s="823"/>
      <c r="U311" s="823"/>
      <c r="V311" s="823"/>
      <c r="W311" s="823"/>
      <c r="X311" s="824"/>
      <c r="Y311" s="825"/>
      <c r="Z311" s="826"/>
      <c r="AA311" s="826"/>
      <c r="AB311" s="827"/>
      <c r="AC311" s="819"/>
      <c r="AD311" s="820"/>
      <c r="AE311" s="820"/>
      <c r="AF311" s="820"/>
      <c r="AG311" s="821"/>
      <c r="AH311" s="822"/>
      <c r="AI311" s="823"/>
      <c r="AJ311" s="823"/>
      <c r="AK311" s="823"/>
      <c r="AL311" s="823"/>
      <c r="AM311" s="823"/>
      <c r="AN311" s="823"/>
      <c r="AO311" s="823"/>
      <c r="AP311" s="823"/>
      <c r="AQ311" s="823"/>
      <c r="AR311" s="823"/>
      <c r="AS311" s="823"/>
      <c r="AT311" s="824"/>
      <c r="AU311" s="825"/>
      <c r="AV311" s="826"/>
      <c r="AW311" s="826"/>
      <c r="AX311" s="828"/>
    </row>
    <row r="312" spans="1:50" ht="24.75" hidden="1" customHeight="1" x14ac:dyDescent="0.2">
      <c r="A312" s="809"/>
      <c r="B312" s="810"/>
      <c r="C312" s="810"/>
      <c r="D312" s="810"/>
      <c r="E312" s="810"/>
      <c r="F312" s="811"/>
      <c r="G312" s="819"/>
      <c r="H312" s="820"/>
      <c r="I312" s="820"/>
      <c r="J312" s="820"/>
      <c r="K312" s="821"/>
      <c r="L312" s="822"/>
      <c r="M312" s="823"/>
      <c r="N312" s="823"/>
      <c r="O312" s="823"/>
      <c r="P312" s="823"/>
      <c r="Q312" s="823"/>
      <c r="R312" s="823"/>
      <c r="S312" s="823"/>
      <c r="T312" s="823"/>
      <c r="U312" s="823"/>
      <c r="V312" s="823"/>
      <c r="W312" s="823"/>
      <c r="X312" s="824"/>
      <c r="Y312" s="825"/>
      <c r="Z312" s="826"/>
      <c r="AA312" s="826"/>
      <c r="AB312" s="827"/>
      <c r="AC312" s="819"/>
      <c r="AD312" s="820"/>
      <c r="AE312" s="820"/>
      <c r="AF312" s="820"/>
      <c r="AG312" s="821"/>
      <c r="AH312" s="822"/>
      <c r="AI312" s="823"/>
      <c r="AJ312" s="823"/>
      <c r="AK312" s="823"/>
      <c r="AL312" s="823"/>
      <c r="AM312" s="823"/>
      <c r="AN312" s="823"/>
      <c r="AO312" s="823"/>
      <c r="AP312" s="823"/>
      <c r="AQ312" s="823"/>
      <c r="AR312" s="823"/>
      <c r="AS312" s="823"/>
      <c r="AT312" s="824"/>
      <c r="AU312" s="825"/>
      <c r="AV312" s="826"/>
      <c r="AW312" s="826"/>
      <c r="AX312" s="828"/>
    </row>
    <row r="313" spans="1:50" ht="24.75" hidden="1" customHeight="1" x14ac:dyDescent="0.2">
      <c r="A313" s="809"/>
      <c r="B313" s="810"/>
      <c r="C313" s="810"/>
      <c r="D313" s="810"/>
      <c r="E313" s="810"/>
      <c r="F313" s="811"/>
      <c r="G313" s="819"/>
      <c r="H313" s="820"/>
      <c r="I313" s="820"/>
      <c r="J313" s="820"/>
      <c r="K313" s="821"/>
      <c r="L313" s="822"/>
      <c r="M313" s="823"/>
      <c r="N313" s="823"/>
      <c r="O313" s="823"/>
      <c r="P313" s="823"/>
      <c r="Q313" s="823"/>
      <c r="R313" s="823"/>
      <c r="S313" s="823"/>
      <c r="T313" s="823"/>
      <c r="U313" s="823"/>
      <c r="V313" s="823"/>
      <c r="W313" s="823"/>
      <c r="X313" s="824"/>
      <c r="Y313" s="825"/>
      <c r="Z313" s="826"/>
      <c r="AA313" s="826"/>
      <c r="AB313" s="827"/>
      <c r="AC313" s="819"/>
      <c r="AD313" s="820"/>
      <c r="AE313" s="820"/>
      <c r="AF313" s="820"/>
      <c r="AG313" s="821"/>
      <c r="AH313" s="822"/>
      <c r="AI313" s="823"/>
      <c r="AJ313" s="823"/>
      <c r="AK313" s="823"/>
      <c r="AL313" s="823"/>
      <c r="AM313" s="823"/>
      <c r="AN313" s="823"/>
      <c r="AO313" s="823"/>
      <c r="AP313" s="823"/>
      <c r="AQ313" s="823"/>
      <c r="AR313" s="823"/>
      <c r="AS313" s="823"/>
      <c r="AT313" s="824"/>
      <c r="AU313" s="825"/>
      <c r="AV313" s="826"/>
      <c r="AW313" s="826"/>
      <c r="AX313" s="828"/>
    </row>
    <row r="314" spans="1:50" ht="24.75" hidden="1" customHeight="1" x14ac:dyDescent="0.2">
      <c r="A314" s="809"/>
      <c r="B314" s="810"/>
      <c r="C314" s="810"/>
      <c r="D314" s="810"/>
      <c r="E314" s="810"/>
      <c r="F314" s="811"/>
      <c r="G314" s="819"/>
      <c r="H314" s="820"/>
      <c r="I314" s="820"/>
      <c r="J314" s="820"/>
      <c r="K314" s="821"/>
      <c r="L314" s="822"/>
      <c r="M314" s="823"/>
      <c r="N314" s="823"/>
      <c r="O314" s="823"/>
      <c r="P314" s="823"/>
      <c r="Q314" s="823"/>
      <c r="R314" s="823"/>
      <c r="S314" s="823"/>
      <c r="T314" s="823"/>
      <c r="U314" s="823"/>
      <c r="V314" s="823"/>
      <c r="W314" s="823"/>
      <c r="X314" s="824"/>
      <c r="Y314" s="825"/>
      <c r="Z314" s="826"/>
      <c r="AA314" s="826"/>
      <c r="AB314" s="827"/>
      <c r="AC314" s="819"/>
      <c r="AD314" s="820"/>
      <c r="AE314" s="820"/>
      <c r="AF314" s="820"/>
      <c r="AG314" s="821"/>
      <c r="AH314" s="822"/>
      <c r="AI314" s="823"/>
      <c r="AJ314" s="823"/>
      <c r="AK314" s="823"/>
      <c r="AL314" s="823"/>
      <c r="AM314" s="823"/>
      <c r="AN314" s="823"/>
      <c r="AO314" s="823"/>
      <c r="AP314" s="823"/>
      <c r="AQ314" s="823"/>
      <c r="AR314" s="823"/>
      <c r="AS314" s="823"/>
      <c r="AT314" s="824"/>
      <c r="AU314" s="825"/>
      <c r="AV314" s="826"/>
      <c r="AW314" s="826"/>
      <c r="AX314" s="828"/>
    </row>
    <row r="315" spans="1:50" ht="24.75" hidden="1" customHeight="1" x14ac:dyDescent="0.2">
      <c r="A315" s="809"/>
      <c r="B315" s="810"/>
      <c r="C315" s="810"/>
      <c r="D315" s="810"/>
      <c r="E315" s="810"/>
      <c r="F315" s="811"/>
      <c r="G315" s="819"/>
      <c r="H315" s="820"/>
      <c r="I315" s="820"/>
      <c r="J315" s="820"/>
      <c r="K315" s="821"/>
      <c r="L315" s="822"/>
      <c r="M315" s="823"/>
      <c r="N315" s="823"/>
      <c r="O315" s="823"/>
      <c r="P315" s="823"/>
      <c r="Q315" s="823"/>
      <c r="R315" s="823"/>
      <c r="S315" s="823"/>
      <c r="T315" s="823"/>
      <c r="U315" s="823"/>
      <c r="V315" s="823"/>
      <c r="W315" s="823"/>
      <c r="X315" s="824"/>
      <c r="Y315" s="825"/>
      <c r="Z315" s="826"/>
      <c r="AA315" s="826"/>
      <c r="AB315" s="827"/>
      <c r="AC315" s="819"/>
      <c r="AD315" s="820"/>
      <c r="AE315" s="820"/>
      <c r="AF315" s="820"/>
      <c r="AG315" s="821"/>
      <c r="AH315" s="822"/>
      <c r="AI315" s="823"/>
      <c r="AJ315" s="823"/>
      <c r="AK315" s="823"/>
      <c r="AL315" s="823"/>
      <c r="AM315" s="823"/>
      <c r="AN315" s="823"/>
      <c r="AO315" s="823"/>
      <c r="AP315" s="823"/>
      <c r="AQ315" s="823"/>
      <c r="AR315" s="823"/>
      <c r="AS315" s="823"/>
      <c r="AT315" s="824"/>
      <c r="AU315" s="825"/>
      <c r="AV315" s="826"/>
      <c r="AW315" s="826"/>
      <c r="AX315" s="828"/>
    </row>
    <row r="316" spans="1:50" ht="24.75" hidden="1" customHeight="1" x14ac:dyDescent="0.2">
      <c r="A316" s="809"/>
      <c r="B316" s="810"/>
      <c r="C316" s="810"/>
      <c r="D316" s="810"/>
      <c r="E316" s="810"/>
      <c r="F316" s="811"/>
      <c r="G316" s="819"/>
      <c r="H316" s="820"/>
      <c r="I316" s="820"/>
      <c r="J316" s="820"/>
      <c r="K316" s="821"/>
      <c r="L316" s="822"/>
      <c r="M316" s="823"/>
      <c r="N316" s="823"/>
      <c r="O316" s="823"/>
      <c r="P316" s="823"/>
      <c r="Q316" s="823"/>
      <c r="R316" s="823"/>
      <c r="S316" s="823"/>
      <c r="T316" s="823"/>
      <c r="U316" s="823"/>
      <c r="V316" s="823"/>
      <c r="W316" s="823"/>
      <c r="X316" s="824"/>
      <c r="Y316" s="825"/>
      <c r="Z316" s="826"/>
      <c r="AA316" s="826"/>
      <c r="AB316" s="827"/>
      <c r="AC316" s="819"/>
      <c r="AD316" s="820"/>
      <c r="AE316" s="820"/>
      <c r="AF316" s="820"/>
      <c r="AG316" s="821"/>
      <c r="AH316" s="822"/>
      <c r="AI316" s="823"/>
      <c r="AJ316" s="823"/>
      <c r="AK316" s="823"/>
      <c r="AL316" s="823"/>
      <c r="AM316" s="823"/>
      <c r="AN316" s="823"/>
      <c r="AO316" s="823"/>
      <c r="AP316" s="823"/>
      <c r="AQ316" s="823"/>
      <c r="AR316" s="823"/>
      <c r="AS316" s="823"/>
      <c r="AT316" s="824"/>
      <c r="AU316" s="825"/>
      <c r="AV316" s="826"/>
      <c r="AW316" s="826"/>
      <c r="AX316" s="828"/>
    </row>
    <row r="317" spans="1:50" ht="24.75" hidden="1" customHeight="1" x14ac:dyDescent="0.2">
      <c r="A317" s="809"/>
      <c r="B317" s="810"/>
      <c r="C317" s="810"/>
      <c r="D317" s="810"/>
      <c r="E317" s="810"/>
      <c r="F317" s="811"/>
      <c r="G317" s="819"/>
      <c r="H317" s="820"/>
      <c r="I317" s="820"/>
      <c r="J317" s="820"/>
      <c r="K317" s="821"/>
      <c r="L317" s="822"/>
      <c r="M317" s="823"/>
      <c r="N317" s="823"/>
      <c r="O317" s="823"/>
      <c r="P317" s="823"/>
      <c r="Q317" s="823"/>
      <c r="R317" s="823"/>
      <c r="S317" s="823"/>
      <c r="T317" s="823"/>
      <c r="U317" s="823"/>
      <c r="V317" s="823"/>
      <c r="W317" s="823"/>
      <c r="X317" s="824"/>
      <c r="Y317" s="825"/>
      <c r="Z317" s="826"/>
      <c r="AA317" s="826"/>
      <c r="AB317" s="827"/>
      <c r="AC317" s="819"/>
      <c r="AD317" s="820"/>
      <c r="AE317" s="820"/>
      <c r="AF317" s="820"/>
      <c r="AG317" s="821"/>
      <c r="AH317" s="822"/>
      <c r="AI317" s="823"/>
      <c r="AJ317" s="823"/>
      <c r="AK317" s="823"/>
      <c r="AL317" s="823"/>
      <c r="AM317" s="823"/>
      <c r="AN317" s="823"/>
      <c r="AO317" s="823"/>
      <c r="AP317" s="823"/>
      <c r="AQ317" s="823"/>
      <c r="AR317" s="823"/>
      <c r="AS317" s="823"/>
      <c r="AT317" s="824"/>
      <c r="AU317" s="825"/>
      <c r="AV317" s="826"/>
      <c r="AW317" s="826"/>
      <c r="AX317" s="828"/>
    </row>
    <row r="318" spans="1:50" ht="24.75" hidden="1" customHeight="1" x14ac:dyDescent="0.2">
      <c r="A318" s="809"/>
      <c r="B318" s="810"/>
      <c r="C318" s="810"/>
      <c r="D318" s="810"/>
      <c r="E318" s="810"/>
      <c r="F318" s="811"/>
      <c r="G318" s="819"/>
      <c r="H318" s="820"/>
      <c r="I318" s="820"/>
      <c r="J318" s="820"/>
      <c r="K318" s="821"/>
      <c r="L318" s="822"/>
      <c r="M318" s="823"/>
      <c r="N318" s="823"/>
      <c r="O318" s="823"/>
      <c r="P318" s="823"/>
      <c r="Q318" s="823"/>
      <c r="R318" s="823"/>
      <c r="S318" s="823"/>
      <c r="T318" s="823"/>
      <c r="U318" s="823"/>
      <c r="V318" s="823"/>
      <c r="W318" s="823"/>
      <c r="X318" s="824"/>
      <c r="Y318" s="825"/>
      <c r="Z318" s="826"/>
      <c r="AA318" s="826"/>
      <c r="AB318" s="827"/>
      <c r="AC318" s="819"/>
      <c r="AD318" s="820"/>
      <c r="AE318" s="820"/>
      <c r="AF318" s="820"/>
      <c r="AG318" s="821"/>
      <c r="AH318" s="822"/>
      <c r="AI318" s="823"/>
      <c r="AJ318" s="823"/>
      <c r="AK318" s="823"/>
      <c r="AL318" s="823"/>
      <c r="AM318" s="823"/>
      <c r="AN318" s="823"/>
      <c r="AO318" s="823"/>
      <c r="AP318" s="823"/>
      <c r="AQ318" s="823"/>
      <c r="AR318" s="823"/>
      <c r="AS318" s="823"/>
      <c r="AT318" s="824"/>
      <c r="AU318" s="825"/>
      <c r="AV318" s="826"/>
      <c r="AW318" s="826"/>
      <c r="AX318" s="828"/>
    </row>
    <row r="319" spans="1:50" ht="19.95" customHeight="1" x14ac:dyDescent="0.2">
      <c r="A319" s="809"/>
      <c r="B319" s="810"/>
      <c r="C319" s="810"/>
      <c r="D319" s="810"/>
      <c r="E319" s="810"/>
      <c r="F319" s="811"/>
      <c r="G319" s="819"/>
      <c r="H319" s="820"/>
      <c r="I319" s="820"/>
      <c r="J319" s="820"/>
      <c r="K319" s="821"/>
      <c r="L319" s="822"/>
      <c r="M319" s="823"/>
      <c r="N319" s="823"/>
      <c r="O319" s="823"/>
      <c r="P319" s="823"/>
      <c r="Q319" s="823"/>
      <c r="R319" s="823"/>
      <c r="S319" s="823"/>
      <c r="T319" s="823"/>
      <c r="U319" s="823"/>
      <c r="V319" s="823"/>
      <c r="W319" s="823"/>
      <c r="X319" s="824"/>
      <c r="Y319" s="825"/>
      <c r="Z319" s="826"/>
      <c r="AA319" s="826"/>
      <c r="AB319" s="827"/>
      <c r="AC319" s="819"/>
      <c r="AD319" s="820"/>
      <c r="AE319" s="820"/>
      <c r="AF319" s="820"/>
      <c r="AG319" s="821"/>
      <c r="AH319" s="822"/>
      <c r="AI319" s="823"/>
      <c r="AJ319" s="823"/>
      <c r="AK319" s="823"/>
      <c r="AL319" s="823"/>
      <c r="AM319" s="823"/>
      <c r="AN319" s="823"/>
      <c r="AO319" s="823"/>
      <c r="AP319" s="823"/>
      <c r="AQ319" s="823"/>
      <c r="AR319" s="823"/>
      <c r="AS319" s="823"/>
      <c r="AT319" s="824"/>
      <c r="AU319" s="825"/>
      <c r="AV319" s="826"/>
      <c r="AW319" s="826"/>
      <c r="AX319" s="828"/>
    </row>
    <row r="320" spans="1:50" ht="37.200000000000003" customHeight="1" x14ac:dyDescent="0.2">
      <c r="A320" s="809"/>
      <c r="B320" s="810"/>
      <c r="C320" s="810"/>
      <c r="D320" s="810"/>
      <c r="E320" s="810"/>
      <c r="F320" s="811"/>
      <c r="G320" s="843" t="s">
        <v>18</v>
      </c>
      <c r="H320" s="844"/>
      <c r="I320" s="844"/>
      <c r="J320" s="844"/>
      <c r="K320" s="844"/>
      <c r="L320" s="845"/>
      <c r="M320" s="846"/>
      <c r="N320" s="846"/>
      <c r="O320" s="846"/>
      <c r="P320" s="846"/>
      <c r="Q320" s="846"/>
      <c r="R320" s="846"/>
      <c r="S320" s="846"/>
      <c r="T320" s="846"/>
      <c r="U320" s="846"/>
      <c r="V320" s="846"/>
      <c r="W320" s="846"/>
      <c r="X320" s="847"/>
      <c r="Y320" s="848">
        <f>SUM(Y310:AB319)</f>
        <v>20.7</v>
      </c>
      <c r="Z320" s="849"/>
      <c r="AA320" s="849"/>
      <c r="AB320" s="850"/>
      <c r="AC320" s="843" t="s">
        <v>18</v>
      </c>
      <c r="AD320" s="844"/>
      <c r="AE320" s="844"/>
      <c r="AF320" s="844"/>
      <c r="AG320" s="844"/>
      <c r="AH320" s="845"/>
      <c r="AI320" s="846"/>
      <c r="AJ320" s="846"/>
      <c r="AK320" s="846"/>
      <c r="AL320" s="846"/>
      <c r="AM320" s="846"/>
      <c r="AN320" s="846"/>
      <c r="AO320" s="846"/>
      <c r="AP320" s="846"/>
      <c r="AQ320" s="846"/>
      <c r="AR320" s="846"/>
      <c r="AS320" s="846"/>
      <c r="AT320" s="847"/>
      <c r="AU320" s="848">
        <f>SUM(AU310:AX319)</f>
        <v>2.1</v>
      </c>
      <c r="AV320" s="849"/>
      <c r="AW320" s="849"/>
      <c r="AX320" s="851"/>
    </row>
    <row r="321" spans="1:51" ht="24.75" hidden="1" customHeight="1" x14ac:dyDescent="0.2">
      <c r="A321" s="809"/>
      <c r="B321" s="810"/>
      <c r="C321" s="810"/>
      <c r="D321" s="810"/>
      <c r="E321" s="810"/>
      <c r="F321" s="811"/>
      <c r="G321" s="812" t="s">
        <v>218</v>
      </c>
      <c r="H321" s="813"/>
      <c r="I321" s="813"/>
      <c r="J321" s="813"/>
      <c r="K321" s="813"/>
      <c r="L321" s="813"/>
      <c r="M321" s="813"/>
      <c r="N321" s="813"/>
      <c r="O321" s="813"/>
      <c r="P321" s="813"/>
      <c r="Q321" s="813"/>
      <c r="R321" s="813"/>
      <c r="S321" s="813"/>
      <c r="T321" s="813"/>
      <c r="U321" s="813"/>
      <c r="V321" s="813"/>
      <c r="W321" s="813"/>
      <c r="X321" s="813"/>
      <c r="Y321" s="813"/>
      <c r="Z321" s="813"/>
      <c r="AA321" s="813"/>
      <c r="AB321" s="814"/>
      <c r="AC321" s="812" t="s">
        <v>217</v>
      </c>
      <c r="AD321" s="813"/>
      <c r="AE321" s="813"/>
      <c r="AF321" s="813"/>
      <c r="AG321" s="813"/>
      <c r="AH321" s="813"/>
      <c r="AI321" s="813"/>
      <c r="AJ321" s="813"/>
      <c r="AK321" s="813"/>
      <c r="AL321" s="813"/>
      <c r="AM321" s="813"/>
      <c r="AN321" s="813"/>
      <c r="AO321" s="813"/>
      <c r="AP321" s="813"/>
      <c r="AQ321" s="813"/>
      <c r="AR321" s="813"/>
      <c r="AS321" s="813"/>
      <c r="AT321" s="813"/>
      <c r="AU321" s="813"/>
      <c r="AV321" s="813"/>
      <c r="AW321" s="813"/>
      <c r="AX321" s="815"/>
      <c r="AY321">
        <f>COUNTA($G$323,$AC$323)</f>
        <v>0</v>
      </c>
    </row>
    <row r="322" spans="1:51" ht="24.75" hidden="1" customHeight="1" x14ac:dyDescent="0.2">
      <c r="A322" s="809"/>
      <c r="B322" s="810"/>
      <c r="C322" s="810"/>
      <c r="D322" s="810"/>
      <c r="E322" s="810"/>
      <c r="F322" s="811"/>
      <c r="G322" s="126" t="s">
        <v>15</v>
      </c>
      <c r="H322" s="816"/>
      <c r="I322" s="816"/>
      <c r="J322" s="816"/>
      <c r="K322" s="816"/>
      <c r="L322" s="817" t="s">
        <v>16</v>
      </c>
      <c r="M322" s="816"/>
      <c r="N322" s="816"/>
      <c r="O322" s="816"/>
      <c r="P322" s="816"/>
      <c r="Q322" s="816"/>
      <c r="R322" s="816"/>
      <c r="S322" s="816"/>
      <c r="T322" s="816"/>
      <c r="U322" s="816"/>
      <c r="V322" s="816"/>
      <c r="W322" s="816"/>
      <c r="X322" s="818"/>
      <c r="Y322" s="829" t="s">
        <v>17</v>
      </c>
      <c r="Z322" s="830"/>
      <c r="AA322" s="830"/>
      <c r="AB322" s="831"/>
      <c r="AC322" s="126" t="s">
        <v>15</v>
      </c>
      <c r="AD322" s="816"/>
      <c r="AE322" s="816"/>
      <c r="AF322" s="816"/>
      <c r="AG322" s="816"/>
      <c r="AH322" s="817" t="s">
        <v>16</v>
      </c>
      <c r="AI322" s="816"/>
      <c r="AJ322" s="816"/>
      <c r="AK322" s="816"/>
      <c r="AL322" s="816"/>
      <c r="AM322" s="816"/>
      <c r="AN322" s="816"/>
      <c r="AO322" s="816"/>
      <c r="AP322" s="816"/>
      <c r="AQ322" s="816"/>
      <c r="AR322" s="816"/>
      <c r="AS322" s="816"/>
      <c r="AT322" s="818"/>
      <c r="AU322" s="829" t="s">
        <v>17</v>
      </c>
      <c r="AV322" s="830"/>
      <c r="AW322" s="830"/>
      <c r="AX322" s="832"/>
      <c r="AY322">
        <f t="shared" ref="AY322:AY333" si="11">$AY$321</f>
        <v>0</v>
      </c>
    </row>
    <row r="323" spans="1:51" ht="24.75" hidden="1" customHeight="1" x14ac:dyDescent="0.2">
      <c r="A323" s="809"/>
      <c r="B323" s="810"/>
      <c r="C323" s="810"/>
      <c r="D323" s="810"/>
      <c r="E323" s="810"/>
      <c r="F323" s="811"/>
      <c r="G323" s="833"/>
      <c r="H323" s="834"/>
      <c r="I323" s="834"/>
      <c r="J323" s="834"/>
      <c r="K323" s="835"/>
      <c r="L323" s="836"/>
      <c r="M323" s="837"/>
      <c r="N323" s="837"/>
      <c r="O323" s="837"/>
      <c r="P323" s="837"/>
      <c r="Q323" s="837"/>
      <c r="R323" s="837"/>
      <c r="S323" s="837"/>
      <c r="T323" s="837"/>
      <c r="U323" s="837"/>
      <c r="V323" s="837"/>
      <c r="W323" s="837"/>
      <c r="X323" s="838"/>
      <c r="Y323" s="839"/>
      <c r="Z323" s="840"/>
      <c r="AA323" s="840"/>
      <c r="AB323" s="841"/>
      <c r="AC323" s="833"/>
      <c r="AD323" s="834"/>
      <c r="AE323" s="834"/>
      <c r="AF323" s="834"/>
      <c r="AG323" s="835"/>
      <c r="AH323" s="836"/>
      <c r="AI323" s="837"/>
      <c r="AJ323" s="837"/>
      <c r="AK323" s="837"/>
      <c r="AL323" s="837"/>
      <c r="AM323" s="837"/>
      <c r="AN323" s="837"/>
      <c r="AO323" s="837"/>
      <c r="AP323" s="837"/>
      <c r="AQ323" s="837"/>
      <c r="AR323" s="837"/>
      <c r="AS323" s="837"/>
      <c r="AT323" s="838"/>
      <c r="AU323" s="839"/>
      <c r="AV323" s="840"/>
      <c r="AW323" s="840"/>
      <c r="AX323" s="842"/>
      <c r="AY323">
        <f t="shared" si="11"/>
        <v>0</v>
      </c>
    </row>
    <row r="324" spans="1:51" ht="24.75" hidden="1" customHeight="1" x14ac:dyDescent="0.2">
      <c r="A324" s="809"/>
      <c r="B324" s="810"/>
      <c r="C324" s="810"/>
      <c r="D324" s="810"/>
      <c r="E324" s="810"/>
      <c r="F324" s="811"/>
      <c r="G324" s="819"/>
      <c r="H324" s="820"/>
      <c r="I324" s="820"/>
      <c r="J324" s="820"/>
      <c r="K324" s="821"/>
      <c r="L324" s="822"/>
      <c r="M324" s="823"/>
      <c r="N324" s="823"/>
      <c r="O324" s="823"/>
      <c r="P324" s="823"/>
      <c r="Q324" s="823"/>
      <c r="R324" s="823"/>
      <c r="S324" s="823"/>
      <c r="T324" s="823"/>
      <c r="U324" s="823"/>
      <c r="V324" s="823"/>
      <c r="W324" s="823"/>
      <c r="X324" s="824"/>
      <c r="Y324" s="825"/>
      <c r="Z324" s="826"/>
      <c r="AA324" s="826"/>
      <c r="AB324" s="827"/>
      <c r="AC324" s="819"/>
      <c r="AD324" s="820"/>
      <c r="AE324" s="820"/>
      <c r="AF324" s="820"/>
      <c r="AG324" s="821"/>
      <c r="AH324" s="822"/>
      <c r="AI324" s="823"/>
      <c r="AJ324" s="823"/>
      <c r="AK324" s="823"/>
      <c r="AL324" s="823"/>
      <c r="AM324" s="823"/>
      <c r="AN324" s="823"/>
      <c r="AO324" s="823"/>
      <c r="AP324" s="823"/>
      <c r="AQ324" s="823"/>
      <c r="AR324" s="823"/>
      <c r="AS324" s="823"/>
      <c r="AT324" s="824"/>
      <c r="AU324" s="825"/>
      <c r="AV324" s="826"/>
      <c r="AW324" s="826"/>
      <c r="AX324" s="828"/>
      <c r="AY324">
        <f t="shared" si="11"/>
        <v>0</v>
      </c>
    </row>
    <row r="325" spans="1:51" ht="24.75" hidden="1" customHeight="1" x14ac:dyDescent="0.2">
      <c r="A325" s="809"/>
      <c r="B325" s="810"/>
      <c r="C325" s="810"/>
      <c r="D325" s="810"/>
      <c r="E325" s="810"/>
      <c r="F325" s="811"/>
      <c r="G325" s="819"/>
      <c r="H325" s="820"/>
      <c r="I325" s="820"/>
      <c r="J325" s="820"/>
      <c r="K325" s="821"/>
      <c r="L325" s="822"/>
      <c r="M325" s="823"/>
      <c r="N325" s="823"/>
      <c r="O325" s="823"/>
      <c r="P325" s="823"/>
      <c r="Q325" s="823"/>
      <c r="R325" s="823"/>
      <c r="S325" s="823"/>
      <c r="T325" s="823"/>
      <c r="U325" s="823"/>
      <c r="V325" s="823"/>
      <c r="W325" s="823"/>
      <c r="X325" s="824"/>
      <c r="Y325" s="825"/>
      <c r="Z325" s="826"/>
      <c r="AA325" s="826"/>
      <c r="AB325" s="827"/>
      <c r="AC325" s="819"/>
      <c r="AD325" s="820"/>
      <c r="AE325" s="820"/>
      <c r="AF325" s="820"/>
      <c r="AG325" s="821"/>
      <c r="AH325" s="822"/>
      <c r="AI325" s="823"/>
      <c r="AJ325" s="823"/>
      <c r="AK325" s="823"/>
      <c r="AL325" s="823"/>
      <c r="AM325" s="823"/>
      <c r="AN325" s="823"/>
      <c r="AO325" s="823"/>
      <c r="AP325" s="823"/>
      <c r="AQ325" s="823"/>
      <c r="AR325" s="823"/>
      <c r="AS325" s="823"/>
      <c r="AT325" s="824"/>
      <c r="AU325" s="825"/>
      <c r="AV325" s="826"/>
      <c r="AW325" s="826"/>
      <c r="AX325" s="828"/>
      <c r="AY325">
        <f t="shared" si="11"/>
        <v>0</v>
      </c>
    </row>
    <row r="326" spans="1:51" ht="24.75" hidden="1" customHeight="1" x14ac:dyDescent="0.2">
      <c r="A326" s="809"/>
      <c r="B326" s="810"/>
      <c r="C326" s="810"/>
      <c r="D326" s="810"/>
      <c r="E326" s="810"/>
      <c r="F326" s="811"/>
      <c r="G326" s="819"/>
      <c r="H326" s="820"/>
      <c r="I326" s="820"/>
      <c r="J326" s="820"/>
      <c r="K326" s="821"/>
      <c r="L326" s="822"/>
      <c r="M326" s="823"/>
      <c r="N326" s="823"/>
      <c r="O326" s="823"/>
      <c r="P326" s="823"/>
      <c r="Q326" s="823"/>
      <c r="R326" s="823"/>
      <c r="S326" s="823"/>
      <c r="T326" s="823"/>
      <c r="U326" s="823"/>
      <c r="V326" s="823"/>
      <c r="W326" s="823"/>
      <c r="X326" s="824"/>
      <c r="Y326" s="825"/>
      <c r="Z326" s="826"/>
      <c r="AA326" s="826"/>
      <c r="AB326" s="827"/>
      <c r="AC326" s="819"/>
      <c r="AD326" s="820"/>
      <c r="AE326" s="820"/>
      <c r="AF326" s="820"/>
      <c r="AG326" s="821"/>
      <c r="AH326" s="822"/>
      <c r="AI326" s="823"/>
      <c r="AJ326" s="823"/>
      <c r="AK326" s="823"/>
      <c r="AL326" s="823"/>
      <c r="AM326" s="823"/>
      <c r="AN326" s="823"/>
      <c r="AO326" s="823"/>
      <c r="AP326" s="823"/>
      <c r="AQ326" s="823"/>
      <c r="AR326" s="823"/>
      <c r="AS326" s="823"/>
      <c r="AT326" s="824"/>
      <c r="AU326" s="825"/>
      <c r="AV326" s="826"/>
      <c r="AW326" s="826"/>
      <c r="AX326" s="828"/>
      <c r="AY326">
        <f t="shared" si="11"/>
        <v>0</v>
      </c>
    </row>
    <row r="327" spans="1:51" ht="24.75" hidden="1" customHeight="1" x14ac:dyDescent="0.2">
      <c r="A327" s="809"/>
      <c r="B327" s="810"/>
      <c r="C327" s="810"/>
      <c r="D327" s="810"/>
      <c r="E327" s="810"/>
      <c r="F327" s="811"/>
      <c r="G327" s="819"/>
      <c r="H327" s="820"/>
      <c r="I327" s="820"/>
      <c r="J327" s="820"/>
      <c r="K327" s="821"/>
      <c r="L327" s="822"/>
      <c r="M327" s="823"/>
      <c r="N327" s="823"/>
      <c r="O327" s="823"/>
      <c r="P327" s="823"/>
      <c r="Q327" s="823"/>
      <c r="R327" s="823"/>
      <c r="S327" s="823"/>
      <c r="T327" s="823"/>
      <c r="U327" s="823"/>
      <c r="V327" s="823"/>
      <c r="W327" s="823"/>
      <c r="X327" s="824"/>
      <c r="Y327" s="825"/>
      <c r="Z327" s="826"/>
      <c r="AA327" s="826"/>
      <c r="AB327" s="827"/>
      <c r="AC327" s="819"/>
      <c r="AD327" s="820"/>
      <c r="AE327" s="820"/>
      <c r="AF327" s="820"/>
      <c r="AG327" s="821"/>
      <c r="AH327" s="822"/>
      <c r="AI327" s="823"/>
      <c r="AJ327" s="823"/>
      <c r="AK327" s="823"/>
      <c r="AL327" s="823"/>
      <c r="AM327" s="823"/>
      <c r="AN327" s="823"/>
      <c r="AO327" s="823"/>
      <c r="AP327" s="823"/>
      <c r="AQ327" s="823"/>
      <c r="AR327" s="823"/>
      <c r="AS327" s="823"/>
      <c r="AT327" s="824"/>
      <c r="AU327" s="825"/>
      <c r="AV327" s="826"/>
      <c r="AW327" s="826"/>
      <c r="AX327" s="828"/>
      <c r="AY327">
        <f t="shared" si="11"/>
        <v>0</v>
      </c>
    </row>
    <row r="328" spans="1:51" ht="24.75" hidden="1" customHeight="1" x14ac:dyDescent="0.2">
      <c r="A328" s="809"/>
      <c r="B328" s="810"/>
      <c r="C328" s="810"/>
      <c r="D328" s="810"/>
      <c r="E328" s="810"/>
      <c r="F328" s="811"/>
      <c r="G328" s="819"/>
      <c r="H328" s="820"/>
      <c r="I328" s="820"/>
      <c r="J328" s="820"/>
      <c r="K328" s="821"/>
      <c r="L328" s="822"/>
      <c r="M328" s="823"/>
      <c r="N328" s="823"/>
      <c r="O328" s="823"/>
      <c r="P328" s="823"/>
      <c r="Q328" s="823"/>
      <c r="R328" s="823"/>
      <c r="S328" s="823"/>
      <c r="T328" s="823"/>
      <c r="U328" s="823"/>
      <c r="V328" s="823"/>
      <c r="W328" s="823"/>
      <c r="X328" s="824"/>
      <c r="Y328" s="825"/>
      <c r="Z328" s="826"/>
      <c r="AA328" s="826"/>
      <c r="AB328" s="827"/>
      <c r="AC328" s="819"/>
      <c r="AD328" s="820"/>
      <c r="AE328" s="820"/>
      <c r="AF328" s="820"/>
      <c r="AG328" s="821"/>
      <c r="AH328" s="822"/>
      <c r="AI328" s="823"/>
      <c r="AJ328" s="823"/>
      <c r="AK328" s="823"/>
      <c r="AL328" s="823"/>
      <c r="AM328" s="823"/>
      <c r="AN328" s="823"/>
      <c r="AO328" s="823"/>
      <c r="AP328" s="823"/>
      <c r="AQ328" s="823"/>
      <c r="AR328" s="823"/>
      <c r="AS328" s="823"/>
      <c r="AT328" s="824"/>
      <c r="AU328" s="825"/>
      <c r="AV328" s="826"/>
      <c r="AW328" s="826"/>
      <c r="AX328" s="828"/>
      <c r="AY328">
        <f t="shared" si="11"/>
        <v>0</v>
      </c>
    </row>
    <row r="329" spans="1:51" ht="24.75" hidden="1" customHeight="1" x14ac:dyDescent="0.2">
      <c r="A329" s="809"/>
      <c r="B329" s="810"/>
      <c r="C329" s="810"/>
      <c r="D329" s="810"/>
      <c r="E329" s="810"/>
      <c r="F329" s="811"/>
      <c r="G329" s="819"/>
      <c r="H329" s="820"/>
      <c r="I329" s="820"/>
      <c r="J329" s="820"/>
      <c r="K329" s="821"/>
      <c r="L329" s="822"/>
      <c r="M329" s="823"/>
      <c r="N329" s="823"/>
      <c r="O329" s="823"/>
      <c r="P329" s="823"/>
      <c r="Q329" s="823"/>
      <c r="R329" s="823"/>
      <c r="S329" s="823"/>
      <c r="T329" s="823"/>
      <c r="U329" s="823"/>
      <c r="V329" s="823"/>
      <c r="W329" s="823"/>
      <c r="X329" s="824"/>
      <c r="Y329" s="825"/>
      <c r="Z329" s="826"/>
      <c r="AA329" s="826"/>
      <c r="AB329" s="827"/>
      <c r="AC329" s="819"/>
      <c r="AD329" s="820"/>
      <c r="AE329" s="820"/>
      <c r="AF329" s="820"/>
      <c r="AG329" s="821"/>
      <c r="AH329" s="822"/>
      <c r="AI329" s="823"/>
      <c r="AJ329" s="823"/>
      <c r="AK329" s="823"/>
      <c r="AL329" s="823"/>
      <c r="AM329" s="823"/>
      <c r="AN329" s="823"/>
      <c r="AO329" s="823"/>
      <c r="AP329" s="823"/>
      <c r="AQ329" s="823"/>
      <c r="AR329" s="823"/>
      <c r="AS329" s="823"/>
      <c r="AT329" s="824"/>
      <c r="AU329" s="825"/>
      <c r="AV329" s="826"/>
      <c r="AW329" s="826"/>
      <c r="AX329" s="828"/>
      <c r="AY329">
        <f t="shared" si="11"/>
        <v>0</v>
      </c>
    </row>
    <row r="330" spans="1:51" ht="24.75" hidden="1" customHeight="1" x14ac:dyDescent="0.2">
      <c r="A330" s="809"/>
      <c r="B330" s="810"/>
      <c r="C330" s="810"/>
      <c r="D330" s="810"/>
      <c r="E330" s="810"/>
      <c r="F330" s="811"/>
      <c r="G330" s="819"/>
      <c r="H330" s="820"/>
      <c r="I330" s="820"/>
      <c r="J330" s="820"/>
      <c r="K330" s="821"/>
      <c r="L330" s="822"/>
      <c r="M330" s="823"/>
      <c r="N330" s="823"/>
      <c r="O330" s="823"/>
      <c r="P330" s="823"/>
      <c r="Q330" s="823"/>
      <c r="R330" s="823"/>
      <c r="S330" s="823"/>
      <c r="T330" s="823"/>
      <c r="U330" s="823"/>
      <c r="V330" s="823"/>
      <c r="W330" s="823"/>
      <c r="X330" s="824"/>
      <c r="Y330" s="825"/>
      <c r="Z330" s="826"/>
      <c r="AA330" s="826"/>
      <c r="AB330" s="827"/>
      <c r="AC330" s="819"/>
      <c r="AD330" s="820"/>
      <c r="AE330" s="820"/>
      <c r="AF330" s="820"/>
      <c r="AG330" s="821"/>
      <c r="AH330" s="822"/>
      <c r="AI330" s="823"/>
      <c r="AJ330" s="823"/>
      <c r="AK330" s="823"/>
      <c r="AL330" s="823"/>
      <c r="AM330" s="823"/>
      <c r="AN330" s="823"/>
      <c r="AO330" s="823"/>
      <c r="AP330" s="823"/>
      <c r="AQ330" s="823"/>
      <c r="AR330" s="823"/>
      <c r="AS330" s="823"/>
      <c r="AT330" s="824"/>
      <c r="AU330" s="825"/>
      <c r="AV330" s="826"/>
      <c r="AW330" s="826"/>
      <c r="AX330" s="828"/>
      <c r="AY330">
        <f t="shared" si="11"/>
        <v>0</v>
      </c>
    </row>
    <row r="331" spans="1:51" ht="24.75" hidden="1" customHeight="1" x14ac:dyDescent="0.2">
      <c r="A331" s="809"/>
      <c r="B331" s="810"/>
      <c r="C331" s="810"/>
      <c r="D331" s="810"/>
      <c r="E331" s="810"/>
      <c r="F331" s="811"/>
      <c r="G331" s="819"/>
      <c r="H331" s="820"/>
      <c r="I331" s="820"/>
      <c r="J331" s="820"/>
      <c r="K331" s="821"/>
      <c r="L331" s="822"/>
      <c r="M331" s="823"/>
      <c r="N331" s="823"/>
      <c r="O331" s="823"/>
      <c r="P331" s="823"/>
      <c r="Q331" s="823"/>
      <c r="R331" s="823"/>
      <c r="S331" s="823"/>
      <c r="T331" s="823"/>
      <c r="U331" s="823"/>
      <c r="V331" s="823"/>
      <c r="W331" s="823"/>
      <c r="X331" s="824"/>
      <c r="Y331" s="825"/>
      <c r="Z331" s="826"/>
      <c r="AA331" s="826"/>
      <c r="AB331" s="827"/>
      <c r="AC331" s="819"/>
      <c r="AD331" s="820"/>
      <c r="AE331" s="820"/>
      <c r="AF331" s="820"/>
      <c r="AG331" s="821"/>
      <c r="AH331" s="822"/>
      <c r="AI331" s="823"/>
      <c r="AJ331" s="823"/>
      <c r="AK331" s="823"/>
      <c r="AL331" s="823"/>
      <c r="AM331" s="823"/>
      <c r="AN331" s="823"/>
      <c r="AO331" s="823"/>
      <c r="AP331" s="823"/>
      <c r="AQ331" s="823"/>
      <c r="AR331" s="823"/>
      <c r="AS331" s="823"/>
      <c r="AT331" s="824"/>
      <c r="AU331" s="825"/>
      <c r="AV331" s="826"/>
      <c r="AW331" s="826"/>
      <c r="AX331" s="828"/>
      <c r="AY331">
        <f t="shared" si="11"/>
        <v>0</v>
      </c>
    </row>
    <row r="332" spans="1:51" ht="24.75" hidden="1" customHeight="1" x14ac:dyDescent="0.2">
      <c r="A332" s="809"/>
      <c r="B332" s="810"/>
      <c r="C332" s="810"/>
      <c r="D332" s="810"/>
      <c r="E332" s="810"/>
      <c r="F332" s="811"/>
      <c r="G332" s="819"/>
      <c r="H332" s="820"/>
      <c r="I332" s="820"/>
      <c r="J332" s="820"/>
      <c r="K332" s="821"/>
      <c r="L332" s="822"/>
      <c r="M332" s="823"/>
      <c r="N332" s="823"/>
      <c r="O332" s="823"/>
      <c r="P332" s="823"/>
      <c r="Q332" s="823"/>
      <c r="R332" s="823"/>
      <c r="S332" s="823"/>
      <c r="T332" s="823"/>
      <c r="U332" s="823"/>
      <c r="V332" s="823"/>
      <c r="W332" s="823"/>
      <c r="X332" s="824"/>
      <c r="Y332" s="825"/>
      <c r="Z332" s="826"/>
      <c r="AA332" s="826"/>
      <c r="AB332" s="827"/>
      <c r="AC332" s="819"/>
      <c r="AD332" s="820"/>
      <c r="AE332" s="820"/>
      <c r="AF332" s="820"/>
      <c r="AG332" s="821"/>
      <c r="AH332" s="822"/>
      <c r="AI332" s="823"/>
      <c r="AJ332" s="823"/>
      <c r="AK332" s="823"/>
      <c r="AL332" s="823"/>
      <c r="AM332" s="823"/>
      <c r="AN332" s="823"/>
      <c r="AO332" s="823"/>
      <c r="AP332" s="823"/>
      <c r="AQ332" s="823"/>
      <c r="AR332" s="823"/>
      <c r="AS332" s="823"/>
      <c r="AT332" s="824"/>
      <c r="AU332" s="825"/>
      <c r="AV332" s="826"/>
      <c r="AW332" s="826"/>
      <c r="AX332" s="828"/>
      <c r="AY332">
        <f t="shared" si="11"/>
        <v>0</v>
      </c>
    </row>
    <row r="333" spans="1:51" ht="24.75" hidden="1" customHeight="1" x14ac:dyDescent="0.2">
      <c r="A333" s="809"/>
      <c r="B333" s="810"/>
      <c r="C333" s="810"/>
      <c r="D333" s="810"/>
      <c r="E333" s="810"/>
      <c r="F333" s="811"/>
      <c r="G333" s="843" t="s">
        <v>18</v>
      </c>
      <c r="H333" s="844"/>
      <c r="I333" s="844"/>
      <c r="J333" s="844"/>
      <c r="K333" s="844"/>
      <c r="L333" s="845"/>
      <c r="M333" s="846"/>
      <c r="N333" s="846"/>
      <c r="O333" s="846"/>
      <c r="P333" s="846"/>
      <c r="Q333" s="846"/>
      <c r="R333" s="846"/>
      <c r="S333" s="846"/>
      <c r="T333" s="846"/>
      <c r="U333" s="846"/>
      <c r="V333" s="846"/>
      <c r="W333" s="846"/>
      <c r="X333" s="847"/>
      <c r="Y333" s="848">
        <f>SUM(Y323:AB332)</f>
        <v>0</v>
      </c>
      <c r="Z333" s="849"/>
      <c r="AA333" s="849"/>
      <c r="AB333" s="850"/>
      <c r="AC333" s="843" t="s">
        <v>18</v>
      </c>
      <c r="AD333" s="844"/>
      <c r="AE333" s="844"/>
      <c r="AF333" s="844"/>
      <c r="AG333" s="844"/>
      <c r="AH333" s="845"/>
      <c r="AI333" s="846"/>
      <c r="AJ333" s="846"/>
      <c r="AK333" s="846"/>
      <c r="AL333" s="846"/>
      <c r="AM333" s="846"/>
      <c r="AN333" s="846"/>
      <c r="AO333" s="846"/>
      <c r="AP333" s="846"/>
      <c r="AQ333" s="846"/>
      <c r="AR333" s="846"/>
      <c r="AS333" s="846"/>
      <c r="AT333" s="847"/>
      <c r="AU333" s="848">
        <f>SUM(AU323:AX332)</f>
        <v>0</v>
      </c>
      <c r="AV333" s="849"/>
      <c r="AW333" s="849"/>
      <c r="AX333" s="851"/>
      <c r="AY333">
        <f t="shared" si="11"/>
        <v>0</v>
      </c>
    </row>
    <row r="334" spans="1:51" ht="24.75" hidden="1" customHeight="1" x14ac:dyDescent="0.2">
      <c r="A334" s="809"/>
      <c r="B334" s="810"/>
      <c r="C334" s="810"/>
      <c r="D334" s="810"/>
      <c r="E334" s="810"/>
      <c r="F334" s="811"/>
      <c r="G334" s="812" t="s">
        <v>219</v>
      </c>
      <c r="H334" s="813"/>
      <c r="I334" s="813"/>
      <c r="J334" s="813"/>
      <c r="K334" s="813"/>
      <c r="L334" s="813"/>
      <c r="M334" s="813"/>
      <c r="N334" s="813"/>
      <c r="O334" s="813"/>
      <c r="P334" s="813"/>
      <c r="Q334" s="813"/>
      <c r="R334" s="813"/>
      <c r="S334" s="813"/>
      <c r="T334" s="813"/>
      <c r="U334" s="813"/>
      <c r="V334" s="813"/>
      <c r="W334" s="813"/>
      <c r="X334" s="813"/>
      <c r="Y334" s="813"/>
      <c r="Z334" s="813"/>
      <c r="AA334" s="813"/>
      <c r="AB334" s="814"/>
      <c r="AC334" s="812" t="s">
        <v>220</v>
      </c>
      <c r="AD334" s="813"/>
      <c r="AE334" s="813"/>
      <c r="AF334" s="813"/>
      <c r="AG334" s="813"/>
      <c r="AH334" s="813"/>
      <c r="AI334" s="813"/>
      <c r="AJ334" s="813"/>
      <c r="AK334" s="813"/>
      <c r="AL334" s="813"/>
      <c r="AM334" s="813"/>
      <c r="AN334" s="813"/>
      <c r="AO334" s="813"/>
      <c r="AP334" s="813"/>
      <c r="AQ334" s="813"/>
      <c r="AR334" s="813"/>
      <c r="AS334" s="813"/>
      <c r="AT334" s="813"/>
      <c r="AU334" s="813"/>
      <c r="AV334" s="813"/>
      <c r="AW334" s="813"/>
      <c r="AX334" s="815"/>
      <c r="AY334">
        <f>COUNTA($G$336,$AC$336)</f>
        <v>0</v>
      </c>
    </row>
    <row r="335" spans="1:51" ht="24.75" hidden="1" customHeight="1" x14ac:dyDescent="0.2">
      <c r="A335" s="809"/>
      <c r="B335" s="810"/>
      <c r="C335" s="810"/>
      <c r="D335" s="810"/>
      <c r="E335" s="810"/>
      <c r="F335" s="811"/>
      <c r="G335" s="126" t="s">
        <v>15</v>
      </c>
      <c r="H335" s="816"/>
      <c r="I335" s="816"/>
      <c r="J335" s="816"/>
      <c r="K335" s="816"/>
      <c r="L335" s="817" t="s">
        <v>16</v>
      </c>
      <c r="M335" s="816"/>
      <c r="N335" s="816"/>
      <c r="O335" s="816"/>
      <c r="P335" s="816"/>
      <c r="Q335" s="816"/>
      <c r="R335" s="816"/>
      <c r="S335" s="816"/>
      <c r="T335" s="816"/>
      <c r="U335" s="816"/>
      <c r="V335" s="816"/>
      <c r="W335" s="816"/>
      <c r="X335" s="818"/>
      <c r="Y335" s="829" t="s">
        <v>17</v>
      </c>
      <c r="Z335" s="830"/>
      <c r="AA335" s="830"/>
      <c r="AB335" s="831"/>
      <c r="AC335" s="126" t="s">
        <v>15</v>
      </c>
      <c r="AD335" s="816"/>
      <c r="AE335" s="816"/>
      <c r="AF335" s="816"/>
      <c r="AG335" s="816"/>
      <c r="AH335" s="817" t="s">
        <v>16</v>
      </c>
      <c r="AI335" s="816"/>
      <c r="AJ335" s="816"/>
      <c r="AK335" s="816"/>
      <c r="AL335" s="816"/>
      <c r="AM335" s="816"/>
      <c r="AN335" s="816"/>
      <c r="AO335" s="816"/>
      <c r="AP335" s="816"/>
      <c r="AQ335" s="816"/>
      <c r="AR335" s="816"/>
      <c r="AS335" s="816"/>
      <c r="AT335" s="818"/>
      <c r="AU335" s="829" t="s">
        <v>17</v>
      </c>
      <c r="AV335" s="830"/>
      <c r="AW335" s="830"/>
      <c r="AX335" s="832"/>
      <c r="AY335">
        <f t="shared" ref="AY335:AY341" si="12">$AY$334</f>
        <v>0</v>
      </c>
    </row>
    <row r="336" spans="1:51" ht="24.75" hidden="1" customHeight="1" x14ac:dyDescent="0.2">
      <c r="A336" s="809"/>
      <c r="B336" s="810"/>
      <c r="C336" s="810"/>
      <c r="D336" s="810"/>
      <c r="E336" s="810"/>
      <c r="F336" s="811"/>
      <c r="G336" s="833"/>
      <c r="H336" s="834"/>
      <c r="I336" s="834"/>
      <c r="J336" s="834"/>
      <c r="K336" s="835"/>
      <c r="L336" s="836"/>
      <c r="M336" s="837"/>
      <c r="N336" s="837"/>
      <c r="O336" s="837"/>
      <c r="P336" s="837"/>
      <c r="Q336" s="837"/>
      <c r="R336" s="837"/>
      <c r="S336" s="837"/>
      <c r="T336" s="837"/>
      <c r="U336" s="837"/>
      <c r="V336" s="837"/>
      <c r="W336" s="837"/>
      <c r="X336" s="838"/>
      <c r="Y336" s="839"/>
      <c r="Z336" s="840"/>
      <c r="AA336" s="840"/>
      <c r="AB336" s="841"/>
      <c r="AC336" s="833"/>
      <c r="AD336" s="834"/>
      <c r="AE336" s="834"/>
      <c r="AF336" s="834"/>
      <c r="AG336" s="835"/>
      <c r="AH336" s="836"/>
      <c r="AI336" s="837"/>
      <c r="AJ336" s="837"/>
      <c r="AK336" s="837"/>
      <c r="AL336" s="837"/>
      <c r="AM336" s="837"/>
      <c r="AN336" s="837"/>
      <c r="AO336" s="837"/>
      <c r="AP336" s="837"/>
      <c r="AQ336" s="837"/>
      <c r="AR336" s="837"/>
      <c r="AS336" s="837"/>
      <c r="AT336" s="838"/>
      <c r="AU336" s="839"/>
      <c r="AV336" s="840"/>
      <c r="AW336" s="840"/>
      <c r="AX336" s="842"/>
      <c r="AY336">
        <f t="shared" si="12"/>
        <v>0</v>
      </c>
    </row>
    <row r="337" spans="1:51" ht="24.75" hidden="1" customHeight="1" x14ac:dyDescent="0.2">
      <c r="A337" s="809"/>
      <c r="B337" s="810"/>
      <c r="C337" s="810"/>
      <c r="D337" s="810"/>
      <c r="E337" s="810"/>
      <c r="F337" s="811"/>
      <c r="G337" s="819"/>
      <c r="H337" s="820"/>
      <c r="I337" s="820"/>
      <c r="J337" s="820"/>
      <c r="K337" s="821"/>
      <c r="L337" s="822"/>
      <c r="M337" s="823"/>
      <c r="N337" s="823"/>
      <c r="O337" s="823"/>
      <c r="P337" s="823"/>
      <c r="Q337" s="823"/>
      <c r="R337" s="823"/>
      <c r="S337" s="823"/>
      <c r="T337" s="823"/>
      <c r="U337" s="823"/>
      <c r="V337" s="823"/>
      <c r="W337" s="823"/>
      <c r="X337" s="824"/>
      <c r="Y337" s="825"/>
      <c r="Z337" s="826"/>
      <c r="AA337" s="826"/>
      <c r="AB337" s="827"/>
      <c r="AC337" s="819"/>
      <c r="AD337" s="820"/>
      <c r="AE337" s="820"/>
      <c r="AF337" s="820"/>
      <c r="AG337" s="821"/>
      <c r="AH337" s="822"/>
      <c r="AI337" s="823"/>
      <c r="AJ337" s="823"/>
      <c r="AK337" s="823"/>
      <c r="AL337" s="823"/>
      <c r="AM337" s="823"/>
      <c r="AN337" s="823"/>
      <c r="AO337" s="823"/>
      <c r="AP337" s="823"/>
      <c r="AQ337" s="823"/>
      <c r="AR337" s="823"/>
      <c r="AS337" s="823"/>
      <c r="AT337" s="824"/>
      <c r="AU337" s="825"/>
      <c r="AV337" s="826"/>
      <c r="AW337" s="826"/>
      <c r="AX337" s="828"/>
      <c r="AY337">
        <f t="shared" si="12"/>
        <v>0</v>
      </c>
    </row>
    <row r="338" spans="1:51" ht="24.75" hidden="1" customHeight="1" x14ac:dyDescent="0.2">
      <c r="A338" s="809"/>
      <c r="B338" s="810"/>
      <c r="C338" s="810"/>
      <c r="D338" s="810"/>
      <c r="E338" s="810"/>
      <c r="F338" s="811"/>
      <c r="G338" s="819"/>
      <c r="H338" s="820"/>
      <c r="I338" s="820"/>
      <c r="J338" s="820"/>
      <c r="K338" s="821"/>
      <c r="L338" s="822"/>
      <c r="M338" s="823"/>
      <c r="N338" s="823"/>
      <c r="O338" s="823"/>
      <c r="P338" s="823"/>
      <c r="Q338" s="823"/>
      <c r="R338" s="823"/>
      <c r="S338" s="823"/>
      <c r="T338" s="823"/>
      <c r="U338" s="823"/>
      <c r="V338" s="823"/>
      <c r="W338" s="823"/>
      <c r="X338" s="824"/>
      <c r="Y338" s="825"/>
      <c r="Z338" s="826"/>
      <c r="AA338" s="826"/>
      <c r="AB338" s="827"/>
      <c r="AC338" s="819"/>
      <c r="AD338" s="820"/>
      <c r="AE338" s="820"/>
      <c r="AF338" s="820"/>
      <c r="AG338" s="821"/>
      <c r="AH338" s="822"/>
      <c r="AI338" s="823"/>
      <c r="AJ338" s="823"/>
      <c r="AK338" s="823"/>
      <c r="AL338" s="823"/>
      <c r="AM338" s="823"/>
      <c r="AN338" s="823"/>
      <c r="AO338" s="823"/>
      <c r="AP338" s="823"/>
      <c r="AQ338" s="823"/>
      <c r="AR338" s="823"/>
      <c r="AS338" s="823"/>
      <c r="AT338" s="824"/>
      <c r="AU338" s="825"/>
      <c r="AV338" s="826"/>
      <c r="AW338" s="826"/>
      <c r="AX338" s="828"/>
      <c r="AY338">
        <f t="shared" si="12"/>
        <v>0</v>
      </c>
    </row>
    <row r="339" spans="1:51" ht="24.75" hidden="1" customHeight="1" x14ac:dyDescent="0.2">
      <c r="A339" s="809"/>
      <c r="B339" s="810"/>
      <c r="C339" s="810"/>
      <c r="D339" s="810"/>
      <c r="E339" s="810"/>
      <c r="F339" s="811"/>
      <c r="G339" s="819"/>
      <c r="H339" s="820"/>
      <c r="I339" s="820"/>
      <c r="J339" s="820"/>
      <c r="K339" s="821"/>
      <c r="L339" s="822"/>
      <c r="M339" s="823"/>
      <c r="N339" s="823"/>
      <c r="O339" s="823"/>
      <c r="P339" s="823"/>
      <c r="Q339" s="823"/>
      <c r="R339" s="823"/>
      <c r="S339" s="823"/>
      <c r="T339" s="823"/>
      <c r="U339" s="823"/>
      <c r="V339" s="823"/>
      <c r="W339" s="823"/>
      <c r="X339" s="824"/>
      <c r="Y339" s="825"/>
      <c r="Z339" s="826"/>
      <c r="AA339" s="826"/>
      <c r="AB339" s="827"/>
      <c r="AC339" s="819"/>
      <c r="AD339" s="820"/>
      <c r="AE339" s="820"/>
      <c r="AF339" s="820"/>
      <c r="AG339" s="821"/>
      <c r="AH339" s="822"/>
      <c r="AI339" s="823"/>
      <c r="AJ339" s="823"/>
      <c r="AK339" s="823"/>
      <c r="AL339" s="823"/>
      <c r="AM339" s="823"/>
      <c r="AN339" s="823"/>
      <c r="AO339" s="823"/>
      <c r="AP339" s="823"/>
      <c r="AQ339" s="823"/>
      <c r="AR339" s="823"/>
      <c r="AS339" s="823"/>
      <c r="AT339" s="824"/>
      <c r="AU339" s="825"/>
      <c r="AV339" s="826"/>
      <c r="AW339" s="826"/>
      <c r="AX339" s="828"/>
      <c r="AY339">
        <f t="shared" si="12"/>
        <v>0</v>
      </c>
    </row>
    <row r="340" spans="1:51" ht="24.75" hidden="1" customHeight="1" x14ac:dyDescent="0.2">
      <c r="A340" s="809"/>
      <c r="B340" s="810"/>
      <c r="C340" s="810"/>
      <c r="D340" s="810"/>
      <c r="E340" s="810"/>
      <c r="F340" s="811"/>
      <c r="G340" s="819"/>
      <c r="H340" s="820"/>
      <c r="I340" s="820"/>
      <c r="J340" s="820"/>
      <c r="K340" s="821"/>
      <c r="L340" s="822"/>
      <c r="M340" s="823"/>
      <c r="N340" s="823"/>
      <c r="O340" s="823"/>
      <c r="P340" s="823"/>
      <c r="Q340" s="823"/>
      <c r="R340" s="823"/>
      <c r="S340" s="823"/>
      <c r="T340" s="823"/>
      <c r="U340" s="823"/>
      <c r="V340" s="823"/>
      <c r="W340" s="823"/>
      <c r="X340" s="824"/>
      <c r="Y340" s="825"/>
      <c r="Z340" s="826"/>
      <c r="AA340" s="826"/>
      <c r="AB340" s="827"/>
      <c r="AC340" s="819"/>
      <c r="AD340" s="820"/>
      <c r="AE340" s="820"/>
      <c r="AF340" s="820"/>
      <c r="AG340" s="821"/>
      <c r="AH340" s="822"/>
      <c r="AI340" s="823"/>
      <c r="AJ340" s="823"/>
      <c r="AK340" s="823"/>
      <c r="AL340" s="823"/>
      <c r="AM340" s="823"/>
      <c r="AN340" s="823"/>
      <c r="AO340" s="823"/>
      <c r="AP340" s="823"/>
      <c r="AQ340" s="823"/>
      <c r="AR340" s="823"/>
      <c r="AS340" s="823"/>
      <c r="AT340" s="824"/>
      <c r="AU340" s="825"/>
      <c r="AV340" s="826"/>
      <c r="AW340" s="826"/>
      <c r="AX340" s="828"/>
      <c r="AY340">
        <f t="shared" si="12"/>
        <v>0</v>
      </c>
    </row>
    <row r="341" spans="1:51" ht="24.75" hidden="1" customHeight="1" x14ac:dyDescent="0.2">
      <c r="A341" s="809"/>
      <c r="B341" s="810"/>
      <c r="C341" s="810"/>
      <c r="D341" s="810"/>
      <c r="E341" s="810"/>
      <c r="F341" s="811"/>
      <c r="G341" s="819"/>
      <c r="H341" s="820"/>
      <c r="I341" s="820"/>
      <c r="J341" s="820"/>
      <c r="K341" s="821"/>
      <c r="L341" s="822"/>
      <c r="M341" s="823"/>
      <c r="N341" s="823"/>
      <c r="O341" s="823"/>
      <c r="P341" s="823"/>
      <c r="Q341" s="823"/>
      <c r="R341" s="823"/>
      <c r="S341" s="823"/>
      <c r="T341" s="823"/>
      <c r="U341" s="823"/>
      <c r="V341" s="823"/>
      <c r="W341" s="823"/>
      <c r="X341" s="824"/>
      <c r="Y341" s="825"/>
      <c r="Z341" s="826"/>
      <c r="AA341" s="826"/>
      <c r="AB341" s="827"/>
      <c r="AC341" s="819"/>
      <c r="AD341" s="820"/>
      <c r="AE341" s="820"/>
      <c r="AF341" s="820"/>
      <c r="AG341" s="821"/>
      <c r="AH341" s="822"/>
      <c r="AI341" s="823"/>
      <c r="AJ341" s="823"/>
      <c r="AK341" s="823"/>
      <c r="AL341" s="823"/>
      <c r="AM341" s="823"/>
      <c r="AN341" s="823"/>
      <c r="AO341" s="823"/>
      <c r="AP341" s="823"/>
      <c r="AQ341" s="823"/>
      <c r="AR341" s="823"/>
      <c r="AS341" s="823"/>
      <c r="AT341" s="824"/>
      <c r="AU341" s="825"/>
      <c r="AV341" s="826"/>
      <c r="AW341" s="826"/>
      <c r="AX341" s="828"/>
      <c r="AY341">
        <f t="shared" si="12"/>
        <v>0</v>
      </c>
    </row>
    <row r="342" spans="1:51" ht="24.75" hidden="1" customHeight="1" x14ac:dyDescent="0.2">
      <c r="A342" s="809"/>
      <c r="B342" s="810"/>
      <c r="C342" s="810"/>
      <c r="D342" s="810"/>
      <c r="E342" s="810"/>
      <c r="F342" s="811"/>
      <c r="G342" s="819"/>
      <c r="H342" s="820"/>
      <c r="I342" s="820"/>
      <c r="J342" s="820"/>
      <c r="K342" s="821"/>
      <c r="L342" s="822"/>
      <c r="M342" s="823"/>
      <c r="N342" s="823"/>
      <c r="O342" s="823"/>
      <c r="P342" s="823"/>
      <c r="Q342" s="823"/>
      <c r="R342" s="823"/>
      <c r="S342" s="823"/>
      <c r="T342" s="823"/>
      <c r="U342" s="823"/>
      <c r="V342" s="823"/>
      <c r="W342" s="823"/>
      <c r="X342" s="824"/>
      <c r="Y342" s="825"/>
      <c r="Z342" s="826"/>
      <c r="AA342" s="826"/>
      <c r="AB342" s="827"/>
      <c r="AC342" s="819"/>
      <c r="AD342" s="820"/>
      <c r="AE342" s="820"/>
      <c r="AF342" s="820"/>
      <c r="AG342" s="821"/>
      <c r="AH342" s="822"/>
      <c r="AI342" s="823"/>
      <c r="AJ342" s="823"/>
      <c r="AK342" s="823"/>
      <c r="AL342" s="823"/>
      <c r="AM342" s="823"/>
      <c r="AN342" s="823"/>
      <c r="AO342" s="823"/>
      <c r="AP342" s="823"/>
      <c r="AQ342" s="823"/>
      <c r="AR342" s="823"/>
      <c r="AS342" s="823"/>
      <c r="AT342" s="824"/>
      <c r="AU342" s="825"/>
      <c r="AV342" s="826"/>
      <c r="AW342" s="826"/>
      <c r="AX342" s="828"/>
      <c r="AY342">
        <f t="shared" ref="AY342:AY346" si="13">$AY$334</f>
        <v>0</v>
      </c>
    </row>
    <row r="343" spans="1:51" ht="24.75" hidden="1" customHeight="1" x14ac:dyDescent="0.2">
      <c r="A343" s="809"/>
      <c r="B343" s="810"/>
      <c r="C343" s="810"/>
      <c r="D343" s="810"/>
      <c r="E343" s="810"/>
      <c r="F343" s="811"/>
      <c r="G343" s="819"/>
      <c r="H343" s="820"/>
      <c r="I343" s="820"/>
      <c r="J343" s="820"/>
      <c r="K343" s="821"/>
      <c r="L343" s="822"/>
      <c r="M343" s="823"/>
      <c r="N343" s="823"/>
      <c r="O343" s="823"/>
      <c r="P343" s="823"/>
      <c r="Q343" s="823"/>
      <c r="R343" s="823"/>
      <c r="S343" s="823"/>
      <c r="T343" s="823"/>
      <c r="U343" s="823"/>
      <c r="V343" s="823"/>
      <c r="W343" s="823"/>
      <c r="X343" s="824"/>
      <c r="Y343" s="825"/>
      <c r="Z343" s="826"/>
      <c r="AA343" s="826"/>
      <c r="AB343" s="827"/>
      <c r="AC343" s="819"/>
      <c r="AD343" s="820"/>
      <c r="AE343" s="820"/>
      <c r="AF343" s="820"/>
      <c r="AG343" s="821"/>
      <c r="AH343" s="822"/>
      <c r="AI343" s="823"/>
      <c r="AJ343" s="823"/>
      <c r="AK343" s="823"/>
      <c r="AL343" s="823"/>
      <c r="AM343" s="823"/>
      <c r="AN343" s="823"/>
      <c r="AO343" s="823"/>
      <c r="AP343" s="823"/>
      <c r="AQ343" s="823"/>
      <c r="AR343" s="823"/>
      <c r="AS343" s="823"/>
      <c r="AT343" s="824"/>
      <c r="AU343" s="825"/>
      <c r="AV343" s="826"/>
      <c r="AW343" s="826"/>
      <c r="AX343" s="828"/>
      <c r="AY343">
        <f t="shared" si="13"/>
        <v>0</v>
      </c>
    </row>
    <row r="344" spans="1:51" ht="24.75" hidden="1" customHeight="1" x14ac:dyDescent="0.2">
      <c r="A344" s="809"/>
      <c r="B344" s="810"/>
      <c r="C344" s="810"/>
      <c r="D344" s="810"/>
      <c r="E344" s="810"/>
      <c r="F344" s="811"/>
      <c r="G344" s="819"/>
      <c r="H344" s="820"/>
      <c r="I344" s="820"/>
      <c r="J344" s="820"/>
      <c r="K344" s="821"/>
      <c r="L344" s="822"/>
      <c r="M344" s="823"/>
      <c r="N344" s="823"/>
      <c r="O344" s="823"/>
      <c r="P344" s="823"/>
      <c r="Q344" s="823"/>
      <c r="R344" s="823"/>
      <c r="S344" s="823"/>
      <c r="T344" s="823"/>
      <c r="U344" s="823"/>
      <c r="V344" s="823"/>
      <c r="W344" s="823"/>
      <c r="X344" s="824"/>
      <c r="Y344" s="825"/>
      <c r="Z344" s="826"/>
      <c r="AA344" s="826"/>
      <c r="AB344" s="827"/>
      <c r="AC344" s="819"/>
      <c r="AD344" s="820"/>
      <c r="AE344" s="820"/>
      <c r="AF344" s="820"/>
      <c r="AG344" s="821"/>
      <c r="AH344" s="822"/>
      <c r="AI344" s="823"/>
      <c r="AJ344" s="823"/>
      <c r="AK344" s="823"/>
      <c r="AL344" s="823"/>
      <c r="AM344" s="823"/>
      <c r="AN344" s="823"/>
      <c r="AO344" s="823"/>
      <c r="AP344" s="823"/>
      <c r="AQ344" s="823"/>
      <c r="AR344" s="823"/>
      <c r="AS344" s="823"/>
      <c r="AT344" s="824"/>
      <c r="AU344" s="825"/>
      <c r="AV344" s="826"/>
      <c r="AW344" s="826"/>
      <c r="AX344" s="828"/>
      <c r="AY344">
        <f t="shared" si="13"/>
        <v>0</v>
      </c>
    </row>
    <row r="345" spans="1:51" ht="24.75" hidden="1" customHeight="1" x14ac:dyDescent="0.2">
      <c r="A345" s="809"/>
      <c r="B345" s="810"/>
      <c r="C345" s="810"/>
      <c r="D345" s="810"/>
      <c r="E345" s="810"/>
      <c r="F345" s="811"/>
      <c r="G345" s="819"/>
      <c r="H345" s="820"/>
      <c r="I345" s="820"/>
      <c r="J345" s="820"/>
      <c r="K345" s="821"/>
      <c r="L345" s="822"/>
      <c r="M345" s="823"/>
      <c r="N345" s="823"/>
      <c r="O345" s="823"/>
      <c r="P345" s="823"/>
      <c r="Q345" s="823"/>
      <c r="R345" s="823"/>
      <c r="S345" s="823"/>
      <c r="T345" s="823"/>
      <c r="U345" s="823"/>
      <c r="V345" s="823"/>
      <c r="W345" s="823"/>
      <c r="X345" s="824"/>
      <c r="Y345" s="825"/>
      <c r="Z345" s="826"/>
      <c r="AA345" s="826"/>
      <c r="AB345" s="827"/>
      <c r="AC345" s="819"/>
      <c r="AD345" s="820"/>
      <c r="AE345" s="820"/>
      <c r="AF345" s="820"/>
      <c r="AG345" s="821"/>
      <c r="AH345" s="822"/>
      <c r="AI345" s="823"/>
      <c r="AJ345" s="823"/>
      <c r="AK345" s="823"/>
      <c r="AL345" s="823"/>
      <c r="AM345" s="823"/>
      <c r="AN345" s="823"/>
      <c r="AO345" s="823"/>
      <c r="AP345" s="823"/>
      <c r="AQ345" s="823"/>
      <c r="AR345" s="823"/>
      <c r="AS345" s="823"/>
      <c r="AT345" s="824"/>
      <c r="AU345" s="825"/>
      <c r="AV345" s="826"/>
      <c r="AW345" s="826"/>
      <c r="AX345" s="828"/>
      <c r="AY345">
        <f t="shared" si="13"/>
        <v>0</v>
      </c>
    </row>
    <row r="346" spans="1:51" ht="24.75" hidden="1" customHeight="1" thickBot="1" x14ac:dyDescent="0.25">
      <c r="A346" s="809"/>
      <c r="B346" s="810"/>
      <c r="C346" s="810"/>
      <c r="D346" s="810"/>
      <c r="E346" s="810"/>
      <c r="F346" s="811"/>
      <c r="G346" s="843" t="s">
        <v>18</v>
      </c>
      <c r="H346" s="844"/>
      <c r="I346" s="844"/>
      <c r="J346" s="844"/>
      <c r="K346" s="844"/>
      <c r="L346" s="845"/>
      <c r="M346" s="846"/>
      <c r="N346" s="846"/>
      <c r="O346" s="846"/>
      <c r="P346" s="846"/>
      <c r="Q346" s="846"/>
      <c r="R346" s="846"/>
      <c r="S346" s="846"/>
      <c r="T346" s="846"/>
      <c r="U346" s="846"/>
      <c r="V346" s="846"/>
      <c r="W346" s="846"/>
      <c r="X346" s="847"/>
      <c r="Y346" s="848">
        <f>SUM(Y336:AB345)</f>
        <v>0</v>
      </c>
      <c r="Z346" s="849"/>
      <c r="AA346" s="849"/>
      <c r="AB346" s="850"/>
      <c r="AC346" s="843" t="s">
        <v>18</v>
      </c>
      <c r="AD346" s="844"/>
      <c r="AE346" s="844"/>
      <c r="AF346" s="844"/>
      <c r="AG346" s="844"/>
      <c r="AH346" s="845"/>
      <c r="AI346" s="846"/>
      <c r="AJ346" s="846"/>
      <c r="AK346" s="846"/>
      <c r="AL346" s="846"/>
      <c r="AM346" s="846"/>
      <c r="AN346" s="846"/>
      <c r="AO346" s="846"/>
      <c r="AP346" s="846"/>
      <c r="AQ346" s="846"/>
      <c r="AR346" s="846"/>
      <c r="AS346" s="846"/>
      <c r="AT346" s="847"/>
      <c r="AU346" s="848">
        <f>SUM(AU336:AX345)</f>
        <v>0</v>
      </c>
      <c r="AV346" s="849"/>
      <c r="AW346" s="849"/>
      <c r="AX346" s="851"/>
      <c r="AY346">
        <f t="shared" si="13"/>
        <v>0</v>
      </c>
    </row>
    <row r="347" spans="1:51" ht="24.75" hidden="1" customHeight="1" x14ac:dyDescent="0.2">
      <c r="A347" s="809"/>
      <c r="B347" s="810"/>
      <c r="C347" s="810"/>
      <c r="D347" s="810"/>
      <c r="E347" s="810"/>
      <c r="F347" s="811"/>
      <c r="G347" s="812" t="s">
        <v>195</v>
      </c>
      <c r="H347" s="813"/>
      <c r="I347" s="813"/>
      <c r="J347" s="813"/>
      <c r="K347" s="813"/>
      <c r="L347" s="813"/>
      <c r="M347" s="813"/>
      <c r="N347" s="813"/>
      <c r="O347" s="813"/>
      <c r="P347" s="813"/>
      <c r="Q347" s="813"/>
      <c r="R347" s="813"/>
      <c r="S347" s="813"/>
      <c r="T347" s="813"/>
      <c r="U347" s="813"/>
      <c r="V347" s="813"/>
      <c r="W347" s="813"/>
      <c r="X347" s="813"/>
      <c r="Y347" s="813"/>
      <c r="Z347" s="813"/>
      <c r="AA347" s="813"/>
      <c r="AB347" s="814"/>
      <c r="AC347" s="812" t="s">
        <v>167</v>
      </c>
      <c r="AD347" s="813"/>
      <c r="AE347" s="813"/>
      <c r="AF347" s="813"/>
      <c r="AG347" s="813"/>
      <c r="AH347" s="813"/>
      <c r="AI347" s="813"/>
      <c r="AJ347" s="813"/>
      <c r="AK347" s="813"/>
      <c r="AL347" s="813"/>
      <c r="AM347" s="813"/>
      <c r="AN347" s="813"/>
      <c r="AO347" s="813"/>
      <c r="AP347" s="813"/>
      <c r="AQ347" s="813"/>
      <c r="AR347" s="813"/>
      <c r="AS347" s="813"/>
      <c r="AT347" s="813"/>
      <c r="AU347" s="813"/>
      <c r="AV347" s="813"/>
      <c r="AW347" s="813"/>
      <c r="AX347" s="815"/>
      <c r="AY347">
        <f>COUNTA($G$349,$AC$349)</f>
        <v>0</v>
      </c>
    </row>
    <row r="348" spans="1:51" ht="24.75" hidden="1" customHeight="1" x14ac:dyDescent="0.2">
      <c r="A348" s="809"/>
      <c r="B348" s="810"/>
      <c r="C348" s="810"/>
      <c r="D348" s="810"/>
      <c r="E348" s="810"/>
      <c r="F348" s="811"/>
      <c r="G348" s="126" t="s">
        <v>15</v>
      </c>
      <c r="H348" s="816"/>
      <c r="I348" s="816"/>
      <c r="J348" s="816"/>
      <c r="K348" s="816"/>
      <c r="L348" s="817" t="s">
        <v>16</v>
      </c>
      <c r="M348" s="816"/>
      <c r="N348" s="816"/>
      <c r="O348" s="816"/>
      <c r="P348" s="816"/>
      <c r="Q348" s="816"/>
      <c r="R348" s="816"/>
      <c r="S348" s="816"/>
      <c r="T348" s="816"/>
      <c r="U348" s="816"/>
      <c r="V348" s="816"/>
      <c r="W348" s="816"/>
      <c r="X348" s="818"/>
      <c r="Y348" s="829" t="s">
        <v>17</v>
      </c>
      <c r="Z348" s="830"/>
      <c r="AA348" s="830"/>
      <c r="AB348" s="831"/>
      <c r="AC348" s="126" t="s">
        <v>15</v>
      </c>
      <c r="AD348" s="816"/>
      <c r="AE348" s="816"/>
      <c r="AF348" s="816"/>
      <c r="AG348" s="816"/>
      <c r="AH348" s="817" t="s">
        <v>16</v>
      </c>
      <c r="AI348" s="816"/>
      <c r="AJ348" s="816"/>
      <c r="AK348" s="816"/>
      <c r="AL348" s="816"/>
      <c r="AM348" s="816"/>
      <c r="AN348" s="816"/>
      <c r="AO348" s="816"/>
      <c r="AP348" s="816"/>
      <c r="AQ348" s="816"/>
      <c r="AR348" s="816"/>
      <c r="AS348" s="816"/>
      <c r="AT348" s="818"/>
      <c r="AU348" s="829" t="s">
        <v>17</v>
      </c>
      <c r="AV348" s="830"/>
      <c r="AW348" s="830"/>
      <c r="AX348" s="832"/>
      <c r="AY348">
        <f>$AY$347</f>
        <v>0</v>
      </c>
    </row>
    <row r="349" spans="1:51" s="16" customFormat="1" ht="24.75" hidden="1" customHeight="1" x14ac:dyDescent="0.2">
      <c r="A349" s="809"/>
      <c r="B349" s="810"/>
      <c r="C349" s="810"/>
      <c r="D349" s="810"/>
      <c r="E349" s="810"/>
      <c r="F349" s="811"/>
      <c r="G349" s="833"/>
      <c r="H349" s="834"/>
      <c r="I349" s="834"/>
      <c r="J349" s="834"/>
      <c r="K349" s="835"/>
      <c r="L349" s="836"/>
      <c r="M349" s="837"/>
      <c r="N349" s="837"/>
      <c r="O349" s="837"/>
      <c r="P349" s="837"/>
      <c r="Q349" s="837"/>
      <c r="R349" s="837"/>
      <c r="S349" s="837"/>
      <c r="T349" s="837"/>
      <c r="U349" s="837"/>
      <c r="V349" s="837"/>
      <c r="W349" s="837"/>
      <c r="X349" s="838"/>
      <c r="Y349" s="839"/>
      <c r="Z349" s="840"/>
      <c r="AA349" s="840"/>
      <c r="AB349" s="841"/>
      <c r="AC349" s="833"/>
      <c r="AD349" s="834"/>
      <c r="AE349" s="834"/>
      <c r="AF349" s="834"/>
      <c r="AG349" s="835"/>
      <c r="AH349" s="836"/>
      <c r="AI349" s="837"/>
      <c r="AJ349" s="837"/>
      <c r="AK349" s="837"/>
      <c r="AL349" s="837"/>
      <c r="AM349" s="837"/>
      <c r="AN349" s="837"/>
      <c r="AO349" s="837"/>
      <c r="AP349" s="837"/>
      <c r="AQ349" s="837"/>
      <c r="AR349" s="837"/>
      <c r="AS349" s="837"/>
      <c r="AT349" s="838"/>
      <c r="AU349" s="839"/>
      <c r="AV349" s="840"/>
      <c r="AW349" s="840"/>
      <c r="AX349" s="842"/>
      <c r="AY349">
        <f t="shared" ref="AY349:AY359" si="14">$AY$347</f>
        <v>0</v>
      </c>
    </row>
    <row r="350" spans="1:51" ht="24.75" hidden="1" customHeight="1" x14ac:dyDescent="0.2">
      <c r="A350" s="809"/>
      <c r="B350" s="810"/>
      <c r="C350" s="810"/>
      <c r="D350" s="810"/>
      <c r="E350" s="810"/>
      <c r="F350" s="811"/>
      <c r="G350" s="819"/>
      <c r="H350" s="820"/>
      <c r="I350" s="820"/>
      <c r="J350" s="820"/>
      <c r="K350" s="821"/>
      <c r="L350" s="822"/>
      <c r="M350" s="823"/>
      <c r="N350" s="823"/>
      <c r="O350" s="823"/>
      <c r="P350" s="823"/>
      <c r="Q350" s="823"/>
      <c r="R350" s="823"/>
      <c r="S350" s="823"/>
      <c r="T350" s="823"/>
      <c r="U350" s="823"/>
      <c r="V350" s="823"/>
      <c r="W350" s="823"/>
      <c r="X350" s="824"/>
      <c r="Y350" s="825"/>
      <c r="Z350" s="826"/>
      <c r="AA350" s="826"/>
      <c r="AB350" s="827"/>
      <c r="AC350" s="819"/>
      <c r="AD350" s="820"/>
      <c r="AE350" s="820"/>
      <c r="AF350" s="820"/>
      <c r="AG350" s="821"/>
      <c r="AH350" s="822"/>
      <c r="AI350" s="823"/>
      <c r="AJ350" s="823"/>
      <c r="AK350" s="823"/>
      <c r="AL350" s="823"/>
      <c r="AM350" s="823"/>
      <c r="AN350" s="823"/>
      <c r="AO350" s="823"/>
      <c r="AP350" s="823"/>
      <c r="AQ350" s="823"/>
      <c r="AR350" s="823"/>
      <c r="AS350" s="823"/>
      <c r="AT350" s="824"/>
      <c r="AU350" s="825"/>
      <c r="AV350" s="826"/>
      <c r="AW350" s="826"/>
      <c r="AX350" s="828"/>
      <c r="AY350">
        <f t="shared" si="14"/>
        <v>0</v>
      </c>
    </row>
    <row r="351" spans="1:51" ht="24.75" hidden="1" customHeight="1" x14ac:dyDescent="0.2">
      <c r="A351" s="809"/>
      <c r="B351" s="810"/>
      <c r="C351" s="810"/>
      <c r="D351" s="810"/>
      <c r="E351" s="810"/>
      <c r="F351" s="811"/>
      <c r="G351" s="819"/>
      <c r="H351" s="820"/>
      <c r="I351" s="820"/>
      <c r="J351" s="820"/>
      <c r="K351" s="821"/>
      <c r="L351" s="822"/>
      <c r="M351" s="823"/>
      <c r="N351" s="823"/>
      <c r="O351" s="823"/>
      <c r="P351" s="823"/>
      <c r="Q351" s="823"/>
      <c r="R351" s="823"/>
      <c r="S351" s="823"/>
      <c r="T351" s="823"/>
      <c r="U351" s="823"/>
      <c r="V351" s="823"/>
      <c r="W351" s="823"/>
      <c r="X351" s="824"/>
      <c r="Y351" s="825"/>
      <c r="Z351" s="826"/>
      <c r="AA351" s="826"/>
      <c r="AB351" s="827"/>
      <c r="AC351" s="819"/>
      <c r="AD351" s="820"/>
      <c r="AE351" s="820"/>
      <c r="AF351" s="820"/>
      <c r="AG351" s="821"/>
      <c r="AH351" s="822"/>
      <c r="AI351" s="823"/>
      <c r="AJ351" s="823"/>
      <c r="AK351" s="823"/>
      <c r="AL351" s="823"/>
      <c r="AM351" s="823"/>
      <c r="AN351" s="823"/>
      <c r="AO351" s="823"/>
      <c r="AP351" s="823"/>
      <c r="AQ351" s="823"/>
      <c r="AR351" s="823"/>
      <c r="AS351" s="823"/>
      <c r="AT351" s="824"/>
      <c r="AU351" s="825"/>
      <c r="AV351" s="826"/>
      <c r="AW351" s="826"/>
      <c r="AX351" s="828"/>
      <c r="AY351">
        <f t="shared" si="14"/>
        <v>0</v>
      </c>
    </row>
    <row r="352" spans="1:51" ht="24.75" hidden="1" customHeight="1" x14ac:dyDescent="0.2">
      <c r="A352" s="809"/>
      <c r="B352" s="810"/>
      <c r="C352" s="810"/>
      <c r="D352" s="810"/>
      <c r="E352" s="810"/>
      <c r="F352" s="811"/>
      <c r="G352" s="819"/>
      <c r="H352" s="820"/>
      <c r="I352" s="820"/>
      <c r="J352" s="820"/>
      <c r="K352" s="821"/>
      <c r="L352" s="822"/>
      <c r="M352" s="823"/>
      <c r="N352" s="823"/>
      <c r="O352" s="823"/>
      <c r="P352" s="823"/>
      <c r="Q352" s="823"/>
      <c r="R352" s="823"/>
      <c r="S352" s="823"/>
      <c r="T352" s="823"/>
      <c r="U352" s="823"/>
      <c r="V352" s="823"/>
      <c r="W352" s="823"/>
      <c r="X352" s="824"/>
      <c r="Y352" s="825"/>
      <c r="Z352" s="826"/>
      <c r="AA352" s="826"/>
      <c r="AB352" s="827"/>
      <c r="AC352" s="819"/>
      <c r="AD352" s="820"/>
      <c r="AE352" s="820"/>
      <c r="AF352" s="820"/>
      <c r="AG352" s="821"/>
      <c r="AH352" s="822"/>
      <c r="AI352" s="823"/>
      <c r="AJ352" s="823"/>
      <c r="AK352" s="823"/>
      <c r="AL352" s="823"/>
      <c r="AM352" s="823"/>
      <c r="AN352" s="823"/>
      <c r="AO352" s="823"/>
      <c r="AP352" s="823"/>
      <c r="AQ352" s="823"/>
      <c r="AR352" s="823"/>
      <c r="AS352" s="823"/>
      <c r="AT352" s="824"/>
      <c r="AU352" s="825"/>
      <c r="AV352" s="826"/>
      <c r="AW352" s="826"/>
      <c r="AX352" s="828"/>
      <c r="AY352">
        <f t="shared" si="14"/>
        <v>0</v>
      </c>
    </row>
    <row r="353" spans="1:51" ht="24.75" hidden="1" customHeight="1" x14ac:dyDescent="0.2">
      <c r="A353" s="809"/>
      <c r="B353" s="810"/>
      <c r="C353" s="810"/>
      <c r="D353" s="810"/>
      <c r="E353" s="810"/>
      <c r="F353" s="811"/>
      <c r="G353" s="819"/>
      <c r="H353" s="820"/>
      <c r="I353" s="820"/>
      <c r="J353" s="820"/>
      <c r="K353" s="821"/>
      <c r="L353" s="822"/>
      <c r="M353" s="823"/>
      <c r="N353" s="823"/>
      <c r="O353" s="823"/>
      <c r="P353" s="823"/>
      <c r="Q353" s="823"/>
      <c r="R353" s="823"/>
      <c r="S353" s="823"/>
      <c r="T353" s="823"/>
      <c r="U353" s="823"/>
      <c r="V353" s="823"/>
      <c r="W353" s="823"/>
      <c r="X353" s="824"/>
      <c r="Y353" s="825"/>
      <c r="Z353" s="826"/>
      <c r="AA353" s="826"/>
      <c r="AB353" s="827"/>
      <c r="AC353" s="819"/>
      <c r="AD353" s="820"/>
      <c r="AE353" s="820"/>
      <c r="AF353" s="820"/>
      <c r="AG353" s="821"/>
      <c r="AH353" s="822"/>
      <c r="AI353" s="823"/>
      <c r="AJ353" s="823"/>
      <c r="AK353" s="823"/>
      <c r="AL353" s="823"/>
      <c r="AM353" s="823"/>
      <c r="AN353" s="823"/>
      <c r="AO353" s="823"/>
      <c r="AP353" s="823"/>
      <c r="AQ353" s="823"/>
      <c r="AR353" s="823"/>
      <c r="AS353" s="823"/>
      <c r="AT353" s="824"/>
      <c r="AU353" s="825"/>
      <c r="AV353" s="826"/>
      <c r="AW353" s="826"/>
      <c r="AX353" s="828"/>
      <c r="AY353">
        <f t="shared" si="14"/>
        <v>0</v>
      </c>
    </row>
    <row r="354" spans="1:51" ht="24.75" hidden="1" customHeight="1" x14ac:dyDescent="0.2">
      <c r="A354" s="809"/>
      <c r="B354" s="810"/>
      <c r="C354" s="810"/>
      <c r="D354" s="810"/>
      <c r="E354" s="810"/>
      <c r="F354" s="811"/>
      <c r="G354" s="819"/>
      <c r="H354" s="820"/>
      <c r="I354" s="820"/>
      <c r="J354" s="820"/>
      <c r="K354" s="821"/>
      <c r="L354" s="822"/>
      <c r="M354" s="823"/>
      <c r="N354" s="823"/>
      <c r="O354" s="823"/>
      <c r="P354" s="823"/>
      <c r="Q354" s="823"/>
      <c r="R354" s="823"/>
      <c r="S354" s="823"/>
      <c r="T354" s="823"/>
      <c r="U354" s="823"/>
      <c r="V354" s="823"/>
      <c r="W354" s="823"/>
      <c r="X354" s="824"/>
      <c r="Y354" s="825"/>
      <c r="Z354" s="826"/>
      <c r="AA354" s="826"/>
      <c r="AB354" s="827"/>
      <c r="AC354" s="819"/>
      <c r="AD354" s="820"/>
      <c r="AE354" s="820"/>
      <c r="AF354" s="820"/>
      <c r="AG354" s="821"/>
      <c r="AH354" s="822"/>
      <c r="AI354" s="823"/>
      <c r="AJ354" s="823"/>
      <c r="AK354" s="823"/>
      <c r="AL354" s="823"/>
      <c r="AM354" s="823"/>
      <c r="AN354" s="823"/>
      <c r="AO354" s="823"/>
      <c r="AP354" s="823"/>
      <c r="AQ354" s="823"/>
      <c r="AR354" s="823"/>
      <c r="AS354" s="823"/>
      <c r="AT354" s="824"/>
      <c r="AU354" s="825"/>
      <c r="AV354" s="826"/>
      <c r="AW354" s="826"/>
      <c r="AX354" s="828"/>
      <c r="AY354">
        <f t="shared" si="14"/>
        <v>0</v>
      </c>
    </row>
    <row r="355" spans="1:51" ht="24.75" hidden="1" customHeight="1" x14ac:dyDescent="0.2">
      <c r="A355" s="809"/>
      <c r="B355" s="810"/>
      <c r="C355" s="810"/>
      <c r="D355" s="810"/>
      <c r="E355" s="810"/>
      <c r="F355" s="811"/>
      <c r="G355" s="819"/>
      <c r="H355" s="820"/>
      <c r="I355" s="820"/>
      <c r="J355" s="820"/>
      <c r="K355" s="821"/>
      <c r="L355" s="822"/>
      <c r="M355" s="823"/>
      <c r="N355" s="823"/>
      <c r="O355" s="823"/>
      <c r="P355" s="823"/>
      <c r="Q355" s="823"/>
      <c r="R355" s="823"/>
      <c r="S355" s="823"/>
      <c r="T355" s="823"/>
      <c r="U355" s="823"/>
      <c r="V355" s="823"/>
      <c r="W355" s="823"/>
      <c r="X355" s="824"/>
      <c r="Y355" s="825"/>
      <c r="Z355" s="826"/>
      <c r="AA355" s="826"/>
      <c r="AB355" s="827"/>
      <c r="AC355" s="819"/>
      <c r="AD355" s="820"/>
      <c r="AE355" s="820"/>
      <c r="AF355" s="820"/>
      <c r="AG355" s="821"/>
      <c r="AH355" s="822"/>
      <c r="AI355" s="823"/>
      <c r="AJ355" s="823"/>
      <c r="AK355" s="823"/>
      <c r="AL355" s="823"/>
      <c r="AM355" s="823"/>
      <c r="AN355" s="823"/>
      <c r="AO355" s="823"/>
      <c r="AP355" s="823"/>
      <c r="AQ355" s="823"/>
      <c r="AR355" s="823"/>
      <c r="AS355" s="823"/>
      <c r="AT355" s="824"/>
      <c r="AU355" s="825"/>
      <c r="AV355" s="826"/>
      <c r="AW355" s="826"/>
      <c r="AX355" s="828"/>
      <c r="AY355">
        <f t="shared" si="14"/>
        <v>0</v>
      </c>
    </row>
    <row r="356" spans="1:51" ht="24.75" hidden="1" customHeight="1" x14ac:dyDescent="0.2">
      <c r="A356" s="809"/>
      <c r="B356" s="810"/>
      <c r="C356" s="810"/>
      <c r="D356" s="810"/>
      <c r="E356" s="810"/>
      <c r="F356" s="811"/>
      <c r="G356" s="819"/>
      <c r="H356" s="820"/>
      <c r="I356" s="820"/>
      <c r="J356" s="820"/>
      <c r="K356" s="821"/>
      <c r="L356" s="822"/>
      <c r="M356" s="823"/>
      <c r="N356" s="823"/>
      <c r="O356" s="823"/>
      <c r="P356" s="823"/>
      <c r="Q356" s="823"/>
      <c r="R356" s="823"/>
      <c r="S356" s="823"/>
      <c r="T356" s="823"/>
      <c r="U356" s="823"/>
      <c r="V356" s="823"/>
      <c r="W356" s="823"/>
      <c r="X356" s="824"/>
      <c r="Y356" s="825"/>
      <c r="Z356" s="826"/>
      <c r="AA356" s="826"/>
      <c r="AB356" s="827"/>
      <c r="AC356" s="819"/>
      <c r="AD356" s="820"/>
      <c r="AE356" s="820"/>
      <c r="AF356" s="820"/>
      <c r="AG356" s="821"/>
      <c r="AH356" s="822"/>
      <c r="AI356" s="823"/>
      <c r="AJ356" s="823"/>
      <c r="AK356" s="823"/>
      <c r="AL356" s="823"/>
      <c r="AM356" s="823"/>
      <c r="AN356" s="823"/>
      <c r="AO356" s="823"/>
      <c r="AP356" s="823"/>
      <c r="AQ356" s="823"/>
      <c r="AR356" s="823"/>
      <c r="AS356" s="823"/>
      <c r="AT356" s="824"/>
      <c r="AU356" s="825"/>
      <c r="AV356" s="826"/>
      <c r="AW356" s="826"/>
      <c r="AX356" s="828"/>
      <c r="AY356">
        <f t="shared" si="14"/>
        <v>0</v>
      </c>
    </row>
    <row r="357" spans="1:51" ht="24.75" hidden="1" customHeight="1" x14ac:dyDescent="0.2">
      <c r="A357" s="809"/>
      <c r="B357" s="810"/>
      <c r="C357" s="810"/>
      <c r="D357" s="810"/>
      <c r="E357" s="810"/>
      <c r="F357" s="811"/>
      <c r="G357" s="819"/>
      <c r="H357" s="820"/>
      <c r="I357" s="820"/>
      <c r="J357" s="820"/>
      <c r="K357" s="821"/>
      <c r="L357" s="822"/>
      <c r="M357" s="823"/>
      <c r="N357" s="823"/>
      <c r="O357" s="823"/>
      <c r="P357" s="823"/>
      <c r="Q357" s="823"/>
      <c r="R357" s="823"/>
      <c r="S357" s="823"/>
      <c r="T357" s="823"/>
      <c r="U357" s="823"/>
      <c r="V357" s="823"/>
      <c r="W357" s="823"/>
      <c r="X357" s="824"/>
      <c r="Y357" s="825"/>
      <c r="Z357" s="826"/>
      <c r="AA357" s="826"/>
      <c r="AB357" s="827"/>
      <c r="AC357" s="819"/>
      <c r="AD357" s="820"/>
      <c r="AE357" s="820"/>
      <c r="AF357" s="820"/>
      <c r="AG357" s="821"/>
      <c r="AH357" s="822"/>
      <c r="AI357" s="823"/>
      <c r="AJ357" s="823"/>
      <c r="AK357" s="823"/>
      <c r="AL357" s="823"/>
      <c r="AM357" s="823"/>
      <c r="AN357" s="823"/>
      <c r="AO357" s="823"/>
      <c r="AP357" s="823"/>
      <c r="AQ357" s="823"/>
      <c r="AR357" s="823"/>
      <c r="AS357" s="823"/>
      <c r="AT357" s="824"/>
      <c r="AU357" s="825"/>
      <c r="AV357" s="826"/>
      <c r="AW357" s="826"/>
      <c r="AX357" s="828"/>
      <c r="AY357">
        <f t="shared" si="14"/>
        <v>0</v>
      </c>
    </row>
    <row r="358" spans="1:51" ht="24.75" hidden="1" customHeight="1" x14ac:dyDescent="0.2">
      <c r="A358" s="809"/>
      <c r="B358" s="810"/>
      <c r="C358" s="810"/>
      <c r="D358" s="810"/>
      <c r="E358" s="810"/>
      <c r="F358" s="811"/>
      <c r="G358" s="819"/>
      <c r="H358" s="820"/>
      <c r="I358" s="820"/>
      <c r="J358" s="820"/>
      <c r="K358" s="821"/>
      <c r="L358" s="822"/>
      <c r="M358" s="823"/>
      <c r="N358" s="823"/>
      <c r="O358" s="823"/>
      <c r="P358" s="823"/>
      <c r="Q358" s="823"/>
      <c r="R358" s="823"/>
      <c r="S358" s="823"/>
      <c r="T358" s="823"/>
      <c r="U358" s="823"/>
      <c r="V358" s="823"/>
      <c r="W358" s="823"/>
      <c r="X358" s="824"/>
      <c r="Y358" s="825"/>
      <c r="Z358" s="826"/>
      <c r="AA358" s="826"/>
      <c r="AB358" s="827"/>
      <c r="AC358" s="819"/>
      <c r="AD358" s="820"/>
      <c r="AE358" s="820"/>
      <c r="AF358" s="820"/>
      <c r="AG358" s="821"/>
      <c r="AH358" s="822"/>
      <c r="AI358" s="823"/>
      <c r="AJ358" s="823"/>
      <c r="AK358" s="823"/>
      <c r="AL358" s="823"/>
      <c r="AM358" s="823"/>
      <c r="AN358" s="823"/>
      <c r="AO358" s="823"/>
      <c r="AP358" s="823"/>
      <c r="AQ358" s="823"/>
      <c r="AR358" s="823"/>
      <c r="AS358" s="823"/>
      <c r="AT358" s="824"/>
      <c r="AU358" s="825"/>
      <c r="AV358" s="826"/>
      <c r="AW358" s="826"/>
      <c r="AX358" s="828"/>
      <c r="AY358">
        <f t="shared" si="14"/>
        <v>0</v>
      </c>
    </row>
    <row r="359" spans="1:51" ht="24.75" hidden="1" customHeight="1" x14ac:dyDescent="0.2">
      <c r="A359" s="809"/>
      <c r="B359" s="810"/>
      <c r="C359" s="810"/>
      <c r="D359" s="810"/>
      <c r="E359" s="810"/>
      <c r="F359" s="811"/>
      <c r="G359" s="843" t="s">
        <v>18</v>
      </c>
      <c r="H359" s="844"/>
      <c r="I359" s="844"/>
      <c r="J359" s="844"/>
      <c r="K359" s="844"/>
      <c r="L359" s="845"/>
      <c r="M359" s="846"/>
      <c r="N359" s="846"/>
      <c r="O359" s="846"/>
      <c r="P359" s="846"/>
      <c r="Q359" s="846"/>
      <c r="R359" s="846"/>
      <c r="S359" s="846"/>
      <c r="T359" s="846"/>
      <c r="U359" s="846"/>
      <c r="V359" s="846"/>
      <c r="W359" s="846"/>
      <c r="X359" s="847"/>
      <c r="Y359" s="848">
        <f>SUM(Y349:AB358)</f>
        <v>0</v>
      </c>
      <c r="Z359" s="849"/>
      <c r="AA359" s="849"/>
      <c r="AB359" s="850"/>
      <c r="AC359" s="843" t="s">
        <v>18</v>
      </c>
      <c r="AD359" s="844"/>
      <c r="AE359" s="844"/>
      <c r="AF359" s="844"/>
      <c r="AG359" s="844"/>
      <c r="AH359" s="845"/>
      <c r="AI359" s="846"/>
      <c r="AJ359" s="846"/>
      <c r="AK359" s="846"/>
      <c r="AL359" s="846"/>
      <c r="AM359" s="846"/>
      <c r="AN359" s="846"/>
      <c r="AO359" s="846"/>
      <c r="AP359" s="846"/>
      <c r="AQ359" s="846"/>
      <c r="AR359" s="846"/>
      <c r="AS359" s="846"/>
      <c r="AT359" s="847"/>
      <c r="AU359" s="848">
        <f>SUM(AU349:AX358)</f>
        <v>0</v>
      </c>
      <c r="AV359" s="849"/>
      <c r="AW359" s="849"/>
      <c r="AX359" s="851"/>
      <c r="AY359">
        <f t="shared" si="14"/>
        <v>0</v>
      </c>
    </row>
    <row r="360" spans="1:51" ht="24.75" hidden="1" customHeight="1" thickBot="1" x14ac:dyDescent="0.25">
      <c r="A360" s="852" t="s">
        <v>577</v>
      </c>
      <c r="B360" s="853"/>
      <c r="C360" s="853"/>
      <c r="D360" s="853"/>
      <c r="E360" s="853"/>
      <c r="F360" s="853"/>
      <c r="G360" s="853"/>
      <c r="H360" s="853"/>
      <c r="I360" s="853"/>
      <c r="J360" s="853"/>
      <c r="K360" s="853"/>
      <c r="L360" s="853"/>
      <c r="M360" s="853"/>
      <c r="N360" s="853"/>
      <c r="O360" s="853"/>
      <c r="P360" s="853"/>
      <c r="Q360" s="853"/>
      <c r="R360" s="853"/>
      <c r="S360" s="853"/>
      <c r="T360" s="853"/>
      <c r="U360" s="853"/>
      <c r="V360" s="853"/>
      <c r="W360" s="853"/>
      <c r="X360" s="853"/>
      <c r="Y360" s="853"/>
      <c r="Z360" s="853"/>
      <c r="AA360" s="853"/>
      <c r="AB360" s="853"/>
      <c r="AC360" s="853"/>
      <c r="AD360" s="853"/>
      <c r="AE360" s="853"/>
      <c r="AF360" s="853"/>
      <c r="AG360" s="853"/>
      <c r="AH360" s="853"/>
      <c r="AI360" s="853"/>
      <c r="AJ360" s="853"/>
      <c r="AK360" s="854"/>
      <c r="AL360" s="855" t="s">
        <v>232</v>
      </c>
      <c r="AM360" s="856"/>
      <c r="AN360" s="856"/>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0.6"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70.2" customHeight="1" x14ac:dyDescent="0.2">
      <c r="A365" s="857"/>
      <c r="B365" s="857"/>
      <c r="C365" s="857" t="s">
        <v>24</v>
      </c>
      <c r="D365" s="857"/>
      <c r="E365" s="857"/>
      <c r="F365" s="857"/>
      <c r="G365" s="857"/>
      <c r="H365" s="857"/>
      <c r="I365" s="857"/>
      <c r="J365" s="858" t="s">
        <v>197</v>
      </c>
      <c r="K365" s="136"/>
      <c r="L365" s="136"/>
      <c r="M365" s="136"/>
      <c r="N365" s="136"/>
      <c r="O365" s="136"/>
      <c r="P365" s="415" t="s">
        <v>25</v>
      </c>
      <c r="Q365" s="415"/>
      <c r="R365" s="415"/>
      <c r="S365" s="415"/>
      <c r="T365" s="415"/>
      <c r="U365" s="415"/>
      <c r="V365" s="415"/>
      <c r="W365" s="415"/>
      <c r="X365" s="415"/>
      <c r="Y365" s="859" t="s">
        <v>196</v>
      </c>
      <c r="Z365" s="860"/>
      <c r="AA365" s="860"/>
      <c r="AB365" s="860"/>
      <c r="AC365" s="858" t="s">
        <v>230</v>
      </c>
      <c r="AD365" s="858"/>
      <c r="AE365" s="858"/>
      <c r="AF365" s="858"/>
      <c r="AG365" s="858"/>
      <c r="AH365" s="859" t="s">
        <v>248</v>
      </c>
      <c r="AI365" s="857"/>
      <c r="AJ365" s="857"/>
      <c r="AK365" s="857"/>
      <c r="AL365" s="857" t="s">
        <v>19</v>
      </c>
      <c r="AM365" s="857"/>
      <c r="AN365" s="857"/>
      <c r="AO365" s="861"/>
      <c r="AP365" s="882" t="s">
        <v>198</v>
      </c>
      <c r="AQ365" s="882"/>
      <c r="AR365" s="882"/>
      <c r="AS365" s="882"/>
      <c r="AT365" s="882"/>
      <c r="AU365" s="882"/>
      <c r="AV365" s="882"/>
      <c r="AW365" s="882"/>
      <c r="AX365" s="882"/>
    </row>
    <row r="366" spans="1:51" ht="51.6" customHeight="1" x14ac:dyDescent="0.2">
      <c r="A366" s="868">
        <v>1</v>
      </c>
      <c r="B366" s="868">
        <v>1</v>
      </c>
      <c r="C366" s="869" t="s">
        <v>643</v>
      </c>
      <c r="D366" s="870"/>
      <c r="E366" s="870"/>
      <c r="F366" s="870"/>
      <c r="G366" s="870"/>
      <c r="H366" s="870"/>
      <c r="I366" s="870"/>
      <c r="J366" s="871">
        <v>7010001023050</v>
      </c>
      <c r="K366" s="872"/>
      <c r="L366" s="872"/>
      <c r="M366" s="872"/>
      <c r="N366" s="872"/>
      <c r="O366" s="872"/>
      <c r="P366" s="873" t="s">
        <v>644</v>
      </c>
      <c r="Q366" s="874"/>
      <c r="R366" s="874"/>
      <c r="S366" s="874"/>
      <c r="T366" s="874"/>
      <c r="U366" s="874"/>
      <c r="V366" s="874"/>
      <c r="W366" s="874"/>
      <c r="X366" s="874"/>
      <c r="Y366" s="875">
        <v>7.5</v>
      </c>
      <c r="Z366" s="876"/>
      <c r="AA366" s="876"/>
      <c r="AB366" s="877"/>
      <c r="AC366" s="878" t="s">
        <v>252</v>
      </c>
      <c r="AD366" s="879"/>
      <c r="AE366" s="879"/>
      <c r="AF366" s="879"/>
      <c r="AG366" s="879"/>
      <c r="AH366" s="862">
        <v>2</v>
      </c>
      <c r="AI366" s="863"/>
      <c r="AJ366" s="863"/>
      <c r="AK366" s="863"/>
      <c r="AL366" s="864">
        <v>96.77</v>
      </c>
      <c r="AM366" s="865"/>
      <c r="AN366" s="865"/>
      <c r="AO366" s="866"/>
      <c r="AP366" s="867"/>
      <c r="AQ366" s="867"/>
      <c r="AR366" s="867"/>
      <c r="AS366" s="867"/>
      <c r="AT366" s="867"/>
      <c r="AU366" s="867"/>
      <c r="AV366" s="867"/>
      <c r="AW366" s="867"/>
      <c r="AX366" s="867"/>
    </row>
    <row r="367" spans="1:51" ht="44.4" customHeight="1" x14ac:dyDescent="0.2">
      <c r="A367" s="868">
        <v>2</v>
      </c>
      <c r="B367" s="868">
        <v>1</v>
      </c>
      <c r="C367" s="869" t="s">
        <v>643</v>
      </c>
      <c r="D367" s="870"/>
      <c r="E367" s="870"/>
      <c r="F367" s="870"/>
      <c r="G367" s="870"/>
      <c r="H367" s="870"/>
      <c r="I367" s="870"/>
      <c r="J367" s="871">
        <v>7010001023050</v>
      </c>
      <c r="K367" s="872"/>
      <c r="L367" s="872"/>
      <c r="M367" s="872"/>
      <c r="N367" s="872"/>
      <c r="O367" s="872"/>
      <c r="P367" s="873" t="s">
        <v>644</v>
      </c>
      <c r="Q367" s="874"/>
      <c r="R367" s="874"/>
      <c r="S367" s="874"/>
      <c r="T367" s="874"/>
      <c r="U367" s="874"/>
      <c r="V367" s="874"/>
      <c r="W367" s="874"/>
      <c r="X367" s="874"/>
      <c r="Y367" s="875">
        <v>6.8</v>
      </c>
      <c r="Z367" s="876"/>
      <c r="AA367" s="876"/>
      <c r="AB367" s="877"/>
      <c r="AC367" s="878" t="s">
        <v>252</v>
      </c>
      <c r="AD367" s="879"/>
      <c r="AE367" s="879"/>
      <c r="AF367" s="879"/>
      <c r="AG367" s="879"/>
      <c r="AH367" s="862">
        <v>1</v>
      </c>
      <c r="AI367" s="863"/>
      <c r="AJ367" s="863"/>
      <c r="AK367" s="863"/>
      <c r="AL367" s="864">
        <v>99.17</v>
      </c>
      <c r="AM367" s="865"/>
      <c r="AN367" s="865"/>
      <c r="AO367" s="866"/>
      <c r="AP367" s="867"/>
      <c r="AQ367" s="867"/>
      <c r="AR367" s="867"/>
      <c r="AS367" s="867"/>
      <c r="AT367" s="867"/>
      <c r="AU367" s="867"/>
      <c r="AV367" s="867"/>
      <c r="AW367" s="867"/>
      <c r="AX367" s="867"/>
      <c r="AY367">
        <f>COUNTA($C$367)</f>
        <v>1</v>
      </c>
    </row>
    <row r="368" spans="1:51" ht="40.950000000000003" customHeight="1" x14ac:dyDescent="0.2">
      <c r="A368" s="868">
        <v>3</v>
      </c>
      <c r="B368" s="868">
        <v>1</v>
      </c>
      <c r="C368" s="869" t="s">
        <v>643</v>
      </c>
      <c r="D368" s="870"/>
      <c r="E368" s="870"/>
      <c r="F368" s="870"/>
      <c r="G368" s="870"/>
      <c r="H368" s="870"/>
      <c r="I368" s="870"/>
      <c r="J368" s="871">
        <v>7010001023050</v>
      </c>
      <c r="K368" s="872"/>
      <c r="L368" s="872"/>
      <c r="M368" s="872"/>
      <c r="N368" s="872"/>
      <c r="O368" s="872"/>
      <c r="P368" s="873" t="s">
        <v>644</v>
      </c>
      <c r="Q368" s="874"/>
      <c r="R368" s="874"/>
      <c r="S368" s="874"/>
      <c r="T368" s="874"/>
      <c r="U368" s="874"/>
      <c r="V368" s="874"/>
      <c r="W368" s="874"/>
      <c r="X368" s="874"/>
      <c r="Y368" s="875">
        <v>6.4</v>
      </c>
      <c r="Z368" s="876"/>
      <c r="AA368" s="876"/>
      <c r="AB368" s="877"/>
      <c r="AC368" s="878" t="s">
        <v>252</v>
      </c>
      <c r="AD368" s="879"/>
      <c r="AE368" s="879"/>
      <c r="AF368" s="879"/>
      <c r="AG368" s="879"/>
      <c r="AH368" s="880">
        <v>2</v>
      </c>
      <c r="AI368" s="881"/>
      <c r="AJ368" s="881"/>
      <c r="AK368" s="881"/>
      <c r="AL368" s="864">
        <v>100</v>
      </c>
      <c r="AM368" s="865"/>
      <c r="AN368" s="865"/>
      <c r="AO368" s="866"/>
      <c r="AP368" s="867"/>
      <c r="AQ368" s="867"/>
      <c r="AR368" s="867"/>
      <c r="AS368" s="867"/>
      <c r="AT368" s="867"/>
      <c r="AU368" s="867"/>
      <c r="AV368" s="867"/>
      <c r="AW368" s="867"/>
      <c r="AX368" s="867"/>
      <c r="AY368">
        <f>COUNTA($C$368)</f>
        <v>1</v>
      </c>
    </row>
    <row r="369" spans="1:51" ht="44.4" customHeight="1" x14ac:dyDescent="0.2">
      <c r="A369" s="868">
        <v>4</v>
      </c>
      <c r="B369" s="868">
        <v>1</v>
      </c>
      <c r="C369" s="869" t="s">
        <v>645</v>
      </c>
      <c r="D369" s="870"/>
      <c r="E369" s="870"/>
      <c r="F369" s="870"/>
      <c r="G369" s="870"/>
      <c r="H369" s="870"/>
      <c r="I369" s="870"/>
      <c r="J369" s="871">
        <v>8040001007537</v>
      </c>
      <c r="K369" s="872"/>
      <c r="L369" s="872"/>
      <c r="M369" s="872"/>
      <c r="N369" s="872"/>
      <c r="O369" s="872"/>
      <c r="P369" s="873" t="s">
        <v>644</v>
      </c>
      <c r="Q369" s="874"/>
      <c r="R369" s="874"/>
      <c r="S369" s="874"/>
      <c r="T369" s="874"/>
      <c r="U369" s="874"/>
      <c r="V369" s="874"/>
      <c r="W369" s="874"/>
      <c r="X369" s="874"/>
      <c r="Y369" s="875">
        <v>9.6</v>
      </c>
      <c r="Z369" s="876"/>
      <c r="AA369" s="876"/>
      <c r="AB369" s="877"/>
      <c r="AC369" s="878" t="s">
        <v>252</v>
      </c>
      <c r="AD369" s="879"/>
      <c r="AE369" s="879"/>
      <c r="AF369" s="879"/>
      <c r="AG369" s="879"/>
      <c r="AH369" s="880">
        <v>3</v>
      </c>
      <c r="AI369" s="881"/>
      <c r="AJ369" s="881"/>
      <c r="AK369" s="881"/>
      <c r="AL369" s="864">
        <v>100</v>
      </c>
      <c r="AM369" s="865"/>
      <c r="AN369" s="865"/>
      <c r="AO369" s="866"/>
      <c r="AP369" s="867"/>
      <c r="AQ369" s="867"/>
      <c r="AR369" s="867"/>
      <c r="AS369" s="867"/>
      <c r="AT369" s="867"/>
      <c r="AU369" s="867"/>
      <c r="AV369" s="867"/>
      <c r="AW369" s="867"/>
      <c r="AX369" s="867"/>
      <c r="AY369">
        <f>COUNTA($C$369)</f>
        <v>1</v>
      </c>
    </row>
    <row r="370" spans="1:51" ht="44.4" customHeight="1" x14ac:dyDescent="0.2">
      <c r="A370" s="868">
        <v>5</v>
      </c>
      <c r="B370" s="868">
        <v>1</v>
      </c>
      <c r="C370" s="869" t="s">
        <v>645</v>
      </c>
      <c r="D370" s="870"/>
      <c r="E370" s="870"/>
      <c r="F370" s="870"/>
      <c r="G370" s="870"/>
      <c r="H370" s="870"/>
      <c r="I370" s="870"/>
      <c r="J370" s="871">
        <v>8040001007537</v>
      </c>
      <c r="K370" s="872"/>
      <c r="L370" s="872"/>
      <c r="M370" s="872"/>
      <c r="N370" s="872"/>
      <c r="O370" s="872"/>
      <c r="P370" s="873" t="s">
        <v>646</v>
      </c>
      <c r="Q370" s="874"/>
      <c r="R370" s="874"/>
      <c r="S370" s="874"/>
      <c r="T370" s="874"/>
      <c r="U370" s="874"/>
      <c r="V370" s="874"/>
      <c r="W370" s="874"/>
      <c r="X370" s="874"/>
      <c r="Y370" s="875">
        <v>8.8000000000000007</v>
      </c>
      <c r="Z370" s="876"/>
      <c r="AA370" s="876"/>
      <c r="AB370" s="877"/>
      <c r="AC370" s="878" t="s">
        <v>252</v>
      </c>
      <c r="AD370" s="879"/>
      <c r="AE370" s="879"/>
      <c r="AF370" s="879"/>
      <c r="AG370" s="879"/>
      <c r="AH370" s="880">
        <v>1</v>
      </c>
      <c r="AI370" s="881"/>
      <c r="AJ370" s="881"/>
      <c r="AK370" s="881"/>
      <c r="AL370" s="864">
        <v>100</v>
      </c>
      <c r="AM370" s="865"/>
      <c r="AN370" s="865"/>
      <c r="AO370" s="866"/>
      <c r="AP370" s="867"/>
      <c r="AQ370" s="867"/>
      <c r="AR370" s="867"/>
      <c r="AS370" s="867"/>
      <c r="AT370" s="867"/>
      <c r="AU370" s="867"/>
      <c r="AV370" s="867"/>
      <c r="AW370" s="867"/>
      <c r="AX370" s="867"/>
      <c r="AY370">
        <f>COUNTA($C$370)</f>
        <v>1</v>
      </c>
    </row>
    <row r="371" spans="1:51" ht="39" customHeight="1" x14ac:dyDescent="0.2">
      <c r="A371" s="868">
        <v>6</v>
      </c>
      <c r="B371" s="868">
        <v>1</v>
      </c>
      <c r="C371" s="869" t="s">
        <v>694</v>
      </c>
      <c r="D371" s="870"/>
      <c r="E371" s="870"/>
      <c r="F371" s="870"/>
      <c r="G371" s="870"/>
      <c r="H371" s="870"/>
      <c r="I371" s="870"/>
      <c r="J371" s="871">
        <v>3010001010696</v>
      </c>
      <c r="K371" s="872"/>
      <c r="L371" s="872"/>
      <c r="M371" s="872"/>
      <c r="N371" s="872"/>
      <c r="O371" s="872"/>
      <c r="P371" s="873" t="s">
        <v>644</v>
      </c>
      <c r="Q371" s="874"/>
      <c r="R371" s="874"/>
      <c r="S371" s="874"/>
      <c r="T371" s="874"/>
      <c r="U371" s="874"/>
      <c r="V371" s="874"/>
      <c r="W371" s="874"/>
      <c r="X371" s="874"/>
      <c r="Y371" s="875">
        <v>4</v>
      </c>
      <c r="Z371" s="876"/>
      <c r="AA371" s="876"/>
      <c r="AB371" s="877"/>
      <c r="AC371" s="878" t="s">
        <v>252</v>
      </c>
      <c r="AD371" s="879"/>
      <c r="AE371" s="879"/>
      <c r="AF371" s="879"/>
      <c r="AG371" s="879"/>
      <c r="AH371" s="880">
        <v>2</v>
      </c>
      <c r="AI371" s="881"/>
      <c r="AJ371" s="881"/>
      <c r="AK371" s="881"/>
      <c r="AL371" s="864">
        <v>100</v>
      </c>
      <c r="AM371" s="865"/>
      <c r="AN371" s="865"/>
      <c r="AO371" s="866"/>
      <c r="AP371" s="867"/>
      <c r="AQ371" s="867"/>
      <c r="AR371" s="867"/>
      <c r="AS371" s="867"/>
      <c r="AT371" s="867"/>
      <c r="AU371" s="867"/>
      <c r="AV371" s="867"/>
      <c r="AW371" s="867"/>
      <c r="AX371" s="867"/>
      <c r="AY371">
        <f>COUNTA($C$371)</f>
        <v>1</v>
      </c>
    </row>
    <row r="372" spans="1:51" ht="39.6" customHeight="1" x14ac:dyDescent="0.2">
      <c r="A372" s="868">
        <v>7</v>
      </c>
      <c r="B372" s="868">
        <v>1</v>
      </c>
      <c r="C372" s="869" t="s">
        <v>694</v>
      </c>
      <c r="D372" s="870"/>
      <c r="E372" s="870"/>
      <c r="F372" s="870"/>
      <c r="G372" s="870"/>
      <c r="H372" s="870"/>
      <c r="I372" s="870"/>
      <c r="J372" s="871">
        <v>3010001010696</v>
      </c>
      <c r="K372" s="872"/>
      <c r="L372" s="872"/>
      <c r="M372" s="872"/>
      <c r="N372" s="872"/>
      <c r="O372" s="872"/>
      <c r="P372" s="873" t="s">
        <v>644</v>
      </c>
      <c r="Q372" s="874"/>
      <c r="R372" s="874"/>
      <c r="S372" s="874"/>
      <c r="T372" s="874"/>
      <c r="U372" s="874"/>
      <c r="V372" s="874"/>
      <c r="W372" s="874"/>
      <c r="X372" s="874"/>
      <c r="Y372" s="875">
        <v>4</v>
      </c>
      <c r="Z372" s="876"/>
      <c r="AA372" s="876"/>
      <c r="AB372" s="877"/>
      <c r="AC372" s="878" t="s">
        <v>252</v>
      </c>
      <c r="AD372" s="879"/>
      <c r="AE372" s="879"/>
      <c r="AF372" s="879"/>
      <c r="AG372" s="879"/>
      <c r="AH372" s="880">
        <v>2</v>
      </c>
      <c r="AI372" s="881"/>
      <c r="AJ372" s="881"/>
      <c r="AK372" s="881"/>
      <c r="AL372" s="864">
        <v>100</v>
      </c>
      <c r="AM372" s="865"/>
      <c r="AN372" s="865"/>
      <c r="AO372" s="866"/>
      <c r="AP372" s="867"/>
      <c r="AQ372" s="867"/>
      <c r="AR372" s="867"/>
      <c r="AS372" s="867"/>
      <c r="AT372" s="867"/>
      <c r="AU372" s="867"/>
      <c r="AV372" s="867"/>
      <c r="AW372" s="867"/>
      <c r="AX372" s="867"/>
      <c r="AY372">
        <f>COUNTA($C$372)</f>
        <v>1</v>
      </c>
    </row>
    <row r="373" spans="1:51" ht="38.4" customHeight="1" x14ac:dyDescent="0.2">
      <c r="A373" s="868">
        <v>8</v>
      </c>
      <c r="B373" s="868">
        <v>1</v>
      </c>
      <c r="C373" s="869" t="s">
        <v>694</v>
      </c>
      <c r="D373" s="870"/>
      <c r="E373" s="870"/>
      <c r="F373" s="870"/>
      <c r="G373" s="870"/>
      <c r="H373" s="870"/>
      <c r="I373" s="870"/>
      <c r="J373" s="871">
        <v>3010001010696</v>
      </c>
      <c r="K373" s="872"/>
      <c r="L373" s="872"/>
      <c r="M373" s="872"/>
      <c r="N373" s="872"/>
      <c r="O373" s="872"/>
      <c r="P373" s="873" t="s">
        <v>644</v>
      </c>
      <c r="Q373" s="874"/>
      <c r="R373" s="874"/>
      <c r="S373" s="874"/>
      <c r="T373" s="874"/>
      <c r="U373" s="874"/>
      <c r="V373" s="874"/>
      <c r="W373" s="874"/>
      <c r="X373" s="874"/>
      <c r="Y373" s="875">
        <v>1.8</v>
      </c>
      <c r="Z373" s="876"/>
      <c r="AA373" s="876"/>
      <c r="AB373" s="877"/>
      <c r="AC373" s="878" t="s">
        <v>252</v>
      </c>
      <c r="AD373" s="879"/>
      <c r="AE373" s="879"/>
      <c r="AF373" s="879"/>
      <c r="AG373" s="879"/>
      <c r="AH373" s="880">
        <v>3</v>
      </c>
      <c r="AI373" s="881"/>
      <c r="AJ373" s="881"/>
      <c r="AK373" s="881"/>
      <c r="AL373" s="864">
        <v>100</v>
      </c>
      <c r="AM373" s="865"/>
      <c r="AN373" s="865"/>
      <c r="AO373" s="866"/>
      <c r="AP373" s="867"/>
      <c r="AQ373" s="867"/>
      <c r="AR373" s="867"/>
      <c r="AS373" s="867"/>
      <c r="AT373" s="867"/>
      <c r="AU373" s="867"/>
      <c r="AV373" s="867"/>
      <c r="AW373" s="867"/>
      <c r="AX373" s="867"/>
      <c r="AY373">
        <f>COUNTA($C$373)</f>
        <v>1</v>
      </c>
    </row>
    <row r="374" spans="1:51" ht="30" customHeight="1" x14ac:dyDescent="0.2">
      <c r="A374" s="868">
        <v>9</v>
      </c>
      <c r="B374" s="868">
        <v>1</v>
      </c>
      <c r="C374" s="869" t="s">
        <v>694</v>
      </c>
      <c r="D374" s="870"/>
      <c r="E374" s="870"/>
      <c r="F374" s="870"/>
      <c r="G374" s="870"/>
      <c r="H374" s="870"/>
      <c r="I374" s="870"/>
      <c r="J374" s="871">
        <v>3010001010696</v>
      </c>
      <c r="K374" s="872"/>
      <c r="L374" s="872"/>
      <c r="M374" s="872"/>
      <c r="N374" s="872"/>
      <c r="O374" s="872"/>
      <c r="P374" s="873" t="s">
        <v>644</v>
      </c>
      <c r="Q374" s="874"/>
      <c r="R374" s="874"/>
      <c r="S374" s="874"/>
      <c r="T374" s="874"/>
      <c r="U374" s="874"/>
      <c r="V374" s="874"/>
      <c r="W374" s="874"/>
      <c r="X374" s="874"/>
      <c r="Y374" s="875">
        <v>1.6</v>
      </c>
      <c r="Z374" s="876"/>
      <c r="AA374" s="876"/>
      <c r="AB374" s="877"/>
      <c r="AC374" s="878" t="s">
        <v>258</v>
      </c>
      <c r="AD374" s="879"/>
      <c r="AE374" s="879"/>
      <c r="AF374" s="879"/>
      <c r="AG374" s="879"/>
      <c r="AH374" s="880" t="s">
        <v>284</v>
      </c>
      <c r="AI374" s="881"/>
      <c r="AJ374" s="881"/>
      <c r="AK374" s="881"/>
      <c r="AL374" s="864" t="s">
        <v>284</v>
      </c>
      <c r="AM374" s="865"/>
      <c r="AN374" s="865"/>
      <c r="AO374" s="866"/>
      <c r="AP374" s="867"/>
      <c r="AQ374" s="867"/>
      <c r="AR374" s="867"/>
      <c r="AS374" s="867"/>
      <c r="AT374" s="867"/>
      <c r="AU374" s="867"/>
      <c r="AV374" s="867"/>
      <c r="AW374" s="867"/>
      <c r="AX374" s="867"/>
      <c r="AY374">
        <f>COUNTA($C$374)</f>
        <v>1</v>
      </c>
    </row>
    <row r="375" spans="1:51" ht="30" customHeight="1" x14ac:dyDescent="0.2">
      <c r="A375" s="868">
        <v>10</v>
      </c>
      <c r="B375" s="868">
        <v>1</v>
      </c>
      <c r="C375" s="869" t="s">
        <v>694</v>
      </c>
      <c r="D375" s="870"/>
      <c r="E375" s="870"/>
      <c r="F375" s="870"/>
      <c r="G375" s="870"/>
      <c r="H375" s="870"/>
      <c r="I375" s="870"/>
      <c r="J375" s="871">
        <v>3010001010696</v>
      </c>
      <c r="K375" s="872"/>
      <c r="L375" s="872"/>
      <c r="M375" s="872"/>
      <c r="N375" s="872"/>
      <c r="O375" s="872"/>
      <c r="P375" s="873" t="s">
        <v>644</v>
      </c>
      <c r="Q375" s="874"/>
      <c r="R375" s="874"/>
      <c r="S375" s="874"/>
      <c r="T375" s="874"/>
      <c r="U375" s="874"/>
      <c r="V375" s="874"/>
      <c r="W375" s="874"/>
      <c r="X375" s="874"/>
      <c r="Y375" s="875">
        <v>1.5</v>
      </c>
      <c r="Z375" s="876"/>
      <c r="AA375" s="876"/>
      <c r="AB375" s="877"/>
      <c r="AC375" s="878" t="s">
        <v>258</v>
      </c>
      <c r="AD375" s="879"/>
      <c r="AE375" s="879"/>
      <c r="AF375" s="879"/>
      <c r="AG375" s="879"/>
      <c r="AH375" s="880" t="s">
        <v>284</v>
      </c>
      <c r="AI375" s="881"/>
      <c r="AJ375" s="881"/>
      <c r="AK375" s="881"/>
      <c r="AL375" s="864" t="s">
        <v>284</v>
      </c>
      <c r="AM375" s="865"/>
      <c r="AN375" s="865"/>
      <c r="AO375" s="866"/>
      <c r="AP375" s="867"/>
      <c r="AQ375" s="867"/>
      <c r="AR375" s="867"/>
      <c r="AS375" s="867"/>
      <c r="AT375" s="867"/>
      <c r="AU375" s="867"/>
      <c r="AV375" s="867"/>
      <c r="AW375" s="867"/>
      <c r="AX375" s="867"/>
      <c r="AY375">
        <f>COUNTA($C$375)</f>
        <v>1</v>
      </c>
    </row>
    <row r="376" spans="1:51" ht="30" customHeight="1" x14ac:dyDescent="0.2">
      <c r="A376" s="868">
        <v>11</v>
      </c>
      <c r="B376" s="868">
        <v>1</v>
      </c>
      <c r="C376" s="869" t="s">
        <v>694</v>
      </c>
      <c r="D376" s="870"/>
      <c r="E376" s="870"/>
      <c r="F376" s="870"/>
      <c r="G376" s="870"/>
      <c r="H376" s="870"/>
      <c r="I376" s="870"/>
      <c r="J376" s="871">
        <v>3010001010696</v>
      </c>
      <c r="K376" s="872"/>
      <c r="L376" s="872"/>
      <c r="M376" s="872"/>
      <c r="N376" s="872"/>
      <c r="O376" s="872"/>
      <c r="P376" s="873" t="s">
        <v>644</v>
      </c>
      <c r="Q376" s="874"/>
      <c r="R376" s="874"/>
      <c r="S376" s="874"/>
      <c r="T376" s="874"/>
      <c r="U376" s="874"/>
      <c r="V376" s="874"/>
      <c r="W376" s="874"/>
      <c r="X376" s="874"/>
      <c r="Y376" s="875">
        <v>1.5</v>
      </c>
      <c r="Z376" s="876"/>
      <c r="AA376" s="876"/>
      <c r="AB376" s="877"/>
      <c r="AC376" s="878" t="s">
        <v>258</v>
      </c>
      <c r="AD376" s="879"/>
      <c r="AE376" s="879"/>
      <c r="AF376" s="879"/>
      <c r="AG376" s="879"/>
      <c r="AH376" s="880" t="s">
        <v>284</v>
      </c>
      <c r="AI376" s="881"/>
      <c r="AJ376" s="881"/>
      <c r="AK376" s="881"/>
      <c r="AL376" s="864" t="s">
        <v>284</v>
      </c>
      <c r="AM376" s="865"/>
      <c r="AN376" s="865"/>
      <c r="AO376" s="866"/>
      <c r="AP376" s="867"/>
      <c r="AQ376" s="867"/>
      <c r="AR376" s="867"/>
      <c r="AS376" s="867"/>
      <c r="AT376" s="867"/>
      <c r="AU376" s="867"/>
      <c r="AV376" s="867"/>
      <c r="AW376" s="867"/>
      <c r="AX376" s="867"/>
      <c r="AY376">
        <f>COUNTA($C$376)</f>
        <v>1</v>
      </c>
    </row>
    <row r="377" spans="1:51" ht="39.6" customHeight="1" x14ac:dyDescent="0.2">
      <c r="A377" s="868">
        <v>12</v>
      </c>
      <c r="B377" s="868">
        <v>1</v>
      </c>
      <c r="C377" s="869" t="s">
        <v>647</v>
      </c>
      <c r="D377" s="870"/>
      <c r="E377" s="870"/>
      <c r="F377" s="870"/>
      <c r="G377" s="870"/>
      <c r="H377" s="870"/>
      <c r="I377" s="870"/>
      <c r="J377" s="871">
        <v>8180001124830</v>
      </c>
      <c r="K377" s="872"/>
      <c r="L377" s="872"/>
      <c r="M377" s="872"/>
      <c r="N377" s="872"/>
      <c r="O377" s="872"/>
      <c r="P377" s="873" t="s">
        <v>644</v>
      </c>
      <c r="Q377" s="874"/>
      <c r="R377" s="874"/>
      <c r="S377" s="874"/>
      <c r="T377" s="874"/>
      <c r="U377" s="874"/>
      <c r="V377" s="874"/>
      <c r="W377" s="874"/>
      <c r="X377" s="874"/>
      <c r="Y377" s="875">
        <v>10</v>
      </c>
      <c r="Z377" s="876"/>
      <c r="AA377" s="876"/>
      <c r="AB377" s="877"/>
      <c r="AC377" s="878" t="s">
        <v>252</v>
      </c>
      <c r="AD377" s="879"/>
      <c r="AE377" s="879"/>
      <c r="AF377" s="879"/>
      <c r="AG377" s="879"/>
      <c r="AH377" s="880">
        <v>2</v>
      </c>
      <c r="AI377" s="881"/>
      <c r="AJ377" s="881"/>
      <c r="AK377" s="881"/>
      <c r="AL377" s="864">
        <v>100</v>
      </c>
      <c r="AM377" s="865"/>
      <c r="AN377" s="865"/>
      <c r="AO377" s="866"/>
      <c r="AP377" s="867"/>
      <c r="AQ377" s="867"/>
      <c r="AR377" s="867"/>
      <c r="AS377" s="867"/>
      <c r="AT377" s="867"/>
      <c r="AU377" s="867"/>
      <c r="AV377" s="867"/>
      <c r="AW377" s="867"/>
      <c r="AX377" s="867"/>
      <c r="AY377">
        <f>COUNTA($C$377)</f>
        <v>1</v>
      </c>
    </row>
    <row r="378" spans="1:51" ht="40.950000000000003" customHeight="1" x14ac:dyDescent="0.2">
      <c r="A378" s="868">
        <v>13</v>
      </c>
      <c r="B378" s="868">
        <v>1</v>
      </c>
      <c r="C378" s="869" t="s">
        <v>647</v>
      </c>
      <c r="D378" s="870"/>
      <c r="E378" s="870"/>
      <c r="F378" s="870"/>
      <c r="G378" s="870"/>
      <c r="H378" s="870"/>
      <c r="I378" s="870"/>
      <c r="J378" s="871">
        <v>8180001124830</v>
      </c>
      <c r="K378" s="872"/>
      <c r="L378" s="872"/>
      <c r="M378" s="872"/>
      <c r="N378" s="872"/>
      <c r="O378" s="872"/>
      <c r="P378" s="873" t="s">
        <v>644</v>
      </c>
      <c r="Q378" s="874"/>
      <c r="R378" s="874"/>
      <c r="S378" s="874"/>
      <c r="T378" s="874"/>
      <c r="U378" s="874"/>
      <c r="V378" s="874"/>
      <c r="W378" s="874"/>
      <c r="X378" s="874"/>
      <c r="Y378" s="875">
        <v>3.7</v>
      </c>
      <c r="Z378" s="876"/>
      <c r="AA378" s="876"/>
      <c r="AB378" s="877"/>
      <c r="AC378" s="878" t="s">
        <v>252</v>
      </c>
      <c r="AD378" s="879"/>
      <c r="AE378" s="879"/>
      <c r="AF378" s="879"/>
      <c r="AG378" s="879"/>
      <c r="AH378" s="880">
        <v>2</v>
      </c>
      <c r="AI378" s="881"/>
      <c r="AJ378" s="881"/>
      <c r="AK378" s="881"/>
      <c r="AL378" s="864">
        <v>100</v>
      </c>
      <c r="AM378" s="865"/>
      <c r="AN378" s="865"/>
      <c r="AO378" s="866"/>
      <c r="AP378" s="867"/>
      <c r="AQ378" s="867"/>
      <c r="AR378" s="867"/>
      <c r="AS378" s="867"/>
      <c r="AT378" s="867"/>
      <c r="AU378" s="867"/>
      <c r="AV378" s="867"/>
      <c r="AW378" s="867"/>
      <c r="AX378" s="867"/>
      <c r="AY378">
        <f>COUNTA($C$378)</f>
        <v>1</v>
      </c>
    </row>
    <row r="379" spans="1:51" ht="34.950000000000003" customHeight="1" x14ac:dyDescent="0.2">
      <c r="A379" s="868">
        <v>14</v>
      </c>
      <c r="B379" s="868">
        <v>1</v>
      </c>
      <c r="C379" s="869" t="s">
        <v>648</v>
      </c>
      <c r="D379" s="870"/>
      <c r="E379" s="870"/>
      <c r="F379" s="870"/>
      <c r="G379" s="870"/>
      <c r="H379" s="870"/>
      <c r="I379" s="870"/>
      <c r="J379" s="871">
        <v>2021001016122</v>
      </c>
      <c r="K379" s="872"/>
      <c r="L379" s="872"/>
      <c r="M379" s="872"/>
      <c r="N379" s="872"/>
      <c r="O379" s="872"/>
      <c r="P379" s="873" t="s">
        <v>644</v>
      </c>
      <c r="Q379" s="874"/>
      <c r="R379" s="874"/>
      <c r="S379" s="874"/>
      <c r="T379" s="874"/>
      <c r="U379" s="874"/>
      <c r="V379" s="874"/>
      <c r="W379" s="874"/>
      <c r="X379" s="874"/>
      <c r="Y379" s="875">
        <v>6.7</v>
      </c>
      <c r="Z379" s="876"/>
      <c r="AA379" s="876"/>
      <c r="AB379" s="877"/>
      <c r="AC379" s="878" t="s">
        <v>252</v>
      </c>
      <c r="AD379" s="879"/>
      <c r="AE379" s="879"/>
      <c r="AF379" s="879"/>
      <c r="AG379" s="879"/>
      <c r="AH379" s="880">
        <v>1</v>
      </c>
      <c r="AI379" s="881"/>
      <c r="AJ379" s="881"/>
      <c r="AK379" s="881"/>
      <c r="AL379" s="864">
        <v>100</v>
      </c>
      <c r="AM379" s="865"/>
      <c r="AN379" s="865"/>
      <c r="AO379" s="866"/>
      <c r="AP379" s="867"/>
      <c r="AQ379" s="867"/>
      <c r="AR379" s="867"/>
      <c r="AS379" s="867"/>
      <c r="AT379" s="867"/>
      <c r="AU379" s="867"/>
      <c r="AV379" s="867"/>
      <c r="AW379" s="867"/>
      <c r="AX379" s="867"/>
      <c r="AY379">
        <f>COUNTA($C$379)</f>
        <v>1</v>
      </c>
    </row>
    <row r="380" spans="1:51" ht="38.4" customHeight="1" x14ac:dyDescent="0.2">
      <c r="A380" s="868">
        <v>15</v>
      </c>
      <c r="B380" s="868">
        <v>1</v>
      </c>
      <c r="C380" s="869" t="s">
        <v>648</v>
      </c>
      <c r="D380" s="870"/>
      <c r="E380" s="870"/>
      <c r="F380" s="870"/>
      <c r="G380" s="870"/>
      <c r="H380" s="870"/>
      <c r="I380" s="870"/>
      <c r="J380" s="871">
        <v>2021001016122</v>
      </c>
      <c r="K380" s="872"/>
      <c r="L380" s="872"/>
      <c r="M380" s="872"/>
      <c r="N380" s="872"/>
      <c r="O380" s="872"/>
      <c r="P380" s="873" t="s">
        <v>644</v>
      </c>
      <c r="Q380" s="874"/>
      <c r="R380" s="874"/>
      <c r="S380" s="874"/>
      <c r="T380" s="874"/>
      <c r="U380" s="874"/>
      <c r="V380" s="874"/>
      <c r="W380" s="874"/>
      <c r="X380" s="874"/>
      <c r="Y380" s="875">
        <v>2</v>
      </c>
      <c r="Z380" s="876"/>
      <c r="AA380" s="876"/>
      <c r="AB380" s="877"/>
      <c r="AC380" s="878" t="s">
        <v>252</v>
      </c>
      <c r="AD380" s="879"/>
      <c r="AE380" s="879"/>
      <c r="AF380" s="879"/>
      <c r="AG380" s="879"/>
      <c r="AH380" s="880">
        <v>3</v>
      </c>
      <c r="AI380" s="881"/>
      <c r="AJ380" s="881"/>
      <c r="AK380" s="881"/>
      <c r="AL380" s="864">
        <v>100</v>
      </c>
      <c r="AM380" s="865"/>
      <c r="AN380" s="865"/>
      <c r="AO380" s="866"/>
      <c r="AP380" s="867"/>
      <c r="AQ380" s="867"/>
      <c r="AR380" s="867"/>
      <c r="AS380" s="867"/>
      <c r="AT380" s="867"/>
      <c r="AU380" s="867"/>
      <c r="AV380" s="867"/>
      <c r="AW380" s="867"/>
      <c r="AX380" s="867"/>
      <c r="AY380">
        <f>COUNTA($C$380)</f>
        <v>1</v>
      </c>
    </row>
    <row r="381" spans="1:51" ht="40.950000000000003" customHeight="1" x14ac:dyDescent="0.2">
      <c r="A381" s="868">
        <v>16</v>
      </c>
      <c r="B381" s="868">
        <v>1</v>
      </c>
      <c r="C381" s="869" t="s">
        <v>648</v>
      </c>
      <c r="D381" s="870"/>
      <c r="E381" s="870"/>
      <c r="F381" s="870"/>
      <c r="G381" s="870"/>
      <c r="H381" s="870"/>
      <c r="I381" s="870"/>
      <c r="J381" s="871">
        <v>2021001016122</v>
      </c>
      <c r="K381" s="872"/>
      <c r="L381" s="872"/>
      <c r="M381" s="872"/>
      <c r="N381" s="872"/>
      <c r="O381" s="872"/>
      <c r="P381" s="873" t="s">
        <v>649</v>
      </c>
      <c r="Q381" s="874"/>
      <c r="R381" s="874"/>
      <c r="S381" s="874"/>
      <c r="T381" s="874"/>
      <c r="U381" s="874"/>
      <c r="V381" s="874"/>
      <c r="W381" s="874"/>
      <c r="X381" s="874"/>
      <c r="Y381" s="875">
        <v>2</v>
      </c>
      <c r="Z381" s="876"/>
      <c r="AA381" s="876"/>
      <c r="AB381" s="877"/>
      <c r="AC381" s="878" t="s">
        <v>252</v>
      </c>
      <c r="AD381" s="879"/>
      <c r="AE381" s="879"/>
      <c r="AF381" s="879"/>
      <c r="AG381" s="879"/>
      <c r="AH381" s="880">
        <v>2</v>
      </c>
      <c r="AI381" s="881"/>
      <c r="AJ381" s="881"/>
      <c r="AK381" s="881"/>
      <c r="AL381" s="864">
        <v>98.39</v>
      </c>
      <c r="AM381" s="865"/>
      <c r="AN381" s="865"/>
      <c r="AO381" s="866"/>
      <c r="AP381" s="867"/>
      <c r="AQ381" s="867"/>
      <c r="AR381" s="867"/>
      <c r="AS381" s="867"/>
      <c r="AT381" s="867"/>
      <c r="AU381" s="867"/>
      <c r="AV381" s="867"/>
      <c r="AW381" s="867"/>
      <c r="AX381" s="867"/>
      <c r="AY381">
        <f>COUNTA($C$381)</f>
        <v>1</v>
      </c>
    </row>
    <row r="382" spans="1:51" s="16" customFormat="1" ht="40.950000000000003" customHeight="1" x14ac:dyDescent="0.2">
      <c r="A382" s="868">
        <v>17</v>
      </c>
      <c r="B382" s="868">
        <v>1</v>
      </c>
      <c r="C382" s="869" t="s">
        <v>650</v>
      </c>
      <c r="D382" s="870"/>
      <c r="E382" s="870"/>
      <c r="F382" s="870"/>
      <c r="G382" s="870"/>
      <c r="H382" s="870"/>
      <c r="I382" s="870"/>
      <c r="J382" s="871">
        <v>8100001013784</v>
      </c>
      <c r="K382" s="872"/>
      <c r="L382" s="872"/>
      <c r="M382" s="872"/>
      <c r="N382" s="872"/>
      <c r="O382" s="872"/>
      <c r="P382" s="873" t="s">
        <v>644</v>
      </c>
      <c r="Q382" s="874"/>
      <c r="R382" s="874"/>
      <c r="S382" s="874"/>
      <c r="T382" s="874"/>
      <c r="U382" s="874"/>
      <c r="V382" s="874"/>
      <c r="W382" s="874"/>
      <c r="X382" s="874"/>
      <c r="Y382" s="875">
        <v>2.4</v>
      </c>
      <c r="Z382" s="876"/>
      <c r="AA382" s="876"/>
      <c r="AB382" s="877"/>
      <c r="AC382" s="878" t="s">
        <v>252</v>
      </c>
      <c r="AD382" s="879"/>
      <c r="AE382" s="879"/>
      <c r="AF382" s="879"/>
      <c r="AG382" s="879"/>
      <c r="AH382" s="880">
        <v>3</v>
      </c>
      <c r="AI382" s="881"/>
      <c r="AJ382" s="881"/>
      <c r="AK382" s="881"/>
      <c r="AL382" s="864">
        <v>100</v>
      </c>
      <c r="AM382" s="865"/>
      <c r="AN382" s="865"/>
      <c r="AO382" s="866"/>
      <c r="AP382" s="867"/>
      <c r="AQ382" s="867"/>
      <c r="AR382" s="867"/>
      <c r="AS382" s="867"/>
      <c r="AT382" s="867"/>
      <c r="AU382" s="867"/>
      <c r="AV382" s="867"/>
      <c r="AW382" s="867"/>
      <c r="AX382" s="867"/>
      <c r="AY382">
        <f>COUNTA($C$382)</f>
        <v>1</v>
      </c>
    </row>
    <row r="383" spans="1:51" ht="30" customHeight="1" x14ac:dyDescent="0.2">
      <c r="A383" s="868">
        <v>18</v>
      </c>
      <c r="B383" s="868">
        <v>1</v>
      </c>
      <c r="C383" s="869" t="s">
        <v>650</v>
      </c>
      <c r="D383" s="870"/>
      <c r="E383" s="870"/>
      <c r="F383" s="870"/>
      <c r="G383" s="870"/>
      <c r="H383" s="870"/>
      <c r="I383" s="870"/>
      <c r="J383" s="871">
        <v>8100001013784</v>
      </c>
      <c r="K383" s="872"/>
      <c r="L383" s="872"/>
      <c r="M383" s="872"/>
      <c r="N383" s="872"/>
      <c r="O383" s="872"/>
      <c r="P383" s="873" t="s">
        <v>644</v>
      </c>
      <c r="Q383" s="874"/>
      <c r="R383" s="874"/>
      <c r="S383" s="874"/>
      <c r="T383" s="874"/>
      <c r="U383" s="874"/>
      <c r="V383" s="874"/>
      <c r="W383" s="874"/>
      <c r="X383" s="874"/>
      <c r="Y383" s="875">
        <v>1.3</v>
      </c>
      <c r="Z383" s="876"/>
      <c r="AA383" s="876"/>
      <c r="AB383" s="877"/>
      <c r="AC383" s="878" t="s">
        <v>258</v>
      </c>
      <c r="AD383" s="879"/>
      <c r="AE383" s="879"/>
      <c r="AF383" s="879"/>
      <c r="AG383" s="879"/>
      <c r="AH383" s="880" t="s">
        <v>284</v>
      </c>
      <c r="AI383" s="881"/>
      <c r="AJ383" s="881"/>
      <c r="AK383" s="881"/>
      <c r="AL383" s="864" t="s">
        <v>284</v>
      </c>
      <c r="AM383" s="865"/>
      <c r="AN383" s="865"/>
      <c r="AO383" s="866"/>
      <c r="AP383" s="867"/>
      <c r="AQ383" s="867"/>
      <c r="AR383" s="867"/>
      <c r="AS383" s="867"/>
      <c r="AT383" s="867"/>
      <c r="AU383" s="867"/>
      <c r="AV383" s="867"/>
      <c r="AW383" s="867"/>
      <c r="AX383" s="867"/>
      <c r="AY383">
        <f>COUNTA($C$383)</f>
        <v>1</v>
      </c>
    </row>
    <row r="384" spans="1:51" ht="30" customHeight="1" x14ac:dyDescent="0.2">
      <c r="A384" s="868">
        <v>19</v>
      </c>
      <c r="B384" s="868">
        <v>1</v>
      </c>
      <c r="C384" s="869" t="s">
        <v>650</v>
      </c>
      <c r="D384" s="870"/>
      <c r="E384" s="870"/>
      <c r="F384" s="870"/>
      <c r="G384" s="870"/>
      <c r="H384" s="870"/>
      <c r="I384" s="870"/>
      <c r="J384" s="871">
        <v>8100001013784</v>
      </c>
      <c r="K384" s="872"/>
      <c r="L384" s="872"/>
      <c r="M384" s="872"/>
      <c r="N384" s="872"/>
      <c r="O384" s="872"/>
      <c r="P384" s="873" t="s">
        <v>644</v>
      </c>
      <c r="Q384" s="874"/>
      <c r="R384" s="874"/>
      <c r="S384" s="874"/>
      <c r="T384" s="874"/>
      <c r="U384" s="874"/>
      <c r="V384" s="874"/>
      <c r="W384" s="874"/>
      <c r="X384" s="874"/>
      <c r="Y384" s="875">
        <v>1.3</v>
      </c>
      <c r="Z384" s="876"/>
      <c r="AA384" s="876"/>
      <c r="AB384" s="877"/>
      <c r="AC384" s="878" t="s">
        <v>258</v>
      </c>
      <c r="AD384" s="879"/>
      <c r="AE384" s="879"/>
      <c r="AF384" s="879"/>
      <c r="AG384" s="879"/>
      <c r="AH384" s="880" t="s">
        <v>284</v>
      </c>
      <c r="AI384" s="881"/>
      <c r="AJ384" s="881"/>
      <c r="AK384" s="881"/>
      <c r="AL384" s="864" t="s">
        <v>284</v>
      </c>
      <c r="AM384" s="865"/>
      <c r="AN384" s="865"/>
      <c r="AO384" s="866"/>
      <c r="AP384" s="867"/>
      <c r="AQ384" s="867"/>
      <c r="AR384" s="867"/>
      <c r="AS384" s="867"/>
      <c r="AT384" s="867"/>
      <c r="AU384" s="867"/>
      <c r="AV384" s="867"/>
      <c r="AW384" s="867"/>
      <c r="AX384" s="867"/>
      <c r="AY384">
        <f>COUNTA($C$384)</f>
        <v>1</v>
      </c>
    </row>
    <row r="385" spans="1:51" ht="30" customHeight="1" x14ac:dyDescent="0.2">
      <c r="A385" s="868">
        <v>20</v>
      </c>
      <c r="B385" s="868">
        <v>1</v>
      </c>
      <c r="C385" s="869" t="s">
        <v>650</v>
      </c>
      <c r="D385" s="870"/>
      <c r="E385" s="870"/>
      <c r="F385" s="870"/>
      <c r="G385" s="870"/>
      <c r="H385" s="870"/>
      <c r="I385" s="870"/>
      <c r="J385" s="871">
        <v>8100001013784</v>
      </c>
      <c r="K385" s="872"/>
      <c r="L385" s="872"/>
      <c r="M385" s="872"/>
      <c r="N385" s="872"/>
      <c r="O385" s="872"/>
      <c r="P385" s="873" t="s">
        <v>644</v>
      </c>
      <c r="Q385" s="874"/>
      <c r="R385" s="874"/>
      <c r="S385" s="874"/>
      <c r="T385" s="874"/>
      <c r="U385" s="874"/>
      <c r="V385" s="874"/>
      <c r="W385" s="874"/>
      <c r="X385" s="874"/>
      <c r="Y385" s="875">
        <v>1.3</v>
      </c>
      <c r="Z385" s="876"/>
      <c r="AA385" s="876"/>
      <c r="AB385" s="877"/>
      <c r="AC385" s="878" t="s">
        <v>258</v>
      </c>
      <c r="AD385" s="879"/>
      <c r="AE385" s="879"/>
      <c r="AF385" s="879"/>
      <c r="AG385" s="879"/>
      <c r="AH385" s="880" t="s">
        <v>284</v>
      </c>
      <c r="AI385" s="881"/>
      <c r="AJ385" s="881"/>
      <c r="AK385" s="881"/>
      <c r="AL385" s="864" t="s">
        <v>284</v>
      </c>
      <c r="AM385" s="865"/>
      <c r="AN385" s="865"/>
      <c r="AO385" s="866"/>
      <c r="AP385" s="867"/>
      <c r="AQ385" s="867"/>
      <c r="AR385" s="867"/>
      <c r="AS385" s="867"/>
      <c r="AT385" s="867"/>
      <c r="AU385" s="867"/>
      <c r="AV385" s="867"/>
      <c r="AW385" s="867"/>
      <c r="AX385" s="867"/>
      <c r="AY385">
        <f>COUNTA($C$385)</f>
        <v>1</v>
      </c>
    </row>
    <row r="386" spans="1:51" ht="30" customHeight="1" x14ac:dyDescent="0.2">
      <c r="A386" s="868">
        <v>21</v>
      </c>
      <c r="B386" s="868">
        <v>1</v>
      </c>
      <c r="C386" s="869" t="s">
        <v>651</v>
      </c>
      <c r="D386" s="870"/>
      <c r="E386" s="870"/>
      <c r="F386" s="870"/>
      <c r="G386" s="870"/>
      <c r="H386" s="870"/>
      <c r="I386" s="870"/>
      <c r="J386" s="871">
        <v>8010001036745</v>
      </c>
      <c r="K386" s="872"/>
      <c r="L386" s="872"/>
      <c r="M386" s="872"/>
      <c r="N386" s="872"/>
      <c r="O386" s="872"/>
      <c r="P386" s="873" t="s">
        <v>644</v>
      </c>
      <c r="Q386" s="874"/>
      <c r="R386" s="874"/>
      <c r="S386" s="874"/>
      <c r="T386" s="874"/>
      <c r="U386" s="874"/>
      <c r="V386" s="874"/>
      <c r="W386" s="874"/>
      <c r="X386" s="874"/>
      <c r="Y386" s="875">
        <v>1</v>
      </c>
      <c r="Z386" s="876"/>
      <c r="AA386" s="876"/>
      <c r="AB386" s="877"/>
      <c r="AC386" s="878" t="s">
        <v>258</v>
      </c>
      <c r="AD386" s="879"/>
      <c r="AE386" s="879"/>
      <c r="AF386" s="879"/>
      <c r="AG386" s="879"/>
      <c r="AH386" s="880" t="s">
        <v>284</v>
      </c>
      <c r="AI386" s="881"/>
      <c r="AJ386" s="881"/>
      <c r="AK386" s="881"/>
      <c r="AL386" s="864" t="s">
        <v>284</v>
      </c>
      <c r="AM386" s="865"/>
      <c r="AN386" s="865"/>
      <c r="AO386" s="866"/>
      <c r="AP386" s="867"/>
      <c r="AQ386" s="867"/>
      <c r="AR386" s="867"/>
      <c r="AS386" s="867"/>
      <c r="AT386" s="867"/>
      <c r="AU386" s="867"/>
      <c r="AV386" s="867"/>
      <c r="AW386" s="867"/>
      <c r="AX386" s="867"/>
      <c r="AY386">
        <f>COUNTA($C$386)</f>
        <v>1</v>
      </c>
    </row>
    <row r="387" spans="1:51" ht="30" customHeight="1" x14ac:dyDescent="0.2">
      <c r="A387" s="868">
        <v>22</v>
      </c>
      <c r="B387" s="868">
        <v>1</v>
      </c>
      <c r="C387" s="869" t="s">
        <v>658</v>
      </c>
      <c r="D387" s="870"/>
      <c r="E387" s="870"/>
      <c r="F387" s="870"/>
      <c r="G387" s="870"/>
      <c r="H387" s="870"/>
      <c r="I387" s="870"/>
      <c r="J387" s="871">
        <v>3010001093667</v>
      </c>
      <c r="K387" s="872"/>
      <c r="L387" s="872"/>
      <c r="M387" s="872"/>
      <c r="N387" s="872"/>
      <c r="O387" s="872"/>
      <c r="P387" s="873" t="s">
        <v>649</v>
      </c>
      <c r="Q387" s="874"/>
      <c r="R387" s="874"/>
      <c r="S387" s="874"/>
      <c r="T387" s="874"/>
      <c r="U387" s="874"/>
      <c r="V387" s="874"/>
      <c r="W387" s="874"/>
      <c r="X387" s="874"/>
      <c r="Y387" s="875">
        <v>0.7</v>
      </c>
      <c r="Z387" s="876"/>
      <c r="AA387" s="876"/>
      <c r="AB387" s="877"/>
      <c r="AC387" s="878" t="s">
        <v>256</v>
      </c>
      <c r="AD387" s="879"/>
      <c r="AE387" s="879"/>
      <c r="AF387" s="879"/>
      <c r="AG387" s="879"/>
      <c r="AH387" s="880">
        <v>2</v>
      </c>
      <c r="AI387" s="881"/>
      <c r="AJ387" s="881"/>
      <c r="AK387" s="881"/>
      <c r="AL387" s="864">
        <v>99.5</v>
      </c>
      <c r="AM387" s="865"/>
      <c r="AN387" s="865"/>
      <c r="AO387" s="866"/>
      <c r="AP387" s="867"/>
      <c r="AQ387" s="867"/>
      <c r="AR387" s="867"/>
      <c r="AS387" s="867"/>
      <c r="AT387" s="867"/>
      <c r="AU387" s="867"/>
      <c r="AV387" s="867"/>
      <c r="AW387" s="867"/>
      <c r="AX387" s="867"/>
      <c r="AY387">
        <f>COUNTA($C$387)</f>
        <v>1</v>
      </c>
    </row>
    <row r="388" spans="1:51" ht="40.950000000000003" customHeight="1" x14ac:dyDescent="0.2">
      <c r="A388" s="868">
        <v>23</v>
      </c>
      <c r="B388" s="868">
        <v>1</v>
      </c>
      <c r="C388" s="869" t="s">
        <v>659</v>
      </c>
      <c r="D388" s="870"/>
      <c r="E388" s="870"/>
      <c r="F388" s="870"/>
      <c r="G388" s="870"/>
      <c r="H388" s="870"/>
      <c r="I388" s="870"/>
      <c r="J388" s="871">
        <v>9010401075697</v>
      </c>
      <c r="K388" s="872"/>
      <c r="L388" s="872"/>
      <c r="M388" s="872"/>
      <c r="N388" s="872"/>
      <c r="O388" s="872"/>
      <c r="P388" s="873" t="s">
        <v>644</v>
      </c>
      <c r="Q388" s="874"/>
      <c r="R388" s="874"/>
      <c r="S388" s="874"/>
      <c r="T388" s="874"/>
      <c r="U388" s="874"/>
      <c r="V388" s="874"/>
      <c r="W388" s="874"/>
      <c r="X388" s="874"/>
      <c r="Y388" s="875">
        <v>0.7</v>
      </c>
      <c r="Z388" s="876"/>
      <c r="AA388" s="876"/>
      <c r="AB388" s="877"/>
      <c r="AC388" s="878" t="s">
        <v>252</v>
      </c>
      <c r="AD388" s="879"/>
      <c r="AE388" s="879"/>
      <c r="AF388" s="879"/>
      <c r="AG388" s="879"/>
      <c r="AH388" s="880">
        <v>1</v>
      </c>
      <c r="AI388" s="881"/>
      <c r="AJ388" s="881"/>
      <c r="AK388" s="881"/>
      <c r="AL388" s="864">
        <v>99.1</v>
      </c>
      <c r="AM388" s="865"/>
      <c r="AN388" s="865"/>
      <c r="AO388" s="866"/>
      <c r="AP388" s="867"/>
      <c r="AQ388" s="867"/>
      <c r="AR388" s="867"/>
      <c r="AS388" s="867"/>
      <c r="AT388" s="867"/>
      <c r="AU388" s="867"/>
      <c r="AV388" s="867"/>
      <c r="AW388" s="867"/>
      <c r="AX388" s="867"/>
      <c r="AY388">
        <f>COUNTA($C$388)</f>
        <v>1</v>
      </c>
    </row>
    <row r="389" spans="1:51" ht="49.2" customHeight="1" x14ac:dyDescent="0.2">
      <c r="A389" s="868">
        <v>24</v>
      </c>
      <c r="B389" s="868">
        <v>1</v>
      </c>
      <c r="C389" s="869" t="s">
        <v>660</v>
      </c>
      <c r="D389" s="870"/>
      <c r="E389" s="870"/>
      <c r="F389" s="870"/>
      <c r="G389" s="870"/>
      <c r="H389" s="870"/>
      <c r="I389" s="870"/>
      <c r="J389" s="871">
        <v>6020001050169</v>
      </c>
      <c r="K389" s="872"/>
      <c r="L389" s="872"/>
      <c r="M389" s="872"/>
      <c r="N389" s="872"/>
      <c r="O389" s="872"/>
      <c r="P389" s="873" t="s">
        <v>649</v>
      </c>
      <c r="Q389" s="874"/>
      <c r="R389" s="874"/>
      <c r="S389" s="874"/>
      <c r="T389" s="874"/>
      <c r="U389" s="874"/>
      <c r="V389" s="874"/>
      <c r="W389" s="874"/>
      <c r="X389" s="874"/>
      <c r="Y389" s="875">
        <v>0.7</v>
      </c>
      <c r="Z389" s="876"/>
      <c r="AA389" s="876"/>
      <c r="AB389" s="877"/>
      <c r="AC389" s="878" t="s">
        <v>252</v>
      </c>
      <c r="AD389" s="879"/>
      <c r="AE389" s="879"/>
      <c r="AF389" s="879"/>
      <c r="AG389" s="879"/>
      <c r="AH389" s="880">
        <v>1</v>
      </c>
      <c r="AI389" s="881"/>
      <c r="AJ389" s="881"/>
      <c r="AK389" s="881"/>
      <c r="AL389" s="864">
        <v>93.7</v>
      </c>
      <c r="AM389" s="865"/>
      <c r="AN389" s="865"/>
      <c r="AO389" s="866"/>
      <c r="AP389" s="867"/>
      <c r="AQ389" s="867"/>
      <c r="AR389" s="867"/>
      <c r="AS389" s="867"/>
      <c r="AT389" s="867"/>
      <c r="AU389" s="867"/>
      <c r="AV389" s="867"/>
      <c r="AW389" s="867"/>
      <c r="AX389" s="867"/>
      <c r="AY389">
        <f>COUNTA($C$389)</f>
        <v>1</v>
      </c>
    </row>
    <row r="390" spans="1:51" ht="30" hidden="1" customHeight="1" x14ac:dyDescent="0.2">
      <c r="A390" s="868">
        <v>25</v>
      </c>
      <c r="B390" s="868">
        <v>1</v>
      </c>
      <c r="C390" s="869"/>
      <c r="D390" s="870"/>
      <c r="E390" s="870"/>
      <c r="F390" s="870"/>
      <c r="G390" s="870"/>
      <c r="H390" s="870"/>
      <c r="I390" s="870"/>
      <c r="J390" s="871"/>
      <c r="K390" s="872"/>
      <c r="L390" s="872"/>
      <c r="M390" s="872"/>
      <c r="N390" s="872"/>
      <c r="O390" s="872"/>
      <c r="P390" s="873"/>
      <c r="Q390" s="874"/>
      <c r="R390" s="874"/>
      <c r="S390" s="874"/>
      <c r="T390" s="874"/>
      <c r="U390" s="874"/>
      <c r="V390" s="874"/>
      <c r="W390" s="874"/>
      <c r="X390" s="874"/>
      <c r="Y390" s="875"/>
      <c r="Z390" s="876"/>
      <c r="AA390" s="876"/>
      <c r="AB390" s="877"/>
      <c r="AC390" s="878"/>
      <c r="AD390" s="879"/>
      <c r="AE390" s="879"/>
      <c r="AF390" s="879"/>
      <c r="AG390" s="879"/>
      <c r="AH390" s="880"/>
      <c r="AI390" s="881"/>
      <c r="AJ390" s="881"/>
      <c r="AK390" s="881"/>
      <c r="AL390" s="864"/>
      <c r="AM390" s="865"/>
      <c r="AN390" s="865"/>
      <c r="AO390" s="866"/>
      <c r="AP390" s="867"/>
      <c r="AQ390" s="867"/>
      <c r="AR390" s="867"/>
      <c r="AS390" s="867"/>
      <c r="AT390" s="867"/>
      <c r="AU390" s="867"/>
      <c r="AV390" s="867"/>
      <c r="AW390" s="867"/>
      <c r="AX390" s="867"/>
      <c r="AY390">
        <f>COUNTA($C$390)</f>
        <v>0</v>
      </c>
    </row>
    <row r="391" spans="1:51" ht="30" hidden="1" customHeight="1" x14ac:dyDescent="0.2">
      <c r="A391" s="868">
        <v>26</v>
      </c>
      <c r="B391" s="868">
        <v>1</v>
      </c>
      <c r="C391" s="869"/>
      <c r="D391" s="870"/>
      <c r="E391" s="870"/>
      <c r="F391" s="870"/>
      <c r="G391" s="870"/>
      <c r="H391" s="870"/>
      <c r="I391" s="870"/>
      <c r="J391" s="871"/>
      <c r="K391" s="872"/>
      <c r="L391" s="872"/>
      <c r="M391" s="872"/>
      <c r="N391" s="872"/>
      <c r="O391" s="872"/>
      <c r="P391" s="873"/>
      <c r="Q391" s="874"/>
      <c r="R391" s="874"/>
      <c r="S391" s="874"/>
      <c r="T391" s="874"/>
      <c r="U391" s="874"/>
      <c r="V391" s="874"/>
      <c r="W391" s="874"/>
      <c r="X391" s="874"/>
      <c r="Y391" s="875"/>
      <c r="Z391" s="876"/>
      <c r="AA391" s="876"/>
      <c r="AB391" s="877"/>
      <c r="AC391" s="878"/>
      <c r="AD391" s="879"/>
      <c r="AE391" s="879"/>
      <c r="AF391" s="879"/>
      <c r="AG391" s="879"/>
      <c r="AH391" s="880"/>
      <c r="AI391" s="881"/>
      <c r="AJ391" s="881"/>
      <c r="AK391" s="881"/>
      <c r="AL391" s="864"/>
      <c r="AM391" s="865"/>
      <c r="AN391" s="865"/>
      <c r="AO391" s="866"/>
      <c r="AP391" s="867"/>
      <c r="AQ391" s="867"/>
      <c r="AR391" s="867"/>
      <c r="AS391" s="867"/>
      <c r="AT391" s="867"/>
      <c r="AU391" s="867"/>
      <c r="AV391" s="867"/>
      <c r="AW391" s="867"/>
      <c r="AX391" s="867"/>
      <c r="AY391">
        <f>COUNTA($C$391)</f>
        <v>0</v>
      </c>
    </row>
    <row r="392" spans="1:51" ht="30" hidden="1" customHeight="1" x14ac:dyDescent="0.2">
      <c r="A392" s="868">
        <v>27</v>
      </c>
      <c r="B392" s="868">
        <v>1</v>
      </c>
      <c r="C392" s="869"/>
      <c r="D392" s="870"/>
      <c r="E392" s="870"/>
      <c r="F392" s="870"/>
      <c r="G392" s="870"/>
      <c r="H392" s="870"/>
      <c r="I392" s="870"/>
      <c r="J392" s="871"/>
      <c r="K392" s="872"/>
      <c r="L392" s="872"/>
      <c r="M392" s="872"/>
      <c r="N392" s="872"/>
      <c r="O392" s="872"/>
      <c r="P392" s="874"/>
      <c r="Q392" s="874"/>
      <c r="R392" s="874"/>
      <c r="S392" s="874"/>
      <c r="T392" s="874"/>
      <c r="U392" s="874"/>
      <c r="V392" s="874"/>
      <c r="W392" s="874"/>
      <c r="X392" s="874"/>
      <c r="Y392" s="875"/>
      <c r="Z392" s="876"/>
      <c r="AA392" s="876"/>
      <c r="AB392" s="877"/>
      <c r="AC392" s="878"/>
      <c r="AD392" s="879"/>
      <c r="AE392" s="879"/>
      <c r="AF392" s="879"/>
      <c r="AG392" s="879"/>
      <c r="AH392" s="880"/>
      <c r="AI392" s="881"/>
      <c r="AJ392" s="881"/>
      <c r="AK392" s="881"/>
      <c r="AL392" s="864"/>
      <c r="AM392" s="865"/>
      <c r="AN392" s="865"/>
      <c r="AO392" s="866"/>
      <c r="AP392" s="867"/>
      <c r="AQ392" s="867"/>
      <c r="AR392" s="867"/>
      <c r="AS392" s="867"/>
      <c r="AT392" s="867"/>
      <c r="AU392" s="867"/>
      <c r="AV392" s="867"/>
      <c r="AW392" s="867"/>
      <c r="AX392" s="867"/>
      <c r="AY392">
        <f>COUNTA($C$392)</f>
        <v>0</v>
      </c>
    </row>
    <row r="393" spans="1:51" ht="30" hidden="1" customHeight="1" x14ac:dyDescent="0.2">
      <c r="A393" s="868">
        <v>28</v>
      </c>
      <c r="B393" s="868">
        <v>1</v>
      </c>
      <c r="C393" s="869"/>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878"/>
      <c r="AD393" s="879"/>
      <c r="AE393" s="879"/>
      <c r="AF393" s="879"/>
      <c r="AG393" s="879"/>
      <c r="AH393" s="880"/>
      <c r="AI393" s="881"/>
      <c r="AJ393" s="881"/>
      <c r="AK393" s="881"/>
      <c r="AL393" s="864"/>
      <c r="AM393" s="865"/>
      <c r="AN393" s="865"/>
      <c r="AO393" s="866"/>
      <c r="AP393" s="867"/>
      <c r="AQ393" s="867"/>
      <c r="AR393" s="867"/>
      <c r="AS393" s="867"/>
      <c r="AT393" s="867"/>
      <c r="AU393" s="867"/>
      <c r="AV393" s="867"/>
      <c r="AW393" s="867"/>
      <c r="AX393" s="867"/>
      <c r="AY393">
        <f>COUNTA($C$393)</f>
        <v>0</v>
      </c>
    </row>
    <row r="394" spans="1:51" ht="30" hidden="1" customHeight="1" x14ac:dyDescent="0.2">
      <c r="A394" s="868">
        <v>29</v>
      </c>
      <c r="B394" s="868">
        <v>1</v>
      </c>
      <c r="C394" s="869"/>
      <c r="D394" s="870"/>
      <c r="E394" s="870"/>
      <c r="F394" s="870"/>
      <c r="G394" s="870"/>
      <c r="H394" s="870"/>
      <c r="I394" s="870"/>
      <c r="J394" s="871"/>
      <c r="K394" s="872"/>
      <c r="L394" s="872"/>
      <c r="M394" s="872"/>
      <c r="N394" s="872"/>
      <c r="O394" s="872"/>
      <c r="P394" s="874"/>
      <c r="Q394" s="874"/>
      <c r="R394" s="874"/>
      <c r="S394" s="874"/>
      <c r="T394" s="874"/>
      <c r="U394" s="874"/>
      <c r="V394" s="874"/>
      <c r="W394" s="874"/>
      <c r="X394" s="874"/>
      <c r="Y394" s="875"/>
      <c r="Z394" s="876"/>
      <c r="AA394" s="876"/>
      <c r="AB394" s="877"/>
      <c r="AC394" s="878"/>
      <c r="AD394" s="879"/>
      <c r="AE394" s="879"/>
      <c r="AF394" s="879"/>
      <c r="AG394" s="879"/>
      <c r="AH394" s="880"/>
      <c r="AI394" s="881"/>
      <c r="AJ394" s="881"/>
      <c r="AK394" s="881"/>
      <c r="AL394" s="864"/>
      <c r="AM394" s="865"/>
      <c r="AN394" s="865"/>
      <c r="AO394" s="866"/>
      <c r="AP394" s="867"/>
      <c r="AQ394" s="867"/>
      <c r="AR394" s="867"/>
      <c r="AS394" s="867"/>
      <c r="AT394" s="867"/>
      <c r="AU394" s="867"/>
      <c r="AV394" s="867"/>
      <c r="AW394" s="867"/>
      <c r="AX394" s="867"/>
      <c r="AY394">
        <f>COUNTA($C$394)</f>
        <v>0</v>
      </c>
    </row>
    <row r="395" spans="1:51" ht="30" hidden="1" customHeight="1" x14ac:dyDescent="0.2">
      <c r="A395" s="868">
        <v>30</v>
      </c>
      <c r="B395" s="868">
        <v>1</v>
      </c>
      <c r="C395" s="869"/>
      <c r="D395" s="870"/>
      <c r="E395" s="870"/>
      <c r="F395" s="870"/>
      <c r="G395" s="870"/>
      <c r="H395" s="870"/>
      <c r="I395" s="870"/>
      <c r="J395" s="871"/>
      <c r="K395" s="872"/>
      <c r="L395" s="872"/>
      <c r="M395" s="872"/>
      <c r="N395" s="872"/>
      <c r="O395" s="872"/>
      <c r="P395" s="874"/>
      <c r="Q395" s="874"/>
      <c r="R395" s="874"/>
      <c r="S395" s="874"/>
      <c r="T395" s="874"/>
      <c r="U395" s="874"/>
      <c r="V395" s="874"/>
      <c r="W395" s="874"/>
      <c r="X395" s="874"/>
      <c r="Y395" s="875"/>
      <c r="Z395" s="876"/>
      <c r="AA395" s="876"/>
      <c r="AB395" s="877"/>
      <c r="AC395" s="878"/>
      <c r="AD395" s="879"/>
      <c r="AE395" s="879"/>
      <c r="AF395" s="879"/>
      <c r="AG395" s="879"/>
      <c r="AH395" s="880"/>
      <c r="AI395" s="881"/>
      <c r="AJ395" s="881"/>
      <c r="AK395" s="881"/>
      <c r="AL395" s="864"/>
      <c r="AM395" s="865"/>
      <c r="AN395" s="865"/>
      <c r="AO395" s="866"/>
      <c r="AP395" s="867"/>
      <c r="AQ395" s="867"/>
      <c r="AR395" s="867"/>
      <c r="AS395" s="867"/>
      <c r="AT395" s="867"/>
      <c r="AU395" s="867"/>
      <c r="AV395" s="867"/>
      <c r="AW395" s="867"/>
      <c r="AX395" s="867"/>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857"/>
      <c r="B398" s="857"/>
      <c r="C398" s="857" t="s">
        <v>24</v>
      </c>
      <c r="D398" s="857"/>
      <c r="E398" s="857"/>
      <c r="F398" s="857"/>
      <c r="G398" s="857"/>
      <c r="H398" s="857"/>
      <c r="I398" s="857"/>
      <c r="J398" s="858" t="s">
        <v>197</v>
      </c>
      <c r="K398" s="136"/>
      <c r="L398" s="136"/>
      <c r="M398" s="136"/>
      <c r="N398" s="136"/>
      <c r="O398" s="136"/>
      <c r="P398" s="415" t="s">
        <v>25</v>
      </c>
      <c r="Q398" s="415"/>
      <c r="R398" s="415"/>
      <c r="S398" s="415"/>
      <c r="T398" s="415"/>
      <c r="U398" s="415"/>
      <c r="V398" s="415"/>
      <c r="W398" s="415"/>
      <c r="X398" s="415"/>
      <c r="Y398" s="859" t="s">
        <v>196</v>
      </c>
      <c r="Z398" s="860"/>
      <c r="AA398" s="860"/>
      <c r="AB398" s="860"/>
      <c r="AC398" s="858" t="s">
        <v>230</v>
      </c>
      <c r="AD398" s="858"/>
      <c r="AE398" s="858"/>
      <c r="AF398" s="858"/>
      <c r="AG398" s="858"/>
      <c r="AH398" s="859" t="s">
        <v>248</v>
      </c>
      <c r="AI398" s="857"/>
      <c r="AJ398" s="857"/>
      <c r="AK398" s="857"/>
      <c r="AL398" s="857" t="s">
        <v>19</v>
      </c>
      <c r="AM398" s="857"/>
      <c r="AN398" s="857"/>
      <c r="AO398" s="861"/>
      <c r="AP398" s="882" t="s">
        <v>198</v>
      </c>
      <c r="AQ398" s="882"/>
      <c r="AR398" s="882"/>
      <c r="AS398" s="882"/>
      <c r="AT398" s="882"/>
      <c r="AU398" s="882"/>
      <c r="AV398" s="882"/>
      <c r="AW398" s="882"/>
      <c r="AX398" s="882"/>
      <c r="AY398">
        <f>$AY$396</f>
        <v>1</v>
      </c>
    </row>
    <row r="399" spans="1:51" ht="30" customHeight="1" x14ac:dyDescent="0.2">
      <c r="A399" s="868">
        <v>1</v>
      </c>
      <c r="B399" s="868">
        <v>1</v>
      </c>
      <c r="C399" s="869" t="s">
        <v>661</v>
      </c>
      <c r="D399" s="870"/>
      <c r="E399" s="870"/>
      <c r="F399" s="870"/>
      <c r="G399" s="870"/>
      <c r="H399" s="870"/>
      <c r="I399" s="870"/>
      <c r="J399" s="871" t="s">
        <v>284</v>
      </c>
      <c r="K399" s="872"/>
      <c r="L399" s="872"/>
      <c r="M399" s="872"/>
      <c r="N399" s="872"/>
      <c r="O399" s="872"/>
      <c r="P399" s="873" t="s">
        <v>652</v>
      </c>
      <c r="Q399" s="874"/>
      <c r="R399" s="874"/>
      <c r="S399" s="874"/>
      <c r="T399" s="874"/>
      <c r="U399" s="874"/>
      <c r="V399" s="874"/>
      <c r="W399" s="874"/>
      <c r="X399" s="874"/>
      <c r="Y399" s="875">
        <v>2.1</v>
      </c>
      <c r="Z399" s="876"/>
      <c r="AA399" s="876"/>
      <c r="AB399" s="877"/>
      <c r="AC399" s="878" t="s">
        <v>75</v>
      </c>
      <c r="AD399" s="879"/>
      <c r="AE399" s="879"/>
      <c r="AF399" s="879"/>
      <c r="AG399" s="879"/>
      <c r="AH399" s="862" t="s">
        <v>284</v>
      </c>
      <c r="AI399" s="863"/>
      <c r="AJ399" s="863"/>
      <c r="AK399" s="863"/>
      <c r="AL399" s="864" t="s">
        <v>284</v>
      </c>
      <c r="AM399" s="865"/>
      <c r="AN399" s="865"/>
      <c r="AO399" s="866"/>
      <c r="AP399" s="867" t="s">
        <v>284</v>
      </c>
      <c r="AQ399" s="867"/>
      <c r="AR399" s="867"/>
      <c r="AS399" s="867"/>
      <c r="AT399" s="867"/>
      <c r="AU399" s="867"/>
      <c r="AV399" s="867"/>
      <c r="AW399" s="867"/>
      <c r="AX399" s="867"/>
      <c r="AY399">
        <f>$AY$396</f>
        <v>1</v>
      </c>
    </row>
    <row r="400" spans="1:51" ht="30" customHeight="1" x14ac:dyDescent="0.2">
      <c r="A400" s="868">
        <v>2</v>
      </c>
      <c r="B400" s="868">
        <v>1</v>
      </c>
      <c r="C400" s="869" t="s">
        <v>662</v>
      </c>
      <c r="D400" s="870"/>
      <c r="E400" s="870"/>
      <c r="F400" s="870"/>
      <c r="G400" s="870"/>
      <c r="H400" s="870"/>
      <c r="I400" s="870"/>
      <c r="J400" s="871" t="s">
        <v>284</v>
      </c>
      <c r="K400" s="872"/>
      <c r="L400" s="872"/>
      <c r="M400" s="872"/>
      <c r="N400" s="872"/>
      <c r="O400" s="872"/>
      <c r="P400" s="873" t="s">
        <v>652</v>
      </c>
      <c r="Q400" s="874"/>
      <c r="R400" s="874"/>
      <c r="S400" s="874"/>
      <c r="T400" s="874"/>
      <c r="U400" s="874"/>
      <c r="V400" s="874"/>
      <c r="W400" s="874"/>
      <c r="X400" s="874"/>
      <c r="Y400" s="875">
        <v>2.1</v>
      </c>
      <c r="Z400" s="876"/>
      <c r="AA400" s="876"/>
      <c r="AB400" s="877"/>
      <c r="AC400" s="878" t="s">
        <v>75</v>
      </c>
      <c r="AD400" s="879"/>
      <c r="AE400" s="879"/>
      <c r="AF400" s="879"/>
      <c r="AG400" s="879"/>
      <c r="AH400" s="862" t="s">
        <v>284</v>
      </c>
      <c r="AI400" s="863"/>
      <c r="AJ400" s="863"/>
      <c r="AK400" s="863"/>
      <c r="AL400" s="864" t="s">
        <v>284</v>
      </c>
      <c r="AM400" s="865"/>
      <c r="AN400" s="865"/>
      <c r="AO400" s="866"/>
      <c r="AP400" s="867" t="s">
        <v>284</v>
      </c>
      <c r="AQ400" s="867"/>
      <c r="AR400" s="867"/>
      <c r="AS400" s="867"/>
      <c r="AT400" s="867"/>
      <c r="AU400" s="867"/>
      <c r="AV400" s="867"/>
      <c r="AW400" s="867"/>
      <c r="AX400" s="867"/>
      <c r="AY400">
        <f>COUNTA($C$400)</f>
        <v>1</v>
      </c>
    </row>
    <row r="401" spans="1:51" ht="30" customHeight="1" x14ac:dyDescent="0.2">
      <c r="A401" s="868">
        <v>3</v>
      </c>
      <c r="B401" s="868">
        <v>1</v>
      </c>
      <c r="C401" s="869" t="s">
        <v>663</v>
      </c>
      <c r="D401" s="870"/>
      <c r="E401" s="870"/>
      <c r="F401" s="870"/>
      <c r="G401" s="870"/>
      <c r="H401" s="870"/>
      <c r="I401" s="870"/>
      <c r="J401" s="871" t="s">
        <v>284</v>
      </c>
      <c r="K401" s="872"/>
      <c r="L401" s="872"/>
      <c r="M401" s="872"/>
      <c r="N401" s="872"/>
      <c r="O401" s="872"/>
      <c r="P401" s="873" t="s">
        <v>652</v>
      </c>
      <c r="Q401" s="874"/>
      <c r="R401" s="874"/>
      <c r="S401" s="874"/>
      <c r="T401" s="874"/>
      <c r="U401" s="874"/>
      <c r="V401" s="874"/>
      <c r="W401" s="874"/>
      <c r="X401" s="874"/>
      <c r="Y401" s="875">
        <v>1.8</v>
      </c>
      <c r="Z401" s="876"/>
      <c r="AA401" s="876"/>
      <c r="AB401" s="877"/>
      <c r="AC401" s="878" t="s">
        <v>75</v>
      </c>
      <c r="AD401" s="879"/>
      <c r="AE401" s="879"/>
      <c r="AF401" s="879"/>
      <c r="AG401" s="879"/>
      <c r="AH401" s="862" t="s">
        <v>284</v>
      </c>
      <c r="AI401" s="863"/>
      <c r="AJ401" s="863"/>
      <c r="AK401" s="863"/>
      <c r="AL401" s="864" t="s">
        <v>284</v>
      </c>
      <c r="AM401" s="865"/>
      <c r="AN401" s="865"/>
      <c r="AO401" s="866"/>
      <c r="AP401" s="867" t="s">
        <v>284</v>
      </c>
      <c r="AQ401" s="867"/>
      <c r="AR401" s="867"/>
      <c r="AS401" s="867"/>
      <c r="AT401" s="867"/>
      <c r="AU401" s="867"/>
      <c r="AV401" s="867"/>
      <c r="AW401" s="867"/>
      <c r="AX401" s="867"/>
      <c r="AY401">
        <f>COUNTA($C$401)</f>
        <v>1</v>
      </c>
    </row>
    <row r="402" spans="1:51" ht="30" customHeight="1" x14ac:dyDescent="0.2">
      <c r="A402" s="868">
        <v>4</v>
      </c>
      <c r="B402" s="868">
        <v>1</v>
      </c>
      <c r="C402" s="869" t="s">
        <v>664</v>
      </c>
      <c r="D402" s="870"/>
      <c r="E402" s="870"/>
      <c r="F402" s="870"/>
      <c r="G402" s="870"/>
      <c r="H402" s="870"/>
      <c r="I402" s="870"/>
      <c r="J402" s="871" t="s">
        <v>284</v>
      </c>
      <c r="K402" s="872"/>
      <c r="L402" s="872"/>
      <c r="M402" s="872"/>
      <c r="N402" s="872"/>
      <c r="O402" s="872"/>
      <c r="P402" s="873" t="s">
        <v>652</v>
      </c>
      <c r="Q402" s="874"/>
      <c r="R402" s="874"/>
      <c r="S402" s="874"/>
      <c r="T402" s="874"/>
      <c r="U402" s="874"/>
      <c r="V402" s="874"/>
      <c r="W402" s="874"/>
      <c r="X402" s="874"/>
      <c r="Y402" s="875">
        <v>1.7</v>
      </c>
      <c r="Z402" s="876"/>
      <c r="AA402" s="876"/>
      <c r="AB402" s="877"/>
      <c r="AC402" s="878" t="s">
        <v>75</v>
      </c>
      <c r="AD402" s="879"/>
      <c r="AE402" s="879"/>
      <c r="AF402" s="879"/>
      <c r="AG402" s="879"/>
      <c r="AH402" s="862" t="s">
        <v>284</v>
      </c>
      <c r="AI402" s="863"/>
      <c r="AJ402" s="863"/>
      <c r="AK402" s="863"/>
      <c r="AL402" s="864" t="s">
        <v>284</v>
      </c>
      <c r="AM402" s="865"/>
      <c r="AN402" s="865"/>
      <c r="AO402" s="866"/>
      <c r="AP402" s="867" t="s">
        <v>284</v>
      </c>
      <c r="AQ402" s="867"/>
      <c r="AR402" s="867"/>
      <c r="AS402" s="867"/>
      <c r="AT402" s="867"/>
      <c r="AU402" s="867"/>
      <c r="AV402" s="867"/>
      <c r="AW402" s="867"/>
      <c r="AX402" s="867"/>
      <c r="AY402">
        <f>COUNTA($C$402)</f>
        <v>1</v>
      </c>
    </row>
    <row r="403" spans="1:51" ht="30" customHeight="1" x14ac:dyDescent="0.2">
      <c r="A403" s="868">
        <v>5</v>
      </c>
      <c r="B403" s="868">
        <v>1</v>
      </c>
      <c r="C403" s="869" t="s">
        <v>665</v>
      </c>
      <c r="D403" s="870"/>
      <c r="E403" s="870"/>
      <c r="F403" s="870"/>
      <c r="G403" s="870"/>
      <c r="H403" s="870"/>
      <c r="I403" s="870"/>
      <c r="J403" s="871" t="s">
        <v>284</v>
      </c>
      <c r="K403" s="872"/>
      <c r="L403" s="872"/>
      <c r="M403" s="872"/>
      <c r="N403" s="872"/>
      <c r="O403" s="872"/>
      <c r="P403" s="873" t="s">
        <v>652</v>
      </c>
      <c r="Q403" s="874"/>
      <c r="R403" s="874"/>
      <c r="S403" s="874"/>
      <c r="T403" s="874"/>
      <c r="U403" s="874"/>
      <c r="V403" s="874"/>
      <c r="W403" s="874"/>
      <c r="X403" s="874"/>
      <c r="Y403" s="875">
        <v>1.6</v>
      </c>
      <c r="Z403" s="876"/>
      <c r="AA403" s="876"/>
      <c r="AB403" s="877"/>
      <c r="AC403" s="878" t="s">
        <v>75</v>
      </c>
      <c r="AD403" s="879"/>
      <c r="AE403" s="879"/>
      <c r="AF403" s="879"/>
      <c r="AG403" s="879"/>
      <c r="AH403" s="862" t="s">
        <v>284</v>
      </c>
      <c r="AI403" s="863"/>
      <c r="AJ403" s="863"/>
      <c r="AK403" s="863"/>
      <c r="AL403" s="864" t="s">
        <v>284</v>
      </c>
      <c r="AM403" s="865"/>
      <c r="AN403" s="865"/>
      <c r="AO403" s="866"/>
      <c r="AP403" s="867" t="s">
        <v>284</v>
      </c>
      <c r="AQ403" s="867"/>
      <c r="AR403" s="867"/>
      <c r="AS403" s="867"/>
      <c r="AT403" s="867"/>
      <c r="AU403" s="867"/>
      <c r="AV403" s="867"/>
      <c r="AW403" s="867"/>
      <c r="AX403" s="867"/>
      <c r="AY403">
        <f>COUNTA($C$403)</f>
        <v>1</v>
      </c>
    </row>
    <row r="404" spans="1:51" ht="30" customHeight="1" x14ac:dyDescent="0.2">
      <c r="A404" s="868">
        <v>6</v>
      </c>
      <c r="B404" s="868">
        <v>1</v>
      </c>
      <c r="C404" s="869" t="s">
        <v>666</v>
      </c>
      <c r="D404" s="870"/>
      <c r="E404" s="870"/>
      <c r="F404" s="870"/>
      <c r="G404" s="870"/>
      <c r="H404" s="870"/>
      <c r="I404" s="870"/>
      <c r="J404" s="871" t="s">
        <v>284</v>
      </c>
      <c r="K404" s="872"/>
      <c r="L404" s="872"/>
      <c r="M404" s="872"/>
      <c r="N404" s="872"/>
      <c r="O404" s="872"/>
      <c r="P404" s="873" t="s">
        <v>652</v>
      </c>
      <c r="Q404" s="874"/>
      <c r="R404" s="874"/>
      <c r="S404" s="874"/>
      <c r="T404" s="874"/>
      <c r="U404" s="874"/>
      <c r="V404" s="874"/>
      <c r="W404" s="874"/>
      <c r="X404" s="874"/>
      <c r="Y404" s="875">
        <v>1.4</v>
      </c>
      <c r="Z404" s="876"/>
      <c r="AA404" s="876"/>
      <c r="AB404" s="877"/>
      <c r="AC404" s="878" t="s">
        <v>75</v>
      </c>
      <c r="AD404" s="879"/>
      <c r="AE404" s="879"/>
      <c r="AF404" s="879"/>
      <c r="AG404" s="879"/>
      <c r="AH404" s="862" t="s">
        <v>284</v>
      </c>
      <c r="AI404" s="863"/>
      <c r="AJ404" s="863"/>
      <c r="AK404" s="863"/>
      <c r="AL404" s="864" t="s">
        <v>284</v>
      </c>
      <c r="AM404" s="865"/>
      <c r="AN404" s="865"/>
      <c r="AO404" s="866"/>
      <c r="AP404" s="867" t="s">
        <v>284</v>
      </c>
      <c r="AQ404" s="867"/>
      <c r="AR404" s="867"/>
      <c r="AS404" s="867"/>
      <c r="AT404" s="867"/>
      <c r="AU404" s="867"/>
      <c r="AV404" s="867"/>
      <c r="AW404" s="867"/>
      <c r="AX404" s="867"/>
      <c r="AY404">
        <f>COUNTA($C$404)</f>
        <v>1</v>
      </c>
    </row>
    <row r="405" spans="1:51" ht="30" customHeight="1" x14ac:dyDescent="0.2">
      <c r="A405" s="868">
        <v>7</v>
      </c>
      <c r="B405" s="868">
        <v>1</v>
      </c>
      <c r="C405" s="869" t="s">
        <v>667</v>
      </c>
      <c r="D405" s="870"/>
      <c r="E405" s="870"/>
      <c r="F405" s="870"/>
      <c r="G405" s="870"/>
      <c r="H405" s="870"/>
      <c r="I405" s="870"/>
      <c r="J405" s="871" t="s">
        <v>284</v>
      </c>
      <c r="K405" s="872"/>
      <c r="L405" s="872"/>
      <c r="M405" s="872"/>
      <c r="N405" s="872"/>
      <c r="O405" s="872"/>
      <c r="P405" s="873" t="s">
        <v>652</v>
      </c>
      <c r="Q405" s="874"/>
      <c r="R405" s="874"/>
      <c r="S405" s="874"/>
      <c r="T405" s="874"/>
      <c r="U405" s="874"/>
      <c r="V405" s="874"/>
      <c r="W405" s="874"/>
      <c r="X405" s="874"/>
      <c r="Y405" s="875">
        <v>1.4</v>
      </c>
      <c r="Z405" s="876"/>
      <c r="AA405" s="876"/>
      <c r="AB405" s="877"/>
      <c r="AC405" s="878" t="s">
        <v>75</v>
      </c>
      <c r="AD405" s="879"/>
      <c r="AE405" s="879"/>
      <c r="AF405" s="879"/>
      <c r="AG405" s="879"/>
      <c r="AH405" s="862" t="s">
        <v>284</v>
      </c>
      <c r="AI405" s="863"/>
      <c r="AJ405" s="863"/>
      <c r="AK405" s="863"/>
      <c r="AL405" s="864" t="s">
        <v>284</v>
      </c>
      <c r="AM405" s="865"/>
      <c r="AN405" s="865"/>
      <c r="AO405" s="866"/>
      <c r="AP405" s="867" t="s">
        <v>284</v>
      </c>
      <c r="AQ405" s="867"/>
      <c r="AR405" s="867"/>
      <c r="AS405" s="867"/>
      <c r="AT405" s="867"/>
      <c r="AU405" s="867"/>
      <c r="AV405" s="867"/>
      <c r="AW405" s="867"/>
      <c r="AX405" s="867"/>
      <c r="AY405">
        <f>COUNTA($C$405)</f>
        <v>1</v>
      </c>
    </row>
    <row r="406" spans="1:51" ht="30" customHeight="1" x14ac:dyDescent="0.2">
      <c r="A406" s="868">
        <v>8</v>
      </c>
      <c r="B406" s="868">
        <v>1</v>
      </c>
      <c r="C406" s="869" t="s">
        <v>668</v>
      </c>
      <c r="D406" s="870"/>
      <c r="E406" s="870"/>
      <c r="F406" s="870"/>
      <c r="G406" s="870"/>
      <c r="H406" s="870"/>
      <c r="I406" s="870"/>
      <c r="J406" s="871" t="s">
        <v>284</v>
      </c>
      <c r="K406" s="872"/>
      <c r="L406" s="872"/>
      <c r="M406" s="872"/>
      <c r="N406" s="872"/>
      <c r="O406" s="872"/>
      <c r="P406" s="873" t="s">
        <v>652</v>
      </c>
      <c r="Q406" s="874"/>
      <c r="R406" s="874"/>
      <c r="S406" s="874"/>
      <c r="T406" s="874"/>
      <c r="U406" s="874"/>
      <c r="V406" s="874"/>
      <c r="W406" s="874"/>
      <c r="X406" s="874"/>
      <c r="Y406" s="875">
        <v>1.4</v>
      </c>
      <c r="Z406" s="876"/>
      <c r="AA406" s="876"/>
      <c r="AB406" s="877"/>
      <c r="AC406" s="878" t="s">
        <v>75</v>
      </c>
      <c r="AD406" s="879"/>
      <c r="AE406" s="879"/>
      <c r="AF406" s="879"/>
      <c r="AG406" s="879"/>
      <c r="AH406" s="862" t="s">
        <v>284</v>
      </c>
      <c r="AI406" s="863"/>
      <c r="AJ406" s="863"/>
      <c r="AK406" s="863"/>
      <c r="AL406" s="864" t="s">
        <v>284</v>
      </c>
      <c r="AM406" s="865"/>
      <c r="AN406" s="865"/>
      <c r="AO406" s="866"/>
      <c r="AP406" s="867" t="s">
        <v>284</v>
      </c>
      <c r="AQ406" s="867"/>
      <c r="AR406" s="867"/>
      <c r="AS406" s="867"/>
      <c r="AT406" s="867"/>
      <c r="AU406" s="867"/>
      <c r="AV406" s="867"/>
      <c r="AW406" s="867"/>
      <c r="AX406" s="867"/>
      <c r="AY406">
        <f>COUNTA($C$406)</f>
        <v>1</v>
      </c>
    </row>
    <row r="407" spans="1:51" ht="30" customHeight="1" x14ac:dyDescent="0.2">
      <c r="A407" s="868">
        <v>9</v>
      </c>
      <c r="B407" s="868">
        <v>1</v>
      </c>
      <c r="C407" s="869" t="s">
        <v>669</v>
      </c>
      <c r="D407" s="870"/>
      <c r="E407" s="870"/>
      <c r="F407" s="870"/>
      <c r="G407" s="870"/>
      <c r="H407" s="870"/>
      <c r="I407" s="870"/>
      <c r="J407" s="871" t="s">
        <v>284</v>
      </c>
      <c r="K407" s="872"/>
      <c r="L407" s="872"/>
      <c r="M407" s="872"/>
      <c r="N407" s="872"/>
      <c r="O407" s="872"/>
      <c r="P407" s="873" t="s">
        <v>652</v>
      </c>
      <c r="Q407" s="874"/>
      <c r="R407" s="874"/>
      <c r="S407" s="874"/>
      <c r="T407" s="874"/>
      <c r="U407" s="874"/>
      <c r="V407" s="874"/>
      <c r="W407" s="874"/>
      <c r="X407" s="874"/>
      <c r="Y407" s="875">
        <v>1.2</v>
      </c>
      <c r="Z407" s="876"/>
      <c r="AA407" s="876"/>
      <c r="AB407" s="877"/>
      <c r="AC407" s="878" t="s">
        <v>75</v>
      </c>
      <c r="AD407" s="879"/>
      <c r="AE407" s="879"/>
      <c r="AF407" s="879"/>
      <c r="AG407" s="879"/>
      <c r="AH407" s="862" t="s">
        <v>284</v>
      </c>
      <c r="AI407" s="863"/>
      <c r="AJ407" s="863"/>
      <c r="AK407" s="863"/>
      <c r="AL407" s="864" t="s">
        <v>284</v>
      </c>
      <c r="AM407" s="865"/>
      <c r="AN407" s="865"/>
      <c r="AO407" s="866"/>
      <c r="AP407" s="867" t="s">
        <v>284</v>
      </c>
      <c r="AQ407" s="867"/>
      <c r="AR407" s="867"/>
      <c r="AS407" s="867"/>
      <c r="AT407" s="867"/>
      <c r="AU407" s="867"/>
      <c r="AV407" s="867"/>
      <c r="AW407" s="867"/>
      <c r="AX407" s="867"/>
      <c r="AY407">
        <f>COUNTA($C$407)</f>
        <v>1</v>
      </c>
    </row>
    <row r="408" spans="1:51" ht="30" customHeight="1" x14ac:dyDescent="0.2">
      <c r="A408" s="868">
        <v>10</v>
      </c>
      <c r="B408" s="868">
        <v>1</v>
      </c>
      <c r="C408" s="869" t="s">
        <v>670</v>
      </c>
      <c r="D408" s="870"/>
      <c r="E408" s="870"/>
      <c r="F408" s="870"/>
      <c r="G408" s="870"/>
      <c r="H408" s="870"/>
      <c r="I408" s="870"/>
      <c r="J408" s="871" t="s">
        <v>284</v>
      </c>
      <c r="K408" s="872"/>
      <c r="L408" s="872"/>
      <c r="M408" s="872"/>
      <c r="N408" s="872"/>
      <c r="O408" s="872"/>
      <c r="P408" s="873" t="s">
        <v>652</v>
      </c>
      <c r="Q408" s="874"/>
      <c r="R408" s="874"/>
      <c r="S408" s="874"/>
      <c r="T408" s="874"/>
      <c r="U408" s="874"/>
      <c r="V408" s="874"/>
      <c r="W408" s="874"/>
      <c r="X408" s="874"/>
      <c r="Y408" s="875">
        <v>1</v>
      </c>
      <c r="Z408" s="876"/>
      <c r="AA408" s="876"/>
      <c r="AB408" s="877"/>
      <c r="AC408" s="878" t="s">
        <v>75</v>
      </c>
      <c r="AD408" s="879"/>
      <c r="AE408" s="879"/>
      <c r="AF408" s="879"/>
      <c r="AG408" s="879"/>
      <c r="AH408" s="862" t="s">
        <v>284</v>
      </c>
      <c r="AI408" s="863"/>
      <c r="AJ408" s="863"/>
      <c r="AK408" s="863"/>
      <c r="AL408" s="864" t="s">
        <v>284</v>
      </c>
      <c r="AM408" s="865"/>
      <c r="AN408" s="865"/>
      <c r="AO408" s="866"/>
      <c r="AP408" s="867" t="s">
        <v>284</v>
      </c>
      <c r="AQ408" s="867"/>
      <c r="AR408" s="867"/>
      <c r="AS408" s="867"/>
      <c r="AT408" s="867"/>
      <c r="AU408" s="867"/>
      <c r="AV408" s="867"/>
      <c r="AW408" s="867"/>
      <c r="AX408" s="867"/>
      <c r="AY408">
        <f>COUNTA($C$408)</f>
        <v>1</v>
      </c>
    </row>
    <row r="409" spans="1:51" ht="30" hidden="1" customHeight="1" x14ac:dyDescent="0.2">
      <c r="A409" s="868">
        <v>11</v>
      </c>
      <c r="B409" s="868">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878"/>
      <c r="AD409" s="879"/>
      <c r="AE409" s="879"/>
      <c r="AF409" s="879"/>
      <c r="AG409" s="879"/>
      <c r="AH409" s="880"/>
      <c r="AI409" s="881"/>
      <c r="AJ409" s="881"/>
      <c r="AK409" s="881"/>
      <c r="AL409" s="864"/>
      <c r="AM409" s="865"/>
      <c r="AN409" s="865"/>
      <c r="AO409" s="866"/>
      <c r="AP409" s="867"/>
      <c r="AQ409" s="867"/>
      <c r="AR409" s="867"/>
      <c r="AS409" s="867"/>
      <c r="AT409" s="867"/>
      <c r="AU409" s="867"/>
      <c r="AV409" s="867"/>
      <c r="AW409" s="867"/>
      <c r="AX409" s="867"/>
      <c r="AY409">
        <f>COUNTA($C$409)</f>
        <v>0</v>
      </c>
    </row>
    <row r="410" spans="1:51" ht="30" hidden="1" customHeight="1" x14ac:dyDescent="0.2">
      <c r="A410" s="868">
        <v>12</v>
      </c>
      <c r="B410" s="868">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878"/>
      <c r="AD410" s="879"/>
      <c r="AE410" s="879"/>
      <c r="AF410" s="879"/>
      <c r="AG410" s="879"/>
      <c r="AH410" s="880"/>
      <c r="AI410" s="881"/>
      <c r="AJ410" s="881"/>
      <c r="AK410" s="881"/>
      <c r="AL410" s="864"/>
      <c r="AM410" s="865"/>
      <c r="AN410" s="865"/>
      <c r="AO410" s="866"/>
      <c r="AP410" s="867"/>
      <c r="AQ410" s="867"/>
      <c r="AR410" s="867"/>
      <c r="AS410" s="867"/>
      <c r="AT410" s="867"/>
      <c r="AU410" s="867"/>
      <c r="AV410" s="867"/>
      <c r="AW410" s="867"/>
      <c r="AX410" s="867"/>
      <c r="AY410">
        <f>COUNTA($C$410)</f>
        <v>0</v>
      </c>
    </row>
    <row r="411" spans="1:51" ht="30" hidden="1" customHeight="1" x14ac:dyDescent="0.2">
      <c r="A411" s="868">
        <v>13</v>
      </c>
      <c r="B411" s="868">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878"/>
      <c r="AD411" s="879"/>
      <c r="AE411" s="879"/>
      <c r="AF411" s="879"/>
      <c r="AG411" s="879"/>
      <c r="AH411" s="880"/>
      <c r="AI411" s="881"/>
      <c r="AJ411" s="881"/>
      <c r="AK411" s="881"/>
      <c r="AL411" s="864"/>
      <c r="AM411" s="865"/>
      <c r="AN411" s="865"/>
      <c r="AO411" s="866"/>
      <c r="AP411" s="867"/>
      <c r="AQ411" s="867"/>
      <c r="AR411" s="867"/>
      <c r="AS411" s="867"/>
      <c r="AT411" s="867"/>
      <c r="AU411" s="867"/>
      <c r="AV411" s="867"/>
      <c r="AW411" s="867"/>
      <c r="AX411" s="867"/>
      <c r="AY411">
        <f>COUNTA($C$411)</f>
        <v>0</v>
      </c>
    </row>
    <row r="412" spans="1:51" ht="30" hidden="1" customHeight="1" x14ac:dyDescent="0.2">
      <c r="A412" s="868">
        <v>14</v>
      </c>
      <c r="B412" s="868">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878"/>
      <c r="AD412" s="879"/>
      <c r="AE412" s="879"/>
      <c r="AF412" s="879"/>
      <c r="AG412" s="879"/>
      <c r="AH412" s="880"/>
      <c r="AI412" s="881"/>
      <c r="AJ412" s="881"/>
      <c r="AK412" s="881"/>
      <c r="AL412" s="864"/>
      <c r="AM412" s="865"/>
      <c r="AN412" s="865"/>
      <c r="AO412" s="866"/>
      <c r="AP412" s="867"/>
      <c r="AQ412" s="867"/>
      <c r="AR412" s="867"/>
      <c r="AS412" s="867"/>
      <c r="AT412" s="867"/>
      <c r="AU412" s="867"/>
      <c r="AV412" s="867"/>
      <c r="AW412" s="867"/>
      <c r="AX412" s="867"/>
      <c r="AY412">
        <f>COUNTA($C$412)</f>
        <v>0</v>
      </c>
    </row>
    <row r="413" spans="1:51" ht="30" hidden="1" customHeight="1" x14ac:dyDescent="0.2">
      <c r="A413" s="868">
        <v>15</v>
      </c>
      <c r="B413" s="868">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878"/>
      <c r="AD413" s="879"/>
      <c r="AE413" s="879"/>
      <c r="AF413" s="879"/>
      <c r="AG413" s="879"/>
      <c r="AH413" s="880"/>
      <c r="AI413" s="881"/>
      <c r="AJ413" s="881"/>
      <c r="AK413" s="881"/>
      <c r="AL413" s="864"/>
      <c r="AM413" s="865"/>
      <c r="AN413" s="865"/>
      <c r="AO413" s="866"/>
      <c r="AP413" s="867"/>
      <c r="AQ413" s="867"/>
      <c r="AR413" s="867"/>
      <c r="AS413" s="867"/>
      <c r="AT413" s="867"/>
      <c r="AU413" s="867"/>
      <c r="AV413" s="867"/>
      <c r="AW413" s="867"/>
      <c r="AX413" s="867"/>
      <c r="AY413">
        <f>COUNTA($C$413)</f>
        <v>0</v>
      </c>
    </row>
    <row r="414" spans="1:51" ht="30" hidden="1" customHeight="1" x14ac:dyDescent="0.2">
      <c r="A414" s="868">
        <v>16</v>
      </c>
      <c r="B414" s="868">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878"/>
      <c r="AD414" s="879"/>
      <c r="AE414" s="879"/>
      <c r="AF414" s="879"/>
      <c r="AG414" s="879"/>
      <c r="AH414" s="880"/>
      <c r="AI414" s="881"/>
      <c r="AJ414" s="881"/>
      <c r="AK414" s="881"/>
      <c r="AL414" s="864"/>
      <c r="AM414" s="865"/>
      <c r="AN414" s="865"/>
      <c r="AO414" s="866"/>
      <c r="AP414" s="867"/>
      <c r="AQ414" s="867"/>
      <c r="AR414" s="867"/>
      <c r="AS414" s="867"/>
      <c r="AT414" s="867"/>
      <c r="AU414" s="867"/>
      <c r="AV414" s="867"/>
      <c r="AW414" s="867"/>
      <c r="AX414" s="867"/>
      <c r="AY414">
        <f>COUNTA($C$414)</f>
        <v>0</v>
      </c>
    </row>
    <row r="415" spans="1:51" s="16" customFormat="1" ht="30" hidden="1" customHeight="1" x14ac:dyDescent="0.2">
      <c r="A415" s="868">
        <v>17</v>
      </c>
      <c r="B415" s="868">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878"/>
      <c r="AD415" s="879"/>
      <c r="AE415" s="879"/>
      <c r="AF415" s="879"/>
      <c r="AG415" s="879"/>
      <c r="AH415" s="880"/>
      <c r="AI415" s="881"/>
      <c r="AJ415" s="881"/>
      <c r="AK415" s="881"/>
      <c r="AL415" s="864"/>
      <c r="AM415" s="865"/>
      <c r="AN415" s="865"/>
      <c r="AO415" s="866"/>
      <c r="AP415" s="867"/>
      <c r="AQ415" s="867"/>
      <c r="AR415" s="867"/>
      <c r="AS415" s="867"/>
      <c r="AT415" s="867"/>
      <c r="AU415" s="867"/>
      <c r="AV415" s="867"/>
      <c r="AW415" s="867"/>
      <c r="AX415" s="867"/>
      <c r="AY415">
        <f>COUNTA($C$415)</f>
        <v>0</v>
      </c>
    </row>
    <row r="416" spans="1:51" ht="30" hidden="1" customHeight="1" x14ac:dyDescent="0.2">
      <c r="A416" s="868">
        <v>18</v>
      </c>
      <c r="B416" s="868">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878"/>
      <c r="AD416" s="879"/>
      <c r="AE416" s="879"/>
      <c r="AF416" s="879"/>
      <c r="AG416" s="879"/>
      <c r="AH416" s="880"/>
      <c r="AI416" s="881"/>
      <c r="AJ416" s="881"/>
      <c r="AK416" s="881"/>
      <c r="AL416" s="864"/>
      <c r="AM416" s="865"/>
      <c r="AN416" s="865"/>
      <c r="AO416" s="866"/>
      <c r="AP416" s="867"/>
      <c r="AQ416" s="867"/>
      <c r="AR416" s="867"/>
      <c r="AS416" s="867"/>
      <c r="AT416" s="867"/>
      <c r="AU416" s="867"/>
      <c r="AV416" s="867"/>
      <c r="AW416" s="867"/>
      <c r="AX416" s="867"/>
      <c r="AY416">
        <f>COUNTA($C$416)</f>
        <v>0</v>
      </c>
    </row>
    <row r="417" spans="1:51" ht="30" hidden="1" customHeight="1" x14ac:dyDescent="0.2">
      <c r="A417" s="868">
        <v>19</v>
      </c>
      <c r="B417" s="868">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878"/>
      <c r="AD417" s="879"/>
      <c r="AE417" s="879"/>
      <c r="AF417" s="879"/>
      <c r="AG417" s="879"/>
      <c r="AH417" s="880"/>
      <c r="AI417" s="881"/>
      <c r="AJ417" s="881"/>
      <c r="AK417" s="881"/>
      <c r="AL417" s="864"/>
      <c r="AM417" s="865"/>
      <c r="AN417" s="865"/>
      <c r="AO417" s="866"/>
      <c r="AP417" s="867"/>
      <c r="AQ417" s="867"/>
      <c r="AR417" s="867"/>
      <c r="AS417" s="867"/>
      <c r="AT417" s="867"/>
      <c r="AU417" s="867"/>
      <c r="AV417" s="867"/>
      <c r="AW417" s="867"/>
      <c r="AX417" s="867"/>
      <c r="AY417">
        <f>COUNTA($C$417)</f>
        <v>0</v>
      </c>
    </row>
    <row r="418" spans="1:51" ht="30" hidden="1" customHeight="1" x14ac:dyDescent="0.2">
      <c r="A418" s="868">
        <v>20</v>
      </c>
      <c r="B418" s="868">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878"/>
      <c r="AD418" s="879"/>
      <c r="AE418" s="879"/>
      <c r="AF418" s="879"/>
      <c r="AG418" s="879"/>
      <c r="AH418" s="880"/>
      <c r="AI418" s="881"/>
      <c r="AJ418" s="881"/>
      <c r="AK418" s="881"/>
      <c r="AL418" s="864"/>
      <c r="AM418" s="865"/>
      <c r="AN418" s="865"/>
      <c r="AO418" s="866"/>
      <c r="AP418" s="867"/>
      <c r="AQ418" s="867"/>
      <c r="AR418" s="867"/>
      <c r="AS418" s="867"/>
      <c r="AT418" s="867"/>
      <c r="AU418" s="867"/>
      <c r="AV418" s="867"/>
      <c r="AW418" s="867"/>
      <c r="AX418" s="867"/>
      <c r="AY418">
        <f>COUNTA($C$418)</f>
        <v>0</v>
      </c>
    </row>
    <row r="419" spans="1:51" ht="30" hidden="1" customHeight="1" x14ac:dyDescent="0.2">
      <c r="A419" s="868">
        <v>21</v>
      </c>
      <c r="B419" s="868">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878"/>
      <c r="AD419" s="879"/>
      <c r="AE419" s="879"/>
      <c r="AF419" s="879"/>
      <c r="AG419" s="879"/>
      <c r="AH419" s="880"/>
      <c r="AI419" s="881"/>
      <c r="AJ419" s="881"/>
      <c r="AK419" s="881"/>
      <c r="AL419" s="864"/>
      <c r="AM419" s="865"/>
      <c r="AN419" s="865"/>
      <c r="AO419" s="866"/>
      <c r="AP419" s="867"/>
      <c r="AQ419" s="867"/>
      <c r="AR419" s="867"/>
      <c r="AS419" s="867"/>
      <c r="AT419" s="867"/>
      <c r="AU419" s="867"/>
      <c r="AV419" s="867"/>
      <c r="AW419" s="867"/>
      <c r="AX419" s="867"/>
      <c r="AY419">
        <f>COUNTA($C$419)</f>
        <v>0</v>
      </c>
    </row>
    <row r="420" spans="1:51" ht="30" hidden="1" customHeight="1" x14ac:dyDescent="0.2">
      <c r="A420" s="868">
        <v>22</v>
      </c>
      <c r="B420" s="868">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878"/>
      <c r="AD420" s="879"/>
      <c r="AE420" s="879"/>
      <c r="AF420" s="879"/>
      <c r="AG420" s="879"/>
      <c r="AH420" s="880"/>
      <c r="AI420" s="881"/>
      <c r="AJ420" s="881"/>
      <c r="AK420" s="881"/>
      <c r="AL420" s="864"/>
      <c r="AM420" s="865"/>
      <c r="AN420" s="865"/>
      <c r="AO420" s="866"/>
      <c r="AP420" s="867"/>
      <c r="AQ420" s="867"/>
      <c r="AR420" s="867"/>
      <c r="AS420" s="867"/>
      <c r="AT420" s="867"/>
      <c r="AU420" s="867"/>
      <c r="AV420" s="867"/>
      <c r="AW420" s="867"/>
      <c r="AX420" s="867"/>
      <c r="AY420">
        <f>COUNTA($C$420)</f>
        <v>0</v>
      </c>
    </row>
    <row r="421" spans="1:51" ht="30" hidden="1" customHeight="1" x14ac:dyDescent="0.2">
      <c r="A421" s="868">
        <v>23</v>
      </c>
      <c r="B421" s="868">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878"/>
      <c r="AD421" s="879"/>
      <c r="AE421" s="879"/>
      <c r="AF421" s="879"/>
      <c r="AG421" s="879"/>
      <c r="AH421" s="880"/>
      <c r="AI421" s="881"/>
      <c r="AJ421" s="881"/>
      <c r="AK421" s="881"/>
      <c r="AL421" s="864"/>
      <c r="AM421" s="865"/>
      <c r="AN421" s="865"/>
      <c r="AO421" s="866"/>
      <c r="AP421" s="867"/>
      <c r="AQ421" s="867"/>
      <c r="AR421" s="867"/>
      <c r="AS421" s="867"/>
      <c r="AT421" s="867"/>
      <c r="AU421" s="867"/>
      <c r="AV421" s="867"/>
      <c r="AW421" s="867"/>
      <c r="AX421" s="867"/>
      <c r="AY421">
        <f>COUNTA($C$421)</f>
        <v>0</v>
      </c>
    </row>
    <row r="422" spans="1:51" ht="30" hidden="1" customHeight="1" x14ac:dyDescent="0.2">
      <c r="A422" s="868">
        <v>24</v>
      </c>
      <c r="B422" s="868">
        <v>1</v>
      </c>
      <c r="C422" s="870"/>
      <c r="D422" s="870"/>
      <c r="E422" s="870"/>
      <c r="F422" s="870"/>
      <c r="G422" s="870"/>
      <c r="H422" s="870"/>
      <c r="I422" s="870"/>
      <c r="J422" s="871"/>
      <c r="K422" s="872"/>
      <c r="L422" s="872"/>
      <c r="M422" s="872"/>
      <c r="N422" s="872"/>
      <c r="O422" s="872"/>
      <c r="P422" s="874"/>
      <c r="Q422" s="874"/>
      <c r="R422" s="874"/>
      <c r="S422" s="874"/>
      <c r="T422" s="874"/>
      <c r="U422" s="874"/>
      <c r="V422" s="874"/>
      <c r="W422" s="874"/>
      <c r="X422" s="874"/>
      <c r="Y422" s="875"/>
      <c r="Z422" s="876"/>
      <c r="AA422" s="876"/>
      <c r="AB422" s="877"/>
      <c r="AC422" s="878"/>
      <c r="AD422" s="879"/>
      <c r="AE422" s="879"/>
      <c r="AF422" s="879"/>
      <c r="AG422" s="879"/>
      <c r="AH422" s="880"/>
      <c r="AI422" s="881"/>
      <c r="AJ422" s="881"/>
      <c r="AK422" s="881"/>
      <c r="AL422" s="864"/>
      <c r="AM422" s="865"/>
      <c r="AN422" s="865"/>
      <c r="AO422" s="866"/>
      <c r="AP422" s="867"/>
      <c r="AQ422" s="867"/>
      <c r="AR422" s="867"/>
      <c r="AS422" s="867"/>
      <c r="AT422" s="867"/>
      <c r="AU422" s="867"/>
      <c r="AV422" s="867"/>
      <c r="AW422" s="867"/>
      <c r="AX422" s="867"/>
      <c r="AY422">
        <f>COUNTA($C$422)</f>
        <v>0</v>
      </c>
    </row>
    <row r="423" spans="1:51" ht="30" hidden="1" customHeight="1" x14ac:dyDescent="0.2">
      <c r="A423" s="868">
        <v>25</v>
      </c>
      <c r="B423" s="868">
        <v>1</v>
      </c>
      <c r="C423" s="870"/>
      <c r="D423" s="870"/>
      <c r="E423" s="870"/>
      <c r="F423" s="870"/>
      <c r="G423" s="870"/>
      <c r="H423" s="870"/>
      <c r="I423" s="870"/>
      <c r="J423" s="871"/>
      <c r="K423" s="872"/>
      <c r="L423" s="872"/>
      <c r="M423" s="872"/>
      <c r="N423" s="872"/>
      <c r="O423" s="872"/>
      <c r="P423" s="874"/>
      <c r="Q423" s="874"/>
      <c r="R423" s="874"/>
      <c r="S423" s="874"/>
      <c r="T423" s="874"/>
      <c r="U423" s="874"/>
      <c r="V423" s="874"/>
      <c r="W423" s="874"/>
      <c r="X423" s="874"/>
      <c r="Y423" s="875"/>
      <c r="Z423" s="876"/>
      <c r="AA423" s="876"/>
      <c r="AB423" s="877"/>
      <c r="AC423" s="878"/>
      <c r="AD423" s="879"/>
      <c r="AE423" s="879"/>
      <c r="AF423" s="879"/>
      <c r="AG423" s="879"/>
      <c r="AH423" s="880"/>
      <c r="AI423" s="881"/>
      <c r="AJ423" s="881"/>
      <c r="AK423" s="881"/>
      <c r="AL423" s="864"/>
      <c r="AM423" s="865"/>
      <c r="AN423" s="865"/>
      <c r="AO423" s="866"/>
      <c r="AP423" s="867"/>
      <c r="AQ423" s="867"/>
      <c r="AR423" s="867"/>
      <c r="AS423" s="867"/>
      <c r="AT423" s="867"/>
      <c r="AU423" s="867"/>
      <c r="AV423" s="867"/>
      <c r="AW423" s="867"/>
      <c r="AX423" s="867"/>
      <c r="AY423">
        <f>COUNTA($C$423)</f>
        <v>0</v>
      </c>
    </row>
    <row r="424" spans="1:51" ht="30" hidden="1" customHeight="1" x14ac:dyDescent="0.2">
      <c r="A424" s="868">
        <v>26</v>
      </c>
      <c r="B424" s="868">
        <v>1</v>
      </c>
      <c r="C424" s="870"/>
      <c r="D424" s="870"/>
      <c r="E424" s="870"/>
      <c r="F424" s="870"/>
      <c r="G424" s="870"/>
      <c r="H424" s="870"/>
      <c r="I424" s="870"/>
      <c r="J424" s="871"/>
      <c r="K424" s="872"/>
      <c r="L424" s="872"/>
      <c r="M424" s="872"/>
      <c r="N424" s="872"/>
      <c r="O424" s="872"/>
      <c r="P424" s="874"/>
      <c r="Q424" s="874"/>
      <c r="R424" s="874"/>
      <c r="S424" s="874"/>
      <c r="T424" s="874"/>
      <c r="U424" s="874"/>
      <c r="V424" s="874"/>
      <c r="W424" s="874"/>
      <c r="X424" s="874"/>
      <c r="Y424" s="875"/>
      <c r="Z424" s="876"/>
      <c r="AA424" s="876"/>
      <c r="AB424" s="877"/>
      <c r="AC424" s="878"/>
      <c r="AD424" s="879"/>
      <c r="AE424" s="879"/>
      <c r="AF424" s="879"/>
      <c r="AG424" s="879"/>
      <c r="AH424" s="880"/>
      <c r="AI424" s="881"/>
      <c r="AJ424" s="881"/>
      <c r="AK424" s="881"/>
      <c r="AL424" s="864"/>
      <c r="AM424" s="865"/>
      <c r="AN424" s="865"/>
      <c r="AO424" s="866"/>
      <c r="AP424" s="867"/>
      <c r="AQ424" s="867"/>
      <c r="AR424" s="867"/>
      <c r="AS424" s="867"/>
      <c r="AT424" s="867"/>
      <c r="AU424" s="867"/>
      <c r="AV424" s="867"/>
      <c r="AW424" s="867"/>
      <c r="AX424" s="867"/>
      <c r="AY424">
        <f>COUNTA($C$424)</f>
        <v>0</v>
      </c>
    </row>
    <row r="425" spans="1:51" ht="30" hidden="1" customHeight="1" x14ac:dyDescent="0.2">
      <c r="A425" s="868">
        <v>27</v>
      </c>
      <c r="B425" s="868">
        <v>1</v>
      </c>
      <c r="C425" s="870"/>
      <c r="D425" s="870"/>
      <c r="E425" s="870"/>
      <c r="F425" s="870"/>
      <c r="G425" s="870"/>
      <c r="H425" s="870"/>
      <c r="I425" s="870"/>
      <c r="J425" s="871"/>
      <c r="K425" s="872"/>
      <c r="L425" s="872"/>
      <c r="M425" s="872"/>
      <c r="N425" s="872"/>
      <c r="O425" s="872"/>
      <c r="P425" s="874"/>
      <c r="Q425" s="874"/>
      <c r="R425" s="874"/>
      <c r="S425" s="874"/>
      <c r="T425" s="874"/>
      <c r="U425" s="874"/>
      <c r="V425" s="874"/>
      <c r="W425" s="874"/>
      <c r="X425" s="874"/>
      <c r="Y425" s="875"/>
      <c r="Z425" s="876"/>
      <c r="AA425" s="876"/>
      <c r="AB425" s="877"/>
      <c r="AC425" s="878"/>
      <c r="AD425" s="879"/>
      <c r="AE425" s="879"/>
      <c r="AF425" s="879"/>
      <c r="AG425" s="879"/>
      <c r="AH425" s="880"/>
      <c r="AI425" s="881"/>
      <c r="AJ425" s="881"/>
      <c r="AK425" s="881"/>
      <c r="AL425" s="864"/>
      <c r="AM425" s="865"/>
      <c r="AN425" s="865"/>
      <c r="AO425" s="866"/>
      <c r="AP425" s="867"/>
      <c r="AQ425" s="867"/>
      <c r="AR425" s="867"/>
      <c r="AS425" s="867"/>
      <c r="AT425" s="867"/>
      <c r="AU425" s="867"/>
      <c r="AV425" s="867"/>
      <c r="AW425" s="867"/>
      <c r="AX425" s="867"/>
      <c r="AY425">
        <f>COUNTA($C$425)</f>
        <v>0</v>
      </c>
    </row>
    <row r="426" spans="1:51" ht="30" hidden="1" customHeight="1" x14ac:dyDescent="0.2">
      <c r="A426" s="868">
        <v>28</v>
      </c>
      <c r="B426" s="868">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878"/>
      <c r="AD426" s="879"/>
      <c r="AE426" s="879"/>
      <c r="AF426" s="879"/>
      <c r="AG426" s="879"/>
      <c r="AH426" s="880"/>
      <c r="AI426" s="881"/>
      <c r="AJ426" s="881"/>
      <c r="AK426" s="881"/>
      <c r="AL426" s="864"/>
      <c r="AM426" s="865"/>
      <c r="AN426" s="865"/>
      <c r="AO426" s="866"/>
      <c r="AP426" s="867"/>
      <c r="AQ426" s="867"/>
      <c r="AR426" s="867"/>
      <c r="AS426" s="867"/>
      <c r="AT426" s="867"/>
      <c r="AU426" s="867"/>
      <c r="AV426" s="867"/>
      <c r="AW426" s="867"/>
      <c r="AX426" s="867"/>
      <c r="AY426">
        <f>COUNTA($C$426)</f>
        <v>0</v>
      </c>
    </row>
    <row r="427" spans="1:51" ht="30" hidden="1" customHeight="1" x14ac:dyDescent="0.2">
      <c r="A427" s="868">
        <v>29</v>
      </c>
      <c r="B427" s="868">
        <v>1</v>
      </c>
      <c r="C427" s="870"/>
      <c r="D427" s="870"/>
      <c r="E427" s="870"/>
      <c r="F427" s="870"/>
      <c r="G427" s="870"/>
      <c r="H427" s="870"/>
      <c r="I427" s="870"/>
      <c r="J427" s="871"/>
      <c r="K427" s="872"/>
      <c r="L427" s="872"/>
      <c r="M427" s="872"/>
      <c r="N427" s="872"/>
      <c r="O427" s="872"/>
      <c r="P427" s="874"/>
      <c r="Q427" s="874"/>
      <c r="R427" s="874"/>
      <c r="S427" s="874"/>
      <c r="T427" s="874"/>
      <c r="U427" s="874"/>
      <c r="V427" s="874"/>
      <c r="W427" s="874"/>
      <c r="X427" s="874"/>
      <c r="Y427" s="875"/>
      <c r="Z427" s="876"/>
      <c r="AA427" s="876"/>
      <c r="AB427" s="877"/>
      <c r="AC427" s="878"/>
      <c r="AD427" s="879"/>
      <c r="AE427" s="879"/>
      <c r="AF427" s="879"/>
      <c r="AG427" s="879"/>
      <c r="AH427" s="880"/>
      <c r="AI427" s="881"/>
      <c r="AJ427" s="881"/>
      <c r="AK427" s="881"/>
      <c r="AL427" s="864"/>
      <c r="AM427" s="865"/>
      <c r="AN427" s="865"/>
      <c r="AO427" s="866"/>
      <c r="AP427" s="867"/>
      <c r="AQ427" s="867"/>
      <c r="AR427" s="867"/>
      <c r="AS427" s="867"/>
      <c r="AT427" s="867"/>
      <c r="AU427" s="867"/>
      <c r="AV427" s="867"/>
      <c r="AW427" s="867"/>
      <c r="AX427" s="867"/>
      <c r="AY427">
        <f>COUNTA($C$427)</f>
        <v>0</v>
      </c>
    </row>
    <row r="428" spans="1:51" ht="30" hidden="1" customHeight="1" x14ac:dyDescent="0.2">
      <c r="A428" s="868">
        <v>30</v>
      </c>
      <c r="B428" s="868">
        <v>1</v>
      </c>
      <c r="C428" s="870"/>
      <c r="D428" s="870"/>
      <c r="E428" s="870"/>
      <c r="F428" s="870"/>
      <c r="G428" s="870"/>
      <c r="H428" s="870"/>
      <c r="I428" s="870"/>
      <c r="J428" s="871"/>
      <c r="K428" s="872"/>
      <c r="L428" s="872"/>
      <c r="M428" s="872"/>
      <c r="N428" s="872"/>
      <c r="O428" s="872"/>
      <c r="P428" s="874"/>
      <c r="Q428" s="874"/>
      <c r="R428" s="874"/>
      <c r="S428" s="874"/>
      <c r="T428" s="874"/>
      <c r="U428" s="874"/>
      <c r="V428" s="874"/>
      <c r="W428" s="874"/>
      <c r="X428" s="874"/>
      <c r="Y428" s="875"/>
      <c r="Z428" s="876"/>
      <c r="AA428" s="876"/>
      <c r="AB428" s="877"/>
      <c r="AC428" s="878"/>
      <c r="AD428" s="879"/>
      <c r="AE428" s="879"/>
      <c r="AF428" s="879"/>
      <c r="AG428" s="879"/>
      <c r="AH428" s="880"/>
      <c r="AI428" s="881"/>
      <c r="AJ428" s="881"/>
      <c r="AK428" s="881"/>
      <c r="AL428" s="864"/>
      <c r="AM428" s="865"/>
      <c r="AN428" s="865"/>
      <c r="AO428" s="866"/>
      <c r="AP428" s="867"/>
      <c r="AQ428" s="867"/>
      <c r="AR428" s="867"/>
      <c r="AS428" s="867"/>
      <c r="AT428" s="867"/>
      <c r="AU428" s="867"/>
      <c r="AV428" s="867"/>
      <c r="AW428" s="867"/>
      <c r="AX428" s="867"/>
      <c r="AY428">
        <f>COUNTA($C$428)</f>
        <v>0</v>
      </c>
    </row>
    <row r="429" spans="1:51" ht="24.75"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2">
      <c r="A431" s="857"/>
      <c r="B431" s="857"/>
      <c r="C431" s="857" t="s">
        <v>24</v>
      </c>
      <c r="D431" s="857"/>
      <c r="E431" s="857"/>
      <c r="F431" s="857"/>
      <c r="G431" s="857"/>
      <c r="H431" s="857"/>
      <c r="I431" s="857"/>
      <c r="J431" s="858" t="s">
        <v>197</v>
      </c>
      <c r="K431" s="136"/>
      <c r="L431" s="136"/>
      <c r="M431" s="136"/>
      <c r="N431" s="136"/>
      <c r="O431" s="136"/>
      <c r="P431" s="415" t="s">
        <v>25</v>
      </c>
      <c r="Q431" s="415"/>
      <c r="R431" s="415"/>
      <c r="S431" s="415"/>
      <c r="T431" s="415"/>
      <c r="U431" s="415"/>
      <c r="V431" s="415"/>
      <c r="W431" s="415"/>
      <c r="X431" s="415"/>
      <c r="Y431" s="859" t="s">
        <v>196</v>
      </c>
      <c r="Z431" s="860"/>
      <c r="AA431" s="860"/>
      <c r="AB431" s="860"/>
      <c r="AC431" s="858" t="s">
        <v>230</v>
      </c>
      <c r="AD431" s="858"/>
      <c r="AE431" s="858"/>
      <c r="AF431" s="858"/>
      <c r="AG431" s="858"/>
      <c r="AH431" s="859" t="s">
        <v>248</v>
      </c>
      <c r="AI431" s="857"/>
      <c r="AJ431" s="857"/>
      <c r="AK431" s="857"/>
      <c r="AL431" s="857" t="s">
        <v>19</v>
      </c>
      <c r="AM431" s="857"/>
      <c r="AN431" s="857"/>
      <c r="AO431" s="861"/>
      <c r="AP431" s="882" t="s">
        <v>198</v>
      </c>
      <c r="AQ431" s="882"/>
      <c r="AR431" s="882"/>
      <c r="AS431" s="882"/>
      <c r="AT431" s="882"/>
      <c r="AU431" s="882"/>
      <c r="AV431" s="882"/>
      <c r="AW431" s="882"/>
      <c r="AX431" s="882"/>
      <c r="AY431">
        <f>$AY$429</f>
        <v>1</v>
      </c>
    </row>
    <row r="432" spans="1:51" ht="30" customHeight="1" x14ac:dyDescent="0.2">
      <c r="A432" s="868">
        <v>1</v>
      </c>
      <c r="B432" s="868">
        <v>1</v>
      </c>
      <c r="C432" s="869" t="s">
        <v>671</v>
      </c>
      <c r="D432" s="870"/>
      <c r="E432" s="870"/>
      <c r="F432" s="870"/>
      <c r="G432" s="870"/>
      <c r="H432" s="870"/>
      <c r="I432" s="870"/>
      <c r="J432" s="871" t="s">
        <v>284</v>
      </c>
      <c r="K432" s="872"/>
      <c r="L432" s="872"/>
      <c r="M432" s="872"/>
      <c r="N432" s="872"/>
      <c r="O432" s="872"/>
      <c r="P432" s="873" t="s">
        <v>653</v>
      </c>
      <c r="Q432" s="874"/>
      <c r="R432" s="874"/>
      <c r="S432" s="874"/>
      <c r="T432" s="874"/>
      <c r="U432" s="874"/>
      <c r="V432" s="874"/>
      <c r="W432" s="874"/>
      <c r="X432" s="874"/>
      <c r="Y432" s="875">
        <v>0.1</v>
      </c>
      <c r="Z432" s="876"/>
      <c r="AA432" s="876"/>
      <c r="AB432" s="877"/>
      <c r="AC432" s="878" t="s">
        <v>75</v>
      </c>
      <c r="AD432" s="879"/>
      <c r="AE432" s="879"/>
      <c r="AF432" s="879"/>
      <c r="AG432" s="879"/>
      <c r="AH432" s="862" t="s">
        <v>284</v>
      </c>
      <c r="AI432" s="863"/>
      <c r="AJ432" s="863"/>
      <c r="AK432" s="863"/>
      <c r="AL432" s="864" t="s">
        <v>284</v>
      </c>
      <c r="AM432" s="865"/>
      <c r="AN432" s="865"/>
      <c r="AO432" s="866"/>
      <c r="AP432" s="867" t="s">
        <v>284</v>
      </c>
      <c r="AQ432" s="867"/>
      <c r="AR432" s="867"/>
      <c r="AS432" s="867"/>
      <c r="AT432" s="867"/>
      <c r="AU432" s="867"/>
      <c r="AV432" s="867"/>
      <c r="AW432" s="867"/>
      <c r="AX432" s="867"/>
      <c r="AY432">
        <f>$AY$429</f>
        <v>1</v>
      </c>
    </row>
    <row r="433" spans="1:51" ht="30" customHeight="1" x14ac:dyDescent="0.2">
      <c r="A433" s="868">
        <v>2</v>
      </c>
      <c r="B433" s="868">
        <v>1</v>
      </c>
      <c r="C433" s="869" t="s">
        <v>672</v>
      </c>
      <c r="D433" s="870"/>
      <c r="E433" s="870"/>
      <c r="F433" s="870"/>
      <c r="G433" s="870"/>
      <c r="H433" s="870"/>
      <c r="I433" s="870"/>
      <c r="J433" s="871" t="s">
        <v>284</v>
      </c>
      <c r="K433" s="872"/>
      <c r="L433" s="872"/>
      <c r="M433" s="872"/>
      <c r="N433" s="872"/>
      <c r="O433" s="872"/>
      <c r="P433" s="873" t="s">
        <v>653</v>
      </c>
      <c r="Q433" s="874"/>
      <c r="R433" s="874"/>
      <c r="S433" s="874"/>
      <c r="T433" s="874"/>
      <c r="U433" s="874"/>
      <c r="V433" s="874"/>
      <c r="W433" s="874"/>
      <c r="X433" s="874"/>
      <c r="Y433" s="875">
        <v>0.1</v>
      </c>
      <c r="Z433" s="876"/>
      <c r="AA433" s="876"/>
      <c r="AB433" s="877"/>
      <c r="AC433" s="878" t="s">
        <v>75</v>
      </c>
      <c r="AD433" s="879"/>
      <c r="AE433" s="879"/>
      <c r="AF433" s="879"/>
      <c r="AG433" s="879"/>
      <c r="AH433" s="862" t="s">
        <v>284</v>
      </c>
      <c r="AI433" s="863"/>
      <c r="AJ433" s="863"/>
      <c r="AK433" s="863"/>
      <c r="AL433" s="864" t="s">
        <v>284</v>
      </c>
      <c r="AM433" s="865"/>
      <c r="AN433" s="865"/>
      <c r="AO433" s="866"/>
      <c r="AP433" s="867" t="s">
        <v>284</v>
      </c>
      <c r="AQ433" s="867"/>
      <c r="AR433" s="867"/>
      <c r="AS433" s="867"/>
      <c r="AT433" s="867"/>
      <c r="AU433" s="867"/>
      <c r="AV433" s="867"/>
      <c r="AW433" s="867"/>
      <c r="AX433" s="867"/>
      <c r="AY433">
        <f>COUNTA($C$433)</f>
        <v>1</v>
      </c>
    </row>
    <row r="434" spans="1:51" ht="30" customHeight="1" x14ac:dyDescent="0.2">
      <c r="A434" s="868">
        <v>3</v>
      </c>
      <c r="B434" s="868">
        <v>1</v>
      </c>
      <c r="C434" s="869" t="s">
        <v>673</v>
      </c>
      <c r="D434" s="870"/>
      <c r="E434" s="870"/>
      <c r="F434" s="870"/>
      <c r="G434" s="870"/>
      <c r="H434" s="870"/>
      <c r="I434" s="870"/>
      <c r="J434" s="871" t="s">
        <v>284</v>
      </c>
      <c r="K434" s="872"/>
      <c r="L434" s="872"/>
      <c r="M434" s="872"/>
      <c r="N434" s="872"/>
      <c r="O434" s="872"/>
      <c r="P434" s="873" t="s">
        <v>653</v>
      </c>
      <c r="Q434" s="874"/>
      <c r="R434" s="874"/>
      <c r="S434" s="874"/>
      <c r="T434" s="874"/>
      <c r="U434" s="874"/>
      <c r="V434" s="874"/>
      <c r="W434" s="874"/>
      <c r="X434" s="874"/>
      <c r="Y434" s="875">
        <v>0.1</v>
      </c>
      <c r="Z434" s="876"/>
      <c r="AA434" s="876"/>
      <c r="AB434" s="877"/>
      <c r="AC434" s="878" t="s">
        <v>75</v>
      </c>
      <c r="AD434" s="879"/>
      <c r="AE434" s="879"/>
      <c r="AF434" s="879"/>
      <c r="AG434" s="879"/>
      <c r="AH434" s="880" t="s">
        <v>284</v>
      </c>
      <c r="AI434" s="881"/>
      <c r="AJ434" s="881"/>
      <c r="AK434" s="881"/>
      <c r="AL434" s="864" t="s">
        <v>284</v>
      </c>
      <c r="AM434" s="865"/>
      <c r="AN434" s="865"/>
      <c r="AO434" s="866"/>
      <c r="AP434" s="867" t="s">
        <v>284</v>
      </c>
      <c r="AQ434" s="867"/>
      <c r="AR434" s="867"/>
      <c r="AS434" s="867"/>
      <c r="AT434" s="867"/>
      <c r="AU434" s="867"/>
      <c r="AV434" s="867"/>
      <c r="AW434" s="867"/>
      <c r="AX434" s="867"/>
      <c r="AY434">
        <f>COUNTA($C$434)</f>
        <v>1</v>
      </c>
    </row>
    <row r="435" spans="1:51" ht="30" customHeight="1" x14ac:dyDescent="0.2">
      <c r="A435" s="868">
        <v>4</v>
      </c>
      <c r="B435" s="868">
        <v>1</v>
      </c>
      <c r="C435" s="869" t="s">
        <v>690</v>
      </c>
      <c r="D435" s="870"/>
      <c r="E435" s="870"/>
      <c r="F435" s="870"/>
      <c r="G435" s="870"/>
      <c r="H435" s="870"/>
      <c r="I435" s="870"/>
      <c r="J435" s="871" t="s">
        <v>284</v>
      </c>
      <c r="K435" s="872"/>
      <c r="L435" s="872"/>
      <c r="M435" s="872"/>
      <c r="N435" s="872"/>
      <c r="O435" s="872"/>
      <c r="P435" s="873" t="s">
        <v>653</v>
      </c>
      <c r="Q435" s="874"/>
      <c r="R435" s="874"/>
      <c r="S435" s="874"/>
      <c r="T435" s="874"/>
      <c r="U435" s="874"/>
      <c r="V435" s="874"/>
      <c r="W435" s="874"/>
      <c r="X435" s="874"/>
      <c r="Y435" s="875">
        <v>0.1</v>
      </c>
      <c r="Z435" s="876"/>
      <c r="AA435" s="876"/>
      <c r="AB435" s="877"/>
      <c r="AC435" s="878" t="s">
        <v>75</v>
      </c>
      <c r="AD435" s="879"/>
      <c r="AE435" s="879"/>
      <c r="AF435" s="879"/>
      <c r="AG435" s="879"/>
      <c r="AH435" s="880" t="s">
        <v>284</v>
      </c>
      <c r="AI435" s="881"/>
      <c r="AJ435" s="881"/>
      <c r="AK435" s="881"/>
      <c r="AL435" s="864" t="s">
        <v>284</v>
      </c>
      <c r="AM435" s="865"/>
      <c r="AN435" s="865"/>
      <c r="AO435" s="866"/>
      <c r="AP435" s="867" t="s">
        <v>284</v>
      </c>
      <c r="AQ435" s="867"/>
      <c r="AR435" s="867"/>
      <c r="AS435" s="867"/>
      <c r="AT435" s="867"/>
      <c r="AU435" s="867"/>
      <c r="AV435" s="867"/>
      <c r="AW435" s="867"/>
      <c r="AX435" s="867"/>
      <c r="AY435">
        <f>COUNTA($C$435)</f>
        <v>1</v>
      </c>
    </row>
    <row r="436" spans="1:51" ht="30" hidden="1" customHeight="1" x14ac:dyDescent="0.2">
      <c r="A436" s="868">
        <v>5</v>
      </c>
      <c r="B436" s="868">
        <v>1</v>
      </c>
      <c r="C436" s="870"/>
      <c r="D436" s="870"/>
      <c r="E436" s="870"/>
      <c r="F436" s="870"/>
      <c r="G436" s="870"/>
      <c r="H436" s="870"/>
      <c r="I436" s="870"/>
      <c r="J436" s="871"/>
      <c r="K436" s="872"/>
      <c r="L436" s="872"/>
      <c r="M436" s="872"/>
      <c r="N436" s="872"/>
      <c r="O436" s="872"/>
      <c r="P436" s="874"/>
      <c r="Q436" s="874"/>
      <c r="R436" s="874"/>
      <c r="S436" s="874"/>
      <c r="T436" s="874"/>
      <c r="U436" s="874"/>
      <c r="V436" s="874"/>
      <c r="W436" s="874"/>
      <c r="X436" s="874"/>
      <c r="Y436" s="875"/>
      <c r="Z436" s="876"/>
      <c r="AA436" s="876"/>
      <c r="AB436" s="877"/>
      <c r="AC436" s="878"/>
      <c r="AD436" s="879"/>
      <c r="AE436" s="879"/>
      <c r="AF436" s="879"/>
      <c r="AG436" s="879"/>
      <c r="AH436" s="880"/>
      <c r="AI436" s="881"/>
      <c r="AJ436" s="881"/>
      <c r="AK436" s="881"/>
      <c r="AL436" s="864"/>
      <c r="AM436" s="865"/>
      <c r="AN436" s="865"/>
      <c r="AO436" s="866"/>
      <c r="AP436" s="867"/>
      <c r="AQ436" s="867"/>
      <c r="AR436" s="867"/>
      <c r="AS436" s="867"/>
      <c r="AT436" s="867"/>
      <c r="AU436" s="867"/>
      <c r="AV436" s="867"/>
      <c r="AW436" s="867"/>
      <c r="AX436" s="867"/>
      <c r="AY436">
        <f>COUNTA($C$436)</f>
        <v>0</v>
      </c>
    </row>
    <row r="437" spans="1:51" ht="30" hidden="1" customHeight="1" x14ac:dyDescent="0.2">
      <c r="A437" s="868">
        <v>6</v>
      </c>
      <c r="B437" s="868">
        <v>1</v>
      </c>
      <c r="C437" s="870"/>
      <c r="D437" s="870"/>
      <c r="E437" s="870"/>
      <c r="F437" s="870"/>
      <c r="G437" s="870"/>
      <c r="H437" s="870"/>
      <c r="I437" s="870"/>
      <c r="J437" s="871"/>
      <c r="K437" s="872"/>
      <c r="L437" s="872"/>
      <c r="M437" s="872"/>
      <c r="N437" s="872"/>
      <c r="O437" s="872"/>
      <c r="P437" s="874"/>
      <c r="Q437" s="874"/>
      <c r="R437" s="874"/>
      <c r="S437" s="874"/>
      <c r="T437" s="874"/>
      <c r="U437" s="874"/>
      <c r="V437" s="874"/>
      <c r="W437" s="874"/>
      <c r="X437" s="874"/>
      <c r="Y437" s="875"/>
      <c r="Z437" s="876"/>
      <c r="AA437" s="876"/>
      <c r="AB437" s="877"/>
      <c r="AC437" s="878"/>
      <c r="AD437" s="879"/>
      <c r="AE437" s="879"/>
      <c r="AF437" s="879"/>
      <c r="AG437" s="879"/>
      <c r="AH437" s="880"/>
      <c r="AI437" s="881"/>
      <c r="AJ437" s="881"/>
      <c r="AK437" s="881"/>
      <c r="AL437" s="864"/>
      <c r="AM437" s="865"/>
      <c r="AN437" s="865"/>
      <c r="AO437" s="866"/>
      <c r="AP437" s="867"/>
      <c r="AQ437" s="867"/>
      <c r="AR437" s="867"/>
      <c r="AS437" s="867"/>
      <c r="AT437" s="867"/>
      <c r="AU437" s="867"/>
      <c r="AV437" s="867"/>
      <c r="AW437" s="867"/>
      <c r="AX437" s="867"/>
      <c r="AY437">
        <f>COUNTA($C$437)</f>
        <v>0</v>
      </c>
    </row>
    <row r="438" spans="1:51" ht="30" hidden="1" customHeight="1" x14ac:dyDescent="0.2">
      <c r="A438" s="868">
        <v>7</v>
      </c>
      <c r="B438" s="868">
        <v>1</v>
      </c>
      <c r="C438" s="870"/>
      <c r="D438" s="870"/>
      <c r="E438" s="870"/>
      <c r="F438" s="870"/>
      <c r="G438" s="870"/>
      <c r="H438" s="870"/>
      <c r="I438" s="870"/>
      <c r="J438" s="871"/>
      <c r="K438" s="872"/>
      <c r="L438" s="872"/>
      <c r="M438" s="872"/>
      <c r="N438" s="872"/>
      <c r="O438" s="872"/>
      <c r="P438" s="874"/>
      <c r="Q438" s="874"/>
      <c r="R438" s="874"/>
      <c r="S438" s="874"/>
      <c r="T438" s="874"/>
      <c r="U438" s="874"/>
      <c r="V438" s="874"/>
      <c r="W438" s="874"/>
      <c r="X438" s="874"/>
      <c r="Y438" s="875"/>
      <c r="Z438" s="876"/>
      <c r="AA438" s="876"/>
      <c r="AB438" s="877"/>
      <c r="AC438" s="878"/>
      <c r="AD438" s="879"/>
      <c r="AE438" s="879"/>
      <c r="AF438" s="879"/>
      <c r="AG438" s="879"/>
      <c r="AH438" s="880"/>
      <c r="AI438" s="881"/>
      <c r="AJ438" s="881"/>
      <c r="AK438" s="881"/>
      <c r="AL438" s="864"/>
      <c r="AM438" s="865"/>
      <c r="AN438" s="865"/>
      <c r="AO438" s="866"/>
      <c r="AP438" s="867"/>
      <c r="AQ438" s="867"/>
      <c r="AR438" s="867"/>
      <c r="AS438" s="867"/>
      <c r="AT438" s="867"/>
      <c r="AU438" s="867"/>
      <c r="AV438" s="867"/>
      <c r="AW438" s="867"/>
      <c r="AX438" s="867"/>
      <c r="AY438">
        <f>COUNTA($C$438)</f>
        <v>0</v>
      </c>
    </row>
    <row r="439" spans="1:51" ht="30" hidden="1" customHeight="1" x14ac:dyDescent="0.2">
      <c r="A439" s="868">
        <v>8</v>
      </c>
      <c r="B439" s="868">
        <v>1</v>
      </c>
      <c r="C439" s="870"/>
      <c r="D439" s="870"/>
      <c r="E439" s="870"/>
      <c r="F439" s="870"/>
      <c r="G439" s="870"/>
      <c r="H439" s="870"/>
      <c r="I439" s="870"/>
      <c r="J439" s="871"/>
      <c r="K439" s="872"/>
      <c r="L439" s="872"/>
      <c r="M439" s="872"/>
      <c r="N439" s="872"/>
      <c r="O439" s="872"/>
      <c r="P439" s="874"/>
      <c r="Q439" s="874"/>
      <c r="R439" s="874"/>
      <c r="S439" s="874"/>
      <c r="T439" s="874"/>
      <c r="U439" s="874"/>
      <c r="V439" s="874"/>
      <c r="W439" s="874"/>
      <c r="X439" s="874"/>
      <c r="Y439" s="875"/>
      <c r="Z439" s="876"/>
      <c r="AA439" s="876"/>
      <c r="AB439" s="877"/>
      <c r="AC439" s="878"/>
      <c r="AD439" s="879"/>
      <c r="AE439" s="879"/>
      <c r="AF439" s="879"/>
      <c r="AG439" s="879"/>
      <c r="AH439" s="880"/>
      <c r="AI439" s="881"/>
      <c r="AJ439" s="881"/>
      <c r="AK439" s="881"/>
      <c r="AL439" s="864"/>
      <c r="AM439" s="865"/>
      <c r="AN439" s="865"/>
      <c r="AO439" s="866"/>
      <c r="AP439" s="867"/>
      <c r="AQ439" s="867"/>
      <c r="AR439" s="867"/>
      <c r="AS439" s="867"/>
      <c r="AT439" s="867"/>
      <c r="AU439" s="867"/>
      <c r="AV439" s="867"/>
      <c r="AW439" s="867"/>
      <c r="AX439" s="867"/>
      <c r="AY439">
        <f>COUNTA($C$439)</f>
        <v>0</v>
      </c>
    </row>
    <row r="440" spans="1:51" ht="30" hidden="1" customHeight="1" x14ac:dyDescent="0.2">
      <c r="A440" s="868">
        <v>9</v>
      </c>
      <c r="B440" s="868">
        <v>1</v>
      </c>
      <c r="C440" s="870"/>
      <c r="D440" s="870"/>
      <c r="E440" s="870"/>
      <c r="F440" s="870"/>
      <c r="G440" s="870"/>
      <c r="H440" s="870"/>
      <c r="I440" s="870"/>
      <c r="J440" s="871"/>
      <c r="K440" s="872"/>
      <c r="L440" s="872"/>
      <c r="M440" s="872"/>
      <c r="N440" s="872"/>
      <c r="O440" s="872"/>
      <c r="P440" s="874"/>
      <c r="Q440" s="874"/>
      <c r="R440" s="874"/>
      <c r="S440" s="874"/>
      <c r="T440" s="874"/>
      <c r="U440" s="874"/>
      <c r="V440" s="874"/>
      <c r="W440" s="874"/>
      <c r="X440" s="874"/>
      <c r="Y440" s="875"/>
      <c r="Z440" s="876"/>
      <c r="AA440" s="876"/>
      <c r="AB440" s="877"/>
      <c r="AC440" s="878"/>
      <c r="AD440" s="879"/>
      <c r="AE440" s="879"/>
      <c r="AF440" s="879"/>
      <c r="AG440" s="879"/>
      <c r="AH440" s="880"/>
      <c r="AI440" s="881"/>
      <c r="AJ440" s="881"/>
      <c r="AK440" s="881"/>
      <c r="AL440" s="864"/>
      <c r="AM440" s="865"/>
      <c r="AN440" s="865"/>
      <c r="AO440" s="866"/>
      <c r="AP440" s="867"/>
      <c r="AQ440" s="867"/>
      <c r="AR440" s="867"/>
      <c r="AS440" s="867"/>
      <c r="AT440" s="867"/>
      <c r="AU440" s="867"/>
      <c r="AV440" s="867"/>
      <c r="AW440" s="867"/>
      <c r="AX440" s="867"/>
      <c r="AY440">
        <f>COUNTA($C$440)</f>
        <v>0</v>
      </c>
    </row>
    <row r="441" spans="1:51" ht="30" hidden="1" customHeight="1" x14ac:dyDescent="0.2">
      <c r="A441" s="868">
        <v>10</v>
      </c>
      <c r="B441" s="868">
        <v>1</v>
      </c>
      <c r="C441" s="870"/>
      <c r="D441" s="870"/>
      <c r="E441" s="870"/>
      <c r="F441" s="870"/>
      <c r="G441" s="870"/>
      <c r="H441" s="870"/>
      <c r="I441" s="870"/>
      <c r="J441" s="871"/>
      <c r="K441" s="872"/>
      <c r="L441" s="872"/>
      <c r="M441" s="872"/>
      <c r="N441" s="872"/>
      <c r="O441" s="872"/>
      <c r="P441" s="874"/>
      <c r="Q441" s="874"/>
      <c r="R441" s="874"/>
      <c r="S441" s="874"/>
      <c r="T441" s="874"/>
      <c r="U441" s="874"/>
      <c r="V441" s="874"/>
      <c r="W441" s="874"/>
      <c r="X441" s="874"/>
      <c r="Y441" s="875"/>
      <c r="Z441" s="876"/>
      <c r="AA441" s="876"/>
      <c r="AB441" s="877"/>
      <c r="AC441" s="878"/>
      <c r="AD441" s="879"/>
      <c r="AE441" s="879"/>
      <c r="AF441" s="879"/>
      <c r="AG441" s="879"/>
      <c r="AH441" s="880"/>
      <c r="AI441" s="881"/>
      <c r="AJ441" s="881"/>
      <c r="AK441" s="881"/>
      <c r="AL441" s="864"/>
      <c r="AM441" s="865"/>
      <c r="AN441" s="865"/>
      <c r="AO441" s="866"/>
      <c r="AP441" s="867"/>
      <c r="AQ441" s="867"/>
      <c r="AR441" s="867"/>
      <c r="AS441" s="867"/>
      <c r="AT441" s="867"/>
      <c r="AU441" s="867"/>
      <c r="AV441" s="867"/>
      <c r="AW441" s="867"/>
      <c r="AX441" s="867"/>
      <c r="AY441">
        <f>COUNTA($C$441)</f>
        <v>0</v>
      </c>
    </row>
    <row r="442" spans="1:51" ht="30" hidden="1" customHeight="1" x14ac:dyDescent="0.2">
      <c r="A442" s="868">
        <v>11</v>
      </c>
      <c r="B442" s="868">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878"/>
      <c r="AD442" s="879"/>
      <c r="AE442" s="879"/>
      <c r="AF442" s="879"/>
      <c r="AG442" s="879"/>
      <c r="AH442" s="880"/>
      <c r="AI442" s="881"/>
      <c r="AJ442" s="881"/>
      <c r="AK442" s="881"/>
      <c r="AL442" s="864"/>
      <c r="AM442" s="865"/>
      <c r="AN442" s="865"/>
      <c r="AO442" s="866"/>
      <c r="AP442" s="867"/>
      <c r="AQ442" s="867"/>
      <c r="AR442" s="867"/>
      <c r="AS442" s="867"/>
      <c r="AT442" s="867"/>
      <c r="AU442" s="867"/>
      <c r="AV442" s="867"/>
      <c r="AW442" s="867"/>
      <c r="AX442" s="867"/>
      <c r="AY442">
        <f>COUNTA($C$442)</f>
        <v>0</v>
      </c>
    </row>
    <row r="443" spans="1:51" ht="30" hidden="1" customHeight="1" x14ac:dyDescent="0.2">
      <c r="A443" s="868">
        <v>12</v>
      </c>
      <c r="B443" s="868">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878"/>
      <c r="AD443" s="879"/>
      <c r="AE443" s="879"/>
      <c r="AF443" s="879"/>
      <c r="AG443" s="879"/>
      <c r="AH443" s="880"/>
      <c r="AI443" s="881"/>
      <c r="AJ443" s="881"/>
      <c r="AK443" s="881"/>
      <c r="AL443" s="864"/>
      <c r="AM443" s="865"/>
      <c r="AN443" s="865"/>
      <c r="AO443" s="866"/>
      <c r="AP443" s="867"/>
      <c r="AQ443" s="867"/>
      <c r="AR443" s="867"/>
      <c r="AS443" s="867"/>
      <c r="AT443" s="867"/>
      <c r="AU443" s="867"/>
      <c r="AV443" s="867"/>
      <c r="AW443" s="867"/>
      <c r="AX443" s="867"/>
      <c r="AY443">
        <f>COUNTA($C$443)</f>
        <v>0</v>
      </c>
    </row>
    <row r="444" spans="1:51" ht="30" hidden="1" customHeight="1" x14ac:dyDescent="0.2">
      <c r="A444" s="868">
        <v>13</v>
      </c>
      <c r="B444" s="868">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878"/>
      <c r="AD444" s="879"/>
      <c r="AE444" s="879"/>
      <c r="AF444" s="879"/>
      <c r="AG444" s="879"/>
      <c r="AH444" s="880"/>
      <c r="AI444" s="881"/>
      <c r="AJ444" s="881"/>
      <c r="AK444" s="881"/>
      <c r="AL444" s="864"/>
      <c r="AM444" s="865"/>
      <c r="AN444" s="865"/>
      <c r="AO444" s="866"/>
      <c r="AP444" s="867"/>
      <c r="AQ444" s="867"/>
      <c r="AR444" s="867"/>
      <c r="AS444" s="867"/>
      <c r="AT444" s="867"/>
      <c r="AU444" s="867"/>
      <c r="AV444" s="867"/>
      <c r="AW444" s="867"/>
      <c r="AX444" s="867"/>
      <c r="AY444">
        <f>COUNTA($C$444)</f>
        <v>0</v>
      </c>
    </row>
    <row r="445" spans="1:51" ht="30" hidden="1" customHeight="1" x14ac:dyDescent="0.2">
      <c r="A445" s="868">
        <v>14</v>
      </c>
      <c r="B445" s="868">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878"/>
      <c r="AD445" s="879"/>
      <c r="AE445" s="879"/>
      <c r="AF445" s="879"/>
      <c r="AG445" s="879"/>
      <c r="AH445" s="880"/>
      <c r="AI445" s="881"/>
      <c r="AJ445" s="881"/>
      <c r="AK445" s="881"/>
      <c r="AL445" s="864"/>
      <c r="AM445" s="865"/>
      <c r="AN445" s="865"/>
      <c r="AO445" s="866"/>
      <c r="AP445" s="867"/>
      <c r="AQ445" s="867"/>
      <c r="AR445" s="867"/>
      <c r="AS445" s="867"/>
      <c r="AT445" s="867"/>
      <c r="AU445" s="867"/>
      <c r="AV445" s="867"/>
      <c r="AW445" s="867"/>
      <c r="AX445" s="867"/>
      <c r="AY445">
        <f>COUNTA($C$445)</f>
        <v>0</v>
      </c>
    </row>
    <row r="446" spans="1:51" ht="30" hidden="1" customHeight="1" x14ac:dyDescent="0.2">
      <c r="A446" s="868">
        <v>15</v>
      </c>
      <c r="B446" s="868">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878"/>
      <c r="AD446" s="879"/>
      <c r="AE446" s="879"/>
      <c r="AF446" s="879"/>
      <c r="AG446" s="879"/>
      <c r="AH446" s="880"/>
      <c r="AI446" s="881"/>
      <c r="AJ446" s="881"/>
      <c r="AK446" s="881"/>
      <c r="AL446" s="864"/>
      <c r="AM446" s="865"/>
      <c r="AN446" s="865"/>
      <c r="AO446" s="866"/>
      <c r="AP446" s="867"/>
      <c r="AQ446" s="867"/>
      <c r="AR446" s="867"/>
      <c r="AS446" s="867"/>
      <c r="AT446" s="867"/>
      <c r="AU446" s="867"/>
      <c r="AV446" s="867"/>
      <c r="AW446" s="867"/>
      <c r="AX446" s="867"/>
      <c r="AY446">
        <f>COUNTA($C$446)</f>
        <v>0</v>
      </c>
    </row>
    <row r="447" spans="1:51" ht="30" hidden="1" customHeight="1" x14ac:dyDescent="0.2">
      <c r="A447" s="868">
        <v>16</v>
      </c>
      <c r="B447" s="868">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878"/>
      <c r="AD447" s="879"/>
      <c r="AE447" s="879"/>
      <c r="AF447" s="879"/>
      <c r="AG447" s="879"/>
      <c r="AH447" s="880"/>
      <c r="AI447" s="881"/>
      <c r="AJ447" s="881"/>
      <c r="AK447" s="881"/>
      <c r="AL447" s="864"/>
      <c r="AM447" s="865"/>
      <c r="AN447" s="865"/>
      <c r="AO447" s="866"/>
      <c r="AP447" s="867"/>
      <c r="AQ447" s="867"/>
      <c r="AR447" s="867"/>
      <c r="AS447" s="867"/>
      <c r="AT447" s="867"/>
      <c r="AU447" s="867"/>
      <c r="AV447" s="867"/>
      <c r="AW447" s="867"/>
      <c r="AX447" s="867"/>
      <c r="AY447">
        <f>COUNTA($C$447)</f>
        <v>0</v>
      </c>
    </row>
    <row r="448" spans="1:51" s="16" customFormat="1" ht="30" hidden="1" customHeight="1" x14ac:dyDescent="0.2">
      <c r="A448" s="868">
        <v>17</v>
      </c>
      <c r="B448" s="868">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878"/>
      <c r="AD448" s="879"/>
      <c r="AE448" s="879"/>
      <c r="AF448" s="879"/>
      <c r="AG448" s="879"/>
      <c r="AH448" s="880"/>
      <c r="AI448" s="881"/>
      <c r="AJ448" s="881"/>
      <c r="AK448" s="881"/>
      <c r="AL448" s="864"/>
      <c r="AM448" s="865"/>
      <c r="AN448" s="865"/>
      <c r="AO448" s="866"/>
      <c r="AP448" s="867"/>
      <c r="AQ448" s="867"/>
      <c r="AR448" s="867"/>
      <c r="AS448" s="867"/>
      <c r="AT448" s="867"/>
      <c r="AU448" s="867"/>
      <c r="AV448" s="867"/>
      <c r="AW448" s="867"/>
      <c r="AX448" s="867"/>
      <c r="AY448">
        <f>COUNTA($C$448)</f>
        <v>0</v>
      </c>
    </row>
    <row r="449" spans="1:51" ht="30" hidden="1" customHeight="1" x14ac:dyDescent="0.2">
      <c r="A449" s="868">
        <v>18</v>
      </c>
      <c r="B449" s="868">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878"/>
      <c r="AD449" s="879"/>
      <c r="AE449" s="879"/>
      <c r="AF449" s="879"/>
      <c r="AG449" s="879"/>
      <c r="AH449" s="880"/>
      <c r="AI449" s="881"/>
      <c r="AJ449" s="881"/>
      <c r="AK449" s="881"/>
      <c r="AL449" s="864"/>
      <c r="AM449" s="865"/>
      <c r="AN449" s="865"/>
      <c r="AO449" s="866"/>
      <c r="AP449" s="867"/>
      <c r="AQ449" s="867"/>
      <c r="AR449" s="867"/>
      <c r="AS449" s="867"/>
      <c r="AT449" s="867"/>
      <c r="AU449" s="867"/>
      <c r="AV449" s="867"/>
      <c r="AW449" s="867"/>
      <c r="AX449" s="867"/>
      <c r="AY449">
        <f>COUNTA($C$449)</f>
        <v>0</v>
      </c>
    </row>
    <row r="450" spans="1:51" ht="30" hidden="1" customHeight="1" x14ac:dyDescent="0.2">
      <c r="A450" s="868">
        <v>19</v>
      </c>
      <c r="B450" s="868">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878"/>
      <c r="AD450" s="879"/>
      <c r="AE450" s="879"/>
      <c r="AF450" s="879"/>
      <c r="AG450" s="879"/>
      <c r="AH450" s="880"/>
      <c r="AI450" s="881"/>
      <c r="AJ450" s="881"/>
      <c r="AK450" s="881"/>
      <c r="AL450" s="864"/>
      <c r="AM450" s="865"/>
      <c r="AN450" s="865"/>
      <c r="AO450" s="866"/>
      <c r="AP450" s="867"/>
      <c r="AQ450" s="867"/>
      <c r="AR450" s="867"/>
      <c r="AS450" s="867"/>
      <c r="AT450" s="867"/>
      <c r="AU450" s="867"/>
      <c r="AV450" s="867"/>
      <c r="AW450" s="867"/>
      <c r="AX450" s="867"/>
      <c r="AY450">
        <f>COUNTA($C$450)</f>
        <v>0</v>
      </c>
    </row>
    <row r="451" spans="1:51" ht="30" hidden="1" customHeight="1" x14ac:dyDescent="0.2">
      <c r="A451" s="868">
        <v>20</v>
      </c>
      <c r="B451" s="868">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878"/>
      <c r="AD451" s="879"/>
      <c r="AE451" s="879"/>
      <c r="AF451" s="879"/>
      <c r="AG451" s="879"/>
      <c r="AH451" s="880"/>
      <c r="AI451" s="881"/>
      <c r="AJ451" s="881"/>
      <c r="AK451" s="881"/>
      <c r="AL451" s="864"/>
      <c r="AM451" s="865"/>
      <c r="AN451" s="865"/>
      <c r="AO451" s="866"/>
      <c r="AP451" s="867"/>
      <c r="AQ451" s="867"/>
      <c r="AR451" s="867"/>
      <c r="AS451" s="867"/>
      <c r="AT451" s="867"/>
      <c r="AU451" s="867"/>
      <c r="AV451" s="867"/>
      <c r="AW451" s="867"/>
      <c r="AX451" s="867"/>
      <c r="AY451">
        <f>COUNTA($C$451)</f>
        <v>0</v>
      </c>
    </row>
    <row r="452" spans="1:51" ht="30" hidden="1" customHeight="1" x14ac:dyDescent="0.2">
      <c r="A452" s="868">
        <v>21</v>
      </c>
      <c r="B452" s="868">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878"/>
      <c r="AD452" s="879"/>
      <c r="AE452" s="879"/>
      <c r="AF452" s="879"/>
      <c r="AG452" s="879"/>
      <c r="AH452" s="880"/>
      <c r="AI452" s="881"/>
      <c r="AJ452" s="881"/>
      <c r="AK452" s="881"/>
      <c r="AL452" s="864"/>
      <c r="AM452" s="865"/>
      <c r="AN452" s="865"/>
      <c r="AO452" s="866"/>
      <c r="AP452" s="867"/>
      <c r="AQ452" s="867"/>
      <c r="AR452" s="867"/>
      <c r="AS452" s="867"/>
      <c r="AT452" s="867"/>
      <c r="AU452" s="867"/>
      <c r="AV452" s="867"/>
      <c r="AW452" s="867"/>
      <c r="AX452" s="867"/>
      <c r="AY452">
        <f>COUNTA($C$452)</f>
        <v>0</v>
      </c>
    </row>
    <row r="453" spans="1:51" ht="30" hidden="1" customHeight="1" x14ac:dyDescent="0.2">
      <c r="A453" s="868">
        <v>22</v>
      </c>
      <c r="B453" s="868">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878"/>
      <c r="AD453" s="879"/>
      <c r="AE453" s="879"/>
      <c r="AF453" s="879"/>
      <c r="AG453" s="879"/>
      <c r="AH453" s="880"/>
      <c r="AI453" s="881"/>
      <c r="AJ453" s="881"/>
      <c r="AK453" s="881"/>
      <c r="AL453" s="864"/>
      <c r="AM453" s="865"/>
      <c r="AN453" s="865"/>
      <c r="AO453" s="866"/>
      <c r="AP453" s="867"/>
      <c r="AQ453" s="867"/>
      <c r="AR453" s="867"/>
      <c r="AS453" s="867"/>
      <c r="AT453" s="867"/>
      <c r="AU453" s="867"/>
      <c r="AV453" s="867"/>
      <c r="AW453" s="867"/>
      <c r="AX453" s="867"/>
      <c r="AY453">
        <f>COUNTA($C$453)</f>
        <v>0</v>
      </c>
    </row>
    <row r="454" spans="1:51" ht="30" hidden="1" customHeight="1" x14ac:dyDescent="0.2">
      <c r="A454" s="868">
        <v>23</v>
      </c>
      <c r="B454" s="868">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878"/>
      <c r="AD454" s="879"/>
      <c r="AE454" s="879"/>
      <c r="AF454" s="879"/>
      <c r="AG454" s="879"/>
      <c r="AH454" s="880"/>
      <c r="AI454" s="881"/>
      <c r="AJ454" s="881"/>
      <c r="AK454" s="881"/>
      <c r="AL454" s="864"/>
      <c r="AM454" s="865"/>
      <c r="AN454" s="865"/>
      <c r="AO454" s="866"/>
      <c r="AP454" s="867"/>
      <c r="AQ454" s="867"/>
      <c r="AR454" s="867"/>
      <c r="AS454" s="867"/>
      <c r="AT454" s="867"/>
      <c r="AU454" s="867"/>
      <c r="AV454" s="867"/>
      <c r="AW454" s="867"/>
      <c r="AX454" s="867"/>
      <c r="AY454">
        <f>COUNTA($C$454)</f>
        <v>0</v>
      </c>
    </row>
    <row r="455" spans="1:51" ht="30" hidden="1" customHeight="1" x14ac:dyDescent="0.2">
      <c r="A455" s="868">
        <v>24</v>
      </c>
      <c r="B455" s="868">
        <v>1</v>
      </c>
      <c r="C455" s="870"/>
      <c r="D455" s="870"/>
      <c r="E455" s="870"/>
      <c r="F455" s="870"/>
      <c r="G455" s="870"/>
      <c r="H455" s="870"/>
      <c r="I455" s="870"/>
      <c r="J455" s="871"/>
      <c r="K455" s="872"/>
      <c r="L455" s="872"/>
      <c r="M455" s="872"/>
      <c r="N455" s="872"/>
      <c r="O455" s="872"/>
      <c r="P455" s="874"/>
      <c r="Q455" s="874"/>
      <c r="R455" s="874"/>
      <c r="S455" s="874"/>
      <c r="T455" s="874"/>
      <c r="U455" s="874"/>
      <c r="V455" s="874"/>
      <c r="W455" s="874"/>
      <c r="X455" s="874"/>
      <c r="Y455" s="875"/>
      <c r="Z455" s="876"/>
      <c r="AA455" s="876"/>
      <c r="AB455" s="877"/>
      <c r="AC455" s="878"/>
      <c r="AD455" s="879"/>
      <c r="AE455" s="879"/>
      <c r="AF455" s="879"/>
      <c r="AG455" s="879"/>
      <c r="AH455" s="880"/>
      <c r="AI455" s="881"/>
      <c r="AJ455" s="881"/>
      <c r="AK455" s="881"/>
      <c r="AL455" s="864"/>
      <c r="AM455" s="865"/>
      <c r="AN455" s="865"/>
      <c r="AO455" s="866"/>
      <c r="AP455" s="867"/>
      <c r="AQ455" s="867"/>
      <c r="AR455" s="867"/>
      <c r="AS455" s="867"/>
      <c r="AT455" s="867"/>
      <c r="AU455" s="867"/>
      <c r="AV455" s="867"/>
      <c r="AW455" s="867"/>
      <c r="AX455" s="867"/>
      <c r="AY455">
        <f>COUNTA($C$455)</f>
        <v>0</v>
      </c>
    </row>
    <row r="456" spans="1:51" ht="30" hidden="1" customHeight="1" x14ac:dyDescent="0.2">
      <c r="A456" s="868">
        <v>25</v>
      </c>
      <c r="B456" s="868">
        <v>1</v>
      </c>
      <c r="C456" s="870"/>
      <c r="D456" s="870"/>
      <c r="E456" s="870"/>
      <c r="F456" s="870"/>
      <c r="G456" s="870"/>
      <c r="H456" s="870"/>
      <c r="I456" s="870"/>
      <c r="J456" s="871"/>
      <c r="K456" s="872"/>
      <c r="L456" s="872"/>
      <c r="M456" s="872"/>
      <c r="N456" s="872"/>
      <c r="O456" s="872"/>
      <c r="P456" s="874"/>
      <c r="Q456" s="874"/>
      <c r="R456" s="874"/>
      <c r="S456" s="874"/>
      <c r="T456" s="874"/>
      <c r="U456" s="874"/>
      <c r="V456" s="874"/>
      <c r="W456" s="874"/>
      <c r="X456" s="874"/>
      <c r="Y456" s="875"/>
      <c r="Z456" s="876"/>
      <c r="AA456" s="876"/>
      <c r="AB456" s="877"/>
      <c r="AC456" s="878"/>
      <c r="AD456" s="879"/>
      <c r="AE456" s="879"/>
      <c r="AF456" s="879"/>
      <c r="AG456" s="879"/>
      <c r="AH456" s="880"/>
      <c r="AI456" s="881"/>
      <c r="AJ456" s="881"/>
      <c r="AK456" s="881"/>
      <c r="AL456" s="864"/>
      <c r="AM456" s="865"/>
      <c r="AN456" s="865"/>
      <c r="AO456" s="866"/>
      <c r="AP456" s="867"/>
      <c r="AQ456" s="867"/>
      <c r="AR456" s="867"/>
      <c r="AS456" s="867"/>
      <c r="AT456" s="867"/>
      <c r="AU456" s="867"/>
      <c r="AV456" s="867"/>
      <c r="AW456" s="867"/>
      <c r="AX456" s="867"/>
      <c r="AY456">
        <f>COUNTA($C$456)</f>
        <v>0</v>
      </c>
    </row>
    <row r="457" spans="1:51" ht="30" hidden="1" customHeight="1" x14ac:dyDescent="0.2">
      <c r="A457" s="868">
        <v>26</v>
      </c>
      <c r="B457" s="868">
        <v>1</v>
      </c>
      <c r="C457" s="870"/>
      <c r="D457" s="870"/>
      <c r="E457" s="870"/>
      <c r="F457" s="870"/>
      <c r="G457" s="870"/>
      <c r="H457" s="870"/>
      <c r="I457" s="870"/>
      <c r="J457" s="871"/>
      <c r="K457" s="872"/>
      <c r="L457" s="872"/>
      <c r="M457" s="872"/>
      <c r="N457" s="872"/>
      <c r="O457" s="872"/>
      <c r="P457" s="874"/>
      <c r="Q457" s="874"/>
      <c r="R457" s="874"/>
      <c r="S457" s="874"/>
      <c r="T457" s="874"/>
      <c r="U457" s="874"/>
      <c r="V457" s="874"/>
      <c r="W457" s="874"/>
      <c r="X457" s="874"/>
      <c r="Y457" s="875"/>
      <c r="Z457" s="876"/>
      <c r="AA457" s="876"/>
      <c r="AB457" s="877"/>
      <c r="AC457" s="878"/>
      <c r="AD457" s="879"/>
      <c r="AE457" s="879"/>
      <c r="AF457" s="879"/>
      <c r="AG457" s="879"/>
      <c r="AH457" s="880"/>
      <c r="AI457" s="881"/>
      <c r="AJ457" s="881"/>
      <c r="AK457" s="881"/>
      <c r="AL457" s="864"/>
      <c r="AM457" s="865"/>
      <c r="AN457" s="865"/>
      <c r="AO457" s="866"/>
      <c r="AP457" s="867"/>
      <c r="AQ457" s="867"/>
      <c r="AR457" s="867"/>
      <c r="AS457" s="867"/>
      <c r="AT457" s="867"/>
      <c r="AU457" s="867"/>
      <c r="AV457" s="867"/>
      <c r="AW457" s="867"/>
      <c r="AX457" s="867"/>
      <c r="AY457">
        <f>COUNTA($C$457)</f>
        <v>0</v>
      </c>
    </row>
    <row r="458" spans="1:51" ht="30" hidden="1" customHeight="1" x14ac:dyDescent="0.2">
      <c r="A458" s="868">
        <v>27</v>
      </c>
      <c r="B458" s="868">
        <v>1</v>
      </c>
      <c r="C458" s="870"/>
      <c r="D458" s="870"/>
      <c r="E458" s="870"/>
      <c r="F458" s="870"/>
      <c r="G458" s="870"/>
      <c r="H458" s="870"/>
      <c r="I458" s="870"/>
      <c r="J458" s="871"/>
      <c r="K458" s="872"/>
      <c r="L458" s="872"/>
      <c r="M458" s="872"/>
      <c r="N458" s="872"/>
      <c r="O458" s="872"/>
      <c r="P458" s="874"/>
      <c r="Q458" s="874"/>
      <c r="R458" s="874"/>
      <c r="S458" s="874"/>
      <c r="T458" s="874"/>
      <c r="U458" s="874"/>
      <c r="V458" s="874"/>
      <c r="W458" s="874"/>
      <c r="X458" s="874"/>
      <c r="Y458" s="875"/>
      <c r="Z458" s="876"/>
      <c r="AA458" s="876"/>
      <c r="AB458" s="877"/>
      <c r="AC458" s="878"/>
      <c r="AD458" s="879"/>
      <c r="AE458" s="879"/>
      <c r="AF458" s="879"/>
      <c r="AG458" s="879"/>
      <c r="AH458" s="880"/>
      <c r="AI458" s="881"/>
      <c r="AJ458" s="881"/>
      <c r="AK458" s="881"/>
      <c r="AL458" s="864"/>
      <c r="AM458" s="865"/>
      <c r="AN458" s="865"/>
      <c r="AO458" s="866"/>
      <c r="AP458" s="867"/>
      <c r="AQ458" s="867"/>
      <c r="AR458" s="867"/>
      <c r="AS458" s="867"/>
      <c r="AT458" s="867"/>
      <c r="AU458" s="867"/>
      <c r="AV458" s="867"/>
      <c r="AW458" s="867"/>
      <c r="AX458" s="867"/>
      <c r="AY458">
        <f>COUNTA($C$458)</f>
        <v>0</v>
      </c>
    </row>
    <row r="459" spans="1:51" ht="30" hidden="1" customHeight="1" x14ac:dyDescent="0.2">
      <c r="A459" s="868">
        <v>28</v>
      </c>
      <c r="B459" s="868">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878"/>
      <c r="AD459" s="879"/>
      <c r="AE459" s="879"/>
      <c r="AF459" s="879"/>
      <c r="AG459" s="879"/>
      <c r="AH459" s="880"/>
      <c r="AI459" s="881"/>
      <c r="AJ459" s="881"/>
      <c r="AK459" s="881"/>
      <c r="AL459" s="864"/>
      <c r="AM459" s="865"/>
      <c r="AN459" s="865"/>
      <c r="AO459" s="866"/>
      <c r="AP459" s="867"/>
      <c r="AQ459" s="867"/>
      <c r="AR459" s="867"/>
      <c r="AS459" s="867"/>
      <c r="AT459" s="867"/>
      <c r="AU459" s="867"/>
      <c r="AV459" s="867"/>
      <c r="AW459" s="867"/>
      <c r="AX459" s="867"/>
      <c r="AY459">
        <f>COUNTA($C$459)</f>
        <v>0</v>
      </c>
    </row>
    <row r="460" spans="1:51" ht="30" hidden="1" customHeight="1" x14ac:dyDescent="0.2">
      <c r="A460" s="868">
        <v>29</v>
      </c>
      <c r="B460" s="868">
        <v>1</v>
      </c>
      <c r="C460" s="870"/>
      <c r="D460" s="870"/>
      <c r="E460" s="870"/>
      <c r="F460" s="870"/>
      <c r="G460" s="870"/>
      <c r="H460" s="870"/>
      <c r="I460" s="870"/>
      <c r="J460" s="871"/>
      <c r="K460" s="872"/>
      <c r="L460" s="872"/>
      <c r="M460" s="872"/>
      <c r="N460" s="872"/>
      <c r="O460" s="872"/>
      <c r="P460" s="874"/>
      <c r="Q460" s="874"/>
      <c r="R460" s="874"/>
      <c r="S460" s="874"/>
      <c r="T460" s="874"/>
      <c r="U460" s="874"/>
      <c r="V460" s="874"/>
      <c r="W460" s="874"/>
      <c r="X460" s="874"/>
      <c r="Y460" s="875"/>
      <c r="Z460" s="876"/>
      <c r="AA460" s="876"/>
      <c r="AB460" s="877"/>
      <c r="AC460" s="878"/>
      <c r="AD460" s="879"/>
      <c r="AE460" s="879"/>
      <c r="AF460" s="879"/>
      <c r="AG460" s="879"/>
      <c r="AH460" s="880"/>
      <c r="AI460" s="881"/>
      <c r="AJ460" s="881"/>
      <c r="AK460" s="881"/>
      <c r="AL460" s="864"/>
      <c r="AM460" s="865"/>
      <c r="AN460" s="865"/>
      <c r="AO460" s="866"/>
      <c r="AP460" s="867"/>
      <c r="AQ460" s="867"/>
      <c r="AR460" s="867"/>
      <c r="AS460" s="867"/>
      <c r="AT460" s="867"/>
      <c r="AU460" s="867"/>
      <c r="AV460" s="867"/>
      <c r="AW460" s="867"/>
      <c r="AX460" s="867"/>
      <c r="AY460">
        <f>COUNTA($C$460)</f>
        <v>0</v>
      </c>
    </row>
    <row r="461" spans="1:51" ht="30" hidden="1" customHeight="1" x14ac:dyDescent="0.2">
      <c r="A461" s="868">
        <v>30</v>
      </c>
      <c r="B461" s="868">
        <v>1</v>
      </c>
      <c r="C461" s="870"/>
      <c r="D461" s="870"/>
      <c r="E461" s="870"/>
      <c r="F461" s="870"/>
      <c r="G461" s="870"/>
      <c r="H461" s="870"/>
      <c r="I461" s="870"/>
      <c r="J461" s="871"/>
      <c r="K461" s="872"/>
      <c r="L461" s="872"/>
      <c r="M461" s="872"/>
      <c r="N461" s="872"/>
      <c r="O461" s="872"/>
      <c r="P461" s="874"/>
      <c r="Q461" s="874"/>
      <c r="R461" s="874"/>
      <c r="S461" s="874"/>
      <c r="T461" s="874"/>
      <c r="U461" s="874"/>
      <c r="V461" s="874"/>
      <c r="W461" s="874"/>
      <c r="X461" s="874"/>
      <c r="Y461" s="875"/>
      <c r="Z461" s="876"/>
      <c r="AA461" s="876"/>
      <c r="AB461" s="877"/>
      <c r="AC461" s="878"/>
      <c r="AD461" s="879"/>
      <c r="AE461" s="879"/>
      <c r="AF461" s="879"/>
      <c r="AG461" s="879"/>
      <c r="AH461" s="880"/>
      <c r="AI461" s="881"/>
      <c r="AJ461" s="881"/>
      <c r="AK461" s="881"/>
      <c r="AL461" s="864"/>
      <c r="AM461" s="865"/>
      <c r="AN461" s="865"/>
      <c r="AO461" s="866"/>
      <c r="AP461" s="867"/>
      <c r="AQ461" s="867"/>
      <c r="AR461" s="867"/>
      <c r="AS461" s="867"/>
      <c r="AT461" s="867"/>
      <c r="AU461" s="867"/>
      <c r="AV461" s="867"/>
      <c r="AW461" s="867"/>
      <c r="AX461" s="867"/>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857"/>
      <c r="B464" s="857"/>
      <c r="C464" s="857" t="s">
        <v>24</v>
      </c>
      <c r="D464" s="857"/>
      <c r="E464" s="857"/>
      <c r="F464" s="857"/>
      <c r="G464" s="857"/>
      <c r="H464" s="857"/>
      <c r="I464" s="857"/>
      <c r="J464" s="858" t="s">
        <v>197</v>
      </c>
      <c r="K464" s="136"/>
      <c r="L464" s="136"/>
      <c r="M464" s="136"/>
      <c r="N464" s="136"/>
      <c r="O464" s="136"/>
      <c r="P464" s="415" t="s">
        <v>25</v>
      </c>
      <c r="Q464" s="415"/>
      <c r="R464" s="415"/>
      <c r="S464" s="415"/>
      <c r="T464" s="415"/>
      <c r="U464" s="415"/>
      <c r="V464" s="415"/>
      <c r="W464" s="415"/>
      <c r="X464" s="415"/>
      <c r="Y464" s="859" t="s">
        <v>196</v>
      </c>
      <c r="Z464" s="860"/>
      <c r="AA464" s="860"/>
      <c r="AB464" s="860"/>
      <c r="AC464" s="858" t="s">
        <v>230</v>
      </c>
      <c r="AD464" s="858"/>
      <c r="AE464" s="858"/>
      <c r="AF464" s="858"/>
      <c r="AG464" s="858"/>
      <c r="AH464" s="859" t="s">
        <v>248</v>
      </c>
      <c r="AI464" s="857"/>
      <c r="AJ464" s="857"/>
      <c r="AK464" s="857"/>
      <c r="AL464" s="857" t="s">
        <v>19</v>
      </c>
      <c r="AM464" s="857"/>
      <c r="AN464" s="857"/>
      <c r="AO464" s="861"/>
      <c r="AP464" s="882" t="s">
        <v>198</v>
      </c>
      <c r="AQ464" s="882"/>
      <c r="AR464" s="882"/>
      <c r="AS464" s="882"/>
      <c r="AT464" s="882"/>
      <c r="AU464" s="882"/>
      <c r="AV464" s="882"/>
      <c r="AW464" s="882"/>
      <c r="AX464" s="882"/>
      <c r="AY464">
        <f>$AY$462</f>
        <v>0</v>
      </c>
    </row>
    <row r="465" spans="1:51" ht="30" hidden="1" customHeight="1" x14ac:dyDescent="0.2">
      <c r="A465" s="868">
        <v>1</v>
      </c>
      <c r="B465" s="868">
        <v>1</v>
      </c>
      <c r="C465" s="870"/>
      <c r="D465" s="870"/>
      <c r="E465" s="870"/>
      <c r="F465" s="870"/>
      <c r="G465" s="870"/>
      <c r="H465" s="870"/>
      <c r="I465" s="870"/>
      <c r="J465" s="871"/>
      <c r="K465" s="872"/>
      <c r="L465" s="872"/>
      <c r="M465" s="872"/>
      <c r="N465" s="872"/>
      <c r="O465" s="872"/>
      <c r="P465" s="874"/>
      <c r="Q465" s="874"/>
      <c r="R465" s="874"/>
      <c r="S465" s="874"/>
      <c r="T465" s="874"/>
      <c r="U465" s="874"/>
      <c r="V465" s="874"/>
      <c r="W465" s="874"/>
      <c r="X465" s="874"/>
      <c r="Y465" s="875"/>
      <c r="Z465" s="876"/>
      <c r="AA465" s="876"/>
      <c r="AB465" s="877"/>
      <c r="AC465" s="878"/>
      <c r="AD465" s="879"/>
      <c r="AE465" s="879"/>
      <c r="AF465" s="879"/>
      <c r="AG465" s="879"/>
      <c r="AH465" s="862"/>
      <c r="AI465" s="863"/>
      <c r="AJ465" s="863"/>
      <c r="AK465" s="863"/>
      <c r="AL465" s="864"/>
      <c r="AM465" s="865"/>
      <c r="AN465" s="865"/>
      <c r="AO465" s="866"/>
      <c r="AP465" s="867"/>
      <c r="AQ465" s="867"/>
      <c r="AR465" s="867"/>
      <c r="AS465" s="867"/>
      <c r="AT465" s="867"/>
      <c r="AU465" s="867"/>
      <c r="AV465" s="867"/>
      <c r="AW465" s="867"/>
      <c r="AX465" s="867"/>
      <c r="AY465">
        <f>$AY$462</f>
        <v>0</v>
      </c>
    </row>
    <row r="466" spans="1:51" ht="30" hidden="1" customHeight="1" x14ac:dyDescent="0.2">
      <c r="A466" s="868">
        <v>2</v>
      </c>
      <c r="B466" s="868">
        <v>1</v>
      </c>
      <c r="C466" s="870"/>
      <c r="D466" s="870"/>
      <c r="E466" s="870"/>
      <c r="F466" s="870"/>
      <c r="G466" s="870"/>
      <c r="H466" s="870"/>
      <c r="I466" s="870"/>
      <c r="J466" s="871"/>
      <c r="K466" s="872"/>
      <c r="L466" s="872"/>
      <c r="M466" s="872"/>
      <c r="N466" s="872"/>
      <c r="O466" s="872"/>
      <c r="P466" s="874"/>
      <c r="Q466" s="874"/>
      <c r="R466" s="874"/>
      <c r="S466" s="874"/>
      <c r="T466" s="874"/>
      <c r="U466" s="874"/>
      <c r="V466" s="874"/>
      <c r="W466" s="874"/>
      <c r="X466" s="874"/>
      <c r="Y466" s="875"/>
      <c r="Z466" s="876"/>
      <c r="AA466" s="876"/>
      <c r="AB466" s="877"/>
      <c r="AC466" s="878"/>
      <c r="AD466" s="879"/>
      <c r="AE466" s="879"/>
      <c r="AF466" s="879"/>
      <c r="AG466" s="879"/>
      <c r="AH466" s="862"/>
      <c r="AI466" s="863"/>
      <c r="AJ466" s="863"/>
      <c r="AK466" s="863"/>
      <c r="AL466" s="864"/>
      <c r="AM466" s="865"/>
      <c r="AN466" s="865"/>
      <c r="AO466" s="866"/>
      <c r="AP466" s="867"/>
      <c r="AQ466" s="867"/>
      <c r="AR466" s="867"/>
      <c r="AS466" s="867"/>
      <c r="AT466" s="867"/>
      <c r="AU466" s="867"/>
      <c r="AV466" s="867"/>
      <c r="AW466" s="867"/>
      <c r="AX466" s="867"/>
      <c r="AY466">
        <f>COUNTA($C$466)</f>
        <v>0</v>
      </c>
    </row>
    <row r="467" spans="1:51" ht="30" hidden="1" customHeight="1" x14ac:dyDescent="0.2">
      <c r="A467" s="868">
        <v>3</v>
      </c>
      <c r="B467" s="868">
        <v>1</v>
      </c>
      <c r="C467" s="869"/>
      <c r="D467" s="870"/>
      <c r="E467" s="870"/>
      <c r="F467" s="870"/>
      <c r="G467" s="870"/>
      <c r="H467" s="870"/>
      <c r="I467" s="870"/>
      <c r="J467" s="871"/>
      <c r="K467" s="872"/>
      <c r="L467" s="872"/>
      <c r="M467" s="872"/>
      <c r="N467" s="872"/>
      <c r="O467" s="872"/>
      <c r="P467" s="873"/>
      <c r="Q467" s="874"/>
      <c r="R467" s="874"/>
      <c r="S467" s="874"/>
      <c r="T467" s="874"/>
      <c r="U467" s="874"/>
      <c r="V467" s="874"/>
      <c r="W467" s="874"/>
      <c r="X467" s="874"/>
      <c r="Y467" s="875"/>
      <c r="Z467" s="876"/>
      <c r="AA467" s="876"/>
      <c r="AB467" s="877"/>
      <c r="AC467" s="878"/>
      <c r="AD467" s="879"/>
      <c r="AE467" s="879"/>
      <c r="AF467" s="879"/>
      <c r="AG467" s="879"/>
      <c r="AH467" s="880"/>
      <c r="AI467" s="881"/>
      <c r="AJ467" s="881"/>
      <c r="AK467" s="881"/>
      <c r="AL467" s="864"/>
      <c r="AM467" s="865"/>
      <c r="AN467" s="865"/>
      <c r="AO467" s="866"/>
      <c r="AP467" s="867"/>
      <c r="AQ467" s="867"/>
      <c r="AR467" s="867"/>
      <c r="AS467" s="867"/>
      <c r="AT467" s="867"/>
      <c r="AU467" s="867"/>
      <c r="AV467" s="867"/>
      <c r="AW467" s="867"/>
      <c r="AX467" s="867"/>
      <c r="AY467">
        <f>COUNTA($C$467)</f>
        <v>0</v>
      </c>
    </row>
    <row r="468" spans="1:51" ht="30" hidden="1" customHeight="1" x14ac:dyDescent="0.2">
      <c r="A468" s="868">
        <v>4</v>
      </c>
      <c r="B468" s="868">
        <v>1</v>
      </c>
      <c r="C468" s="869"/>
      <c r="D468" s="870"/>
      <c r="E468" s="870"/>
      <c r="F468" s="870"/>
      <c r="G468" s="870"/>
      <c r="H468" s="870"/>
      <c r="I468" s="870"/>
      <c r="J468" s="871"/>
      <c r="K468" s="872"/>
      <c r="L468" s="872"/>
      <c r="M468" s="872"/>
      <c r="N468" s="872"/>
      <c r="O468" s="872"/>
      <c r="P468" s="873"/>
      <c r="Q468" s="874"/>
      <c r="R468" s="874"/>
      <c r="S468" s="874"/>
      <c r="T468" s="874"/>
      <c r="U468" s="874"/>
      <c r="V468" s="874"/>
      <c r="W468" s="874"/>
      <c r="X468" s="874"/>
      <c r="Y468" s="875"/>
      <c r="Z468" s="876"/>
      <c r="AA468" s="876"/>
      <c r="AB468" s="877"/>
      <c r="AC468" s="878"/>
      <c r="AD468" s="879"/>
      <c r="AE468" s="879"/>
      <c r="AF468" s="879"/>
      <c r="AG468" s="879"/>
      <c r="AH468" s="880"/>
      <c r="AI468" s="881"/>
      <c r="AJ468" s="881"/>
      <c r="AK468" s="881"/>
      <c r="AL468" s="864"/>
      <c r="AM468" s="865"/>
      <c r="AN468" s="865"/>
      <c r="AO468" s="866"/>
      <c r="AP468" s="867"/>
      <c r="AQ468" s="867"/>
      <c r="AR468" s="867"/>
      <c r="AS468" s="867"/>
      <c r="AT468" s="867"/>
      <c r="AU468" s="867"/>
      <c r="AV468" s="867"/>
      <c r="AW468" s="867"/>
      <c r="AX468" s="867"/>
      <c r="AY468">
        <f>COUNTA($C$468)</f>
        <v>0</v>
      </c>
    </row>
    <row r="469" spans="1:51" ht="30" hidden="1" customHeight="1" x14ac:dyDescent="0.2">
      <c r="A469" s="868">
        <v>5</v>
      </c>
      <c r="B469" s="868">
        <v>1</v>
      </c>
      <c r="C469" s="870"/>
      <c r="D469" s="870"/>
      <c r="E469" s="870"/>
      <c r="F469" s="870"/>
      <c r="G469" s="870"/>
      <c r="H469" s="870"/>
      <c r="I469" s="870"/>
      <c r="J469" s="871"/>
      <c r="K469" s="872"/>
      <c r="L469" s="872"/>
      <c r="M469" s="872"/>
      <c r="N469" s="872"/>
      <c r="O469" s="872"/>
      <c r="P469" s="874"/>
      <c r="Q469" s="874"/>
      <c r="R469" s="874"/>
      <c r="S469" s="874"/>
      <c r="T469" s="874"/>
      <c r="U469" s="874"/>
      <c r="V469" s="874"/>
      <c r="W469" s="874"/>
      <c r="X469" s="874"/>
      <c r="Y469" s="875"/>
      <c r="Z469" s="876"/>
      <c r="AA469" s="876"/>
      <c r="AB469" s="877"/>
      <c r="AC469" s="878"/>
      <c r="AD469" s="879"/>
      <c r="AE469" s="879"/>
      <c r="AF469" s="879"/>
      <c r="AG469" s="879"/>
      <c r="AH469" s="880"/>
      <c r="AI469" s="881"/>
      <c r="AJ469" s="881"/>
      <c r="AK469" s="881"/>
      <c r="AL469" s="864"/>
      <c r="AM469" s="865"/>
      <c r="AN469" s="865"/>
      <c r="AO469" s="866"/>
      <c r="AP469" s="867"/>
      <c r="AQ469" s="867"/>
      <c r="AR469" s="867"/>
      <c r="AS469" s="867"/>
      <c r="AT469" s="867"/>
      <c r="AU469" s="867"/>
      <c r="AV469" s="867"/>
      <c r="AW469" s="867"/>
      <c r="AX469" s="867"/>
      <c r="AY469">
        <f>COUNTA($C$469)</f>
        <v>0</v>
      </c>
    </row>
    <row r="470" spans="1:51" ht="30" hidden="1" customHeight="1" x14ac:dyDescent="0.2">
      <c r="A470" s="868">
        <v>6</v>
      </c>
      <c r="B470" s="868">
        <v>1</v>
      </c>
      <c r="C470" s="870"/>
      <c r="D470" s="870"/>
      <c r="E470" s="870"/>
      <c r="F470" s="870"/>
      <c r="G470" s="870"/>
      <c r="H470" s="870"/>
      <c r="I470" s="870"/>
      <c r="J470" s="871"/>
      <c r="K470" s="872"/>
      <c r="L470" s="872"/>
      <c r="M470" s="872"/>
      <c r="N470" s="872"/>
      <c r="O470" s="872"/>
      <c r="P470" s="874"/>
      <c r="Q470" s="874"/>
      <c r="R470" s="874"/>
      <c r="S470" s="874"/>
      <c r="T470" s="874"/>
      <c r="U470" s="874"/>
      <c r="V470" s="874"/>
      <c r="W470" s="874"/>
      <c r="X470" s="874"/>
      <c r="Y470" s="875"/>
      <c r="Z470" s="876"/>
      <c r="AA470" s="876"/>
      <c r="AB470" s="877"/>
      <c r="AC470" s="878"/>
      <c r="AD470" s="879"/>
      <c r="AE470" s="879"/>
      <c r="AF470" s="879"/>
      <c r="AG470" s="879"/>
      <c r="AH470" s="880"/>
      <c r="AI470" s="881"/>
      <c r="AJ470" s="881"/>
      <c r="AK470" s="881"/>
      <c r="AL470" s="864"/>
      <c r="AM470" s="865"/>
      <c r="AN470" s="865"/>
      <c r="AO470" s="866"/>
      <c r="AP470" s="867"/>
      <c r="AQ470" s="867"/>
      <c r="AR470" s="867"/>
      <c r="AS470" s="867"/>
      <c r="AT470" s="867"/>
      <c r="AU470" s="867"/>
      <c r="AV470" s="867"/>
      <c r="AW470" s="867"/>
      <c r="AX470" s="867"/>
      <c r="AY470">
        <f>COUNTA($C$470)</f>
        <v>0</v>
      </c>
    </row>
    <row r="471" spans="1:51" ht="30" hidden="1" customHeight="1" x14ac:dyDescent="0.2">
      <c r="A471" s="868">
        <v>7</v>
      </c>
      <c r="B471" s="868">
        <v>1</v>
      </c>
      <c r="C471" s="870"/>
      <c r="D471" s="870"/>
      <c r="E471" s="870"/>
      <c r="F471" s="870"/>
      <c r="G471" s="870"/>
      <c r="H471" s="870"/>
      <c r="I471" s="870"/>
      <c r="J471" s="871"/>
      <c r="K471" s="872"/>
      <c r="L471" s="872"/>
      <c r="M471" s="872"/>
      <c r="N471" s="872"/>
      <c r="O471" s="872"/>
      <c r="P471" s="874"/>
      <c r="Q471" s="874"/>
      <c r="R471" s="874"/>
      <c r="S471" s="874"/>
      <c r="T471" s="874"/>
      <c r="U471" s="874"/>
      <c r="V471" s="874"/>
      <c r="W471" s="874"/>
      <c r="X471" s="874"/>
      <c r="Y471" s="875"/>
      <c r="Z471" s="876"/>
      <c r="AA471" s="876"/>
      <c r="AB471" s="877"/>
      <c r="AC471" s="878"/>
      <c r="AD471" s="879"/>
      <c r="AE471" s="879"/>
      <c r="AF471" s="879"/>
      <c r="AG471" s="879"/>
      <c r="AH471" s="880"/>
      <c r="AI471" s="881"/>
      <c r="AJ471" s="881"/>
      <c r="AK471" s="881"/>
      <c r="AL471" s="864"/>
      <c r="AM471" s="865"/>
      <c r="AN471" s="865"/>
      <c r="AO471" s="866"/>
      <c r="AP471" s="867"/>
      <c r="AQ471" s="867"/>
      <c r="AR471" s="867"/>
      <c r="AS471" s="867"/>
      <c r="AT471" s="867"/>
      <c r="AU471" s="867"/>
      <c r="AV471" s="867"/>
      <c r="AW471" s="867"/>
      <c r="AX471" s="867"/>
      <c r="AY471">
        <f>COUNTA($C$471)</f>
        <v>0</v>
      </c>
    </row>
    <row r="472" spans="1:51" ht="30" hidden="1" customHeight="1" x14ac:dyDescent="0.2">
      <c r="A472" s="868">
        <v>8</v>
      </c>
      <c r="B472" s="868">
        <v>1</v>
      </c>
      <c r="C472" s="870"/>
      <c r="D472" s="870"/>
      <c r="E472" s="870"/>
      <c r="F472" s="870"/>
      <c r="G472" s="870"/>
      <c r="H472" s="870"/>
      <c r="I472" s="870"/>
      <c r="J472" s="871"/>
      <c r="K472" s="872"/>
      <c r="L472" s="872"/>
      <c r="M472" s="872"/>
      <c r="N472" s="872"/>
      <c r="O472" s="872"/>
      <c r="P472" s="874"/>
      <c r="Q472" s="874"/>
      <c r="R472" s="874"/>
      <c r="S472" s="874"/>
      <c r="T472" s="874"/>
      <c r="U472" s="874"/>
      <c r="V472" s="874"/>
      <c r="W472" s="874"/>
      <c r="X472" s="874"/>
      <c r="Y472" s="875"/>
      <c r="Z472" s="876"/>
      <c r="AA472" s="876"/>
      <c r="AB472" s="877"/>
      <c r="AC472" s="878"/>
      <c r="AD472" s="879"/>
      <c r="AE472" s="879"/>
      <c r="AF472" s="879"/>
      <c r="AG472" s="879"/>
      <c r="AH472" s="880"/>
      <c r="AI472" s="881"/>
      <c r="AJ472" s="881"/>
      <c r="AK472" s="881"/>
      <c r="AL472" s="864"/>
      <c r="AM472" s="865"/>
      <c r="AN472" s="865"/>
      <c r="AO472" s="866"/>
      <c r="AP472" s="867"/>
      <c r="AQ472" s="867"/>
      <c r="AR472" s="867"/>
      <c r="AS472" s="867"/>
      <c r="AT472" s="867"/>
      <c r="AU472" s="867"/>
      <c r="AV472" s="867"/>
      <c r="AW472" s="867"/>
      <c r="AX472" s="867"/>
      <c r="AY472">
        <f>COUNTA($C$472)</f>
        <v>0</v>
      </c>
    </row>
    <row r="473" spans="1:51" ht="30" hidden="1" customHeight="1" x14ac:dyDescent="0.2">
      <c r="A473" s="868">
        <v>9</v>
      </c>
      <c r="B473" s="868">
        <v>1</v>
      </c>
      <c r="C473" s="870"/>
      <c r="D473" s="870"/>
      <c r="E473" s="870"/>
      <c r="F473" s="870"/>
      <c r="G473" s="870"/>
      <c r="H473" s="870"/>
      <c r="I473" s="870"/>
      <c r="J473" s="871"/>
      <c r="K473" s="872"/>
      <c r="L473" s="872"/>
      <c r="M473" s="872"/>
      <c r="N473" s="872"/>
      <c r="O473" s="872"/>
      <c r="P473" s="874"/>
      <c r="Q473" s="874"/>
      <c r="R473" s="874"/>
      <c r="S473" s="874"/>
      <c r="T473" s="874"/>
      <c r="U473" s="874"/>
      <c r="V473" s="874"/>
      <c r="W473" s="874"/>
      <c r="X473" s="874"/>
      <c r="Y473" s="875"/>
      <c r="Z473" s="876"/>
      <c r="AA473" s="876"/>
      <c r="AB473" s="877"/>
      <c r="AC473" s="878"/>
      <c r="AD473" s="879"/>
      <c r="AE473" s="879"/>
      <c r="AF473" s="879"/>
      <c r="AG473" s="879"/>
      <c r="AH473" s="880"/>
      <c r="AI473" s="881"/>
      <c r="AJ473" s="881"/>
      <c r="AK473" s="881"/>
      <c r="AL473" s="864"/>
      <c r="AM473" s="865"/>
      <c r="AN473" s="865"/>
      <c r="AO473" s="866"/>
      <c r="AP473" s="867"/>
      <c r="AQ473" s="867"/>
      <c r="AR473" s="867"/>
      <c r="AS473" s="867"/>
      <c r="AT473" s="867"/>
      <c r="AU473" s="867"/>
      <c r="AV473" s="867"/>
      <c r="AW473" s="867"/>
      <c r="AX473" s="867"/>
      <c r="AY473">
        <f>COUNTA($C$473)</f>
        <v>0</v>
      </c>
    </row>
    <row r="474" spans="1:51" ht="30" hidden="1" customHeight="1" x14ac:dyDescent="0.2">
      <c r="A474" s="868">
        <v>10</v>
      </c>
      <c r="B474" s="868">
        <v>1</v>
      </c>
      <c r="C474" s="870"/>
      <c r="D474" s="870"/>
      <c r="E474" s="870"/>
      <c r="F474" s="870"/>
      <c r="G474" s="870"/>
      <c r="H474" s="870"/>
      <c r="I474" s="870"/>
      <c r="J474" s="871"/>
      <c r="K474" s="872"/>
      <c r="L474" s="872"/>
      <c r="M474" s="872"/>
      <c r="N474" s="872"/>
      <c r="O474" s="872"/>
      <c r="P474" s="874"/>
      <c r="Q474" s="874"/>
      <c r="R474" s="874"/>
      <c r="S474" s="874"/>
      <c r="T474" s="874"/>
      <c r="U474" s="874"/>
      <c r="V474" s="874"/>
      <c r="W474" s="874"/>
      <c r="X474" s="874"/>
      <c r="Y474" s="875"/>
      <c r="Z474" s="876"/>
      <c r="AA474" s="876"/>
      <c r="AB474" s="877"/>
      <c r="AC474" s="878"/>
      <c r="AD474" s="879"/>
      <c r="AE474" s="879"/>
      <c r="AF474" s="879"/>
      <c r="AG474" s="879"/>
      <c r="AH474" s="880"/>
      <c r="AI474" s="881"/>
      <c r="AJ474" s="881"/>
      <c r="AK474" s="881"/>
      <c r="AL474" s="864"/>
      <c r="AM474" s="865"/>
      <c r="AN474" s="865"/>
      <c r="AO474" s="866"/>
      <c r="AP474" s="867"/>
      <c r="AQ474" s="867"/>
      <c r="AR474" s="867"/>
      <c r="AS474" s="867"/>
      <c r="AT474" s="867"/>
      <c r="AU474" s="867"/>
      <c r="AV474" s="867"/>
      <c r="AW474" s="867"/>
      <c r="AX474" s="867"/>
      <c r="AY474">
        <f>COUNTA($C$474)</f>
        <v>0</v>
      </c>
    </row>
    <row r="475" spans="1:51" ht="30" hidden="1" customHeight="1" x14ac:dyDescent="0.2">
      <c r="A475" s="868">
        <v>11</v>
      </c>
      <c r="B475" s="868">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878"/>
      <c r="AD475" s="879"/>
      <c r="AE475" s="879"/>
      <c r="AF475" s="879"/>
      <c r="AG475" s="879"/>
      <c r="AH475" s="880"/>
      <c r="AI475" s="881"/>
      <c r="AJ475" s="881"/>
      <c r="AK475" s="881"/>
      <c r="AL475" s="864"/>
      <c r="AM475" s="865"/>
      <c r="AN475" s="865"/>
      <c r="AO475" s="866"/>
      <c r="AP475" s="867"/>
      <c r="AQ475" s="867"/>
      <c r="AR475" s="867"/>
      <c r="AS475" s="867"/>
      <c r="AT475" s="867"/>
      <c r="AU475" s="867"/>
      <c r="AV475" s="867"/>
      <c r="AW475" s="867"/>
      <c r="AX475" s="867"/>
      <c r="AY475">
        <f>COUNTA($C$475)</f>
        <v>0</v>
      </c>
    </row>
    <row r="476" spans="1:51" ht="30" hidden="1" customHeight="1" x14ac:dyDescent="0.2">
      <c r="A476" s="868">
        <v>12</v>
      </c>
      <c r="B476" s="868">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878"/>
      <c r="AD476" s="879"/>
      <c r="AE476" s="879"/>
      <c r="AF476" s="879"/>
      <c r="AG476" s="879"/>
      <c r="AH476" s="880"/>
      <c r="AI476" s="881"/>
      <c r="AJ476" s="881"/>
      <c r="AK476" s="881"/>
      <c r="AL476" s="864"/>
      <c r="AM476" s="865"/>
      <c r="AN476" s="865"/>
      <c r="AO476" s="866"/>
      <c r="AP476" s="867"/>
      <c r="AQ476" s="867"/>
      <c r="AR476" s="867"/>
      <c r="AS476" s="867"/>
      <c r="AT476" s="867"/>
      <c r="AU476" s="867"/>
      <c r="AV476" s="867"/>
      <c r="AW476" s="867"/>
      <c r="AX476" s="867"/>
      <c r="AY476">
        <f>COUNTA($C$476)</f>
        <v>0</v>
      </c>
    </row>
    <row r="477" spans="1:51" ht="30" hidden="1" customHeight="1" x14ac:dyDescent="0.2">
      <c r="A477" s="868">
        <v>13</v>
      </c>
      <c r="B477" s="868">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878"/>
      <c r="AD477" s="879"/>
      <c r="AE477" s="879"/>
      <c r="AF477" s="879"/>
      <c r="AG477" s="879"/>
      <c r="AH477" s="880"/>
      <c r="AI477" s="881"/>
      <c r="AJ477" s="881"/>
      <c r="AK477" s="881"/>
      <c r="AL477" s="864"/>
      <c r="AM477" s="865"/>
      <c r="AN477" s="865"/>
      <c r="AO477" s="866"/>
      <c r="AP477" s="867"/>
      <c r="AQ477" s="867"/>
      <c r="AR477" s="867"/>
      <c r="AS477" s="867"/>
      <c r="AT477" s="867"/>
      <c r="AU477" s="867"/>
      <c r="AV477" s="867"/>
      <c r="AW477" s="867"/>
      <c r="AX477" s="867"/>
      <c r="AY477">
        <f>COUNTA($C$477)</f>
        <v>0</v>
      </c>
    </row>
    <row r="478" spans="1:51" ht="30" hidden="1" customHeight="1" x14ac:dyDescent="0.2">
      <c r="A478" s="868">
        <v>14</v>
      </c>
      <c r="B478" s="868">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878"/>
      <c r="AD478" s="879"/>
      <c r="AE478" s="879"/>
      <c r="AF478" s="879"/>
      <c r="AG478" s="879"/>
      <c r="AH478" s="880"/>
      <c r="AI478" s="881"/>
      <c r="AJ478" s="881"/>
      <c r="AK478" s="881"/>
      <c r="AL478" s="864"/>
      <c r="AM478" s="865"/>
      <c r="AN478" s="865"/>
      <c r="AO478" s="866"/>
      <c r="AP478" s="867"/>
      <c r="AQ478" s="867"/>
      <c r="AR478" s="867"/>
      <c r="AS478" s="867"/>
      <c r="AT478" s="867"/>
      <c r="AU478" s="867"/>
      <c r="AV478" s="867"/>
      <c r="AW478" s="867"/>
      <c r="AX478" s="867"/>
      <c r="AY478">
        <f>COUNTA($C$478)</f>
        <v>0</v>
      </c>
    </row>
    <row r="479" spans="1:51" ht="30" hidden="1" customHeight="1" x14ac:dyDescent="0.2">
      <c r="A479" s="868">
        <v>15</v>
      </c>
      <c r="B479" s="868">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878"/>
      <c r="AD479" s="879"/>
      <c r="AE479" s="879"/>
      <c r="AF479" s="879"/>
      <c r="AG479" s="879"/>
      <c r="AH479" s="880"/>
      <c r="AI479" s="881"/>
      <c r="AJ479" s="881"/>
      <c r="AK479" s="881"/>
      <c r="AL479" s="864"/>
      <c r="AM479" s="865"/>
      <c r="AN479" s="865"/>
      <c r="AO479" s="866"/>
      <c r="AP479" s="867"/>
      <c r="AQ479" s="867"/>
      <c r="AR479" s="867"/>
      <c r="AS479" s="867"/>
      <c r="AT479" s="867"/>
      <c r="AU479" s="867"/>
      <c r="AV479" s="867"/>
      <c r="AW479" s="867"/>
      <c r="AX479" s="867"/>
      <c r="AY479">
        <f>COUNTA($C$479)</f>
        <v>0</v>
      </c>
    </row>
    <row r="480" spans="1:51" ht="30" hidden="1" customHeight="1" x14ac:dyDescent="0.2">
      <c r="A480" s="868">
        <v>16</v>
      </c>
      <c r="B480" s="868">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878"/>
      <c r="AD480" s="879"/>
      <c r="AE480" s="879"/>
      <c r="AF480" s="879"/>
      <c r="AG480" s="879"/>
      <c r="AH480" s="880"/>
      <c r="AI480" s="881"/>
      <c r="AJ480" s="881"/>
      <c r="AK480" s="881"/>
      <c r="AL480" s="864"/>
      <c r="AM480" s="865"/>
      <c r="AN480" s="865"/>
      <c r="AO480" s="866"/>
      <c r="AP480" s="867"/>
      <c r="AQ480" s="867"/>
      <c r="AR480" s="867"/>
      <c r="AS480" s="867"/>
      <c r="AT480" s="867"/>
      <c r="AU480" s="867"/>
      <c r="AV480" s="867"/>
      <c r="AW480" s="867"/>
      <c r="AX480" s="867"/>
      <c r="AY480">
        <f>COUNTA($C$480)</f>
        <v>0</v>
      </c>
    </row>
    <row r="481" spans="1:51" s="16" customFormat="1" ht="30" hidden="1" customHeight="1" x14ac:dyDescent="0.2">
      <c r="A481" s="868">
        <v>17</v>
      </c>
      <c r="B481" s="868">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878"/>
      <c r="AD481" s="879"/>
      <c r="AE481" s="879"/>
      <c r="AF481" s="879"/>
      <c r="AG481" s="879"/>
      <c r="AH481" s="880"/>
      <c r="AI481" s="881"/>
      <c r="AJ481" s="881"/>
      <c r="AK481" s="881"/>
      <c r="AL481" s="864"/>
      <c r="AM481" s="865"/>
      <c r="AN481" s="865"/>
      <c r="AO481" s="866"/>
      <c r="AP481" s="867"/>
      <c r="AQ481" s="867"/>
      <c r="AR481" s="867"/>
      <c r="AS481" s="867"/>
      <c r="AT481" s="867"/>
      <c r="AU481" s="867"/>
      <c r="AV481" s="867"/>
      <c r="AW481" s="867"/>
      <c r="AX481" s="867"/>
      <c r="AY481">
        <f>COUNTA($C$481)</f>
        <v>0</v>
      </c>
    </row>
    <row r="482" spans="1:51" ht="30" hidden="1" customHeight="1" x14ac:dyDescent="0.2">
      <c r="A482" s="868">
        <v>18</v>
      </c>
      <c r="B482" s="868">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878"/>
      <c r="AD482" s="879"/>
      <c r="AE482" s="879"/>
      <c r="AF482" s="879"/>
      <c r="AG482" s="879"/>
      <c r="AH482" s="880"/>
      <c r="AI482" s="881"/>
      <c r="AJ482" s="881"/>
      <c r="AK482" s="881"/>
      <c r="AL482" s="864"/>
      <c r="AM482" s="865"/>
      <c r="AN482" s="865"/>
      <c r="AO482" s="866"/>
      <c r="AP482" s="867"/>
      <c r="AQ482" s="867"/>
      <c r="AR482" s="867"/>
      <c r="AS482" s="867"/>
      <c r="AT482" s="867"/>
      <c r="AU482" s="867"/>
      <c r="AV482" s="867"/>
      <c r="AW482" s="867"/>
      <c r="AX482" s="867"/>
      <c r="AY482">
        <f>COUNTA($C$482)</f>
        <v>0</v>
      </c>
    </row>
    <row r="483" spans="1:51" ht="30" hidden="1" customHeight="1" x14ac:dyDescent="0.2">
      <c r="A483" s="868">
        <v>19</v>
      </c>
      <c r="B483" s="868">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878"/>
      <c r="AD483" s="879"/>
      <c r="AE483" s="879"/>
      <c r="AF483" s="879"/>
      <c r="AG483" s="879"/>
      <c r="AH483" s="880"/>
      <c r="AI483" s="881"/>
      <c r="AJ483" s="881"/>
      <c r="AK483" s="881"/>
      <c r="AL483" s="864"/>
      <c r="AM483" s="865"/>
      <c r="AN483" s="865"/>
      <c r="AO483" s="866"/>
      <c r="AP483" s="867"/>
      <c r="AQ483" s="867"/>
      <c r="AR483" s="867"/>
      <c r="AS483" s="867"/>
      <c r="AT483" s="867"/>
      <c r="AU483" s="867"/>
      <c r="AV483" s="867"/>
      <c r="AW483" s="867"/>
      <c r="AX483" s="867"/>
      <c r="AY483">
        <f>COUNTA($C$483)</f>
        <v>0</v>
      </c>
    </row>
    <row r="484" spans="1:51" ht="30" hidden="1" customHeight="1" x14ac:dyDescent="0.2">
      <c r="A484" s="868">
        <v>20</v>
      </c>
      <c r="B484" s="868">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878"/>
      <c r="AD484" s="879"/>
      <c r="AE484" s="879"/>
      <c r="AF484" s="879"/>
      <c r="AG484" s="879"/>
      <c r="AH484" s="880"/>
      <c r="AI484" s="881"/>
      <c r="AJ484" s="881"/>
      <c r="AK484" s="881"/>
      <c r="AL484" s="864"/>
      <c r="AM484" s="865"/>
      <c r="AN484" s="865"/>
      <c r="AO484" s="866"/>
      <c r="AP484" s="867"/>
      <c r="AQ484" s="867"/>
      <c r="AR484" s="867"/>
      <c r="AS484" s="867"/>
      <c r="AT484" s="867"/>
      <c r="AU484" s="867"/>
      <c r="AV484" s="867"/>
      <c r="AW484" s="867"/>
      <c r="AX484" s="867"/>
      <c r="AY484">
        <f>COUNTA($C$484)</f>
        <v>0</v>
      </c>
    </row>
    <row r="485" spans="1:51" ht="30" hidden="1" customHeight="1" x14ac:dyDescent="0.2">
      <c r="A485" s="868">
        <v>21</v>
      </c>
      <c r="B485" s="868">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878"/>
      <c r="AD485" s="879"/>
      <c r="AE485" s="879"/>
      <c r="AF485" s="879"/>
      <c r="AG485" s="879"/>
      <c r="AH485" s="880"/>
      <c r="AI485" s="881"/>
      <c r="AJ485" s="881"/>
      <c r="AK485" s="881"/>
      <c r="AL485" s="864"/>
      <c r="AM485" s="865"/>
      <c r="AN485" s="865"/>
      <c r="AO485" s="866"/>
      <c r="AP485" s="867"/>
      <c r="AQ485" s="867"/>
      <c r="AR485" s="867"/>
      <c r="AS485" s="867"/>
      <c r="AT485" s="867"/>
      <c r="AU485" s="867"/>
      <c r="AV485" s="867"/>
      <c r="AW485" s="867"/>
      <c r="AX485" s="867"/>
      <c r="AY485">
        <f>COUNTA($C$485)</f>
        <v>0</v>
      </c>
    </row>
    <row r="486" spans="1:51" ht="30" hidden="1" customHeight="1" x14ac:dyDescent="0.2">
      <c r="A486" s="868">
        <v>22</v>
      </c>
      <c r="B486" s="868">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878"/>
      <c r="AD486" s="879"/>
      <c r="AE486" s="879"/>
      <c r="AF486" s="879"/>
      <c r="AG486" s="879"/>
      <c r="AH486" s="880"/>
      <c r="AI486" s="881"/>
      <c r="AJ486" s="881"/>
      <c r="AK486" s="881"/>
      <c r="AL486" s="864"/>
      <c r="AM486" s="865"/>
      <c r="AN486" s="865"/>
      <c r="AO486" s="866"/>
      <c r="AP486" s="867"/>
      <c r="AQ486" s="867"/>
      <c r="AR486" s="867"/>
      <c r="AS486" s="867"/>
      <c r="AT486" s="867"/>
      <c r="AU486" s="867"/>
      <c r="AV486" s="867"/>
      <c r="AW486" s="867"/>
      <c r="AX486" s="867"/>
      <c r="AY486">
        <f>COUNTA($C$486)</f>
        <v>0</v>
      </c>
    </row>
    <row r="487" spans="1:51" ht="30" hidden="1" customHeight="1" x14ac:dyDescent="0.2">
      <c r="A487" s="868">
        <v>23</v>
      </c>
      <c r="B487" s="868">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878"/>
      <c r="AD487" s="879"/>
      <c r="AE487" s="879"/>
      <c r="AF487" s="879"/>
      <c r="AG487" s="879"/>
      <c r="AH487" s="880"/>
      <c r="AI487" s="881"/>
      <c r="AJ487" s="881"/>
      <c r="AK487" s="881"/>
      <c r="AL487" s="864"/>
      <c r="AM487" s="865"/>
      <c r="AN487" s="865"/>
      <c r="AO487" s="866"/>
      <c r="AP487" s="867"/>
      <c r="AQ487" s="867"/>
      <c r="AR487" s="867"/>
      <c r="AS487" s="867"/>
      <c r="AT487" s="867"/>
      <c r="AU487" s="867"/>
      <c r="AV487" s="867"/>
      <c r="AW487" s="867"/>
      <c r="AX487" s="867"/>
      <c r="AY487">
        <f>COUNTA($C$487)</f>
        <v>0</v>
      </c>
    </row>
    <row r="488" spans="1:51" ht="30" hidden="1" customHeight="1" x14ac:dyDescent="0.2">
      <c r="A488" s="868">
        <v>24</v>
      </c>
      <c r="B488" s="868">
        <v>1</v>
      </c>
      <c r="C488" s="870"/>
      <c r="D488" s="870"/>
      <c r="E488" s="870"/>
      <c r="F488" s="870"/>
      <c r="G488" s="870"/>
      <c r="H488" s="870"/>
      <c r="I488" s="870"/>
      <c r="J488" s="871"/>
      <c r="K488" s="872"/>
      <c r="L488" s="872"/>
      <c r="M488" s="872"/>
      <c r="N488" s="872"/>
      <c r="O488" s="872"/>
      <c r="P488" s="874"/>
      <c r="Q488" s="874"/>
      <c r="R488" s="874"/>
      <c r="S488" s="874"/>
      <c r="T488" s="874"/>
      <c r="U488" s="874"/>
      <c r="V488" s="874"/>
      <c r="W488" s="874"/>
      <c r="X488" s="874"/>
      <c r="Y488" s="875"/>
      <c r="Z488" s="876"/>
      <c r="AA488" s="876"/>
      <c r="AB488" s="877"/>
      <c r="AC488" s="878"/>
      <c r="AD488" s="879"/>
      <c r="AE488" s="879"/>
      <c r="AF488" s="879"/>
      <c r="AG488" s="879"/>
      <c r="AH488" s="880"/>
      <c r="AI488" s="881"/>
      <c r="AJ488" s="881"/>
      <c r="AK488" s="881"/>
      <c r="AL488" s="864"/>
      <c r="AM488" s="865"/>
      <c r="AN488" s="865"/>
      <c r="AO488" s="866"/>
      <c r="AP488" s="867"/>
      <c r="AQ488" s="867"/>
      <c r="AR488" s="867"/>
      <c r="AS488" s="867"/>
      <c r="AT488" s="867"/>
      <c r="AU488" s="867"/>
      <c r="AV488" s="867"/>
      <c r="AW488" s="867"/>
      <c r="AX488" s="867"/>
      <c r="AY488">
        <f>COUNTA($C$488)</f>
        <v>0</v>
      </c>
    </row>
    <row r="489" spans="1:51" ht="30" hidden="1" customHeight="1" x14ac:dyDescent="0.2">
      <c r="A489" s="868">
        <v>25</v>
      </c>
      <c r="B489" s="868">
        <v>1</v>
      </c>
      <c r="C489" s="870"/>
      <c r="D489" s="870"/>
      <c r="E489" s="870"/>
      <c r="F489" s="870"/>
      <c r="G489" s="870"/>
      <c r="H489" s="870"/>
      <c r="I489" s="870"/>
      <c r="J489" s="871"/>
      <c r="K489" s="872"/>
      <c r="L489" s="872"/>
      <c r="M489" s="872"/>
      <c r="N489" s="872"/>
      <c r="O489" s="872"/>
      <c r="P489" s="874"/>
      <c r="Q489" s="874"/>
      <c r="R489" s="874"/>
      <c r="S489" s="874"/>
      <c r="T489" s="874"/>
      <c r="U489" s="874"/>
      <c r="V489" s="874"/>
      <c r="W489" s="874"/>
      <c r="X489" s="874"/>
      <c r="Y489" s="875"/>
      <c r="Z489" s="876"/>
      <c r="AA489" s="876"/>
      <c r="AB489" s="877"/>
      <c r="AC489" s="878"/>
      <c r="AD489" s="879"/>
      <c r="AE489" s="879"/>
      <c r="AF489" s="879"/>
      <c r="AG489" s="879"/>
      <c r="AH489" s="880"/>
      <c r="AI489" s="881"/>
      <c r="AJ489" s="881"/>
      <c r="AK489" s="881"/>
      <c r="AL489" s="864"/>
      <c r="AM489" s="865"/>
      <c r="AN489" s="865"/>
      <c r="AO489" s="866"/>
      <c r="AP489" s="867"/>
      <c r="AQ489" s="867"/>
      <c r="AR489" s="867"/>
      <c r="AS489" s="867"/>
      <c r="AT489" s="867"/>
      <c r="AU489" s="867"/>
      <c r="AV489" s="867"/>
      <c r="AW489" s="867"/>
      <c r="AX489" s="867"/>
      <c r="AY489">
        <f>COUNTA($C$489)</f>
        <v>0</v>
      </c>
    </row>
    <row r="490" spans="1:51" ht="30" hidden="1" customHeight="1" x14ac:dyDescent="0.2">
      <c r="A490" s="868">
        <v>26</v>
      </c>
      <c r="B490" s="868">
        <v>1</v>
      </c>
      <c r="C490" s="870"/>
      <c r="D490" s="870"/>
      <c r="E490" s="870"/>
      <c r="F490" s="870"/>
      <c r="G490" s="870"/>
      <c r="H490" s="870"/>
      <c r="I490" s="870"/>
      <c r="J490" s="871"/>
      <c r="K490" s="872"/>
      <c r="L490" s="872"/>
      <c r="M490" s="872"/>
      <c r="N490" s="872"/>
      <c r="O490" s="872"/>
      <c r="P490" s="874"/>
      <c r="Q490" s="874"/>
      <c r="R490" s="874"/>
      <c r="S490" s="874"/>
      <c r="T490" s="874"/>
      <c r="U490" s="874"/>
      <c r="V490" s="874"/>
      <c r="W490" s="874"/>
      <c r="X490" s="874"/>
      <c r="Y490" s="875"/>
      <c r="Z490" s="876"/>
      <c r="AA490" s="876"/>
      <c r="AB490" s="877"/>
      <c r="AC490" s="878"/>
      <c r="AD490" s="879"/>
      <c r="AE490" s="879"/>
      <c r="AF490" s="879"/>
      <c r="AG490" s="879"/>
      <c r="AH490" s="880"/>
      <c r="AI490" s="881"/>
      <c r="AJ490" s="881"/>
      <c r="AK490" s="881"/>
      <c r="AL490" s="864"/>
      <c r="AM490" s="865"/>
      <c r="AN490" s="865"/>
      <c r="AO490" s="866"/>
      <c r="AP490" s="867"/>
      <c r="AQ490" s="867"/>
      <c r="AR490" s="867"/>
      <c r="AS490" s="867"/>
      <c r="AT490" s="867"/>
      <c r="AU490" s="867"/>
      <c r="AV490" s="867"/>
      <c r="AW490" s="867"/>
      <c r="AX490" s="867"/>
      <c r="AY490">
        <f>COUNTA($C$490)</f>
        <v>0</v>
      </c>
    </row>
    <row r="491" spans="1:51" ht="30" hidden="1" customHeight="1" x14ac:dyDescent="0.2">
      <c r="A491" s="868">
        <v>27</v>
      </c>
      <c r="B491" s="868">
        <v>1</v>
      </c>
      <c r="C491" s="870"/>
      <c r="D491" s="870"/>
      <c r="E491" s="870"/>
      <c r="F491" s="870"/>
      <c r="G491" s="870"/>
      <c r="H491" s="870"/>
      <c r="I491" s="870"/>
      <c r="J491" s="871"/>
      <c r="K491" s="872"/>
      <c r="L491" s="872"/>
      <c r="M491" s="872"/>
      <c r="N491" s="872"/>
      <c r="O491" s="872"/>
      <c r="P491" s="874"/>
      <c r="Q491" s="874"/>
      <c r="R491" s="874"/>
      <c r="S491" s="874"/>
      <c r="T491" s="874"/>
      <c r="U491" s="874"/>
      <c r="V491" s="874"/>
      <c r="W491" s="874"/>
      <c r="X491" s="874"/>
      <c r="Y491" s="875"/>
      <c r="Z491" s="876"/>
      <c r="AA491" s="876"/>
      <c r="AB491" s="877"/>
      <c r="AC491" s="878"/>
      <c r="AD491" s="879"/>
      <c r="AE491" s="879"/>
      <c r="AF491" s="879"/>
      <c r="AG491" s="879"/>
      <c r="AH491" s="880"/>
      <c r="AI491" s="881"/>
      <c r="AJ491" s="881"/>
      <c r="AK491" s="881"/>
      <c r="AL491" s="864"/>
      <c r="AM491" s="865"/>
      <c r="AN491" s="865"/>
      <c r="AO491" s="866"/>
      <c r="AP491" s="867"/>
      <c r="AQ491" s="867"/>
      <c r="AR491" s="867"/>
      <c r="AS491" s="867"/>
      <c r="AT491" s="867"/>
      <c r="AU491" s="867"/>
      <c r="AV491" s="867"/>
      <c r="AW491" s="867"/>
      <c r="AX491" s="867"/>
      <c r="AY491">
        <f>COUNTA($C$491)</f>
        <v>0</v>
      </c>
    </row>
    <row r="492" spans="1:51" ht="30" hidden="1" customHeight="1" x14ac:dyDescent="0.2">
      <c r="A492" s="868">
        <v>28</v>
      </c>
      <c r="B492" s="868">
        <v>1</v>
      </c>
      <c r="C492" s="870"/>
      <c r="D492" s="870"/>
      <c r="E492" s="870"/>
      <c r="F492" s="870"/>
      <c r="G492" s="870"/>
      <c r="H492" s="870"/>
      <c r="I492" s="870"/>
      <c r="J492" s="871"/>
      <c r="K492" s="872"/>
      <c r="L492" s="872"/>
      <c r="M492" s="872"/>
      <c r="N492" s="872"/>
      <c r="O492" s="872"/>
      <c r="P492" s="874"/>
      <c r="Q492" s="874"/>
      <c r="R492" s="874"/>
      <c r="S492" s="874"/>
      <c r="T492" s="874"/>
      <c r="U492" s="874"/>
      <c r="V492" s="874"/>
      <c r="W492" s="874"/>
      <c r="X492" s="874"/>
      <c r="Y492" s="875"/>
      <c r="Z492" s="876"/>
      <c r="AA492" s="876"/>
      <c r="AB492" s="877"/>
      <c r="AC492" s="878"/>
      <c r="AD492" s="879"/>
      <c r="AE492" s="879"/>
      <c r="AF492" s="879"/>
      <c r="AG492" s="879"/>
      <c r="AH492" s="880"/>
      <c r="AI492" s="881"/>
      <c r="AJ492" s="881"/>
      <c r="AK492" s="881"/>
      <c r="AL492" s="864"/>
      <c r="AM492" s="865"/>
      <c r="AN492" s="865"/>
      <c r="AO492" s="866"/>
      <c r="AP492" s="867"/>
      <c r="AQ492" s="867"/>
      <c r="AR492" s="867"/>
      <c r="AS492" s="867"/>
      <c r="AT492" s="867"/>
      <c r="AU492" s="867"/>
      <c r="AV492" s="867"/>
      <c r="AW492" s="867"/>
      <c r="AX492" s="867"/>
      <c r="AY492">
        <f>COUNTA($C$492)</f>
        <v>0</v>
      </c>
    </row>
    <row r="493" spans="1:51" ht="30" hidden="1" customHeight="1" x14ac:dyDescent="0.2">
      <c r="A493" s="868">
        <v>29</v>
      </c>
      <c r="B493" s="868">
        <v>1</v>
      </c>
      <c r="C493" s="870"/>
      <c r="D493" s="870"/>
      <c r="E493" s="870"/>
      <c r="F493" s="870"/>
      <c r="G493" s="870"/>
      <c r="H493" s="870"/>
      <c r="I493" s="870"/>
      <c r="J493" s="871"/>
      <c r="K493" s="872"/>
      <c r="L493" s="872"/>
      <c r="M493" s="872"/>
      <c r="N493" s="872"/>
      <c r="O493" s="872"/>
      <c r="P493" s="874"/>
      <c r="Q493" s="874"/>
      <c r="R493" s="874"/>
      <c r="S493" s="874"/>
      <c r="T493" s="874"/>
      <c r="U493" s="874"/>
      <c r="V493" s="874"/>
      <c r="W493" s="874"/>
      <c r="X493" s="874"/>
      <c r="Y493" s="875"/>
      <c r="Z493" s="876"/>
      <c r="AA493" s="876"/>
      <c r="AB493" s="877"/>
      <c r="AC493" s="878"/>
      <c r="AD493" s="879"/>
      <c r="AE493" s="879"/>
      <c r="AF493" s="879"/>
      <c r="AG493" s="879"/>
      <c r="AH493" s="880"/>
      <c r="AI493" s="881"/>
      <c r="AJ493" s="881"/>
      <c r="AK493" s="881"/>
      <c r="AL493" s="864"/>
      <c r="AM493" s="865"/>
      <c r="AN493" s="865"/>
      <c r="AO493" s="866"/>
      <c r="AP493" s="867"/>
      <c r="AQ493" s="867"/>
      <c r="AR493" s="867"/>
      <c r="AS493" s="867"/>
      <c r="AT493" s="867"/>
      <c r="AU493" s="867"/>
      <c r="AV493" s="867"/>
      <c r="AW493" s="867"/>
      <c r="AX493" s="867"/>
      <c r="AY493">
        <f>COUNTA($C$493)</f>
        <v>0</v>
      </c>
    </row>
    <row r="494" spans="1:51" ht="30" hidden="1" customHeight="1" x14ac:dyDescent="0.2">
      <c r="A494" s="868">
        <v>30</v>
      </c>
      <c r="B494" s="868">
        <v>1</v>
      </c>
      <c r="C494" s="870"/>
      <c r="D494" s="870"/>
      <c r="E494" s="870"/>
      <c r="F494" s="870"/>
      <c r="G494" s="870"/>
      <c r="H494" s="870"/>
      <c r="I494" s="870"/>
      <c r="J494" s="871"/>
      <c r="K494" s="872"/>
      <c r="L494" s="872"/>
      <c r="M494" s="872"/>
      <c r="N494" s="872"/>
      <c r="O494" s="872"/>
      <c r="P494" s="874"/>
      <c r="Q494" s="874"/>
      <c r="R494" s="874"/>
      <c r="S494" s="874"/>
      <c r="T494" s="874"/>
      <c r="U494" s="874"/>
      <c r="V494" s="874"/>
      <c r="W494" s="874"/>
      <c r="X494" s="874"/>
      <c r="Y494" s="875"/>
      <c r="Z494" s="876"/>
      <c r="AA494" s="876"/>
      <c r="AB494" s="877"/>
      <c r="AC494" s="878"/>
      <c r="AD494" s="879"/>
      <c r="AE494" s="879"/>
      <c r="AF494" s="879"/>
      <c r="AG494" s="879"/>
      <c r="AH494" s="880"/>
      <c r="AI494" s="881"/>
      <c r="AJ494" s="881"/>
      <c r="AK494" s="881"/>
      <c r="AL494" s="864"/>
      <c r="AM494" s="865"/>
      <c r="AN494" s="865"/>
      <c r="AO494" s="866"/>
      <c r="AP494" s="867"/>
      <c r="AQ494" s="867"/>
      <c r="AR494" s="867"/>
      <c r="AS494" s="867"/>
      <c r="AT494" s="867"/>
      <c r="AU494" s="867"/>
      <c r="AV494" s="867"/>
      <c r="AW494" s="867"/>
      <c r="AX494" s="867"/>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857"/>
      <c r="B497" s="857"/>
      <c r="C497" s="857" t="s">
        <v>24</v>
      </c>
      <c r="D497" s="857"/>
      <c r="E497" s="857"/>
      <c r="F497" s="857"/>
      <c r="G497" s="857"/>
      <c r="H497" s="857"/>
      <c r="I497" s="857"/>
      <c r="J497" s="858" t="s">
        <v>197</v>
      </c>
      <c r="K497" s="136"/>
      <c r="L497" s="136"/>
      <c r="M497" s="136"/>
      <c r="N497" s="136"/>
      <c r="O497" s="136"/>
      <c r="P497" s="415" t="s">
        <v>25</v>
      </c>
      <c r="Q497" s="415"/>
      <c r="R497" s="415"/>
      <c r="S497" s="415"/>
      <c r="T497" s="415"/>
      <c r="U497" s="415"/>
      <c r="V497" s="415"/>
      <c r="W497" s="415"/>
      <c r="X497" s="415"/>
      <c r="Y497" s="859" t="s">
        <v>196</v>
      </c>
      <c r="Z497" s="860"/>
      <c r="AA497" s="860"/>
      <c r="AB497" s="860"/>
      <c r="AC497" s="858" t="s">
        <v>230</v>
      </c>
      <c r="AD497" s="858"/>
      <c r="AE497" s="858"/>
      <c r="AF497" s="858"/>
      <c r="AG497" s="858"/>
      <c r="AH497" s="859" t="s">
        <v>248</v>
      </c>
      <c r="AI497" s="857"/>
      <c r="AJ497" s="857"/>
      <c r="AK497" s="857"/>
      <c r="AL497" s="857" t="s">
        <v>19</v>
      </c>
      <c r="AM497" s="857"/>
      <c r="AN497" s="857"/>
      <c r="AO497" s="861"/>
      <c r="AP497" s="882" t="s">
        <v>198</v>
      </c>
      <c r="AQ497" s="882"/>
      <c r="AR497" s="882"/>
      <c r="AS497" s="882"/>
      <c r="AT497" s="882"/>
      <c r="AU497" s="882"/>
      <c r="AV497" s="882"/>
      <c r="AW497" s="882"/>
      <c r="AX497" s="882"/>
      <c r="AY497">
        <f>$AY$495</f>
        <v>0</v>
      </c>
    </row>
    <row r="498" spans="1:51" ht="30" hidden="1" customHeight="1" x14ac:dyDescent="0.2">
      <c r="A498" s="868">
        <v>1</v>
      </c>
      <c r="B498" s="868">
        <v>1</v>
      </c>
      <c r="C498" s="870"/>
      <c r="D498" s="870"/>
      <c r="E498" s="870"/>
      <c r="F498" s="870"/>
      <c r="G498" s="870"/>
      <c r="H498" s="870"/>
      <c r="I498" s="870"/>
      <c r="J498" s="871"/>
      <c r="K498" s="872"/>
      <c r="L498" s="872"/>
      <c r="M498" s="872"/>
      <c r="N498" s="872"/>
      <c r="O498" s="872"/>
      <c r="P498" s="874"/>
      <c r="Q498" s="874"/>
      <c r="R498" s="874"/>
      <c r="S498" s="874"/>
      <c r="T498" s="874"/>
      <c r="U498" s="874"/>
      <c r="V498" s="874"/>
      <c r="W498" s="874"/>
      <c r="X498" s="874"/>
      <c r="Y498" s="875"/>
      <c r="Z498" s="876"/>
      <c r="AA498" s="876"/>
      <c r="AB498" s="877"/>
      <c r="AC498" s="878"/>
      <c r="AD498" s="879"/>
      <c r="AE498" s="879"/>
      <c r="AF498" s="879"/>
      <c r="AG498" s="879"/>
      <c r="AH498" s="862"/>
      <c r="AI498" s="863"/>
      <c r="AJ498" s="863"/>
      <c r="AK498" s="863"/>
      <c r="AL498" s="864"/>
      <c r="AM498" s="865"/>
      <c r="AN498" s="865"/>
      <c r="AO498" s="866"/>
      <c r="AP498" s="867"/>
      <c r="AQ498" s="867"/>
      <c r="AR498" s="867"/>
      <c r="AS498" s="867"/>
      <c r="AT498" s="867"/>
      <c r="AU498" s="867"/>
      <c r="AV498" s="867"/>
      <c r="AW498" s="867"/>
      <c r="AX498" s="867"/>
      <c r="AY498">
        <f>$AY$495</f>
        <v>0</v>
      </c>
    </row>
    <row r="499" spans="1:51" ht="30" hidden="1" customHeight="1" x14ac:dyDescent="0.2">
      <c r="A499" s="868">
        <v>2</v>
      </c>
      <c r="B499" s="868">
        <v>1</v>
      </c>
      <c r="C499" s="870"/>
      <c r="D499" s="870"/>
      <c r="E499" s="870"/>
      <c r="F499" s="870"/>
      <c r="G499" s="870"/>
      <c r="H499" s="870"/>
      <c r="I499" s="870"/>
      <c r="J499" s="871"/>
      <c r="K499" s="872"/>
      <c r="L499" s="872"/>
      <c r="M499" s="872"/>
      <c r="N499" s="872"/>
      <c r="O499" s="872"/>
      <c r="P499" s="874"/>
      <c r="Q499" s="874"/>
      <c r="R499" s="874"/>
      <c r="S499" s="874"/>
      <c r="T499" s="874"/>
      <c r="U499" s="874"/>
      <c r="V499" s="874"/>
      <c r="W499" s="874"/>
      <c r="X499" s="874"/>
      <c r="Y499" s="875"/>
      <c r="Z499" s="876"/>
      <c r="AA499" s="876"/>
      <c r="AB499" s="877"/>
      <c r="AC499" s="878"/>
      <c r="AD499" s="879"/>
      <c r="AE499" s="879"/>
      <c r="AF499" s="879"/>
      <c r="AG499" s="879"/>
      <c r="AH499" s="862"/>
      <c r="AI499" s="863"/>
      <c r="AJ499" s="863"/>
      <c r="AK499" s="863"/>
      <c r="AL499" s="864"/>
      <c r="AM499" s="865"/>
      <c r="AN499" s="865"/>
      <c r="AO499" s="866"/>
      <c r="AP499" s="867"/>
      <c r="AQ499" s="867"/>
      <c r="AR499" s="867"/>
      <c r="AS499" s="867"/>
      <c r="AT499" s="867"/>
      <c r="AU499" s="867"/>
      <c r="AV499" s="867"/>
      <c r="AW499" s="867"/>
      <c r="AX499" s="867"/>
      <c r="AY499">
        <f>COUNTA($C$499)</f>
        <v>0</v>
      </c>
    </row>
    <row r="500" spans="1:51" ht="30" hidden="1" customHeight="1" x14ac:dyDescent="0.2">
      <c r="A500" s="868">
        <v>3</v>
      </c>
      <c r="B500" s="868">
        <v>1</v>
      </c>
      <c r="C500" s="869"/>
      <c r="D500" s="870"/>
      <c r="E500" s="870"/>
      <c r="F500" s="870"/>
      <c r="G500" s="870"/>
      <c r="H500" s="870"/>
      <c r="I500" s="870"/>
      <c r="J500" s="871"/>
      <c r="K500" s="872"/>
      <c r="L500" s="872"/>
      <c r="M500" s="872"/>
      <c r="N500" s="872"/>
      <c r="O500" s="872"/>
      <c r="P500" s="873"/>
      <c r="Q500" s="874"/>
      <c r="R500" s="874"/>
      <c r="S500" s="874"/>
      <c r="T500" s="874"/>
      <c r="U500" s="874"/>
      <c r="V500" s="874"/>
      <c r="W500" s="874"/>
      <c r="X500" s="874"/>
      <c r="Y500" s="875"/>
      <c r="Z500" s="876"/>
      <c r="AA500" s="876"/>
      <c r="AB500" s="877"/>
      <c r="AC500" s="878"/>
      <c r="AD500" s="879"/>
      <c r="AE500" s="879"/>
      <c r="AF500" s="879"/>
      <c r="AG500" s="879"/>
      <c r="AH500" s="880"/>
      <c r="AI500" s="881"/>
      <c r="AJ500" s="881"/>
      <c r="AK500" s="881"/>
      <c r="AL500" s="864"/>
      <c r="AM500" s="865"/>
      <c r="AN500" s="865"/>
      <c r="AO500" s="866"/>
      <c r="AP500" s="867"/>
      <c r="AQ500" s="867"/>
      <c r="AR500" s="867"/>
      <c r="AS500" s="867"/>
      <c r="AT500" s="867"/>
      <c r="AU500" s="867"/>
      <c r="AV500" s="867"/>
      <c r="AW500" s="867"/>
      <c r="AX500" s="867"/>
      <c r="AY500">
        <f>COUNTA($C$500)</f>
        <v>0</v>
      </c>
    </row>
    <row r="501" spans="1:51" ht="30" hidden="1" customHeight="1" x14ac:dyDescent="0.2">
      <c r="A501" s="868">
        <v>4</v>
      </c>
      <c r="B501" s="868">
        <v>1</v>
      </c>
      <c r="C501" s="869"/>
      <c r="D501" s="870"/>
      <c r="E501" s="870"/>
      <c r="F501" s="870"/>
      <c r="G501" s="870"/>
      <c r="H501" s="870"/>
      <c r="I501" s="870"/>
      <c r="J501" s="871"/>
      <c r="K501" s="872"/>
      <c r="L501" s="872"/>
      <c r="M501" s="872"/>
      <c r="N501" s="872"/>
      <c r="O501" s="872"/>
      <c r="P501" s="873"/>
      <c r="Q501" s="874"/>
      <c r="R501" s="874"/>
      <c r="S501" s="874"/>
      <c r="T501" s="874"/>
      <c r="U501" s="874"/>
      <c r="V501" s="874"/>
      <c r="W501" s="874"/>
      <c r="X501" s="874"/>
      <c r="Y501" s="875"/>
      <c r="Z501" s="876"/>
      <c r="AA501" s="876"/>
      <c r="AB501" s="877"/>
      <c r="AC501" s="878"/>
      <c r="AD501" s="879"/>
      <c r="AE501" s="879"/>
      <c r="AF501" s="879"/>
      <c r="AG501" s="879"/>
      <c r="AH501" s="880"/>
      <c r="AI501" s="881"/>
      <c r="AJ501" s="881"/>
      <c r="AK501" s="881"/>
      <c r="AL501" s="864"/>
      <c r="AM501" s="865"/>
      <c r="AN501" s="865"/>
      <c r="AO501" s="866"/>
      <c r="AP501" s="867"/>
      <c r="AQ501" s="867"/>
      <c r="AR501" s="867"/>
      <c r="AS501" s="867"/>
      <c r="AT501" s="867"/>
      <c r="AU501" s="867"/>
      <c r="AV501" s="867"/>
      <c r="AW501" s="867"/>
      <c r="AX501" s="867"/>
      <c r="AY501">
        <f>COUNTA($C$501)</f>
        <v>0</v>
      </c>
    </row>
    <row r="502" spans="1:51" ht="30" hidden="1" customHeight="1" x14ac:dyDescent="0.2">
      <c r="A502" s="868">
        <v>5</v>
      </c>
      <c r="B502" s="868">
        <v>1</v>
      </c>
      <c r="C502" s="870"/>
      <c r="D502" s="870"/>
      <c r="E502" s="870"/>
      <c r="F502" s="870"/>
      <c r="G502" s="870"/>
      <c r="H502" s="870"/>
      <c r="I502" s="870"/>
      <c r="J502" s="871"/>
      <c r="K502" s="872"/>
      <c r="L502" s="872"/>
      <c r="M502" s="872"/>
      <c r="N502" s="872"/>
      <c r="O502" s="872"/>
      <c r="P502" s="874"/>
      <c r="Q502" s="874"/>
      <c r="R502" s="874"/>
      <c r="S502" s="874"/>
      <c r="T502" s="874"/>
      <c r="U502" s="874"/>
      <c r="V502" s="874"/>
      <c r="W502" s="874"/>
      <c r="X502" s="874"/>
      <c r="Y502" s="875"/>
      <c r="Z502" s="876"/>
      <c r="AA502" s="876"/>
      <c r="AB502" s="877"/>
      <c r="AC502" s="878"/>
      <c r="AD502" s="879"/>
      <c r="AE502" s="879"/>
      <c r="AF502" s="879"/>
      <c r="AG502" s="879"/>
      <c r="AH502" s="880"/>
      <c r="AI502" s="881"/>
      <c r="AJ502" s="881"/>
      <c r="AK502" s="881"/>
      <c r="AL502" s="864"/>
      <c r="AM502" s="865"/>
      <c r="AN502" s="865"/>
      <c r="AO502" s="866"/>
      <c r="AP502" s="867"/>
      <c r="AQ502" s="867"/>
      <c r="AR502" s="867"/>
      <c r="AS502" s="867"/>
      <c r="AT502" s="867"/>
      <c r="AU502" s="867"/>
      <c r="AV502" s="867"/>
      <c r="AW502" s="867"/>
      <c r="AX502" s="867"/>
      <c r="AY502">
        <f>COUNTA($C$502)</f>
        <v>0</v>
      </c>
    </row>
    <row r="503" spans="1:51" ht="30" hidden="1" customHeight="1" x14ac:dyDescent="0.2">
      <c r="A503" s="868">
        <v>6</v>
      </c>
      <c r="B503" s="868">
        <v>1</v>
      </c>
      <c r="C503" s="870"/>
      <c r="D503" s="870"/>
      <c r="E503" s="870"/>
      <c r="F503" s="870"/>
      <c r="G503" s="870"/>
      <c r="H503" s="870"/>
      <c r="I503" s="870"/>
      <c r="J503" s="871"/>
      <c r="K503" s="872"/>
      <c r="L503" s="872"/>
      <c r="M503" s="872"/>
      <c r="N503" s="872"/>
      <c r="O503" s="872"/>
      <c r="P503" s="874"/>
      <c r="Q503" s="874"/>
      <c r="R503" s="874"/>
      <c r="S503" s="874"/>
      <c r="T503" s="874"/>
      <c r="U503" s="874"/>
      <c r="V503" s="874"/>
      <c r="W503" s="874"/>
      <c r="X503" s="874"/>
      <c r="Y503" s="875"/>
      <c r="Z503" s="876"/>
      <c r="AA503" s="876"/>
      <c r="AB503" s="877"/>
      <c r="AC503" s="878"/>
      <c r="AD503" s="879"/>
      <c r="AE503" s="879"/>
      <c r="AF503" s="879"/>
      <c r="AG503" s="879"/>
      <c r="AH503" s="880"/>
      <c r="AI503" s="881"/>
      <c r="AJ503" s="881"/>
      <c r="AK503" s="881"/>
      <c r="AL503" s="864"/>
      <c r="AM503" s="865"/>
      <c r="AN503" s="865"/>
      <c r="AO503" s="866"/>
      <c r="AP503" s="867"/>
      <c r="AQ503" s="867"/>
      <c r="AR503" s="867"/>
      <c r="AS503" s="867"/>
      <c r="AT503" s="867"/>
      <c r="AU503" s="867"/>
      <c r="AV503" s="867"/>
      <c r="AW503" s="867"/>
      <c r="AX503" s="867"/>
      <c r="AY503">
        <f>COUNTA($C$503)</f>
        <v>0</v>
      </c>
    </row>
    <row r="504" spans="1:51" ht="30" hidden="1" customHeight="1" x14ac:dyDescent="0.2">
      <c r="A504" s="868">
        <v>7</v>
      </c>
      <c r="B504" s="868">
        <v>1</v>
      </c>
      <c r="C504" s="870"/>
      <c r="D504" s="870"/>
      <c r="E504" s="870"/>
      <c r="F504" s="870"/>
      <c r="G504" s="870"/>
      <c r="H504" s="870"/>
      <c r="I504" s="870"/>
      <c r="J504" s="871"/>
      <c r="K504" s="872"/>
      <c r="L504" s="872"/>
      <c r="M504" s="872"/>
      <c r="N504" s="872"/>
      <c r="O504" s="872"/>
      <c r="P504" s="874"/>
      <c r="Q504" s="874"/>
      <c r="R504" s="874"/>
      <c r="S504" s="874"/>
      <c r="T504" s="874"/>
      <c r="U504" s="874"/>
      <c r="V504" s="874"/>
      <c r="W504" s="874"/>
      <c r="X504" s="874"/>
      <c r="Y504" s="875"/>
      <c r="Z504" s="876"/>
      <c r="AA504" s="876"/>
      <c r="AB504" s="877"/>
      <c r="AC504" s="878"/>
      <c r="AD504" s="879"/>
      <c r="AE504" s="879"/>
      <c r="AF504" s="879"/>
      <c r="AG504" s="879"/>
      <c r="AH504" s="880"/>
      <c r="AI504" s="881"/>
      <c r="AJ504" s="881"/>
      <c r="AK504" s="881"/>
      <c r="AL504" s="864"/>
      <c r="AM504" s="865"/>
      <c r="AN504" s="865"/>
      <c r="AO504" s="866"/>
      <c r="AP504" s="867"/>
      <c r="AQ504" s="867"/>
      <c r="AR504" s="867"/>
      <c r="AS504" s="867"/>
      <c r="AT504" s="867"/>
      <c r="AU504" s="867"/>
      <c r="AV504" s="867"/>
      <c r="AW504" s="867"/>
      <c r="AX504" s="867"/>
      <c r="AY504">
        <f>COUNTA($C$504)</f>
        <v>0</v>
      </c>
    </row>
    <row r="505" spans="1:51" ht="30" hidden="1" customHeight="1" x14ac:dyDescent="0.2">
      <c r="A505" s="868">
        <v>8</v>
      </c>
      <c r="B505" s="868">
        <v>1</v>
      </c>
      <c r="C505" s="870"/>
      <c r="D505" s="870"/>
      <c r="E505" s="870"/>
      <c r="F505" s="870"/>
      <c r="G505" s="870"/>
      <c r="H505" s="870"/>
      <c r="I505" s="870"/>
      <c r="J505" s="871"/>
      <c r="K505" s="872"/>
      <c r="L505" s="872"/>
      <c r="M505" s="872"/>
      <c r="N505" s="872"/>
      <c r="O505" s="872"/>
      <c r="P505" s="874"/>
      <c r="Q505" s="874"/>
      <c r="R505" s="874"/>
      <c r="S505" s="874"/>
      <c r="T505" s="874"/>
      <c r="U505" s="874"/>
      <c r="V505" s="874"/>
      <c r="W505" s="874"/>
      <c r="X505" s="874"/>
      <c r="Y505" s="875"/>
      <c r="Z505" s="876"/>
      <c r="AA505" s="876"/>
      <c r="AB505" s="877"/>
      <c r="AC505" s="878"/>
      <c r="AD505" s="879"/>
      <c r="AE505" s="879"/>
      <c r="AF505" s="879"/>
      <c r="AG505" s="879"/>
      <c r="AH505" s="880"/>
      <c r="AI505" s="881"/>
      <c r="AJ505" s="881"/>
      <c r="AK505" s="881"/>
      <c r="AL505" s="864"/>
      <c r="AM505" s="865"/>
      <c r="AN505" s="865"/>
      <c r="AO505" s="866"/>
      <c r="AP505" s="867"/>
      <c r="AQ505" s="867"/>
      <c r="AR505" s="867"/>
      <c r="AS505" s="867"/>
      <c r="AT505" s="867"/>
      <c r="AU505" s="867"/>
      <c r="AV505" s="867"/>
      <c r="AW505" s="867"/>
      <c r="AX505" s="867"/>
      <c r="AY505">
        <f>COUNTA($C$505)</f>
        <v>0</v>
      </c>
    </row>
    <row r="506" spans="1:51" ht="30" hidden="1" customHeight="1" x14ac:dyDescent="0.2">
      <c r="A506" s="868">
        <v>9</v>
      </c>
      <c r="B506" s="868">
        <v>1</v>
      </c>
      <c r="C506" s="870"/>
      <c r="D506" s="870"/>
      <c r="E506" s="870"/>
      <c r="F506" s="870"/>
      <c r="G506" s="870"/>
      <c r="H506" s="870"/>
      <c r="I506" s="870"/>
      <c r="J506" s="871"/>
      <c r="K506" s="872"/>
      <c r="L506" s="872"/>
      <c r="M506" s="872"/>
      <c r="N506" s="872"/>
      <c r="O506" s="872"/>
      <c r="P506" s="874"/>
      <c r="Q506" s="874"/>
      <c r="R506" s="874"/>
      <c r="S506" s="874"/>
      <c r="T506" s="874"/>
      <c r="U506" s="874"/>
      <c r="V506" s="874"/>
      <c r="W506" s="874"/>
      <c r="X506" s="874"/>
      <c r="Y506" s="875"/>
      <c r="Z506" s="876"/>
      <c r="AA506" s="876"/>
      <c r="AB506" s="877"/>
      <c r="AC506" s="878"/>
      <c r="AD506" s="879"/>
      <c r="AE506" s="879"/>
      <c r="AF506" s="879"/>
      <c r="AG506" s="879"/>
      <c r="AH506" s="880"/>
      <c r="AI506" s="881"/>
      <c r="AJ506" s="881"/>
      <c r="AK506" s="881"/>
      <c r="AL506" s="864"/>
      <c r="AM506" s="865"/>
      <c r="AN506" s="865"/>
      <c r="AO506" s="866"/>
      <c r="AP506" s="867"/>
      <c r="AQ506" s="867"/>
      <c r="AR506" s="867"/>
      <c r="AS506" s="867"/>
      <c r="AT506" s="867"/>
      <c r="AU506" s="867"/>
      <c r="AV506" s="867"/>
      <c r="AW506" s="867"/>
      <c r="AX506" s="867"/>
      <c r="AY506">
        <f>COUNTA($C$506)</f>
        <v>0</v>
      </c>
    </row>
    <row r="507" spans="1:51" ht="30" hidden="1" customHeight="1" x14ac:dyDescent="0.2">
      <c r="A507" s="868">
        <v>10</v>
      </c>
      <c r="B507" s="868">
        <v>1</v>
      </c>
      <c r="C507" s="870"/>
      <c r="D507" s="870"/>
      <c r="E507" s="870"/>
      <c r="F507" s="870"/>
      <c r="G507" s="870"/>
      <c r="H507" s="870"/>
      <c r="I507" s="870"/>
      <c r="J507" s="871"/>
      <c r="K507" s="872"/>
      <c r="L507" s="872"/>
      <c r="M507" s="872"/>
      <c r="N507" s="872"/>
      <c r="O507" s="872"/>
      <c r="P507" s="874"/>
      <c r="Q507" s="874"/>
      <c r="R507" s="874"/>
      <c r="S507" s="874"/>
      <c r="T507" s="874"/>
      <c r="U507" s="874"/>
      <c r="V507" s="874"/>
      <c r="W507" s="874"/>
      <c r="X507" s="874"/>
      <c r="Y507" s="875"/>
      <c r="Z507" s="876"/>
      <c r="AA507" s="876"/>
      <c r="AB507" s="877"/>
      <c r="AC507" s="878"/>
      <c r="AD507" s="879"/>
      <c r="AE507" s="879"/>
      <c r="AF507" s="879"/>
      <c r="AG507" s="879"/>
      <c r="AH507" s="880"/>
      <c r="AI507" s="881"/>
      <c r="AJ507" s="881"/>
      <c r="AK507" s="881"/>
      <c r="AL507" s="864"/>
      <c r="AM507" s="865"/>
      <c r="AN507" s="865"/>
      <c r="AO507" s="866"/>
      <c r="AP507" s="867"/>
      <c r="AQ507" s="867"/>
      <c r="AR507" s="867"/>
      <c r="AS507" s="867"/>
      <c r="AT507" s="867"/>
      <c r="AU507" s="867"/>
      <c r="AV507" s="867"/>
      <c r="AW507" s="867"/>
      <c r="AX507" s="867"/>
      <c r="AY507">
        <f>COUNTA($C$507)</f>
        <v>0</v>
      </c>
    </row>
    <row r="508" spans="1:51" ht="30" hidden="1" customHeight="1" x14ac:dyDescent="0.2">
      <c r="A508" s="868">
        <v>11</v>
      </c>
      <c r="B508" s="868">
        <v>1</v>
      </c>
      <c r="C508" s="870"/>
      <c r="D508" s="870"/>
      <c r="E508" s="870"/>
      <c r="F508" s="870"/>
      <c r="G508" s="870"/>
      <c r="H508" s="870"/>
      <c r="I508" s="870"/>
      <c r="J508" s="871"/>
      <c r="K508" s="872"/>
      <c r="L508" s="872"/>
      <c r="M508" s="872"/>
      <c r="N508" s="872"/>
      <c r="O508" s="872"/>
      <c r="P508" s="874"/>
      <c r="Q508" s="874"/>
      <c r="R508" s="874"/>
      <c r="S508" s="874"/>
      <c r="T508" s="874"/>
      <c r="U508" s="874"/>
      <c r="V508" s="874"/>
      <c r="W508" s="874"/>
      <c r="X508" s="874"/>
      <c r="Y508" s="875"/>
      <c r="Z508" s="876"/>
      <c r="AA508" s="876"/>
      <c r="AB508" s="877"/>
      <c r="AC508" s="878"/>
      <c r="AD508" s="879"/>
      <c r="AE508" s="879"/>
      <c r="AF508" s="879"/>
      <c r="AG508" s="879"/>
      <c r="AH508" s="880"/>
      <c r="AI508" s="881"/>
      <c r="AJ508" s="881"/>
      <c r="AK508" s="881"/>
      <c r="AL508" s="864"/>
      <c r="AM508" s="865"/>
      <c r="AN508" s="865"/>
      <c r="AO508" s="866"/>
      <c r="AP508" s="867"/>
      <c r="AQ508" s="867"/>
      <c r="AR508" s="867"/>
      <c r="AS508" s="867"/>
      <c r="AT508" s="867"/>
      <c r="AU508" s="867"/>
      <c r="AV508" s="867"/>
      <c r="AW508" s="867"/>
      <c r="AX508" s="867"/>
      <c r="AY508">
        <f>COUNTA($C$508)</f>
        <v>0</v>
      </c>
    </row>
    <row r="509" spans="1:51" ht="30" hidden="1" customHeight="1" x14ac:dyDescent="0.2">
      <c r="A509" s="868">
        <v>12</v>
      </c>
      <c r="B509" s="868">
        <v>1</v>
      </c>
      <c r="C509" s="870"/>
      <c r="D509" s="870"/>
      <c r="E509" s="870"/>
      <c r="F509" s="870"/>
      <c r="G509" s="870"/>
      <c r="H509" s="870"/>
      <c r="I509" s="870"/>
      <c r="J509" s="871"/>
      <c r="K509" s="872"/>
      <c r="L509" s="872"/>
      <c r="M509" s="872"/>
      <c r="N509" s="872"/>
      <c r="O509" s="872"/>
      <c r="P509" s="874"/>
      <c r="Q509" s="874"/>
      <c r="R509" s="874"/>
      <c r="S509" s="874"/>
      <c r="T509" s="874"/>
      <c r="U509" s="874"/>
      <c r="V509" s="874"/>
      <c r="W509" s="874"/>
      <c r="X509" s="874"/>
      <c r="Y509" s="875"/>
      <c r="Z509" s="876"/>
      <c r="AA509" s="876"/>
      <c r="AB509" s="877"/>
      <c r="AC509" s="878"/>
      <c r="AD509" s="879"/>
      <c r="AE509" s="879"/>
      <c r="AF509" s="879"/>
      <c r="AG509" s="879"/>
      <c r="AH509" s="880"/>
      <c r="AI509" s="881"/>
      <c r="AJ509" s="881"/>
      <c r="AK509" s="881"/>
      <c r="AL509" s="864"/>
      <c r="AM509" s="865"/>
      <c r="AN509" s="865"/>
      <c r="AO509" s="866"/>
      <c r="AP509" s="867"/>
      <c r="AQ509" s="867"/>
      <c r="AR509" s="867"/>
      <c r="AS509" s="867"/>
      <c r="AT509" s="867"/>
      <c r="AU509" s="867"/>
      <c r="AV509" s="867"/>
      <c r="AW509" s="867"/>
      <c r="AX509" s="867"/>
      <c r="AY509">
        <f>COUNTA($C$509)</f>
        <v>0</v>
      </c>
    </row>
    <row r="510" spans="1:51" ht="30" hidden="1" customHeight="1" x14ac:dyDescent="0.2">
      <c r="A510" s="868">
        <v>13</v>
      </c>
      <c r="B510" s="868">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878"/>
      <c r="AD510" s="879"/>
      <c r="AE510" s="879"/>
      <c r="AF510" s="879"/>
      <c r="AG510" s="879"/>
      <c r="AH510" s="880"/>
      <c r="AI510" s="881"/>
      <c r="AJ510" s="881"/>
      <c r="AK510" s="881"/>
      <c r="AL510" s="864"/>
      <c r="AM510" s="865"/>
      <c r="AN510" s="865"/>
      <c r="AO510" s="866"/>
      <c r="AP510" s="867"/>
      <c r="AQ510" s="867"/>
      <c r="AR510" s="867"/>
      <c r="AS510" s="867"/>
      <c r="AT510" s="867"/>
      <c r="AU510" s="867"/>
      <c r="AV510" s="867"/>
      <c r="AW510" s="867"/>
      <c r="AX510" s="867"/>
      <c r="AY510">
        <f>COUNTA($C$510)</f>
        <v>0</v>
      </c>
    </row>
    <row r="511" spans="1:51" ht="30" hidden="1" customHeight="1" x14ac:dyDescent="0.2">
      <c r="A511" s="868">
        <v>14</v>
      </c>
      <c r="B511" s="868">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878"/>
      <c r="AD511" s="879"/>
      <c r="AE511" s="879"/>
      <c r="AF511" s="879"/>
      <c r="AG511" s="879"/>
      <c r="AH511" s="880"/>
      <c r="AI511" s="881"/>
      <c r="AJ511" s="881"/>
      <c r="AK511" s="881"/>
      <c r="AL511" s="864"/>
      <c r="AM511" s="865"/>
      <c r="AN511" s="865"/>
      <c r="AO511" s="866"/>
      <c r="AP511" s="867"/>
      <c r="AQ511" s="867"/>
      <c r="AR511" s="867"/>
      <c r="AS511" s="867"/>
      <c r="AT511" s="867"/>
      <c r="AU511" s="867"/>
      <c r="AV511" s="867"/>
      <c r="AW511" s="867"/>
      <c r="AX511" s="867"/>
      <c r="AY511">
        <f>COUNTA($C$511)</f>
        <v>0</v>
      </c>
    </row>
    <row r="512" spans="1:51" ht="30" hidden="1" customHeight="1" x14ac:dyDescent="0.2">
      <c r="A512" s="868">
        <v>15</v>
      </c>
      <c r="B512" s="868">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878"/>
      <c r="AD512" s="879"/>
      <c r="AE512" s="879"/>
      <c r="AF512" s="879"/>
      <c r="AG512" s="879"/>
      <c r="AH512" s="880"/>
      <c r="AI512" s="881"/>
      <c r="AJ512" s="881"/>
      <c r="AK512" s="881"/>
      <c r="AL512" s="864"/>
      <c r="AM512" s="865"/>
      <c r="AN512" s="865"/>
      <c r="AO512" s="866"/>
      <c r="AP512" s="867"/>
      <c r="AQ512" s="867"/>
      <c r="AR512" s="867"/>
      <c r="AS512" s="867"/>
      <c r="AT512" s="867"/>
      <c r="AU512" s="867"/>
      <c r="AV512" s="867"/>
      <c r="AW512" s="867"/>
      <c r="AX512" s="867"/>
      <c r="AY512">
        <f>COUNTA($C$512)</f>
        <v>0</v>
      </c>
    </row>
    <row r="513" spans="1:51" ht="30" hidden="1" customHeight="1" x14ac:dyDescent="0.2">
      <c r="A513" s="868">
        <v>16</v>
      </c>
      <c r="B513" s="868">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878"/>
      <c r="AD513" s="879"/>
      <c r="AE513" s="879"/>
      <c r="AF513" s="879"/>
      <c r="AG513" s="879"/>
      <c r="AH513" s="880"/>
      <c r="AI513" s="881"/>
      <c r="AJ513" s="881"/>
      <c r="AK513" s="881"/>
      <c r="AL513" s="864"/>
      <c r="AM513" s="865"/>
      <c r="AN513" s="865"/>
      <c r="AO513" s="866"/>
      <c r="AP513" s="867"/>
      <c r="AQ513" s="867"/>
      <c r="AR513" s="867"/>
      <c r="AS513" s="867"/>
      <c r="AT513" s="867"/>
      <c r="AU513" s="867"/>
      <c r="AV513" s="867"/>
      <c r="AW513" s="867"/>
      <c r="AX513" s="867"/>
      <c r="AY513">
        <f>COUNTA($C$513)</f>
        <v>0</v>
      </c>
    </row>
    <row r="514" spans="1:51" s="16" customFormat="1" ht="30" hidden="1" customHeight="1" x14ac:dyDescent="0.2">
      <c r="A514" s="868">
        <v>17</v>
      </c>
      <c r="B514" s="868">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878"/>
      <c r="AD514" s="879"/>
      <c r="AE514" s="879"/>
      <c r="AF514" s="879"/>
      <c r="AG514" s="879"/>
      <c r="AH514" s="880"/>
      <c r="AI514" s="881"/>
      <c r="AJ514" s="881"/>
      <c r="AK514" s="881"/>
      <c r="AL514" s="864"/>
      <c r="AM514" s="865"/>
      <c r="AN514" s="865"/>
      <c r="AO514" s="866"/>
      <c r="AP514" s="867"/>
      <c r="AQ514" s="867"/>
      <c r="AR514" s="867"/>
      <c r="AS514" s="867"/>
      <c r="AT514" s="867"/>
      <c r="AU514" s="867"/>
      <c r="AV514" s="867"/>
      <c r="AW514" s="867"/>
      <c r="AX514" s="867"/>
      <c r="AY514">
        <f>COUNTA($C$514)</f>
        <v>0</v>
      </c>
    </row>
    <row r="515" spans="1:51" ht="30" hidden="1" customHeight="1" x14ac:dyDescent="0.2">
      <c r="A515" s="868">
        <v>18</v>
      </c>
      <c r="B515" s="868">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878"/>
      <c r="AD515" s="879"/>
      <c r="AE515" s="879"/>
      <c r="AF515" s="879"/>
      <c r="AG515" s="879"/>
      <c r="AH515" s="880"/>
      <c r="AI515" s="881"/>
      <c r="AJ515" s="881"/>
      <c r="AK515" s="881"/>
      <c r="AL515" s="864"/>
      <c r="AM515" s="865"/>
      <c r="AN515" s="865"/>
      <c r="AO515" s="866"/>
      <c r="AP515" s="867"/>
      <c r="AQ515" s="867"/>
      <c r="AR515" s="867"/>
      <c r="AS515" s="867"/>
      <c r="AT515" s="867"/>
      <c r="AU515" s="867"/>
      <c r="AV515" s="867"/>
      <c r="AW515" s="867"/>
      <c r="AX515" s="867"/>
      <c r="AY515">
        <f>COUNTA($C$515)</f>
        <v>0</v>
      </c>
    </row>
    <row r="516" spans="1:51" ht="30" hidden="1" customHeight="1" x14ac:dyDescent="0.2">
      <c r="A516" s="868">
        <v>19</v>
      </c>
      <c r="B516" s="868">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878"/>
      <c r="AD516" s="879"/>
      <c r="AE516" s="879"/>
      <c r="AF516" s="879"/>
      <c r="AG516" s="879"/>
      <c r="AH516" s="880"/>
      <c r="AI516" s="881"/>
      <c r="AJ516" s="881"/>
      <c r="AK516" s="881"/>
      <c r="AL516" s="864"/>
      <c r="AM516" s="865"/>
      <c r="AN516" s="865"/>
      <c r="AO516" s="866"/>
      <c r="AP516" s="867"/>
      <c r="AQ516" s="867"/>
      <c r="AR516" s="867"/>
      <c r="AS516" s="867"/>
      <c r="AT516" s="867"/>
      <c r="AU516" s="867"/>
      <c r="AV516" s="867"/>
      <c r="AW516" s="867"/>
      <c r="AX516" s="867"/>
      <c r="AY516">
        <f>COUNTA($C$516)</f>
        <v>0</v>
      </c>
    </row>
    <row r="517" spans="1:51" ht="30" hidden="1" customHeight="1" x14ac:dyDescent="0.2">
      <c r="A517" s="868">
        <v>20</v>
      </c>
      <c r="B517" s="868">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878"/>
      <c r="AD517" s="879"/>
      <c r="AE517" s="879"/>
      <c r="AF517" s="879"/>
      <c r="AG517" s="879"/>
      <c r="AH517" s="880"/>
      <c r="AI517" s="881"/>
      <c r="AJ517" s="881"/>
      <c r="AK517" s="881"/>
      <c r="AL517" s="864"/>
      <c r="AM517" s="865"/>
      <c r="AN517" s="865"/>
      <c r="AO517" s="866"/>
      <c r="AP517" s="867"/>
      <c r="AQ517" s="867"/>
      <c r="AR517" s="867"/>
      <c r="AS517" s="867"/>
      <c r="AT517" s="867"/>
      <c r="AU517" s="867"/>
      <c r="AV517" s="867"/>
      <c r="AW517" s="867"/>
      <c r="AX517" s="867"/>
      <c r="AY517">
        <f>COUNTA($C$517)</f>
        <v>0</v>
      </c>
    </row>
    <row r="518" spans="1:51" ht="30" hidden="1" customHeight="1" x14ac:dyDescent="0.2">
      <c r="A518" s="868">
        <v>21</v>
      </c>
      <c r="B518" s="868">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878"/>
      <c r="AD518" s="879"/>
      <c r="AE518" s="879"/>
      <c r="AF518" s="879"/>
      <c r="AG518" s="879"/>
      <c r="AH518" s="880"/>
      <c r="AI518" s="881"/>
      <c r="AJ518" s="881"/>
      <c r="AK518" s="881"/>
      <c r="AL518" s="864"/>
      <c r="AM518" s="865"/>
      <c r="AN518" s="865"/>
      <c r="AO518" s="866"/>
      <c r="AP518" s="867"/>
      <c r="AQ518" s="867"/>
      <c r="AR518" s="867"/>
      <c r="AS518" s="867"/>
      <c r="AT518" s="867"/>
      <c r="AU518" s="867"/>
      <c r="AV518" s="867"/>
      <c r="AW518" s="867"/>
      <c r="AX518" s="867"/>
      <c r="AY518">
        <f>COUNTA($C$518)</f>
        <v>0</v>
      </c>
    </row>
    <row r="519" spans="1:51" ht="30" hidden="1" customHeight="1" x14ac:dyDescent="0.2">
      <c r="A519" s="868">
        <v>22</v>
      </c>
      <c r="B519" s="868">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878"/>
      <c r="AD519" s="879"/>
      <c r="AE519" s="879"/>
      <c r="AF519" s="879"/>
      <c r="AG519" s="879"/>
      <c r="AH519" s="880"/>
      <c r="AI519" s="881"/>
      <c r="AJ519" s="881"/>
      <c r="AK519" s="881"/>
      <c r="AL519" s="864"/>
      <c r="AM519" s="865"/>
      <c r="AN519" s="865"/>
      <c r="AO519" s="866"/>
      <c r="AP519" s="867"/>
      <c r="AQ519" s="867"/>
      <c r="AR519" s="867"/>
      <c r="AS519" s="867"/>
      <c r="AT519" s="867"/>
      <c r="AU519" s="867"/>
      <c r="AV519" s="867"/>
      <c r="AW519" s="867"/>
      <c r="AX519" s="867"/>
      <c r="AY519">
        <f>COUNTA($C$519)</f>
        <v>0</v>
      </c>
    </row>
    <row r="520" spans="1:51" ht="30" hidden="1" customHeight="1" x14ac:dyDescent="0.2">
      <c r="A520" s="868">
        <v>23</v>
      </c>
      <c r="B520" s="868">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878"/>
      <c r="AD520" s="879"/>
      <c r="AE520" s="879"/>
      <c r="AF520" s="879"/>
      <c r="AG520" s="879"/>
      <c r="AH520" s="880"/>
      <c r="AI520" s="881"/>
      <c r="AJ520" s="881"/>
      <c r="AK520" s="881"/>
      <c r="AL520" s="864"/>
      <c r="AM520" s="865"/>
      <c r="AN520" s="865"/>
      <c r="AO520" s="866"/>
      <c r="AP520" s="867"/>
      <c r="AQ520" s="867"/>
      <c r="AR520" s="867"/>
      <c r="AS520" s="867"/>
      <c r="AT520" s="867"/>
      <c r="AU520" s="867"/>
      <c r="AV520" s="867"/>
      <c r="AW520" s="867"/>
      <c r="AX520" s="867"/>
      <c r="AY520">
        <f>COUNTA($C$520)</f>
        <v>0</v>
      </c>
    </row>
    <row r="521" spans="1:51" ht="30" hidden="1" customHeight="1" x14ac:dyDescent="0.2">
      <c r="A521" s="868">
        <v>24</v>
      </c>
      <c r="B521" s="868">
        <v>1</v>
      </c>
      <c r="C521" s="870"/>
      <c r="D521" s="870"/>
      <c r="E521" s="870"/>
      <c r="F521" s="870"/>
      <c r="G521" s="870"/>
      <c r="H521" s="870"/>
      <c r="I521" s="870"/>
      <c r="J521" s="871"/>
      <c r="K521" s="872"/>
      <c r="L521" s="872"/>
      <c r="M521" s="872"/>
      <c r="N521" s="872"/>
      <c r="O521" s="872"/>
      <c r="P521" s="874"/>
      <c r="Q521" s="874"/>
      <c r="R521" s="874"/>
      <c r="S521" s="874"/>
      <c r="T521" s="874"/>
      <c r="U521" s="874"/>
      <c r="V521" s="874"/>
      <c r="W521" s="874"/>
      <c r="X521" s="874"/>
      <c r="Y521" s="875"/>
      <c r="Z521" s="876"/>
      <c r="AA521" s="876"/>
      <c r="AB521" s="877"/>
      <c r="AC521" s="878"/>
      <c r="AD521" s="879"/>
      <c r="AE521" s="879"/>
      <c r="AF521" s="879"/>
      <c r="AG521" s="879"/>
      <c r="AH521" s="880"/>
      <c r="AI521" s="881"/>
      <c r="AJ521" s="881"/>
      <c r="AK521" s="881"/>
      <c r="AL521" s="864"/>
      <c r="AM521" s="865"/>
      <c r="AN521" s="865"/>
      <c r="AO521" s="866"/>
      <c r="AP521" s="867"/>
      <c r="AQ521" s="867"/>
      <c r="AR521" s="867"/>
      <c r="AS521" s="867"/>
      <c r="AT521" s="867"/>
      <c r="AU521" s="867"/>
      <c r="AV521" s="867"/>
      <c r="AW521" s="867"/>
      <c r="AX521" s="867"/>
      <c r="AY521">
        <f>COUNTA($C$521)</f>
        <v>0</v>
      </c>
    </row>
    <row r="522" spans="1:51" ht="30" hidden="1" customHeight="1" x14ac:dyDescent="0.2">
      <c r="A522" s="868">
        <v>25</v>
      </c>
      <c r="B522" s="868">
        <v>1</v>
      </c>
      <c r="C522" s="870"/>
      <c r="D522" s="870"/>
      <c r="E522" s="870"/>
      <c r="F522" s="870"/>
      <c r="G522" s="870"/>
      <c r="H522" s="870"/>
      <c r="I522" s="870"/>
      <c r="J522" s="871"/>
      <c r="K522" s="872"/>
      <c r="L522" s="872"/>
      <c r="M522" s="872"/>
      <c r="N522" s="872"/>
      <c r="O522" s="872"/>
      <c r="P522" s="874"/>
      <c r="Q522" s="874"/>
      <c r="R522" s="874"/>
      <c r="S522" s="874"/>
      <c r="T522" s="874"/>
      <c r="U522" s="874"/>
      <c r="V522" s="874"/>
      <c r="W522" s="874"/>
      <c r="X522" s="874"/>
      <c r="Y522" s="875"/>
      <c r="Z522" s="876"/>
      <c r="AA522" s="876"/>
      <c r="AB522" s="877"/>
      <c r="AC522" s="878"/>
      <c r="AD522" s="879"/>
      <c r="AE522" s="879"/>
      <c r="AF522" s="879"/>
      <c r="AG522" s="879"/>
      <c r="AH522" s="880"/>
      <c r="AI522" s="881"/>
      <c r="AJ522" s="881"/>
      <c r="AK522" s="881"/>
      <c r="AL522" s="864"/>
      <c r="AM522" s="865"/>
      <c r="AN522" s="865"/>
      <c r="AO522" s="866"/>
      <c r="AP522" s="867"/>
      <c r="AQ522" s="867"/>
      <c r="AR522" s="867"/>
      <c r="AS522" s="867"/>
      <c r="AT522" s="867"/>
      <c r="AU522" s="867"/>
      <c r="AV522" s="867"/>
      <c r="AW522" s="867"/>
      <c r="AX522" s="867"/>
      <c r="AY522">
        <f>COUNTA($C$522)</f>
        <v>0</v>
      </c>
    </row>
    <row r="523" spans="1:51" ht="30" hidden="1" customHeight="1" x14ac:dyDescent="0.2">
      <c r="A523" s="868">
        <v>26</v>
      </c>
      <c r="B523" s="868">
        <v>1</v>
      </c>
      <c r="C523" s="870"/>
      <c r="D523" s="870"/>
      <c r="E523" s="870"/>
      <c r="F523" s="870"/>
      <c r="G523" s="870"/>
      <c r="H523" s="870"/>
      <c r="I523" s="870"/>
      <c r="J523" s="871"/>
      <c r="K523" s="872"/>
      <c r="L523" s="872"/>
      <c r="M523" s="872"/>
      <c r="N523" s="872"/>
      <c r="O523" s="872"/>
      <c r="P523" s="874"/>
      <c r="Q523" s="874"/>
      <c r="R523" s="874"/>
      <c r="S523" s="874"/>
      <c r="T523" s="874"/>
      <c r="U523" s="874"/>
      <c r="V523" s="874"/>
      <c r="W523" s="874"/>
      <c r="X523" s="874"/>
      <c r="Y523" s="875"/>
      <c r="Z523" s="876"/>
      <c r="AA523" s="876"/>
      <c r="AB523" s="877"/>
      <c r="AC523" s="878"/>
      <c r="AD523" s="879"/>
      <c r="AE523" s="879"/>
      <c r="AF523" s="879"/>
      <c r="AG523" s="879"/>
      <c r="AH523" s="880"/>
      <c r="AI523" s="881"/>
      <c r="AJ523" s="881"/>
      <c r="AK523" s="881"/>
      <c r="AL523" s="864"/>
      <c r="AM523" s="865"/>
      <c r="AN523" s="865"/>
      <c r="AO523" s="866"/>
      <c r="AP523" s="867"/>
      <c r="AQ523" s="867"/>
      <c r="AR523" s="867"/>
      <c r="AS523" s="867"/>
      <c r="AT523" s="867"/>
      <c r="AU523" s="867"/>
      <c r="AV523" s="867"/>
      <c r="AW523" s="867"/>
      <c r="AX523" s="867"/>
      <c r="AY523">
        <f>COUNTA($C$523)</f>
        <v>0</v>
      </c>
    </row>
    <row r="524" spans="1:51" ht="30" hidden="1" customHeight="1" x14ac:dyDescent="0.2">
      <c r="A524" s="868">
        <v>27</v>
      </c>
      <c r="B524" s="868">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878"/>
      <c r="AD524" s="879"/>
      <c r="AE524" s="879"/>
      <c r="AF524" s="879"/>
      <c r="AG524" s="879"/>
      <c r="AH524" s="880"/>
      <c r="AI524" s="881"/>
      <c r="AJ524" s="881"/>
      <c r="AK524" s="881"/>
      <c r="AL524" s="864"/>
      <c r="AM524" s="865"/>
      <c r="AN524" s="865"/>
      <c r="AO524" s="866"/>
      <c r="AP524" s="867"/>
      <c r="AQ524" s="867"/>
      <c r="AR524" s="867"/>
      <c r="AS524" s="867"/>
      <c r="AT524" s="867"/>
      <c r="AU524" s="867"/>
      <c r="AV524" s="867"/>
      <c r="AW524" s="867"/>
      <c r="AX524" s="867"/>
      <c r="AY524">
        <f>COUNTA($C$524)</f>
        <v>0</v>
      </c>
    </row>
    <row r="525" spans="1:51" ht="30" hidden="1" customHeight="1" x14ac:dyDescent="0.2">
      <c r="A525" s="868">
        <v>28</v>
      </c>
      <c r="B525" s="868">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878"/>
      <c r="AD525" s="879"/>
      <c r="AE525" s="879"/>
      <c r="AF525" s="879"/>
      <c r="AG525" s="879"/>
      <c r="AH525" s="880"/>
      <c r="AI525" s="881"/>
      <c r="AJ525" s="881"/>
      <c r="AK525" s="881"/>
      <c r="AL525" s="864"/>
      <c r="AM525" s="865"/>
      <c r="AN525" s="865"/>
      <c r="AO525" s="866"/>
      <c r="AP525" s="867"/>
      <c r="AQ525" s="867"/>
      <c r="AR525" s="867"/>
      <c r="AS525" s="867"/>
      <c r="AT525" s="867"/>
      <c r="AU525" s="867"/>
      <c r="AV525" s="867"/>
      <c r="AW525" s="867"/>
      <c r="AX525" s="867"/>
      <c r="AY525">
        <f>COUNTA($C$525)</f>
        <v>0</v>
      </c>
    </row>
    <row r="526" spans="1:51" ht="30" hidden="1" customHeight="1" x14ac:dyDescent="0.2">
      <c r="A526" s="868">
        <v>29</v>
      </c>
      <c r="B526" s="868">
        <v>1</v>
      </c>
      <c r="C526" s="870"/>
      <c r="D526" s="870"/>
      <c r="E526" s="870"/>
      <c r="F526" s="870"/>
      <c r="G526" s="870"/>
      <c r="H526" s="870"/>
      <c r="I526" s="870"/>
      <c r="J526" s="871"/>
      <c r="K526" s="872"/>
      <c r="L526" s="872"/>
      <c r="M526" s="872"/>
      <c r="N526" s="872"/>
      <c r="O526" s="872"/>
      <c r="P526" s="874"/>
      <c r="Q526" s="874"/>
      <c r="R526" s="874"/>
      <c r="S526" s="874"/>
      <c r="T526" s="874"/>
      <c r="U526" s="874"/>
      <c r="V526" s="874"/>
      <c r="W526" s="874"/>
      <c r="X526" s="874"/>
      <c r="Y526" s="875"/>
      <c r="Z526" s="876"/>
      <c r="AA526" s="876"/>
      <c r="AB526" s="877"/>
      <c r="AC526" s="878"/>
      <c r="AD526" s="879"/>
      <c r="AE526" s="879"/>
      <c r="AF526" s="879"/>
      <c r="AG526" s="879"/>
      <c r="AH526" s="880"/>
      <c r="AI526" s="881"/>
      <c r="AJ526" s="881"/>
      <c r="AK526" s="881"/>
      <c r="AL526" s="864"/>
      <c r="AM526" s="865"/>
      <c r="AN526" s="865"/>
      <c r="AO526" s="866"/>
      <c r="AP526" s="867"/>
      <c r="AQ526" s="867"/>
      <c r="AR526" s="867"/>
      <c r="AS526" s="867"/>
      <c r="AT526" s="867"/>
      <c r="AU526" s="867"/>
      <c r="AV526" s="867"/>
      <c r="AW526" s="867"/>
      <c r="AX526" s="867"/>
      <c r="AY526">
        <f>COUNTA($C$526)</f>
        <v>0</v>
      </c>
    </row>
    <row r="527" spans="1:51" ht="30" hidden="1" customHeight="1" x14ac:dyDescent="0.2">
      <c r="A527" s="868">
        <v>30</v>
      </c>
      <c r="B527" s="868">
        <v>1</v>
      </c>
      <c r="C527" s="870"/>
      <c r="D527" s="870"/>
      <c r="E527" s="870"/>
      <c r="F527" s="870"/>
      <c r="G527" s="870"/>
      <c r="H527" s="870"/>
      <c r="I527" s="870"/>
      <c r="J527" s="871"/>
      <c r="K527" s="872"/>
      <c r="L527" s="872"/>
      <c r="M527" s="872"/>
      <c r="N527" s="872"/>
      <c r="O527" s="872"/>
      <c r="P527" s="874"/>
      <c r="Q527" s="874"/>
      <c r="R527" s="874"/>
      <c r="S527" s="874"/>
      <c r="T527" s="874"/>
      <c r="U527" s="874"/>
      <c r="V527" s="874"/>
      <c r="W527" s="874"/>
      <c r="X527" s="874"/>
      <c r="Y527" s="875"/>
      <c r="Z527" s="876"/>
      <c r="AA527" s="876"/>
      <c r="AB527" s="877"/>
      <c r="AC527" s="878"/>
      <c r="AD527" s="879"/>
      <c r="AE527" s="879"/>
      <c r="AF527" s="879"/>
      <c r="AG527" s="879"/>
      <c r="AH527" s="880"/>
      <c r="AI527" s="881"/>
      <c r="AJ527" s="881"/>
      <c r="AK527" s="881"/>
      <c r="AL527" s="864"/>
      <c r="AM527" s="865"/>
      <c r="AN527" s="865"/>
      <c r="AO527" s="866"/>
      <c r="AP527" s="867"/>
      <c r="AQ527" s="867"/>
      <c r="AR527" s="867"/>
      <c r="AS527" s="867"/>
      <c r="AT527" s="867"/>
      <c r="AU527" s="867"/>
      <c r="AV527" s="867"/>
      <c r="AW527" s="867"/>
      <c r="AX527" s="867"/>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857"/>
      <c r="B530" s="857"/>
      <c r="C530" s="857" t="s">
        <v>24</v>
      </c>
      <c r="D530" s="857"/>
      <c r="E530" s="857"/>
      <c r="F530" s="857"/>
      <c r="G530" s="857"/>
      <c r="H530" s="857"/>
      <c r="I530" s="857"/>
      <c r="J530" s="858" t="s">
        <v>197</v>
      </c>
      <c r="K530" s="136"/>
      <c r="L530" s="136"/>
      <c r="M530" s="136"/>
      <c r="N530" s="136"/>
      <c r="O530" s="136"/>
      <c r="P530" s="415" t="s">
        <v>25</v>
      </c>
      <c r="Q530" s="415"/>
      <c r="R530" s="415"/>
      <c r="S530" s="415"/>
      <c r="T530" s="415"/>
      <c r="U530" s="415"/>
      <c r="V530" s="415"/>
      <c r="W530" s="415"/>
      <c r="X530" s="415"/>
      <c r="Y530" s="859" t="s">
        <v>196</v>
      </c>
      <c r="Z530" s="860"/>
      <c r="AA530" s="860"/>
      <c r="AB530" s="860"/>
      <c r="AC530" s="858" t="s">
        <v>230</v>
      </c>
      <c r="AD530" s="858"/>
      <c r="AE530" s="858"/>
      <c r="AF530" s="858"/>
      <c r="AG530" s="858"/>
      <c r="AH530" s="859" t="s">
        <v>248</v>
      </c>
      <c r="AI530" s="857"/>
      <c r="AJ530" s="857"/>
      <c r="AK530" s="857"/>
      <c r="AL530" s="857" t="s">
        <v>19</v>
      </c>
      <c r="AM530" s="857"/>
      <c r="AN530" s="857"/>
      <c r="AO530" s="861"/>
      <c r="AP530" s="882" t="s">
        <v>198</v>
      </c>
      <c r="AQ530" s="882"/>
      <c r="AR530" s="882"/>
      <c r="AS530" s="882"/>
      <c r="AT530" s="882"/>
      <c r="AU530" s="882"/>
      <c r="AV530" s="882"/>
      <c r="AW530" s="882"/>
      <c r="AX530" s="882"/>
      <c r="AY530">
        <f>$AY$528</f>
        <v>0</v>
      </c>
    </row>
    <row r="531" spans="1:51" ht="30" hidden="1" customHeight="1" x14ac:dyDescent="0.2">
      <c r="A531" s="868">
        <v>1</v>
      </c>
      <c r="B531" s="868">
        <v>1</v>
      </c>
      <c r="C531" s="870"/>
      <c r="D531" s="870"/>
      <c r="E531" s="870"/>
      <c r="F531" s="870"/>
      <c r="G531" s="870"/>
      <c r="H531" s="870"/>
      <c r="I531" s="870"/>
      <c r="J531" s="871"/>
      <c r="K531" s="872"/>
      <c r="L531" s="872"/>
      <c r="M531" s="872"/>
      <c r="N531" s="872"/>
      <c r="O531" s="872"/>
      <c r="P531" s="874"/>
      <c r="Q531" s="874"/>
      <c r="R531" s="874"/>
      <c r="S531" s="874"/>
      <c r="T531" s="874"/>
      <c r="U531" s="874"/>
      <c r="V531" s="874"/>
      <c r="W531" s="874"/>
      <c r="X531" s="874"/>
      <c r="Y531" s="875"/>
      <c r="Z531" s="876"/>
      <c r="AA531" s="876"/>
      <c r="AB531" s="877"/>
      <c r="AC531" s="878"/>
      <c r="AD531" s="879"/>
      <c r="AE531" s="879"/>
      <c r="AF531" s="879"/>
      <c r="AG531" s="879"/>
      <c r="AH531" s="862"/>
      <c r="AI531" s="863"/>
      <c r="AJ531" s="863"/>
      <c r="AK531" s="863"/>
      <c r="AL531" s="864"/>
      <c r="AM531" s="865"/>
      <c r="AN531" s="865"/>
      <c r="AO531" s="866"/>
      <c r="AP531" s="867"/>
      <c r="AQ531" s="867"/>
      <c r="AR531" s="867"/>
      <c r="AS531" s="867"/>
      <c r="AT531" s="867"/>
      <c r="AU531" s="867"/>
      <c r="AV531" s="867"/>
      <c r="AW531" s="867"/>
      <c r="AX531" s="867"/>
      <c r="AY531">
        <f>$AY$528</f>
        <v>0</v>
      </c>
    </row>
    <row r="532" spans="1:51" ht="30" hidden="1" customHeight="1" x14ac:dyDescent="0.2">
      <c r="A532" s="868">
        <v>2</v>
      </c>
      <c r="B532" s="868">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878"/>
      <c r="AD532" s="879"/>
      <c r="AE532" s="879"/>
      <c r="AF532" s="879"/>
      <c r="AG532" s="879"/>
      <c r="AH532" s="862"/>
      <c r="AI532" s="863"/>
      <c r="AJ532" s="863"/>
      <c r="AK532" s="863"/>
      <c r="AL532" s="864"/>
      <c r="AM532" s="865"/>
      <c r="AN532" s="865"/>
      <c r="AO532" s="866"/>
      <c r="AP532" s="867"/>
      <c r="AQ532" s="867"/>
      <c r="AR532" s="867"/>
      <c r="AS532" s="867"/>
      <c r="AT532" s="867"/>
      <c r="AU532" s="867"/>
      <c r="AV532" s="867"/>
      <c r="AW532" s="867"/>
      <c r="AX532" s="867"/>
      <c r="AY532">
        <f>COUNTA($C$532)</f>
        <v>0</v>
      </c>
    </row>
    <row r="533" spans="1:51" ht="30" hidden="1" customHeight="1" x14ac:dyDescent="0.2">
      <c r="A533" s="868">
        <v>3</v>
      </c>
      <c r="B533" s="868">
        <v>1</v>
      </c>
      <c r="C533" s="869"/>
      <c r="D533" s="870"/>
      <c r="E533" s="870"/>
      <c r="F533" s="870"/>
      <c r="G533" s="870"/>
      <c r="H533" s="870"/>
      <c r="I533" s="870"/>
      <c r="J533" s="871"/>
      <c r="K533" s="872"/>
      <c r="L533" s="872"/>
      <c r="M533" s="872"/>
      <c r="N533" s="872"/>
      <c r="O533" s="872"/>
      <c r="P533" s="873"/>
      <c r="Q533" s="874"/>
      <c r="R533" s="874"/>
      <c r="S533" s="874"/>
      <c r="T533" s="874"/>
      <c r="U533" s="874"/>
      <c r="V533" s="874"/>
      <c r="W533" s="874"/>
      <c r="X533" s="874"/>
      <c r="Y533" s="875"/>
      <c r="Z533" s="876"/>
      <c r="AA533" s="876"/>
      <c r="AB533" s="877"/>
      <c r="AC533" s="878"/>
      <c r="AD533" s="879"/>
      <c r="AE533" s="879"/>
      <c r="AF533" s="879"/>
      <c r="AG533" s="879"/>
      <c r="AH533" s="880"/>
      <c r="AI533" s="881"/>
      <c r="AJ533" s="881"/>
      <c r="AK533" s="881"/>
      <c r="AL533" s="864"/>
      <c r="AM533" s="865"/>
      <c r="AN533" s="865"/>
      <c r="AO533" s="866"/>
      <c r="AP533" s="867"/>
      <c r="AQ533" s="867"/>
      <c r="AR533" s="867"/>
      <c r="AS533" s="867"/>
      <c r="AT533" s="867"/>
      <c r="AU533" s="867"/>
      <c r="AV533" s="867"/>
      <c r="AW533" s="867"/>
      <c r="AX533" s="867"/>
      <c r="AY533">
        <f>COUNTA($C$533)</f>
        <v>0</v>
      </c>
    </row>
    <row r="534" spans="1:51" ht="30" hidden="1" customHeight="1" x14ac:dyDescent="0.2">
      <c r="A534" s="868">
        <v>4</v>
      </c>
      <c r="B534" s="868">
        <v>1</v>
      </c>
      <c r="C534" s="869"/>
      <c r="D534" s="870"/>
      <c r="E534" s="870"/>
      <c r="F534" s="870"/>
      <c r="G534" s="870"/>
      <c r="H534" s="870"/>
      <c r="I534" s="870"/>
      <c r="J534" s="871"/>
      <c r="K534" s="872"/>
      <c r="L534" s="872"/>
      <c r="M534" s="872"/>
      <c r="N534" s="872"/>
      <c r="O534" s="872"/>
      <c r="P534" s="873"/>
      <c r="Q534" s="874"/>
      <c r="R534" s="874"/>
      <c r="S534" s="874"/>
      <c r="T534" s="874"/>
      <c r="U534" s="874"/>
      <c r="V534" s="874"/>
      <c r="W534" s="874"/>
      <c r="X534" s="874"/>
      <c r="Y534" s="875"/>
      <c r="Z534" s="876"/>
      <c r="AA534" s="876"/>
      <c r="AB534" s="877"/>
      <c r="AC534" s="878"/>
      <c r="AD534" s="879"/>
      <c r="AE534" s="879"/>
      <c r="AF534" s="879"/>
      <c r="AG534" s="879"/>
      <c r="AH534" s="880"/>
      <c r="AI534" s="881"/>
      <c r="AJ534" s="881"/>
      <c r="AK534" s="881"/>
      <c r="AL534" s="864"/>
      <c r="AM534" s="865"/>
      <c r="AN534" s="865"/>
      <c r="AO534" s="866"/>
      <c r="AP534" s="867"/>
      <c r="AQ534" s="867"/>
      <c r="AR534" s="867"/>
      <c r="AS534" s="867"/>
      <c r="AT534" s="867"/>
      <c r="AU534" s="867"/>
      <c r="AV534" s="867"/>
      <c r="AW534" s="867"/>
      <c r="AX534" s="867"/>
      <c r="AY534">
        <f>COUNTA($C$534)</f>
        <v>0</v>
      </c>
    </row>
    <row r="535" spans="1:51" ht="30" hidden="1" customHeight="1" x14ac:dyDescent="0.2">
      <c r="A535" s="868">
        <v>5</v>
      </c>
      <c r="B535" s="868">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878"/>
      <c r="AD535" s="879"/>
      <c r="AE535" s="879"/>
      <c r="AF535" s="879"/>
      <c r="AG535" s="879"/>
      <c r="AH535" s="880"/>
      <c r="AI535" s="881"/>
      <c r="AJ535" s="881"/>
      <c r="AK535" s="881"/>
      <c r="AL535" s="864"/>
      <c r="AM535" s="865"/>
      <c r="AN535" s="865"/>
      <c r="AO535" s="866"/>
      <c r="AP535" s="867"/>
      <c r="AQ535" s="867"/>
      <c r="AR535" s="867"/>
      <c r="AS535" s="867"/>
      <c r="AT535" s="867"/>
      <c r="AU535" s="867"/>
      <c r="AV535" s="867"/>
      <c r="AW535" s="867"/>
      <c r="AX535" s="867"/>
      <c r="AY535">
        <f>COUNTA($C$535)</f>
        <v>0</v>
      </c>
    </row>
    <row r="536" spans="1:51" ht="30" hidden="1" customHeight="1" x14ac:dyDescent="0.2">
      <c r="A536" s="868">
        <v>6</v>
      </c>
      <c r="B536" s="868">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878"/>
      <c r="AD536" s="879"/>
      <c r="AE536" s="879"/>
      <c r="AF536" s="879"/>
      <c r="AG536" s="879"/>
      <c r="AH536" s="880"/>
      <c r="AI536" s="881"/>
      <c r="AJ536" s="881"/>
      <c r="AK536" s="881"/>
      <c r="AL536" s="864"/>
      <c r="AM536" s="865"/>
      <c r="AN536" s="865"/>
      <c r="AO536" s="866"/>
      <c r="AP536" s="867"/>
      <c r="AQ536" s="867"/>
      <c r="AR536" s="867"/>
      <c r="AS536" s="867"/>
      <c r="AT536" s="867"/>
      <c r="AU536" s="867"/>
      <c r="AV536" s="867"/>
      <c r="AW536" s="867"/>
      <c r="AX536" s="867"/>
      <c r="AY536">
        <f>COUNTA($C$536)</f>
        <v>0</v>
      </c>
    </row>
    <row r="537" spans="1:51" ht="30" hidden="1" customHeight="1" x14ac:dyDescent="0.2">
      <c r="A537" s="868">
        <v>7</v>
      </c>
      <c r="B537" s="868">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878"/>
      <c r="AD537" s="879"/>
      <c r="AE537" s="879"/>
      <c r="AF537" s="879"/>
      <c r="AG537" s="879"/>
      <c r="AH537" s="880"/>
      <c r="AI537" s="881"/>
      <c r="AJ537" s="881"/>
      <c r="AK537" s="881"/>
      <c r="AL537" s="864"/>
      <c r="AM537" s="865"/>
      <c r="AN537" s="865"/>
      <c r="AO537" s="866"/>
      <c r="AP537" s="867"/>
      <c r="AQ537" s="867"/>
      <c r="AR537" s="867"/>
      <c r="AS537" s="867"/>
      <c r="AT537" s="867"/>
      <c r="AU537" s="867"/>
      <c r="AV537" s="867"/>
      <c r="AW537" s="867"/>
      <c r="AX537" s="867"/>
      <c r="AY537">
        <f>COUNTA($C$537)</f>
        <v>0</v>
      </c>
    </row>
    <row r="538" spans="1:51" ht="30" hidden="1" customHeight="1" x14ac:dyDescent="0.2">
      <c r="A538" s="868">
        <v>8</v>
      </c>
      <c r="B538" s="868">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878"/>
      <c r="AD538" s="879"/>
      <c r="AE538" s="879"/>
      <c r="AF538" s="879"/>
      <c r="AG538" s="879"/>
      <c r="AH538" s="880"/>
      <c r="AI538" s="881"/>
      <c r="AJ538" s="881"/>
      <c r="AK538" s="881"/>
      <c r="AL538" s="864"/>
      <c r="AM538" s="865"/>
      <c r="AN538" s="865"/>
      <c r="AO538" s="866"/>
      <c r="AP538" s="867"/>
      <c r="AQ538" s="867"/>
      <c r="AR538" s="867"/>
      <c r="AS538" s="867"/>
      <c r="AT538" s="867"/>
      <c r="AU538" s="867"/>
      <c r="AV538" s="867"/>
      <c r="AW538" s="867"/>
      <c r="AX538" s="867"/>
      <c r="AY538">
        <f>COUNTA($C$538)</f>
        <v>0</v>
      </c>
    </row>
    <row r="539" spans="1:51" ht="30" hidden="1" customHeight="1" x14ac:dyDescent="0.2">
      <c r="A539" s="868">
        <v>9</v>
      </c>
      <c r="B539" s="868">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878"/>
      <c r="AD539" s="879"/>
      <c r="AE539" s="879"/>
      <c r="AF539" s="879"/>
      <c r="AG539" s="879"/>
      <c r="AH539" s="880"/>
      <c r="AI539" s="881"/>
      <c r="AJ539" s="881"/>
      <c r="AK539" s="881"/>
      <c r="AL539" s="864"/>
      <c r="AM539" s="865"/>
      <c r="AN539" s="865"/>
      <c r="AO539" s="866"/>
      <c r="AP539" s="867"/>
      <c r="AQ539" s="867"/>
      <c r="AR539" s="867"/>
      <c r="AS539" s="867"/>
      <c r="AT539" s="867"/>
      <c r="AU539" s="867"/>
      <c r="AV539" s="867"/>
      <c r="AW539" s="867"/>
      <c r="AX539" s="867"/>
      <c r="AY539">
        <f>COUNTA($C$539)</f>
        <v>0</v>
      </c>
    </row>
    <row r="540" spans="1:51" ht="30" hidden="1" customHeight="1" x14ac:dyDescent="0.2">
      <c r="A540" s="868">
        <v>10</v>
      </c>
      <c r="B540" s="868">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878"/>
      <c r="AD540" s="879"/>
      <c r="AE540" s="879"/>
      <c r="AF540" s="879"/>
      <c r="AG540" s="879"/>
      <c r="AH540" s="880"/>
      <c r="AI540" s="881"/>
      <c r="AJ540" s="881"/>
      <c r="AK540" s="881"/>
      <c r="AL540" s="864"/>
      <c r="AM540" s="865"/>
      <c r="AN540" s="865"/>
      <c r="AO540" s="866"/>
      <c r="AP540" s="867"/>
      <c r="AQ540" s="867"/>
      <c r="AR540" s="867"/>
      <c r="AS540" s="867"/>
      <c r="AT540" s="867"/>
      <c r="AU540" s="867"/>
      <c r="AV540" s="867"/>
      <c r="AW540" s="867"/>
      <c r="AX540" s="867"/>
      <c r="AY540">
        <f>COUNTA($C$540)</f>
        <v>0</v>
      </c>
    </row>
    <row r="541" spans="1:51" ht="30" hidden="1" customHeight="1" x14ac:dyDescent="0.2">
      <c r="A541" s="868">
        <v>11</v>
      </c>
      <c r="B541" s="868">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878"/>
      <c r="AD541" s="879"/>
      <c r="AE541" s="879"/>
      <c r="AF541" s="879"/>
      <c r="AG541" s="879"/>
      <c r="AH541" s="880"/>
      <c r="AI541" s="881"/>
      <c r="AJ541" s="881"/>
      <c r="AK541" s="881"/>
      <c r="AL541" s="864"/>
      <c r="AM541" s="865"/>
      <c r="AN541" s="865"/>
      <c r="AO541" s="866"/>
      <c r="AP541" s="867"/>
      <c r="AQ541" s="867"/>
      <c r="AR541" s="867"/>
      <c r="AS541" s="867"/>
      <c r="AT541" s="867"/>
      <c r="AU541" s="867"/>
      <c r="AV541" s="867"/>
      <c r="AW541" s="867"/>
      <c r="AX541" s="867"/>
      <c r="AY541">
        <f>COUNTA($C$541)</f>
        <v>0</v>
      </c>
    </row>
    <row r="542" spans="1:51" ht="30" hidden="1" customHeight="1" x14ac:dyDescent="0.2">
      <c r="A542" s="868">
        <v>12</v>
      </c>
      <c r="B542" s="868">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878"/>
      <c r="AD542" s="879"/>
      <c r="AE542" s="879"/>
      <c r="AF542" s="879"/>
      <c r="AG542" s="879"/>
      <c r="AH542" s="880"/>
      <c r="AI542" s="881"/>
      <c r="AJ542" s="881"/>
      <c r="AK542" s="881"/>
      <c r="AL542" s="864"/>
      <c r="AM542" s="865"/>
      <c r="AN542" s="865"/>
      <c r="AO542" s="866"/>
      <c r="AP542" s="867"/>
      <c r="AQ542" s="867"/>
      <c r="AR542" s="867"/>
      <c r="AS542" s="867"/>
      <c r="AT542" s="867"/>
      <c r="AU542" s="867"/>
      <c r="AV542" s="867"/>
      <c r="AW542" s="867"/>
      <c r="AX542" s="867"/>
      <c r="AY542">
        <f>COUNTA($C$542)</f>
        <v>0</v>
      </c>
    </row>
    <row r="543" spans="1:51" ht="30" hidden="1" customHeight="1" x14ac:dyDescent="0.2">
      <c r="A543" s="868">
        <v>13</v>
      </c>
      <c r="B543" s="868">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878"/>
      <c r="AD543" s="879"/>
      <c r="AE543" s="879"/>
      <c r="AF543" s="879"/>
      <c r="AG543" s="879"/>
      <c r="AH543" s="880"/>
      <c r="AI543" s="881"/>
      <c r="AJ543" s="881"/>
      <c r="AK543" s="881"/>
      <c r="AL543" s="864"/>
      <c r="AM543" s="865"/>
      <c r="AN543" s="865"/>
      <c r="AO543" s="866"/>
      <c r="AP543" s="867"/>
      <c r="AQ543" s="867"/>
      <c r="AR543" s="867"/>
      <c r="AS543" s="867"/>
      <c r="AT543" s="867"/>
      <c r="AU543" s="867"/>
      <c r="AV543" s="867"/>
      <c r="AW543" s="867"/>
      <c r="AX543" s="867"/>
      <c r="AY543">
        <f>COUNTA($C$543)</f>
        <v>0</v>
      </c>
    </row>
    <row r="544" spans="1:51" ht="30" hidden="1" customHeight="1" x14ac:dyDescent="0.2">
      <c r="A544" s="868">
        <v>14</v>
      </c>
      <c r="B544" s="868">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878"/>
      <c r="AD544" s="879"/>
      <c r="AE544" s="879"/>
      <c r="AF544" s="879"/>
      <c r="AG544" s="879"/>
      <c r="AH544" s="880"/>
      <c r="AI544" s="881"/>
      <c r="AJ544" s="881"/>
      <c r="AK544" s="881"/>
      <c r="AL544" s="864"/>
      <c r="AM544" s="865"/>
      <c r="AN544" s="865"/>
      <c r="AO544" s="866"/>
      <c r="AP544" s="867"/>
      <c r="AQ544" s="867"/>
      <c r="AR544" s="867"/>
      <c r="AS544" s="867"/>
      <c r="AT544" s="867"/>
      <c r="AU544" s="867"/>
      <c r="AV544" s="867"/>
      <c r="AW544" s="867"/>
      <c r="AX544" s="867"/>
      <c r="AY544">
        <f>COUNTA($C$544)</f>
        <v>0</v>
      </c>
    </row>
    <row r="545" spans="1:51" ht="30" hidden="1" customHeight="1" x14ac:dyDescent="0.2">
      <c r="A545" s="868">
        <v>15</v>
      </c>
      <c r="B545" s="868">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878"/>
      <c r="AD545" s="879"/>
      <c r="AE545" s="879"/>
      <c r="AF545" s="879"/>
      <c r="AG545" s="879"/>
      <c r="AH545" s="880"/>
      <c r="AI545" s="881"/>
      <c r="AJ545" s="881"/>
      <c r="AK545" s="881"/>
      <c r="AL545" s="864"/>
      <c r="AM545" s="865"/>
      <c r="AN545" s="865"/>
      <c r="AO545" s="866"/>
      <c r="AP545" s="867"/>
      <c r="AQ545" s="867"/>
      <c r="AR545" s="867"/>
      <c r="AS545" s="867"/>
      <c r="AT545" s="867"/>
      <c r="AU545" s="867"/>
      <c r="AV545" s="867"/>
      <c r="AW545" s="867"/>
      <c r="AX545" s="867"/>
      <c r="AY545">
        <f>COUNTA($C$545)</f>
        <v>0</v>
      </c>
    </row>
    <row r="546" spans="1:51" ht="30" hidden="1" customHeight="1" x14ac:dyDescent="0.2">
      <c r="A546" s="868">
        <v>16</v>
      </c>
      <c r="B546" s="868">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878"/>
      <c r="AD546" s="879"/>
      <c r="AE546" s="879"/>
      <c r="AF546" s="879"/>
      <c r="AG546" s="879"/>
      <c r="AH546" s="880"/>
      <c r="AI546" s="881"/>
      <c r="AJ546" s="881"/>
      <c r="AK546" s="881"/>
      <c r="AL546" s="864"/>
      <c r="AM546" s="865"/>
      <c r="AN546" s="865"/>
      <c r="AO546" s="866"/>
      <c r="AP546" s="867"/>
      <c r="AQ546" s="867"/>
      <c r="AR546" s="867"/>
      <c r="AS546" s="867"/>
      <c r="AT546" s="867"/>
      <c r="AU546" s="867"/>
      <c r="AV546" s="867"/>
      <c r="AW546" s="867"/>
      <c r="AX546" s="867"/>
      <c r="AY546">
        <f>COUNTA($C$546)</f>
        <v>0</v>
      </c>
    </row>
    <row r="547" spans="1:51" s="16" customFormat="1" ht="30" hidden="1" customHeight="1" x14ac:dyDescent="0.2">
      <c r="A547" s="868">
        <v>17</v>
      </c>
      <c r="B547" s="868">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878"/>
      <c r="AD547" s="879"/>
      <c r="AE547" s="879"/>
      <c r="AF547" s="879"/>
      <c r="AG547" s="879"/>
      <c r="AH547" s="880"/>
      <c r="AI547" s="881"/>
      <c r="AJ547" s="881"/>
      <c r="AK547" s="881"/>
      <c r="AL547" s="864"/>
      <c r="AM547" s="865"/>
      <c r="AN547" s="865"/>
      <c r="AO547" s="866"/>
      <c r="AP547" s="867"/>
      <c r="AQ547" s="867"/>
      <c r="AR547" s="867"/>
      <c r="AS547" s="867"/>
      <c r="AT547" s="867"/>
      <c r="AU547" s="867"/>
      <c r="AV547" s="867"/>
      <c r="AW547" s="867"/>
      <c r="AX547" s="867"/>
      <c r="AY547">
        <f>COUNTA($C$547)</f>
        <v>0</v>
      </c>
    </row>
    <row r="548" spans="1:51" ht="30" hidden="1" customHeight="1" x14ac:dyDescent="0.2">
      <c r="A548" s="868">
        <v>18</v>
      </c>
      <c r="B548" s="868">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878"/>
      <c r="AD548" s="879"/>
      <c r="AE548" s="879"/>
      <c r="AF548" s="879"/>
      <c r="AG548" s="879"/>
      <c r="AH548" s="880"/>
      <c r="AI548" s="881"/>
      <c r="AJ548" s="881"/>
      <c r="AK548" s="881"/>
      <c r="AL548" s="864"/>
      <c r="AM548" s="865"/>
      <c r="AN548" s="865"/>
      <c r="AO548" s="866"/>
      <c r="AP548" s="867"/>
      <c r="AQ548" s="867"/>
      <c r="AR548" s="867"/>
      <c r="AS548" s="867"/>
      <c r="AT548" s="867"/>
      <c r="AU548" s="867"/>
      <c r="AV548" s="867"/>
      <c r="AW548" s="867"/>
      <c r="AX548" s="867"/>
      <c r="AY548">
        <f>COUNTA($C$548)</f>
        <v>0</v>
      </c>
    </row>
    <row r="549" spans="1:51" ht="30" hidden="1" customHeight="1" x14ac:dyDescent="0.2">
      <c r="A549" s="868">
        <v>19</v>
      </c>
      <c r="B549" s="868">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878"/>
      <c r="AD549" s="879"/>
      <c r="AE549" s="879"/>
      <c r="AF549" s="879"/>
      <c r="AG549" s="879"/>
      <c r="AH549" s="880"/>
      <c r="AI549" s="881"/>
      <c r="AJ549" s="881"/>
      <c r="AK549" s="881"/>
      <c r="AL549" s="864"/>
      <c r="AM549" s="865"/>
      <c r="AN549" s="865"/>
      <c r="AO549" s="866"/>
      <c r="AP549" s="867"/>
      <c r="AQ549" s="867"/>
      <c r="AR549" s="867"/>
      <c r="AS549" s="867"/>
      <c r="AT549" s="867"/>
      <c r="AU549" s="867"/>
      <c r="AV549" s="867"/>
      <c r="AW549" s="867"/>
      <c r="AX549" s="867"/>
      <c r="AY549">
        <f>COUNTA($C$549)</f>
        <v>0</v>
      </c>
    </row>
    <row r="550" spans="1:51" ht="30" hidden="1" customHeight="1" x14ac:dyDescent="0.2">
      <c r="A550" s="868">
        <v>20</v>
      </c>
      <c r="B550" s="868">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878"/>
      <c r="AD550" s="879"/>
      <c r="AE550" s="879"/>
      <c r="AF550" s="879"/>
      <c r="AG550" s="879"/>
      <c r="AH550" s="880"/>
      <c r="AI550" s="881"/>
      <c r="AJ550" s="881"/>
      <c r="AK550" s="881"/>
      <c r="AL550" s="864"/>
      <c r="AM550" s="865"/>
      <c r="AN550" s="865"/>
      <c r="AO550" s="866"/>
      <c r="AP550" s="867"/>
      <c r="AQ550" s="867"/>
      <c r="AR550" s="867"/>
      <c r="AS550" s="867"/>
      <c r="AT550" s="867"/>
      <c r="AU550" s="867"/>
      <c r="AV550" s="867"/>
      <c r="AW550" s="867"/>
      <c r="AX550" s="867"/>
      <c r="AY550">
        <f>COUNTA($C$550)</f>
        <v>0</v>
      </c>
    </row>
    <row r="551" spans="1:51" ht="30" hidden="1" customHeight="1" x14ac:dyDescent="0.2">
      <c r="A551" s="868">
        <v>21</v>
      </c>
      <c r="B551" s="868">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878"/>
      <c r="AD551" s="879"/>
      <c r="AE551" s="879"/>
      <c r="AF551" s="879"/>
      <c r="AG551" s="879"/>
      <c r="AH551" s="880"/>
      <c r="AI551" s="881"/>
      <c r="AJ551" s="881"/>
      <c r="AK551" s="881"/>
      <c r="AL551" s="864"/>
      <c r="AM551" s="865"/>
      <c r="AN551" s="865"/>
      <c r="AO551" s="866"/>
      <c r="AP551" s="867"/>
      <c r="AQ551" s="867"/>
      <c r="AR551" s="867"/>
      <c r="AS551" s="867"/>
      <c r="AT551" s="867"/>
      <c r="AU551" s="867"/>
      <c r="AV551" s="867"/>
      <c r="AW551" s="867"/>
      <c r="AX551" s="867"/>
      <c r="AY551">
        <f>COUNTA($C$551)</f>
        <v>0</v>
      </c>
    </row>
    <row r="552" spans="1:51" ht="30" hidden="1" customHeight="1" x14ac:dyDescent="0.2">
      <c r="A552" s="868">
        <v>22</v>
      </c>
      <c r="B552" s="868">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878"/>
      <c r="AD552" s="879"/>
      <c r="AE552" s="879"/>
      <c r="AF552" s="879"/>
      <c r="AG552" s="879"/>
      <c r="AH552" s="880"/>
      <c r="AI552" s="881"/>
      <c r="AJ552" s="881"/>
      <c r="AK552" s="881"/>
      <c r="AL552" s="864"/>
      <c r="AM552" s="865"/>
      <c r="AN552" s="865"/>
      <c r="AO552" s="866"/>
      <c r="AP552" s="867"/>
      <c r="AQ552" s="867"/>
      <c r="AR552" s="867"/>
      <c r="AS552" s="867"/>
      <c r="AT552" s="867"/>
      <c r="AU552" s="867"/>
      <c r="AV552" s="867"/>
      <c r="AW552" s="867"/>
      <c r="AX552" s="867"/>
      <c r="AY552">
        <f>COUNTA($C$552)</f>
        <v>0</v>
      </c>
    </row>
    <row r="553" spans="1:51" ht="30" hidden="1" customHeight="1" x14ac:dyDescent="0.2">
      <c r="A553" s="868">
        <v>23</v>
      </c>
      <c r="B553" s="868">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878"/>
      <c r="AD553" s="879"/>
      <c r="AE553" s="879"/>
      <c r="AF553" s="879"/>
      <c r="AG553" s="879"/>
      <c r="AH553" s="880"/>
      <c r="AI553" s="881"/>
      <c r="AJ553" s="881"/>
      <c r="AK553" s="881"/>
      <c r="AL553" s="864"/>
      <c r="AM553" s="865"/>
      <c r="AN553" s="865"/>
      <c r="AO553" s="866"/>
      <c r="AP553" s="867"/>
      <c r="AQ553" s="867"/>
      <c r="AR553" s="867"/>
      <c r="AS553" s="867"/>
      <c r="AT553" s="867"/>
      <c r="AU553" s="867"/>
      <c r="AV553" s="867"/>
      <c r="AW553" s="867"/>
      <c r="AX553" s="867"/>
      <c r="AY553">
        <f>COUNTA($C$553)</f>
        <v>0</v>
      </c>
    </row>
    <row r="554" spans="1:51" ht="30" hidden="1" customHeight="1" x14ac:dyDescent="0.2">
      <c r="A554" s="868">
        <v>24</v>
      </c>
      <c r="B554" s="868">
        <v>1</v>
      </c>
      <c r="C554" s="870"/>
      <c r="D554" s="870"/>
      <c r="E554" s="870"/>
      <c r="F554" s="870"/>
      <c r="G554" s="870"/>
      <c r="H554" s="870"/>
      <c r="I554" s="870"/>
      <c r="J554" s="871"/>
      <c r="K554" s="872"/>
      <c r="L554" s="872"/>
      <c r="M554" s="872"/>
      <c r="N554" s="872"/>
      <c r="O554" s="872"/>
      <c r="P554" s="874"/>
      <c r="Q554" s="874"/>
      <c r="R554" s="874"/>
      <c r="S554" s="874"/>
      <c r="T554" s="874"/>
      <c r="U554" s="874"/>
      <c r="V554" s="874"/>
      <c r="W554" s="874"/>
      <c r="X554" s="874"/>
      <c r="Y554" s="875"/>
      <c r="Z554" s="876"/>
      <c r="AA554" s="876"/>
      <c r="AB554" s="877"/>
      <c r="AC554" s="878"/>
      <c r="AD554" s="879"/>
      <c r="AE554" s="879"/>
      <c r="AF554" s="879"/>
      <c r="AG554" s="879"/>
      <c r="AH554" s="880"/>
      <c r="AI554" s="881"/>
      <c r="AJ554" s="881"/>
      <c r="AK554" s="881"/>
      <c r="AL554" s="864"/>
      <c r="AM554" s="865"/>
      <c r="AN554" s="865"/>
      <c r="AO554" s="866"/>
      <c r="AP554" s="867"/>
      <c r="AQ554" s="867"/>
      <c r="AR554" s="867"/>
      <c r="AS554" s="867"/>
      <c r="AT554" s="867"/>
      <c r="AU554" s="867"/>
      <c r="AV554" s="867"/>
      <c r="AW554" s="867"/>
      <c r="AX554" s="867"/>
      <c r="AY554">
        <f>COUNTA($C$554)</f>
        <v>0</v>
      </c>
    </row>
    <row r="555" spans="1:51" ht="30" hidden="1" customHeight="1" x14ac:dyDescent="0.2">
      <c r="A555" s="868">
        <v>25</v>
      </c>
      <c r="B555" s="868">
        <v>1</v>
      </c>
      <c r="C555" s="870"/>
      <c r="D555" s="870"/>
      <c r="E555" s="870"/>
      <c r="F555" s="870"/>
      <c r="G555" s="870"/>
      <c r="H555" s="870"/>
      <c r="I555" s="870"/>
      <c r="J555" s="871"/>
      <c r="K555" s="872"/>
      <c r="L555" s="872"/>
      <c r="M555" s="872"/>
      <c r="N555" s="872"/>
      <c r="O555" s="872"/>
      <c r="P555" s="874"/>
      <c r="Q555" s="874"/>
      <c r="R555" s="874"/>
      <c r="S555" s="874"/>
      <c r="T555" s="874"/>
      <c r="U555" s="874"/>
      <c r="V555" s="874"/>
      <c r="W555" s="874"/>
      <c r="X555" s="874"/>
      <c r="Y555" s="875"/>
      <c r="Z555" s="876"/>
      <c r="AA555" s="876"/>
      <c r="AB555" s="877"/>
      <c r="AC555" s="878"/>
      <c r="AD555" s="879"/>
      <c r="AE555" s="879"/>
      <c r="AF555" s="879"/>
      <c r="AG555" s="879"/>
      <c r="AH555" s="880"/>
      <c r="AI555" s="881"/>
      <c r="AJ555" s="881"/>
      <c r="AK555" s="881"/>
      <c r="AL555" s="864"/>
      <c r="AM555" s="865"/>
      <c r="AN555" s="865"/>
      <c r="AO555" s="866"/>
      <c r="AP555" s="867"/>
      <c r="AQ555" s="867"/>
      <c r="AR555" s="867"/>
      <c r="AS555" s="867"/>
      <c r="AT555" s="867"/>
      <c r="AU555" s="867"/>
      <c r="AV555" s="867"/>
      <c r="AW555" s="867"/>
      <c r="AX555" s="867"/>
      <c r="AY555">
        <f>COUNTA($C$555)</f>
        <v>0</v>
      </c>
    </row>
    <row r="556" spans="1:51" ht="30" hidden="1" customHeight="1" x14ac:dyDescent="0.2">
      <c r="A556" s="868">
        <v>26</v>
      </c>
      <c r="B556" s="868">
        <v>1</v>
      </c>
      <c r="C556" s="870"/>
      <c r="D556" s="870"/>
      <c r="E556" s="870"/>
      <c r="F556" s="870"/>
      <c r="G556" s="870"/>
      <c r="H556" s="870"/>
      <c r="I556" s="870"/>
      <c r="J556" s="871"/>
      <c r="K556" s="872"/>
      <c r="L556" s="872"/>
      <c r="M556" s="872"/>
      <c r="N556" s="872"/>
      <c r="O556" s="872"/>
      <c r="P556" s="874"/>
      <c r="Q556" s="874"/>
      <c r="R556" s="874"/>
      <c r="S556" s="874"/>
      <c r="T556" s="874"/>
      <c r="U556" s="874"/>
      <c r="V556" s="874"/>
      <c r="W556" s="874"/>
      <c r="X556" s="874"/>
      <c r="Y556" s="875"/>
      <c r="Z556" s="876"/>
      <c r="AA556" s="876"/>
      <c r="AB556" s="877"/>
      <c r="AC556" s="878"/>
      <c r="AD556" s="879"/>
      <c r="AE556" s="879"/>
      <c r="AF556" s="879"/>
      <c r="AG556" s="879"/>
      <c r="AH556" s="880"/>
      <c r="AI556" s="881"/>
      <c r="AJ556" s="881"/>
      <c r="AK556" s="881"/>
      <c r="AL556" s="864"/>
      <c r="AM556" s="865"/>
      <c r="AN556" s="865"/>
      <c r="AO556" s="866"/>
      <c r="AP556" s="867"/>
      <c r="AQ556" s="867"/>
      <c r="AR556" s="867"/>
      <c r="AS556" s="867"/>
      <c r="AT556" s="867"/>
      <c r="AU556" s="867"/>
      <c r="AV556" s="867"/>
      <c r="AW556" s="867"/>
      <c r="AX556" s="867"/>
      <c r="AY556">
        <f>COUNTA($C$556)</f>
        <v>0</v>
      </c>
    </row>
    <row r="557" spans="1:51" ht="30" hidden="1" customHeight="1" x14ac:dyDescent="0.2">
      <c r="A557" s="868">
        <v>27</v>
      </c>
      <c r="B557" s="868">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878"/>
      <c r="AD557" s="879"/>
      <c r="AE557" s="879"/>
      <c r="AF557" s="879"/>
      <c r="AG557" s="879"/>
      <c r="AH557" s="880"/>
      <c r="AI557" s="881"/>
      <c r="AJ557" s="881"/>
      <c r="AK557" s="881"/>
      <c r="AL557" s="864"/>
      <c r="AM557" s="865"/>
      <c r="AN557" s="865"/>
      <c r="AO557" s="866"/>
      <c r="AP557" s="867"/>
      <c r="AQ557" s="867"/>
      <c r="AR557" s="867"/>
      <c r="AS557" s="867"/>
      <c r="AT557" s="867"/>
      <c r="AU557" s="867"/>
      <c r="AV557" s="867"/>
      <c r="AW557" s="867"/>
      <c r="AX557" s="867"/>
      <c r="AY557">
        <f>COUNTA($C$557)</f>
        <v>0</v>
      </c>
    </row>
    <row r="558" spans="1:51" ht="30" hidden="1" customHeight="1" x14ac:dyDescent="0.2">
      <c r="A558" s="868">
        <v>28</v>
      </c>
      <c r="B558" s="868">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878"/>
      <c r="AD558" s="879"/>
      <c r="AE558" s="879"/>
      <c r="AF558" s="879"/>
      <c r="AG558" s="879"/>
      <c r="AH558" s="880"/>
      <c r="AI558" s="881"/>
      <c r="AJ558" s="881"/>
      <c r="AK558" s="881"/>
      <c r="AL558" s="864"/>
      <c r="AM558" s="865"/>
      <c r="AN558" s="865"/>
      <c r="AO558" s="866"/>
      <c r="AP558" s="867"/>
      <c r="AQ558" s="867"/>
      <c r="AR558" s="867"/>
      <c r="AS558" s="867"/>
      <c r="AT558" s="867"/>
      <c r="AU558" s="867"/>
      <c r="AV558" s="867"/>
      <c r="AW558" s="867"/>
      <c r="AX558" s="867"/>
      <c r="AY558">
        <f>COUNTA($C$558)</f>
        <v>0</v>
      </c>
    </row>
    <row r="559" spans="1:51" ht="30" hidden="1" customHeight="1" x14ac:dyDescent="0.2">
      <c r="A559" s="868">
        <v>29</v>
      </c>
      <c r="B559" s="868">
        <v>1</v>
      </c>
      <c r="C559" s="870"/>
      <c r="D559" s="870"/>
      <c r="E559" s="870"/>
      <c r="F559" s="870"/>
      <c r="G559" s="870"/>
      <c r="H559" s="870"/>
      <c r="I559" s="870"/>
      <c r="J559" s="871"/>
      <c r="K559" s="872"/>
      <c r="L559" s="872"/>
      <c r="M559" s="872"/>
      <c r="N559" s="872"/>
      <c r="O559" s="872"/>
      <c r="P559" s="874"/>
      <c r="Q559" s="874"/>
      <c r="R559" s="874"/>
      <c r="S559" s="874"/>
      <c r="T559" s="874"/>
      <c r="U559" s="874"/>
      <c r="V559" s="874"/>
      <c r="W559" s="874"/>
      <c r="X559" s="874"/>
      <c r="Y559" s="875"/>
      <c r="Z559" s="876"/>
      <c r="AA559" s="876"/>
      <c r="AB559" s="877"/>
      <c r="AC559" s="878"/>
      <c r="AD559" s="879"/>
      <c r="AE559" s="879"/>
      <c r="AF559" s="879"/>
      <c r="AG559" s="879"/>
      <c r="AH559" s="880"/>
      <c r="AI559" s="881"/>
      <c r="AJ559" s="881"/>
      <c r="AK559" s="881"/>
      <c r="AL559" s="864"/>
      <c r="AM559" s="865"/>
      <c r="AN559" s="865"/>
      <c r="AO559" s="866"/>
      <c r="AP559" s="867"/>
      <c r="AQ559" s="867"/>
      <c r="AR559" s="867"/>
      <c r="AS559" s="867"/>
      <c r="AT559" s="867"/>
      <c r="AU559" s="867"/>
      <c r="AV559" s="867"/>
      <c r="AW559" s="867"/>
      <c r="AX559" s="867"/>
      <c r="AY559">
        <f>COUNTA($C$559)</f>
        <v>0</v>
      </c>
    </row>
    <row r="560" spans="1:51" ht="30" hidden="1" customHeight="1" x14ac:dyDescent="0.2">
      <c r="A560" s="868">
        <v>30</v>
      </c>
      <c r="B560" s="868">
        <v>1</v>
      </c>
      <c r="C560" s="870"/>
      <c r="D560" s="870"/>
      <c r="E560" s="870"/>
      <c r="F560" s="870"/>
      <c r="G560" s="870"/>
      <c r="H560" s="870"/>
      <c r="I560" s="870"/>
      <c r="J560" s="871"/>
      <c r="K560" s="872"/>
      <c r="L560" s="872"/>
      <c r="M560" s="872"/>
      <c r="N560" s="872"/>
      <c r="O560" s="872"/>
      <c r="P560" s="874"/>
      <c r="Q560" s="874"/>
      <c r="R560" s="874"/>
      <c r="S560" s="874"/>
      <c r="T560" s="874"/>
      <c r="U560" s="874"/>
      <c r="V560" s="874"/>
      <c r="W560" s="874"/>
      <c r="X560" s="874"/>
      <c r="Y560" s="875"/>
      <c r="Z560" s="876"/>
      <c r="AA560" s="876"/>
      <c r="AB560" s="877"/>
      <c r="AC560" s="878"/>
      <c r="AD560" s="879"/>
      <c r="AE560" s="879"/>
      <c r="AF560" s="879"/>
      <c r="AG560" s="879"/>
      <c r="AH560" s="880"/>
      <c r="AI560" s="881"/>
      <c r="AJ560" s="881"/>
      <c r="AK560" s="881"/>
      <c r="AL560" s="864"/>
      <c r="AM560" s="865"/>
      <c r="AN560" s="865"/>
      <c r="AO560" s="866"/>
      <c r="AP560" s="867"/>
      <c r="AQ560" s="867"/>
      <c r="AR560" s="867"/>
      <c r="AS560" s="867"/>
      <c r="AT560" s="867"/>
      <c r="AU560" s="867"/>
      <c r="AV560" s="867"/>
      <c r="AW560" s="867"/>
      <c r="AX560" s="867"/>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857"/>
      <c r="B563" s="857"/>
      <c r="C563" s="857" t="s">
        <v>24</v>
      </c>
      <c r="D563" s="857"/>
      <c r="E563" s="857"/>
      <c r="F563" s="857"/>
      <c r="G563" s="857"/>
      <c r="H563" s="857"/>
      <c r="I563" s="857"/>
      <c r="J563" s="858" t="s">
        <v>197</v>
      </c>
      <c r="K563" s="136"/>
      <c r="L563" s="136"/>
      <c r="M563" s="136"/>
      <c r="N563" s="136"/>
      <c r="O563" s="136"/>
      <c r="P563" s="415" t="s">
        <v>25</v>
      </c>
      <c r="Q563" s="415"/>
      <c r="R563" s="415"/>
      <c r="S563" s="415"/>
      <c r="T563" s="415"/>
      <c r="U563" s="415"/>
      <c r="V563" s="415"/>
      <c r="W563" s="415"/>
      <c r="X563" s="415"/>
      <c r="Y563" s="859" t="s">
        <v>196</v>
      </c>
      <c r="Z563" s="860"/>
      <c r="AA563" s="860"/>
      <c r="AB563" s="860"/>
      <c r="AC563" s="858" t="s">
        <v>230</v>
      </c>
      <c r="AD563" s="858"/>
      <c r="AE563" s="858"/>
      <c r="AF563" s="858"/>
      <c r="AG563" s="858"/>
      <c r="AH563" s="859" t="s">
        <v>248</v>
      </c>
      <c r="AI563" s="857"/>
      <c r="AJ563" s="857"/>
      <c r="AK563" s="857"/>
      <c r="AL563" s="857" t="s">
        <v>19</v>
      </c>
      <c r="AM563" s="857"/>
      <c r="AN563" s="857"/>
      <c r="AO563" s="861"/>
      <c r="AP563" s="882" t="s">
        <v>198</v>
      </c>
      <c r="AQ563" s="882"/>
      <c r="AR563" s="882"/>
      <c r="AS563" s="882"/>
      <c r="AT563" s="882"/>
      <c r="AU563" s="882"/>
      <c r="AV563" s="882"/>
      <c r="AW563" s="882"/>
      <c r="AX563" s="882"/>
      <c r="AY563">
        <f>$AY$561</f>
        <v>0</v>
      </c>
    </row>
    <row r="564" spans="1:51" ht="30" hidden="1" customHeight="1" x14ac:dyDescent="0.2">
      <c r="A564" s="868">
        <v>1</v>
      </c>
      <c r="B564" s="868">
        <v>1</v>
      </c>
      <c r="C564" s="870"/>
      <c r="D564" s="870"/>
      <c r="E564" s="870"/>
      <c r="F564" s="870"/>
      <c r="G564" s="870"/>
      <c r="H564" s="870"/>
      <c r="I564" s="870"/>
      <c r="J564" s="871"/>
      <c r="K564" s="872"/>
      <c r="L564" s="872"/>
      <c r="M564" s="872"/>
      <c r="N564" s="872"/>
      <c r="O564" s="872"/>
      <c r="P564" s="874"/>
      <c r="Q564" s="874"/>
      <c r="R564" s="874"/>
      <c r="S564" s="874"/>
      <c r="T564" s="874"/>
      <c r="U564" s="874"/>
      <c r="V564" s="874"/>
      <c r="W564" s="874"/>
      <c r="X564" s="874"/>
      <c r="Y564" s="875"/>
      <c r="Z564" s="876"/>
      <c r="AA564" s="876"/>
      <c r="AB564" s="877"/>
      <c r="AC564" s="878"/>
      <c r="AD564" s="879"/>
      <c r="AE564" s="879"/>
      <c r="AF564" s="879"/>
      <c r="AG564" s="879"/>
      <c r="AH564" s="862"/>
      <c r="AI564" s="863"/>
      <c r="AJ564" s="863"/>
      <c r="AK564" s="863"/>
      <c r="AL564" s="864"/>
      <c r="AM564" s="865"/>
      <c r="AN564" s="865"/>
      <c r="AO564" s="866"/>
      <c r="AP564" s="867"/>
      <c r="AQ564" s="867"/>
      <c r="AR564" s="867"/>
      <c r="AS564" s="867"/>
      <c r="AT564" s="867"/>
      <c r="AU564" s="867"/>
      <c r="AV564" s="867"/>
      <c r="AW564" s="867"/>
      <c r="AX564" s="867"/>
      <c r="AY564">
        <f>$AY$561</f>
        <v>0</v>
      </c>
    </row>
    <row r="565" spans="1:51" ht="30" hidden="1" customHeight="1" x14ac:dyDescent="0.2">
      <c r="A565" s="868">
        <v>2</v>
      </c>
      <c r="B565" s="868">
        <v>1</v>
      </c>
      <c r="C565" s="870"/>
      <c r="D565" s="870"/>
      <c r="E565" s="870"/>
      <c r="F565" s="870"/>
      <c r="G565" s="870"/>
      <c r="H565" s="870"/>
      <c r="I565" s="870"/>
      <c r="J565" s="871"/>
      <c r="K565" s="872"/>
      <c r="L565" s="872"/>
      <c r="M565" s="872"/>
      <c r="N565" s="872"/>
      <c r="O565" s="872"/>
      <c r="P565" s="874"/>
      <c r="Q565" s="874"/>
      <c r="R565" s="874"/>
      <c r="S565" s="874"/>
      <c r="T565" s="874"/>
      <c r="U565" s="874"/>
      <c r="V565" s="874"/>
      <c r="W565" s="874"/>
      <c r="X565" s="874"/>
      <c r="Y565" s="875"/>
      <c r="Z565" s="876"/>
      <c r="AA565" s="876"/>
      <c r="AB565" s="877"/>
      <c r="AC565" s="878"/>
      <c r="AD565" s="879"/>
      <c r="AE565" s="879"/>
      <c r="AF565" s="879"/>
      <c r="AG565" s="879"/>
      <c r="AH565" s="862"/>
      <c r="AI565" s="863"/>
      <c r="AJ565" s="863"/>
      <c r="AK565" s="863"/>
      <c r="AL565" s="864"/>
      <c r="AM565" s="865"/>
      <c r="AN565" s="865"/>
      <c r="AO565" s="866"/>
      <c r="AP565" s="867"/>
      <c r="AQ565" s="867"/>
      <c r="AR565" s="867"/>
      <c r="AS565" s="867"/>
      <c r="AT565" s="867"/>
      <c r="AU565" s="867"/>
      <c r="AV565" s="867"/>
      <c r="AW565" s="867"/>
      <c r="AX565" s="867"/>
      <c r="AY565">
        <f>COUNTA($C$565)</f>
        <v>0</v>
      </c>
    </row>
    <row r="566" spans="1:51" ht="30" hidden="1" customHeight="1" x14ac:dyDescent="0.2">
      <c r="A566" s="868">
        <v>3</v>
      </c>
      <c r="B566" s="868">
        <v>1</v>
      </c>
      <c r="C566" s="869"/>
      <c r="D566" s="870"/>
      <c r="E566" s="870"/>
      <c r="F566" s="870"/>
      <c r="G566" s="870"/>
      <c r="H566" s="870"/>
      <c r="I566" s="870"/>
      <c r="J566" s="871"/>
      <c r="K566" s="872"/>
      <c r="L566" s="872"/>
      <c r="M566" s="872"/>
      <c r="N566" s="872"/>
      <c r="O566" s="872"/>
      <c r="P566" s="873"/>
      <c r="Q566" s="874"/>
      <c r="R566" s="874"/>
      <c r="S566" s="874"/>
      <c r="T566" s="874"/>
      <c r="U566" s="874"/>
      <c r="V566" s="874"/>
      <c r="W566" s="874"/>
      <c r="X566" s="874"/>
      <c r="Y566" s="875"/>
      <c r="Z566" s="876"/>
      <c r="AA566" s="876"/>
      <c r="AB566" s="877"/>
      <c r="AC566" s="878"/>
      <c r="AD566" s="879"/>
      <c r="AE566" s="879"/>
      <c r="AF566" s="879"/>
      <c r="AG566" s="879"/>
      <c r="AH566" s="880"/>
      <c r="AI566" s="881"/>
      <c r="AJ566" s="881"/>
      <c r="AK566" s="881"/>
      <c r="AL566" s="864"/>
      <c r="AM566" s="865"/>
      <c r="AN566" s="865"/>
      <c r="AO566" s="866"/>
      <c r="AP566" s="867"/>
      <c r="AQ566" s="867"/>
      <c r="AR566" s="867"/>
      <c r="AS566" s="867"/>
      <c r="AT566" s="867"/>
      <c r="AU566" s="867"/>
      <c r="AV566" s="867"/>
      <c r="AW566" s="867"/>
      <c r="AX566" s="867"/>
      <c r="AY566">
        <f>COUNTA($C$566)</f>
        <v>0</v>
      </c>
    </row>
    <row r="567" spans="1:51" ht="30" hidden="1" customHeight="1" x14ac:dyDescent="0.2">
      <c r="A567" s="868">
        <v>4</v>
      </c>
      <c r="B567" s="868">
        <v>1</v>
      </c>
      <c r="C567" s="869"/>
      <c r="D567" s="870"/>
      <c r="E567" s="870"/>
      <c r="F567" s="870"/>
      <c r="G567" s="870"/>
      <c r="H567" s="870"/>
      <c r="I567" s="870"/>
      <c r="J567" s="871"/>
      <c r="K567" s="872"/>
      <c r="L567" s="872"/>
      <c r="M567" s="872"/>
      <c r="N567" s="872"/>
      <c r="O567" s="872"/>
      <c r="P567" s="873"/>
      <c r="Q567" s="874"/>
      <c r="R567" s="874"/>
      <c r="S567" s="874"/>
      <c r="T567" s="874"/>
      <c r="U567" s="874"/>
      <c r="V567" s="874"/>
      <c r="W567" s="874"/>
      <c r="X567" s="874"/>
      <c r="Y567" s="875"/>
      <c r="Z567" s="876"/>
      <c r="AA567" s="876"/>
      <c r="AB567" s="877"/>
      <c r="AC567" s="878"/>
      <c r="AD567" s="879"/>
      <c r="AE567" s="879"/>
      <c r="AF567" s="879"/>
      <c r="AG567" s="879"/>
      <c r="AH567" s="880"/>
      <c r="AI567" s="881"/>
      <c r="AJ567" s="881"/>
      <c r="AK567" s="881"/>
      <c r="AL567" s="864"/>
      <c r="AM567" s="865"/>
      <c r="AN567" s="865"/>
      <c r="AO567" s="866"/>
      <c r="AP567" s="867"/>
      <c r="AQ567" s="867"/>
      <c r="AR567" s="867"/>
      <c r="AS567" s="867"/>
      <c r="AT567" s="867"/>
      <c r="AU567" s="867"/>
      <c r="AV567" s="867"/>
      <c r="AW567" s="867"/>
      <c r="AX567" s="867"/>
      <c r="AY567">
        <f>COUNTA($C$567)</f>
        <v>0</v>
      </c>
    </row>
    <row r="568" spans="1:51" ht="30" hidden="1" customHeight="1" x14ac:dyDescent="0.2">
      <c r="A568" s="868">
        <v>5</v>
      </c>
      <c r="B568" s="868">
        <v>1</v>
      </c>
      <c r="C568" s="870"/>
      <c r="D568" s="870"/>
      <c r="E568" s="870"/>
      <c r="F568" s="870"/>
      <c r="G568" s="870"/>
      <c r="H568" s="870"/>
      <c r="I568" s="870"/>
      <c r="J568" s="871"/>
      <c r="K568" s="872"/>
      <c r="L568" s="872"/>
      <c r="M568" s="872"/>
      <c r="N568" s="872"/>
      <c r="O568" s="872"/>
      <c r="P568" s="874"/>
      <c r="Q568" s="874"/>
      <c r="R568" s="874"/>
      <c r="S568" s="874"/>
      <c r="T568" s="874"/>
      <c r="U568" s="874"/>
      <c r="V568" s="874"/>
      <c r="W568" s="874"/>
      <c r="X568" s="874"/>
      <c r="Y568" s="875"/>
      <c r="Z568" s="876"/>
      <c r="AA568" s="876"/>
      <c r="AB568" s="877"/>
      <c r="AC568" s="878"/>
      <c r="AD568" s="879"/>
      <c r="AE568" s="879"/>
      <c r="AF568" s="879"/>
      <c r="AG568" s="879"/>
      <c r="AH568" s="880"/>
      <c r="AI568" s="881"/>
      <c r="AJ568" s="881"/>
      <c r="AK568" s="881"/>
      <c r="AL568" s="864"/>
      <c r="AM568" s="865"/>
      <c r="AN568" s="865"/>
      <c r="AO568" s="866"/>
      <c r="AP568" s="867"/>
      <c r="AQ568" s="867"/>
      <c r="AR568" s="867"/>
      <c r="AS568" s="867"/>
      <c r="AT568" s="867"/>
      <c r="AU568" s="867"/>
      <c r="AV568" s="867"/>
      <c r="AW568" s="867"/>
      <c r="AX568" s="867"/>
      <c r="AY568">
        <f>COUNTA($C$568)</f>
        <v>0</v>
      </c>
    </row>
    <row r="569" spans="1:51" ht="30" hidden="1" customHeight="1" x14ac:dyDescent="0.2">
      <c r="A569" s="868">
        <v>6</v>
      </c>
      <c r="B569" s="868">
        <v>1</v>
      </c>
      <c r="C569" s="870"/>
      <c r="D569" s="870"/>
      <c r="E569" s="870"/>
      <c r="F569" s="870"/>
      <c r="G569" s="870"/>
      <c r="H569" s="870"/>
      <c r="I569" s="870"/>
      <c r="J569" s="871"/>
      <c r="K569" s="872"/>
      <c r="L569" s="872"/>
      <c r="M569" s="872"/>
      <c r="N569" s="872"/>
      <c r="O569" s="872"/>
      <c r="P569" s="874"/>
      <c r="Q569" s="874"/>
      <c r="R569" s="874"/>
      <c r="S569" s="874"/>
      <c r="T569" s="874"/>
      <c r="U569" s="874"/>
      <c r="V569" s="874"/>
      <c r="W569" s="874"/>
      <c r="X569" s="874"/>
      <c r="Y569" s="875"/>
      <c r="Z569" s="876"/>
      <c r="AA569" s="876"/>
      <c r="AB569" s="877"/>
      <c r="AC569" s="878"/>
      <c r="AD569" s="879"/>
      <c r="AE569" s="879"/>
      <c r="AF569" s="879"/>
      <c r="AG569" s="879"/>
      <c r="AH569" s="880"/>
      <c r="AI569" s="881"/>
      <c r="AJ569" s="881"/>
      <c r="AK569" s="881"/>
      <c r="AL569" s="864"/>
      <c r="AM569" s="865"/>
      <c r="AN569" s="865"/>
      <c r="AO569" s="866"/>
      <c r="AP569" s="867"/>
      <c r="AQ569" s="867"/>
      <c r="AR569" s="867"/>
      <c r="AS569" s="867"/>
      <c r="AT569" s="867"/>
      <c r="AU569" s="867"/>
      <c r="AV569" s="867"/>
      <c r="AW569" s="867"/>
      <c r="AX569" s="867"/>
      <c r="AY569">
        <f>COUNTA($C$569)</f>
        <v>0</v>
      </c>
    </row>
    <row r="570" spans="1:51" ht="30" hidden="1" customHeight="1" x14ac:dyDescent="0.2">
      <c r="A570" s="868">
        <v>7</v>
      </c>
      <c r="B570" s="868">
        <v>1</v>
      </c>
      <c r="C570" s="870"/>
      <c r="D570" s="870"/>
      <c r="E570" s="870"/>
      <c r="F570" s="870"/>
      <c r="G570" s="870"/>
      <c r="H570" s="870"/>
      <c r="I570" s="870"/>
      <c r="J570" s="871"/>
      <c r="K570" s="872"/>
      <c r="L570" s="872"/>
      <c r="M570" s="872"/>
      <c r="N570" s="872"/>
      <c r="O570" s="872"/>
      <c r="P570" s="874"/>
      <c r="Q570" s="874"/>
      <c r="R570" s="874"/>
      <c r="S570" s="874"/>
      <c r="T570" s="874"/>
      <c r="U570" s="874"/>
      <c r="V570" s="874"/>
      <c r="W570" s="874"/>
      <c r="X570" s="874"/>
      <c r="Y570" s="875"/>
      <c r="Z570" s="876"/>
      <c r="AA570" s="876"/>
      <c r="AB570" s="877"/>
      <c r="AC570" s="878"/>
      <c r="AD570" s="879"/>
      <c r="AE570" s="879"/>
      <c r="AF570" s="879"/>
      <c r="AG570" s="879"/>
      <c r="AH570" s="880"/>
      <c r="AI570" s="881"/>
      <c r="AJ570" s="881"/>
      <c r="AK570" s="881"/>
      <c r="AL570" s="864"/>
      <c r="AM570" s="865"/>
      <c r="AN570" s="865"/>
      <c r="AO570" s="866"/>
      <c r="AP570" s="867"/>
      <c r="AQ570" s="867"/>
      <c r="AR570" s="867"/>
      <c r="AS570" s="867"/>
      <c r="AT570" s="867"/>
      <c r="AU570" s="867"/>
      <c r="AV570" s="867"/>
      <c r="AW570" s="867"/>
      <c r="AX570" s="867"/>
      <c r="AY570">
        <f>COUNTA($C$570)</f>
        <v>0</v>
      </c>
    </row>
    <row r="571" spans="1:51" ht="30" hidden="1" customHeight="1" x14ac:dyDescent="0.2">
      <c r="A571" s="868">
        <v>8</v>
      </c>
      <c r="B571" s="868">
        <v>1</v>
      </c>
      <c r="C571" s="870"/>
      <c r="D571" s="870"/>
      <c r="E571" s="870"/>
      <c r="F571" s="870"/>
      <c r="G571" s="870"/>
      <c r="H571" s="870"/>
      <c r="I571" s="870"/>
      <c r="J571" s="871"/>
      <c r="K571" s="872"/>
      <c r="L571" s="872"/>
      <c r="M571" s="872"/>
      <c r="N571" s="872"/>
      <c r="O571" s="872"/>
      <c r="P571" s="874"/>
      <c r="Q571" s="874"/>
      <c r="R571" s="874"/>
      <c r="S571" s="874"/>
      <c r="T571" s="874"/>
      <c r="U571" s="874"/>
      <c r="V571" s="874"/>
      <c r="W571" s="874"/>
      <c r="X571" s="874"/>
      <c r="Y571" s="875"/>
      <c r="Z571" s="876"/>
      <c r="AA571" s="876"/>
      <c r="AB571" s="877"/>
      <c r="AC571" s="878"/>
      <c r="AD571" s="879"/>
      <c r="AE571" s="879"/>
      <c r="AF571" s="879"/>
      <c r="AG571" s="879"/>
      <c r="AH571" s="880"/>
      <c r="AI571" s="881"/>
      <c r="AJ571" s="881"/>
      <c r="AK571" s="881"/>
      <c r="AL571" s="864"/>
      <c r="AM571" s="865"/>
      <c r="AN571" s="865"/>
      <c r="AO571" s="866"/>
      <c r="AP571" s="867"/>
      <c r="AQ571" s="867"/>
      <c r="AR571" s="867"/>
      <c r="AS571" s="867"/>
      <c r="AT571" s="867"/>
      <c r="AU571" s="867"/>
      <c r="AV571" s="867"/>
      <c r="AW571" s="867"/>
      <c r="AX571" s="867"/>
      <c r="AY571">
        <f>COUNTA($C$571)</f>
        <v>0</v>
      </c>
    </row>
    <row r="572" spans="1:51" ht="30" hidden="1" customHeight="1" x14ac:dyDescent="0.2">
      <c r="A572" s="868">
        <v>9</v>
      </c>
      <c r="B572" s="868">
        <v>1</v>
      </c>
      <c r="C572" s="870"/>
      <c r="D572" s="870"/>
      <c r="E572" s="870"/>
      <c r="F572" s="870"/>
      <c r="G572" s="870"/>
      <c r="H572" s="870"/>
      <c r="I572" s="870"/>
      <c r="J572" s="871"/>
      <c r="K572" s="872"/>
      <c r="L572" s="872"/>
      <c r="M572" s="872"/>
      <c r="N572" s="872"/>
      <c r="O572" s="872"/>
      <c r="P572" s="874"/>
      <c r="Q572" s="874"/>
      <c r="R572" s="874"/>
      <c r="S572" s="874"/>
      <c r="T572" s="874"/>
      <c r="U572" s="874"/>
      <c r="V572" s="874"/>
      <c r="W572" s="874"/>
      <c r="X572" s="874"/>
      <c r="Y572" s="875"/>
      <c r="Z572" s="876"/>
      <c r="AA572" s="876"/>
      <c r="AB572" s="877"/>
      <c r="AC572" s="878"/>
      <c r="AD572" s="879"/>
      <c r="AE572" s="879"/>
      <c r="AF572" s="879"/>
      <c r="AG572" s="879"/>
      <c r="AH572" s="880"/>
      <c r="AI572" s="881"/>
      <c r="AJ572" s="881"/>
      <c r="AK572" s="881"/>
      <c r="AL572" s="864"/>
      <c r="AM572" s="865"/>
      <c r="AN572" s="865"/>
      <c r="AO572" s="866"/>
      <c r="AP572" s="867"/>
      <c r="AQ572" s="867"/>
      <c r="AR572" s="867"/>
      <c r="AS572" s="867"/>
      <c r="AT572" s="867"/>
      <c r="AU572" s="867"/>
      <c r="AV572" s="867"/>
      <c r="AW572" s="867"/>
      <c r="AX572" s="867"/>
      <c r="AY572">
        <f>COUNTA($C$572)</f>
        <v>0</v>
      </c>
    </row>
    <row r="573" spans="1:51" ht="30" hidden="1" customHeight="1" x14ac:dyDescent="0.2">
      <c r="A573" s="868">
        <v>10</v>
      </c>
      <c r="B573" s="868">
        <v>1</v>
      </c>
      <c r="C573" s="870"/>
      <c r="D573" s="870"/>
      <c r="E573" s="870"/>
      <c r="F573" s="870"/>
      <c r="G573" s="870"/>
      <c r="H573" s="870"/>
      <c r="I573" s="870"/>
      <c r="J573" s="871"/>
      <c r="K573" s="872"/>
      <c r="L573" s="872"/>
      <c r="M573" s="872"/>
      <c r="N573" s="872"/>
      <c r="O573" s="872"/>
      <c r="P573" s="874"/>
      <c r="Q573" s="874"/>
      <c r="R573" s="874"/>
      <c r="S573" s="874"/>
      <c r="T573" s="874"/>
      <c r="U573" s="874"/>
      <c r="V573" s="874"/>
      <c r="W573" s="874"/>
      <c r="X573" s="874"/>
      <c r="Y573" s="875"/>
      <c r="Z573" s="876"/>
      <c r="AA573" s="876"/>
      <c r="AB573" s="877"/>
      <c r="AC573" s="878"/>
      <c r="AD573" s="879"/>
      <c r="AE573" s="879"/>
      <c r="AF573" s="879"/>
      <c r="AG573" s="879"/>
      <c r="AH573" s="880"/>
      <c r="AI573" s="881"/>
      <c r="AJ573" s="881"/>
      <c r="AK573" s="881"/>
      <c r="AL573" s="864"/>
      <c r="AM573" s="865"/>
      <c r="AN573" s="865"/>
      <c r="AO573" s="866"/>
      <c r="AP573" s="867"/>
      <c r="AQ573" s="867"/>
      <c r="AR573" s="867"/>
      <c r="AS573" s="867"/>
      <c r="AT573" s="867"/>
      <c r="AU573" s="867"/>
      <c r="AV573" s="867"/>
      <c r="AW573" s="867"/>
      <c r="AX573" s="867"/>
      <c r="AY573">
        <f>COUNTA($C$573)</f>
        <v>0</v>
      </c>
    </row>
    <row r="574" spans="1:51" ht="30" hidden="1" customHeight="1" x14ac:dyDescent="0.2">
      <c r="A574" s="868">
        <v>11</v>
      </c>
      <c r="B574" s="868">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878"/>
      <c r="AD574" s="879"/>
      <c r="AE574" s="879"/>
      <c r="AF574" s="879"/>
      <c r="AG574" s="879"/>
      <c r="AH574" s="880"/>
      <c r="AI574" s="881"/>
      <c r="AJ574" s="881"/>
      <c r="AK574" s="881"/>
      <c r="AL574" s="864"/>
      <c r="AM574" s="865"/>
      <c r="AN574" s="865"/>
      <c r="AO574" s="866"/>
      <c r="AP574" s="867"/>
      <c r="AQ574" s="867"/>
      <c r="AR574" s="867"/>
      <c r="AS574" s="867"/>
      <c r="AT574" s="867"/>
      <c r="AU574" s="867"/>
      <c r="AV574" s="867"/>
      <c r="AW574" s="867"/>
      <c r="AX574" s="867"/>
      <c r="AY574">
        <f>COUNTA($C$574)</f>
        <v>0</v>
      </c>
    </row>
    <row r="575" spans="1:51" ht="30" hidden="1" customHeight="1" x14ac:dyDescent="0.2">
      <c r="A575" s="868">
        <v>12</v>
      </c>
      <c r="B575" s="868">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878"/>
      <c r="AD575" s="879"/>
      <c r="AE575" s="879"/>
      <c r="AF575" s="879"/>
      <c r="AG575" s="879"/>
      <c r="AH575" s="880"/>
      <c r="AI575" s="881"/>
      <c r="AJ575" s="881"/>
      <c r="AK575" s="881"/>
      <c r="AL575" s="864"/>
      <c r="AM575" s="865"/>
      <c r="AN575" s="865"/>
      <c r="AO575" s="866"/>
      <c r="AP575" s="867"/>
      <c r="AQ575" s="867"/>
      <c r="AR575" s="867"/>
      <c r="AS575" s="867"/>
      <c r="AT575" s="867"/>
      <c r="AU575" s="867"/>
      <c r="AV575" s="867"/>
      <c r="AW575" s="867"/>
      <c r="AX575" s="867"/>
      <c r="AY575">
        <f>COUNTA($C$575)</f>
        <v>0</v>
      </c>
    </row>
    <row r="576" spans="1:51" ht="30" hidden="1" customHeight="1" x14ac:dyDescent="0.2">
      <c r="A576" s="868">
        <v>13</v>
      </c>
      <c r="B576" s="868">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878"/>
      <c r="AD576" s="879"/>
      <c r="AE576" s="879"/>
      <c r="AF576" s="879"/>
      <c r="AG576" s="879"/>
      <c r="AH576" s="880"/>
      <c r="AI576" s="881"/>
      <c r="AJ576" s="881"/>
      <c r="AK576" s="881"/>
      <c r="AL576" s="864"/>
      <c r="AM576" s="865"/>
      <c r="AN576" s="865"/>
      <c r="AO576" s="866"/>
      <c r="AP576" s="867"/>
      <c r="AQ576" s="867"/>
      <c r="AR576" s="867"/>
      <c r="AS576" s="867"/>
      <c r="AT576" s="867"/>
      <c r="AU576" s="867"/>
      <c r="AV576" s="867"/>
      <c r="AW576" s="867"/>
      <c r="AX576" s="867"/>
      <c r="AY576">
        <f>COUNTA($C$576)</f>
        <v>0</v>
      </c>
    </row>
    <row r="577" spans="1:51" ht="30" hidden="1" customHeight="1" x14ac:dyDescent="0.2">
      <c r="A577" s="868">
        <v>14</v>
      </c>
      <c r="B577" s="868">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878"/>
      <c r="AD577" s="879"/>
      <c r="AE577" s="879"/>
      <c r="AF577" s="879"/>
      <c r="AG577" s="879"/>
      <c r="AH577" s="880"/>
      <c r="AI577" s="881"/>
      <c r="AJ577" s="881"/>
      <c r="AK577" s="881"/>
      <c r="AL577" s="864"/>
      <c r="AM577" s="865"/>
      <c r="AN577" s="865"/>
      <c r="AO577" s="866"/>
      <c r="AP577" s="867"/>
      <c r="AQ577" s="867"/>
      <c r="AR577" s="867"/>
      <c r="AS577" s="867"/>
      <c r="AT577" s="867"/>
      <c r="AU577" s="867"/>
      <c r="AV577" s="867"/>
      <c r="AW577" s="867"/>
      <c r="AX577" s="867"/>
      <c r="AY577">
        <f>COUNTA($C$577)</f>
        <v>0</v>
      </c>
    </row>
    <row r="578" spans="1:51" ht="30" hidden="1" customHeight="1" x14ac:dyDescent="0.2">
      <c r="A578" s="868">
        <v>15</v>
      </c>
      <c r="B578" s="868">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878"/>
      <c r="AD578" s="879"/>
      <c r="AE578" s="879"/>
      <c r="AF578" s="879"/>
      <c r="AG578" s="879"/>
      <c r="AH578" s="880"/>
      <c r="AI578" s="881"/>
      <c r="AJ578" s="881"/>
      <c r="AK578" s="881"/>
      <c r="AL578" s="864"/>
      <c r="AM578" s="865"/>
      <c r="AN578" s="865"/>
      <c r="AO578" s="866"/>
      <c r="AP578" s="867"/>
      <c r="AQ578" s="867"/>
      <c r="AR578" s="867"/>
      <c r="AS578" s="867"/>
      <c r="AT578" s="867"/>
      <c r="AU578" s="867"/>
      <c r="AV578" s="867"/>
      <c r="AW578" s="867"/>
      <c r="AX578" s="867"/>
      <c r="AY578">
        <f>COUNTA($C$578)</f>
        <v>0</v>
      </c>
    </row>
    <row r="579" spans="1:51" ht="30" hidden="1" customHeight="1" x14ac:dyDescent="0.2">
      <c r="A579" s="868">
        <v>16</v>
      </c>
      <c r="B579" s="868">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878"/>
      <c r="AD579" s="879"/>
      <c r="AE579" s="879"/>
      <c r="AF579" s="879"/>
      <c r="AG579" s="879"/>
      <c r="AH579" s="880"/>
      <c r="AI579" s="881"/>
      <c r="AJ579" s="881"/>
      <c r="AK579" s="881"/>
      <c r="AL579" s="864"/>
      <c r="AM579" s="865"/>
      <c r="AN579" s="865"/>
      <c r="AO579" s="866"/>
      <c r="AP579" s="867"/>
      <c r="AQ579" s="867"/>
      <c r="AR579" s="867"/>
      <c r="AS579" s="867"/>
      <c r="AT579" s="867"/>
      <c r="AU579" s="867"/>
      <c r="AV579" s="867"/>
      <c r="AW579" s="867"/>
      <c r="AX579" s="867"/>
      <c r="AY579">
        <f>COUNTA($C$579)</f>
        <v>0</v>
      </c>
    </row>
    <row r="580" spans="1:51" s="16" customFormat="1" ht="30" hidden="1" customHeight="1" x14ac:dyDescent="0.2">
      <c r="A580" s="868">
        <v>17</v>
      </c>
      <c r="B580" s="868">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878"/>
      <c r="AD580" s="879"/>
      <c r="AE580" s="879"/>
      <c r="AF580" s="879"/>
      <c r="AG580" s="879"/>
      <c r="AH580" s="880"/>
      <c r="AI580" s="881"/>
      <c r="AJ580" s="881"/>
      <c r="AK580" s="881"/>
      <c r="AL580" s="864"/>
      <c r="AM580" s="865"/>
      <c r="AN580" s="865"/>
      <c r="AO580" s="866"/>
      <c r="AP580" s="867"/>
      <c r="AQ580" s="867"/>
      <c r="AR580" s="867"/>
      <c r="AS580" s="867"/>
      <c r="AT580" s="867"/>
      <c r="AU580" s="867"/>
      <c r="AV580" s="867"/>
      <c r="AW580" s="867"/>
      <c r="AX580" s="867"/>
      <c r="AY580">
        <f>COUNTA($C$580)</f>
        <v>0</v>
      </c>
    </row>
    <row r="581" spans="1:51" ht="30" hidden="1" customHeight="1" x14ac:dyDescent="0.2">
      <c r="A581" s="868">
        <v>18</v>
      </c>
      <c r="B581" s="868">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878"/>
      <c r="AD581" s="879"/>
      <c r="AE581" s="879"/>
      <c r="AF581" s="879"/>
      <c r="AG581" s="879"/>
      <c r="AH581" s="880"/>
      <c r="AI581" s="881"/>
      <c r="AJ581" s="881"/>
      <c r="AK581" s="881"/>
      <c r="AL581" s="864"/>
      <c r="AM581" s="865"/>
      <c r="AN581" s="865"/>
      <c r="AO581" s="866"/>
      <c r="AP581" s="867"/>
      <c r="AQ581" s="867"/>
      <c r="AR581" s="867"/>
      <c r="AS581" s="867"/>
      <c r="AT581" s="867"/>
      <c r="AU581" s="867"/>
      <c r="AV581" s="867"/>
      <c r="AW581" s="867"/>
      <c r="AX581" s="867"/>
      <c r="AY581">
        <f>COUNTA($C$581)</f>
        <v>0</v>
      </c>
    </row>
    <row r="582" spans="1:51" ht="30" hidden="1" customHeight="1" x14ac:dyDescent="0.2">
      <c r="A582" s="868">
        <v>19</v>
      </c>
      <c r="B582" s="868">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878"/>
      <c r="AD582" s="879"/>
      <c r="AE582" s="879"/>
      <c r="AF582" s="879"/>
      <c r="AG582" s="879"/>
      <c r="AH582" s="880"/>
      <c r="AI582" s="881"/>
      <c r="AJ582" s="881"/>
      <c r="AK582" s="881"/>
      <c r="AL582" s="864"/>
      <c r="AM582" s="865"/>
      <c r="AN582" s="865"/>
      <c r="AO582" s="866"/>
      <c r="AP582" s="867"/>
      <c r="AQ582" s="867"/>
      <c r="AR582" s="867"/>
      <c r="AS582" s="867"/>
      <c r="AT582" s="867"/>
      <c r="AU582" s="867"/>
      <c r="AV582" s="867"/>
      <c r="AW582" s="867"/>
      <c r="AX582" s="867"/>
      <c r="AY582">
        <f>COUNTA($C$582)</f>
        <v>0</v>
      </c>
    </row>
    <row r="583" spans="1:51" ht="30" hidden="1" customHeight="1" x14ac:dyDescent="0.2">
      <c r="A583" s="868">
        <v>20</v>
      </c>
      <c r="B583" s="868">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878"/>
      <c r="AD583" s="879"/>
      <c r="AE583" s="879"/>
      <c r="AF583" s="879"/>
      <c r="AG583" s="879"/>
      <c r="AH583" s="880"/>
      <c r="AI583" s="881"/>
      <c r="AJ583" s="881"/>
      <c r="AK583" s="881"/>
      <c r="AL583" s="864"/>
      <c r="AM583" s="865"/>
      <c r="AN583" s="865"/>
      <c r="AO583" s="866"/>
      <c r="AP583" s="867"/>
      <c r="AQ583" s="867"/>
      <c r="AR583" s="867"/>
      <c r="AS583" s="867"/>
      <c r="AT583" s="867"/>
      <c r="AU583" s="867"/>
      <c r="AV583" s="867"/>
      <c r="AW583" s="867"/>
      <c r="AX583" s="867"/>
      <c r="AY583">
        <f>COUNTA($C$583)</f>
        <v>0</v>
      </c>
    </row>
    <row r="584" spans="1:51" ht="30" hidden="1" customHeight="1" x14ac:dyDescent="0.2">
      <c r="A584" s="868">
        <v>21</v>
      </c>
      <c r="B584" s="868">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878"/>
      <c r="AD584" s="879"/>
      <c r="AE584" s="879"/>
      <c r="AF584" s="879"/>
      <c r="AG584" s="879"/>
      <c r="AH584" s="880"/>
      <c r="AI584" s="881"/>
      <c r="AJ584" s="881"/>
      <c r="AK584" s="881"/>
      <c r="AL584" s="864"/>
      <c r="AM584" s="865"/>
      <c r="AN584" s="865"/>
      <c r="AO584" s="866"/>
      <c r="AP584" s="867"/>
      <c r="AQ584" s="867"/>
      <c r="AR584" s="867"/>
      <c r="AS584" s="867"/>
      <c r="AT584" s="867"/>
      <c r="AU584" s="867"/>
      <c r="AV584" s="867"/>
      <c r="AW584" s="867"/>
      <c r="AX584" s="867"/>
      <c r="AY584">
        <f>COUNTA($C$584)</f>
        <v>0</v>
      </c>
    </row>
    <row r="585" spans="1:51" ht="30" hidden="1" customHeight="1" x14ac:dyDescent="0.2">
      <c r="A585" s="868">
        <v>22</v>
      </c>
      <c r="B585" s="868">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878"/>
      <c r="AD585" s="879"/>
      <c r="AE585" s="879"/>
      <c r="AF585" s="879"/>
      <c r="AG585" s="879"/>
      <c r="AH585" s="880"/>
      <c r="AI585" s="881"/>
      <c r="AJ585" s="881"/>
      <c r="AK585" s="881"/>
      <c r="AL585" s="864"/>
      <c r="AM585" s="865"/>
      <c r="AN585" s="865"/>
      <c r="AO585" s="866"/>
      <c r="AP585" s="867"/>
      <c r="AQ585" s="867"/>
      <c r="AR585" s="867"/>
      <c r="AS585" s="867"/>
      <c r="AT585" s="867"/>
      <c r="AU585" s="867"/>
      <c r="AV585" s="867"/>
      <c r="AW585" s="867"/>
      <c r="AX585" s="867"/>
      <c r="AY585">
        <f>COUNTA($C$585)</f>
        <v>0</v>
      </c>
    </row>
    <row r="586" spans="1:51" ht="30" hidden="1" customHeight="1" x14ac:dyDescent="0.2">
      <c r="A586" s="868">
        <v>23</v>
      </c>
      <c r="B586" s="868">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878"/>
      <c r="AD586" s="879"/>
      <c r="AE586" s="879"/>
      <c r="AF586" s="879"/>
      <c r="AG586" s="879"/>
      <c r="AH586" s="880"/>
      <c r="AI586" s="881"/>
      <c r="AJ586" s="881"/>
      <c r="AK586" s="881"/>
      <c r="AL586" s="864"/>
      <c r="AM586" s="865"/>
      <c r="AN586" s="865"/>
      <c r="AO586" s="866"/>
      <c r="AP586" s="867"/>
      <c r="AQ586" s="867"/>
      <c r="AR586" s="867"/>
      <c r="AS586" s="867"/>
      <c r="AT586" s="867"/>
      <c r="AU586" s="867"/>
      <c r="AV586" s="867"/>
      <c r="AW586" s="867"/>
      <c r="AX586" s="867"/>
      <c r="AY586">
        <f>COUNTA($C$586)</f>
        <v>0</v>
      </c>
    </row>
    <row r="587" spans="1:51" ht="30" hidden="1" customHeight="1" x14ac:dyDescent="0.2">
      <c r="A587" s="868">
        <v>24</v>
      </c>
      <c r="B587" s="868">
        <v>1</v>
      </c>
      <c r="C587" s="870"/>
      <c r="D587" s="870"/>
      <c r="E587" s="870"/>
      <c r="F587" s="870"/>
      <c r="G587" s="870"/>
      <c r="H587" s="870"/>
      <c r="I587" s="870"/>
      <c r="J587" s="871"/>
      <c r="K587" s="872"/>
      <c r="L587" s="872"/>
      <c r="M587" s="872"/>
      <c r="N587" s="872"/>
      <c r="O587" s="872"/>
      <c r="P587" s="874"/>
      <c r="Q587" s="874"/>
      <c r="R587" s="874"/>
      <c r="S587" s="874"/>
      <c r="T587" s="874"/>
      <c r="U587" s="874"/>
      <c r="V587" s="874"/>
      <c r="W587" s="874"/>
      <c r="X587" s="874"/>
      <c r="Y587" s="875"/>
      <c r="Z587" s="876"/>
      <c r="AA587" s="876"/>
      <c r="AB587" s="877"/>
      <c r="AC587" s="878"/>
      <c r="AD587" s="879"/>
      <c r="AE587" s="879"/>
      <c r="AF587" s="879"/>
      <c r="AG587" s="879"/>
      <c r="AH587" s="880"/>
      <c r="AI587" s="881"/>
      <c r="AJ587" s="881"/>
      <c r="AK587" s="881"/>
      <c r="AL587" s="864"/>
      <c r="AM587" s="865"/>
      <c r="AN587" s="865"/>
      <c r="AO587" s="866"/>
      <c r="AP587" s="867"/>
      <c r="AQ587" s="867"/>
      <c r="AR587" s="867"/>
      <c r="AS587" s="867"/>
      <c r="AT587" s="867"/>
      <c r="AU587" s="867"/>
      <c r="AV587" s="867"/>
      <c r="AW587" s="867"/>
      <c r="AX587" s="867"/>
      <c r="AY587">
        <f>COUNTA($C$587)</f>
        <v>0</v>
      </c>
    </row>
    <row r="588" spans="1:51" ht="30" hidden="1" customHeight="1" x14ac:dyDescent="0.2">
      <c r="A588" s="868">
        <v>25</v>
      </c>
      <c r="B588" s="868">
        <v>1</v>
      </c>
      <c r="C588" s="870"/>
      <c r="D588" s="870"/>
      <c r="E588" s="870"/>
      <c r="F588" s="870"/>
      <c r="G588" s="870"/>
      <c r="H588" s="870"/>
      <c r="I588" s="870"/>
      <c r="J588" s="871"/>
      <c r="K588" s="872"/>
      <c r="L588" s="872"/>
      <c r="M588" s="872"/>
      <c r="N588" s="872"/>
      <c r="O588" s="872"/>
      <c r="P588" s="874"/>
      <c r="Q588" s="874"/>
      <c r="R588" s="874"/>
      <c r="S588" s="874"/>
      <c r="T588" s="874"/>
      <c r="U588" s="874"/>
      <c r="V588" s="874"/>
      <c r="W588" s="874"/>
      <c r="X588" s="874"/>
      <c r="Y588" s="875"/>
      <c r="Z588" s="876"/>
      <c r="AA588" s="876"/>
      <c r="AB588" s="877"/>
      <c r="AC588" s="878"/>
      <c r="AD588" s="879"/>
      <c r="AE588" s="879"/>
      <c r="AF588" s="879"/>
      <c r="AG588" s="879"/>
      <c r="AH588" s="880"/>
      <c r="AI588" s="881"/>
      <c r="AJ588" s="881"/>
      <c r="AK588" s="881"/>
      <c r="AL588" s="864"/>
      <c r="AM588" s="865"/>
      <c r="AN588" s="865"/>
      <c r="AO588" s="866"/>
      <c r="AP588" s="867"/>
      <c r="AQ588" s="867"/>
      <c r="AR588" s="867"/>
      <c r="AS588" s="867"/>
      <c r="AT588" s="867"/>
      <c r="AU588" s="867"/>
      <c r="AV588" s="867"/>
      <c r="AW588" s="867"/>
      <c r="AX588" s="867"/>
      <c r="AY588">
        <f>COUNTA($C$588)</f>
        <v>0</v>
      </c>
    </row>
    <row r="589" spans="1:51" ht="30" hidden="1" customHeight="1" x14ac:dyDescent="0.2">
      <c r="A589" s="868">
        <v>26</v>
      </c>
      <c r="B589" s="868">
        <v>1</v>
      </c>
      <c r="C589" s="870"/>
      <c r="D589" s="870"/>
      <c r="E589" s="870"/>
      <c r="F589" s="870"/>
      <c r="G589" s="870"/>
      <c r="H589" s="870"/>
      <c r="I589" s="870"/>
      <c r="J589" s="871"/>
      <c r="K589" s="872"/>
      <c r="L589" s="872"/>
      <c r="M589" s="872"/>
      <c r="N589" s="872"/>
      <c r="O589" s="872"/>
      <c r="P589" s="874"/>
      <c r="Q589" s="874"/>
      <c r="R589" s="874"/>
      <c r="S589" s="874"/>
      <c r="T589" s="874"/>
      <c r="U589" s="874"/>
      <c r="V589" s="874"/>
      <c r="W589" s="874"/>
      <c r="X589" s="874"/>
      <c r="Y589" s="875"/>
      <c r="Z589" s="876"/>
      <c r="AA589" s="876"/>
      <c r="AB589" s="877"/>
      <c r="AC589" s="878"/>
      <c r="AD589" s="879"/>
      <c r="AE589" s="879"/>
      <c r="AF589" s="879"/>
      <c r="AG589" s="879"/>
      <c r="AH589" s="880"/>
      <c r="AI589" s="881"/>
      <c r="AJ589" s="881"/>
      <c r="AK589" s="881"/>
      <c r="AL589" s="864"/>
      <c r="AM589" s="865"/>
      <c r="AN589" s="865"/>
      <c r="AO589" s="866"/>
      <c r="AP589" s="867"/>
      <c r="AQ589" s="867"/>
      <c r="AR589" s="867"/>
      <c r="AS589" s="867"/>
      <c r="AT589" s="867"/>
      <c r="AU589" s="867"/>
      <c r="AV589" s="867"/>
      <c r="AW589" s="867"/>
      <c r="AX589" s="867"/>
      <c r="AY589">
        <f>COUNTA($C$589)</f>
        <v>0</v>
      </c>
    </row>
    <row r="590" spans="1:51" ht="30" hidden="1" customHeight="1" x14ac:dyDescent="0.2">
      <c r="A590" s="868">
        <v>27</v>
      </c>
      <c r="B590" s="868">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878"/>
      <c r="AD590" s="879"/>
      <c r="AE590" s="879"/>
      <c r="AF590" s="879"/>
      <c r="AG590" s="879"/>
      <c r="AH590" s="880"/>
      <c r="AI590" s="881"/>
      <c r="AJ590" s="881"/>
      <c r="AK590" s="881"/>
      <c r="AL590" s="864"/>
      <c r="AM590" s="865"/>
      <c r="AN590" s="865"/>
      <c r="AO590" s="866"/>
      <c r="AP590" s="867"/>
      <c r="AQ590" s="867"/>
      <c r="AR590" s="867"/>
      <c r="AS590" s="867"/>
      <c r="AT590" s="867"/>
      <c r="AU590" s="867"/>
      <c r="AV590" s="867"/>
      <c r="AW590" s="867"/>
      <c r="AX590" s="867"/>
      <c r="AY590">
        <f>COUNTA($C$590)</f>
        <v>0</v>
      </c>
    </row>
    <row r="591" spans="1:51" ht="30" hidden="1" customHeight="1" x14ac:dyDescent="0.2">
      <c r="A591" s="868">
        <v>28</v>
      </c>
      <c r="B591" s="868">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878"/>
      <c r="AD591" s="879"/>
      <c r="AE591" s="879"/>
      <c r="AF591" s="879"/>
      <c r="AG591" s="879"/>
      <c r="AH591" s="880"/>
      <c r="AI591" s="881"/>
      <c r="AJ591" s="881"/>
      <c r="AK591" s="881"/>
      <c r="AL591" s="864"/>
      <c r="AM591" s="865"/>
      <c r="AN591" s="865"/>
      <c r="AO591" s="866"/>
      <c r="AP591" s="867"/>
      <c r="AQ591" s="867"/>
      <c r="AR591" s="867"/>
      <c r="AS591" s="867"/>
      <c r="AT591" s="867"/>
      <c r="AU591" s="867"/>
      <c r="AV591" s="867"/>
      <c r="AW591" s="867"/>
      <c r="AX591" s="867"/>
      <c r="AY591">
        <f>COUNTA($C$591)</f>
        <v>0</v>
      </c>
    </row>
    <row r="592" spans="1:51" ht="30" hidden="1" customHeight="1" x14ac:dyDescent="0.2">
      <c r="A592" s="868">
        <v>29</v>
      </c>
      <c r="B592" s="868">
        <v>1</v>
      </c>
      <c r="C592" s="870"/>
      <c r="D592" s="870"/>
      <c r="E592" s="870"/>
      <c r="F592" s="870"/>
      <c r="G592" s="870"/>
      <c r="H592" s="870"/>
      <c r="I592" s="870"/>
      <c r="J592" s="871"/>
      <c r="K592" s="872"/>
      <c r="L592" s="872"/>
      <c r="M592" s="872"/>
      <c r="N592" s="872"/>
      <c r="O592" s="872"/>
      <c r="P592" s="874"/>
      <c r="Q592" s="874"/>
      <c r="R592" s="874"/>
      <c r="S592" s="874"/>
      <c r="T592" s="874"/>
      <c r="U592" s="874"/>
      <c r="V592" s="874"/>
      <c r="W592" s="874"/>
      <c r="X592" s="874"/>
      <c r="Y592" s="875"/>
      <c r="Z592" s="876"/>
      <c r="AA592" s="876"/>
      <c r="AB592" s="877"/>
      <c r="AC592" s="878"/>
      <c r="AD592" s="879"/>
      <c r="AE592" s="879"/>
      <c r="AF592" s="879"/>
      <c r="AG592" s="879"/>
      <c r="AH592" s="880"/>
      <c r="AI592" s="881"/>
      <c r="AJ592" s="881"/>
      <c r="AK592" s="881"/>
      <c r="AL592" s="864"/>
      <c r="AM592" s="865"/>
      <c r="AN592" s="865"/>
      <c r="AO592" s="866"/>
      <c r="AP592" s="867"/>
      <c r="AQ592" s="867"/>
      <c r="AR592" s="867"/>
      <c r="AS592" s="867"/>
      <c r="AT592" s="867"/>
      <c r="AU592" s="867"/>
      <c r="AV592" s="867"/>
      <c r="AW592" s="867"/>
      <c r="AX592" s="867"/>
      <c r="AY592">
        <f>COUNTA($C$592)</f>
        <v>0</v>
      </c>
    </row>
    <row r="593" spans="1:51" ht="30" hidden="1" customHeight="1" x14ac:dyDescent="0.2">
      <c r="A593" s="868">
        <v>30</v>
      </c>
      <c r="B593" s="868">
        <v>1</v>
      </c>
      <c r="C593" s="870"/>
      <c r="D593" s="870"/>
      <c r="E593" s="870"/>
      <c r="F593" s="870"/>
      <c r="G593" s="870"/>
      <c r="H593" s="870"/>
      <c r="I593" s="870"/>
      <c r="J593" s="871"/>
      <c r="K593" s="872"/>
      <c r="L593" s="872"/>
      <c r="M593" s="872"/>
      <c r="N593" s="872"/>
      <c r="O593" s="872"/>
      <c r="P593" s="874"/>
      <c r="Q593" s="874"/>
      <c r="R593" s="874"/>
      <c r="S593" s="874"/>
      <c r="T593" s="874"/>
      <c r="U593" s="874"/>
      <c r="V593" s="874"/>
      <c r="W593" s="874"/>
      <c r="X593" s="874"/>
      <c r="Y593" s="875"/>
      <c r="Z593" s="876"/>
      <c r="AA593" s="876"/>
      <c r="AB593" s="877"/>
      <c r="AC593" s="878"/>
      <c r="AD593" s="879"/>
      <c r="AE593" s="879"/>
      <c r="AF593" s="879"/>
      <c r="AG593" s="879"/>
      <c r="AH593" s="880"/>
      <c r="AI593" s="881"/>
      <c r="AJ593" s="881"/>
      <c r="AK593" s="881"/>
      <c r="AL593" s="864"/>
      <c r="AM593" s="865"/>
      <c r="AN593" s="865"/>
      <c r="AO593" s="866"/>
      <c r="AP593" s="867"/>
      <c r="AQ593" s="867"/>
      <c r="AR593" s="867"/>
      <c r="AS593" s="867"/>
      <c r="AT593" s="867"/>
      <c r="AU593" s="867"/>
      <c r="AV593" s="867"/>
      <c r="AW593" s="867"/>
      <c r="AX593" s="867"/>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857"/>
      <c r="B596" s="857"/>
      <c r="C596" s="857" t="s">
        <v>24</v>
      </c>
      <c r="D596" s="857"/>
      <c r="E596" s="857"/>
      <c r="F596" s="857"/>
      <c r="G596" s="857"/>
      <c r="H596" s="857"/>
      <c r="I596" s="857"/>
      <c r="J596" s="858" t="s">
        <v>197</v>
      </c>
      <c r="K596" s="136"/>
      <c r="L596" s="136"/>
      <c r="M596" s="136"/>
      <c r="N596" s="136"/>
      <c r="O596" s="136"/>
      <c r="P596" s="415" t="s">
        <v>25</v>
      </c>
      <c r="Q596" s="415"/>
      <c r="R596" s="415"/>
      <c r="S596" s="415"/>
      <c r="T596" s="415"/>
      <c r="U596" s="415"/>
      <c r="V596" s="415"/>
      <c r="W596" s="415"/>
      <c r="X596" s="415"/>
      <c r="Y596" s="859" t="s">
        <v>196</v>
      </c>
      <c r="Z596" s="860"/>
      <c r="AA596" s="860"/>
      <c r="AB596" s="860"/>
      <c r="AC596" s="858" t="s">
        <v>230</v>
      </c>
      <c r="AD596" s="858"/>
      <c r="AE596" s="858"/>
      <c r="AF596" s="858"/>
      <c r="AG596" s="858"/>
      <c r="AH596" s="859" t="s">
        <v>248</v>
      </c>
      <c r="AI596" s="857"/>
      <c r="AJ596" s="857"/>
      <c r="AK596" s="857"/>
      <c r="AL596" s="857" t="s">
        <v>19</v>
      </c>
      <c r="AM596" s="857"/>
      <c r="AN596" s="857"/>
      <c r="AO596" s="861"/>
      <c r="AP596" s="882" t="s">
        <v>198</v>
      </c>
      <c r="AQ596" s="882"/>
      <c r="AR596" s="882"/>
      <c r="AS596" s="882"/>
      <c r="AT596" s="882"/>
      <c r="AU596" s="882"/>
      <c r="AV596" s="882"/>
      <c r="AW596" s="882"/>
      <c r="AX596" s="882"/>
      <c r="AY596">
        <f>$AY$594</f>
        <v>0</v>
      </c>
    </row>
    <row r="597" spans="1:51" ht="30" hidden="1" customHeight="1" x14ac:dyDescent="0.2">
      <c r="A597" s="868">
        <v>1</v>
      </c>
      <c r="B597" s="868">
        <v>1</v>
      </c>
      <c r="C597" s="870"/>
      <c r="D597" s="870"/>
      <c r="E597" s="870"/>
      <c r="F597" s="870"/>
      <c r="G597" s="870"/>
      <c r="H597" s="870"/>
      <c r="I597" s="870"/>
      <c r="J597" s="871"/>
      <c r="K597" s="872"/>
      <c r="L597" s="872"/>
      <c r="M597" s="872"/>
      <c r="N597" s="872"/>
      <c r="O597" s="872"/>
      <c r="P597" s="874"/>
      <c r="Q597" s="874"/>
      <c r="R597" s="874"/>
      <c r="S597" s="874"/>
      <c r="T597" s="874"/>
      <c r="U597" s="874"/>
      <c r="V597" s="874"/>
      <c r="W597" s="874"/>
      <c r="X597" s="874"/>
      <c r="Y597" s="875"/>
      <c r="Z597" s="876"/>
      <c r="AA597" s="876"/>
      <c r="AB597" s="877"/>
      <c r="AC597" s="878"/>
      <c r="AD597" s="879"/>
      <c r="AE597" s="879"/>
      <c r="AF597" s="879"/>
      <c r="AG597" s="879"/>
      <c r="AH597" s="862"/>
      <c r="AI597" s="863"/>
      <c r="AJ597" s="863"/>
      <c r="AK597" s="863"/>
      <c r="AL597" s="864"/>
      <c r="AM597" s="865"/>
      <c r="AN597" s="865"/>
      <c r="AO597" s="866"/>
      <c r="AP597" s="867"/>
      <c r="AQ597" s="867"/>
      <c r="AR597" s="867"/>
      <c r="AS597" s="867"/>
      <c r="AT597" s="867"/>
      <c r="AU597" s="867"/>
      <c r="AV597" s="867"/>
      <c r="AW597" s="867"/>
      <c r="AX597" s="867"/>
      <c r="AY597">
        <f>$AY$594</f>
        <v>0</v>
      </c>
    </row>
    <row r="598" spans="1:51" ht="30" hidden="1" customHeight="1" x14ac:dyDescent="0.2">
      <c r="A598" s="868">
        <v>2</v>
      </c>
      <c r="B598" s="868">
        <v>1</v>
      </c>
      <c r="C598" s="870"/>
      <c r="D598" s="870"/>
      <c r="E598" s="870"/>
      <c r="F598" s="870"/>
      <c r="G598" s="870"/>
      <c r="H598" s="870"/>
      <c r="I598" s="870"/>
      <c r="J598" s="871"/>
      <c r="K598" s="872"/>
      <c r="L598" s="872"/>
      <c r="M598" s="872"/>
      <c r="N598" s="872"/>
      <c r="O598" s="872"/>
      <c r="P598" s="874"/>
      <c r="Q598" s="874"/>
      <c r="R598" s="874"/>
      <c r="S598" s="874"/>
      <c r="T598" s="874"/>
      <c r="U598" s="874"/>
      <c r="V598" s="874"/>
      <c r="W598" s="874"/>
      <c r="X598" s="874"/>
      <c r="Y598" s="875"/>
      <c r="Z598" s="876"/>
      <c r="AA598" s="876"/>
      <c r="AB598" s="877"/>
      <c r="AC598" s="878"/>
      <c r="AD598" s="879"/>
      <c r="AE598" s="879"/>
      <c r="AF598" s="879"/>
      <c r="AG598" s="879"/>
      <c r="AH598" s="862"/>
      <c r="AI598" s="863"/>
      <c r="AJ598" s="863"/>
      <c r="AK598" s="863"/>
      <c r="AL598" s="864"/>
      <c r="AM598" s="865"/>
      <c r="AN598" s="865"/>
      <c r="AO598" s="866"/>
      <c r="AP598" s="867"/>
      <c r="AQ598" s="867"/>
      <c r="AR598" s="867"/>
      <c r="AS598" s="867"/>
      <c r="AT598" s="867"/>
      <c r="AU598" s="867"/>
      <c r="AV598" s="867"/>
      <c r="AW598" s="867"/>
      <c r="AX598" s="867"/>
      <c r="AY598">
        <f>COUNTA($C$598)</f>
        <v>0</v>
      </c>
    </row>
    <row r="599" spans="1:51" ht="30" hidden="1" customHeight="1" x14ac:dyDescent="0.2">
      <c r="A599" s="868">
        <v>3</v>
      </c>
      <c r="B599" s="868">
        <v>1</v>
      </c>
      <c r="C599" s="869"/>
      <c r="D599" s="870"/>
      <c r="E599" s="870"/>
      <c r="F599" s="870"/>
      <c r="G599" s="870"/>
      <c r="H599" s="870"/>
      <c r="I599" s="870"/>
      <c r="J599" s="871"/>
      <c r="K599" s="872"/>
      <c r="L599" s="872"/>
      <c r="M599" s="872"/>
      <c r="N599" s="872"/>
      <c r="O599" s="872"/>
      <c r="P599" s="873"/>
      <c r="Q599" s="874"/>
      <c r="R599" s="874"/>
      <c r="S599" s="874"/>
      <c r="T599" s="874"/>
      <c r="U599" s="874"/>
      <c r="V599" s="874"/>
      <c r="W599" s="874"/>
      <c r="X599" s="874"/>
      <c r="Y599" s="875"/>
      <c r="Z599" s="876"/>
      <c r="AA599" s="876"/>
      <c r="AB599" s="877"/>
      <c r="AC599" s="878"/>
      <c r="AD599" s="879"/>
      <c r="AE599" s="879"/>
      <c r="AF599" s="879"/>
      <c r="AG599" s="879"/>
      <c r="AH599" s="880"/>
      <c r="AI599" s="881"/>
      <c r="AJ599" s="881"/>
      <c r="AK599" s="881"/>
      <c r="AL599" s="864"/>
      <c r="AM599" s="865"/>
      <c r="AN599" s="865"/>
      <c r="AO599" s="866"/>
      <c r="AP599" s="867"/>
      <c r="AQ599" s="867"/>
      <c r="AR599" s="867"/>
      <c r="AS599" s="867"/>
      <c r="AT599" s="867"/>
      <c r="AU599" s="867"/>
      <c r="AV599" s="867"/>
      <c r="AW599" s="867"/>
      <c r="AX599" s="867"/>
      <c r="AY599">
        <f>COUNTA($C$599)</f>
        <v>0</v>
      </c>
    </row>
    <row r="600" spans="1:51" ht="30" hidden="1" customHeight="1" x14ac:dyDescent="0.2">
      <c r="A600" s="868">
        <v>4</v>
      </c>
      <c r="B600" s="868">
        <v>1</v>
      </c>
      <c r="C600" s="869"/>
      <c r="D600" s="870"/>
      <c r="E600" s="870"/>
      <c r="F600" s="870"/>
      <c r="G600" s="870"/>
      <c r="H600" s="870"/>
      <c r="I600" s="870"/>
      <c r="J600" s="871"/>
      <c r="K600" s="872"/>
      <c r="L600" s="872"/>
      <c r="M600" s="872"/>
      <c r="N600" s="872"/>
      <c r="O600" s="872"/>
      <c r="P600" s="873"/>
      <c r="Q600" s="874"/>
      <c r="R600" s="874"/>
      <c r="S600" s="874"/>
      <c r="T600" s="874"/>
      <c r="U600" s="874"/>
      <c r="V600" s="874"/>
      <c r="W600" s="874"/>
      <c r="X600" s="874"/>
      <c r="Y600" s="875"/>
      <c r="Z600" s="876"/>
      <c r="AA600" s="876"/>
      <c r="AB600" s="877"/>
      <c r="AC600" s="878"/>
      <c r="AD600" s="879"/>
      <c r="AE600" s="879"/>
      <c r="AF600" s="879"/>
      <c r="AG600" s="879"/>
      <c r="AH600" s="880"/>
      <c r="AI600" s="881"/>
      <c r="AJ600" s="881"/>
      <c r="AK600" s="881"/>
      <c r="AL600" s="864"/>
      <c r="AM600" s="865"/>
      <c r="AN600" s="865"/>
      <c r="AO600" s="866"/>
      <c r="AP600" s="867"/>
      <c r="AQ600" s="867"/>
      <c r="AR600" s="867"/>
      <c r="AS600" s="867"/>
      <c r="AT600" s="867"/>
      <c r="AU600" s="867"/>
      <c r="AV600" s="867"/>
      <c r="AW600" s="867"/>
      <c r="AX600" s="867"/>
      <c r="AY600">
        <f>COUNTA($C$600)</f>
        <v>0</v>
      </c>
    </row>
    <row r="601" spans="1:51" ht="30" hidden="1" customHeight="1" x14ac:dyDescent="0.2">
      <c r="A601" s="868">
        <v>5</v>
      </c>
      <c r="B601" s="868">
        <v>1</v>
      </c>
      <c r="C601" s="870"/>
      <c r="D601" s="870"/>
      <c r="E601" s="870"/>
      <c r="F601" s="870"/>
      <c r="G601" s="870"/>
      <c r="H601" s="870"/>
      <c r="I601" s="870"/>
      <c r="J601" s="871"/>
      <c r="K601" s="872"/>
      <c r="L601" s="872"/>
      <c r="M601" s="872"/>
      <c r="N601" s="872"/>
      <c r="O601" s="872"/>
      <c r="P601" s="874"/>
      <c r="Q601" s="874"/>
      <c r="R601" s="874"/>
      <c r="S601" s="874"/>
      <c r="T601" s="874"/>
      <c r="U601" s="874"/>
      <c r="V601" s="874"/>
      <c r="W601" s="874"/>
      <c r="X601" s="874"/>
      <c r="Y601" s="875"/>
      <c r="Z601" s="876"/>
      <c r="AA601" s="876"/>
      <c r="AB601" s="877"/>
      <c r="AC601" s="878"/>
      <c r="AD601" s="879"/>
      <c r="AE601" s="879"/>
      <c r="AF601" s="879"/>
      <c r="AG601" s="879"/>
      <c r="AH601" s="880"/>
      <c r="AI601" s="881"/>
      <c r="AJ601" s="881"/>
      <c r="AK601" s="881"/>
      <c r="AL601" s="864"/>
      <c r="AM601" s="865"/>
      <c r="AN601" s="865"/>
      <c r="AO601" s="866"/>
      <c r="AP601" s="867"/>
      <c r="AQ601" s="867"/>
      <c r="AR601" s="867"/>
      <c r="AS601" s="867"/>
      <c r="AT601" s="867"/>
      <c r="AU601" s="867"/>
      <c r="AV601" s="867"/>
      <c r="AW601" s="867"/>
      <c r="AX601" s="867"/>
      <c r="AY601">
        <f>COUNTA($C$601)</f>
        <v>0</v>
      </c>
    </row>
    <row r="602" spans="1:51" ht="30" hidden="1" customHeight="1" x14ac:dyDescent="0.2">
      <c r="A602" s="868">
        <v>6</v>
      </c>
      <c r="B602" s="868">
        <v>1</v>
      </c>
      <c r="C602" s="870"/>
      <c r="D602" s="870"/>
      <c r="E602" s="870"/>
      <c r="F602" s="870"/>
      <c r="G602" s="870"/>
      <c r="H602" s="870"/>
      <c r="I602" s="870"/>
      <c r="J602" s="871"/>
      <c r="K602" s="872"/>
      <c r="L602" s="872"/>
      <c r="M602" s="872"/>
      <c r="N602" s="872"/>
      <c r="O602" s="872"/>
      <c r="P602" s="874"/>
      <c r="Q602" s="874"/>
      <c r="R602" s="874"/>
      <c r="S602" s="874"/>
      <c r="T602" s="874"/>
      <c r="U602" s="874"/>
      <c r="V602" s="874"/>
      <c r="W602" s="874"/>
      <c r="X602" s="874"/>
      <c r="Y602" s="875"/>
      <c r="Z602" s="876"/>
      <c r="AA602" s="876"/>
      <c r="AB602" s="877"/>
      <c r="AC602" s="878"/>
      <c r="AD602" s="879"/>
      <c r="AE602" s="879"/>
      <c r="AF602" s="879"/>
      <c r="AG602" s="879"/>
      <c r="AH602" s="880"/>
      <c r="AI602" s="881"/>
      <c r="AJ602" s="881"/>
      <c r="AK602" s="881"/>
      <c r="AL602" s="864"/>
      <c r="AM602" s="865"/>
      <c r="AN602" s="865"/>
      <c r="AO602" s="866"/>
      <c r="AP602" s="867"/>
      <c r="AQ602" s="867"/>
      <c r="AR602" s="867"/>
      <c r="AS602" s="867"/>
      <c r="AT602" s="867"/>
      <c r="AU602" s="867"/>
      <c r="AV602" s="867"/>
      <c r="AW602" s="867"/>
      <c r="AX602" s="867"/>
      <c r="AY602">
        <f>COUNTA($C$602)</f>
        <v>0</v>
      </c>
    </row>
    <row r="603" spans="1:51" ht="30" hidden="1" customHeight="1" x14ac:dyDescent="0.2">
      <c r="A603" s="868">
        <v>7</v>
      </c>
      <c r="B603" s="868">
        <v>1</v>
      </c>
      <c r="C603" s="870"/>
      <c r="D603" s="870"/>
      <c r="E603" s="870"/>
      <c r="F603" s="870"/>
      <c r="G603" s="870"/>
      <c r="H603" s="870"/>
      <c r="I603" s="870"/>
      <c r="J603" s="871"/>
      <c r="K603" s="872"/>
      <c r="L603" s="872"/>
      <c r="M603" s="872"/>
      <c r="N603" s="872"/>
      <c r="O603" s="872"/>
      <c r="P603" s="874"/>
      <c r="Q603" s="874"/>
      <c r="R603" s="874"/>
      <c r="S603" s="874"/>
      <c r="T603" s="874"/>
      <c r="U603" s="874"/>
      <c r="V603" s="874"/>
      <c r="W603" s="874"/>
      <c r="X603" s="874"/>
      <c r="Y603" s="875"/>
      <c r="Z603" s="876"/>
      <c r="AA603" s="876"/>
      <c r="AB603" s="877"/>
      <c r="AC603" s="878"/>
      <c r="AD603" s="879"/>
      <c r="AE603" s="879"/>
      <c r="AF603" s="879"/>
      <c r="AG603" s="879"/>
      <c r="AH603" s="880"/>
      <c r="AI603" s="881"/>
      <c r="AJ603" s="881"/>
      <c r="AK603" s="881"/>
      <c r="AL603" s="864"/>
      <c r="AM603" s="865"/>
      <c r="AN603" s="865"/>
      <c r="AO603" s="866"/>
      <c r="AP603" s="867"/>
      <c r="AQ603" s="867"/>
      <c r="AR603" s="867"/>
      <c r="AS603" s="867"/>
      <c r="AT603" s="867"/>
      <c r="AU603" s="867"/>
      <c r="AV603" s="867"/>
      <c r="AW603" s="867"/>
      <c r="AX603" s="867"/>
      <c r="AY603">
        <f>COUNTA($C$603)</f>
        <v>0</v>
      </c>
    </row>
    <row r="604" spans="1:51" ht="30" hidden="1" customHeight="1" x14ac:dyDescent="0.2">
      <c r="A604" s="868">
        <v>8</v>
      </c>
      <c r="B604" s="868">
        <v>1</v>
      </c>
      <c r="C604" s="870"/>
      <c r="D604" s="870"/>
      <c r="E604" s="870"/>
      <c r="F604" s="870"/>
      <c r="G604" s="870"/>
      <c r="H604" s="870"/>
      <c r="I604" s="870"/>
      <c r="J604" s="871"/>
      <c r="K604" s="872"/>
      <c r="L604" s="872"/>
      <c r="M604" s="872"/>
      <c r="N604" s="872"/>
      <c r="O604" s="872"/>
      <c r="P604" s="874"/>
      <c r="Q604" s="874"/>
      <c r="R604" s="874"/>
      <c r="S604" s="874"/>
      <c r="T604" s="874"/>
      <c r="U604" s="874"/>
      <c r="V604" s="874"/>
      <c r="W604" s="874"/>
      <c r="X604" s="874"/>
      <c r="Y604" s="875"/>
      <c r="Z604" s="876"/>
      <c r="AA604" s="876"/>
      <c r="AB604" s="877"/>
      <c r="AC604" s="878"/>
      <c r="AD604" s="879"/>
      <c r="AE604" s="879"/>
      <c r="AF604" s="879"/>
      <c r="AG604" s="879"/>
      <c r="AH604" s="880"/>
      <c r="AI604" s="881"/>
      <c r="AJ604" s="881"/>
      <c r="AK604" s="881"/>
      <c r="AL604" s="864"/>
      <c r="AM604" s="865"/>
      <c r="AN604" s="865"/>
      <c r="AO604" s="866"/>
      <c r="AP604" s="867"/>
      <c r="AQ604" s="867"/>
      <c r="AR604" s="867"/>
      <c r="AS604" s="867"/>
      <c r="AT604" s="867"/>
      <c r="AU604" s="867"/>
      <c r="AV604" s="867"/>
      <c r="AW604" s="867"/>
      <c r="AX604" s="867"/>
      <c r="AY604">
        <f>COUNTA($C$604)</f>
        <v>0</v>
      </c>
    </row>
    <row r="605" spans="1:51" ht="30" hidden="1" customHeight="1" x14ac:dyDescent="0.2">
      <c r="A605" s="868">
        <v>9</v>
      </c>
      <c r="B605" s="868">
        <v>1</v>
      </c>
      <c r="C605" s="870"/>
      <c r="D605" s="870"/>
      <c r="E605" s="870"/>
      <c r="F605" s="870"/>
      <c r="G605" s="870"/>
      <c r="H605" s="870"/>
      <c r="I605" s="870"/>
      <c r="J605" s="871"/>
      <c r="K605" s="872"/>
      <c r="L605" s="872"/>
      <c r="M605" s="872"/>
      <c r="N605" s="872"/>
      <c r="O605" s="872"/>
      <c r="P605" s="874"/>
      <c r="Q605" s="874"/>
      <c r="R605" s="874"/>
      <c r="S605" s="874"/>
      <c r="T605" s="874"/>
      <c r="U605" s="874"/>
      <c r="V605" s="874"/>
      <c r="W605" s="874"/>
      <c r="X605" s="874"/>
      <c r="Y605" s="875"/>
      <c r="Z605" s="876"/>
      <c r="AA605" s="876"/>
      <c r="AB605" s="877"/>
      <c r="AC605" s="878"/>
      <c r="AD605" s="879"/>
      <c r="AE605" s="879"/>
      <c r="AF605" s="879"/>
      <c r="AG605" s="879"/>
      <c r="AH605" s="880"/>
      <c r="AI605" s="881"/>
      <c r="AJ605" s="881"/>
      <c r="AK605" s="881"/>
      <c r="AL605" s="864"/>
      <c r="AM605" s="865"/>
      <c r="AN605" s="865"/>
      <c r="AO605" s="866"/>
      <c r="AP605" s="867"/>
      <c r="AQ605" s="867"/>
      <c r="AR605" s="867"/>
      <c r="AS605" s="867"/>
      <c r="AT605" s="867"/>
      <c r="AU605" s="867"/>
      <c r="AV605" s="867"/>
      <c r="AW605" s="867"/>
      <c r="AX605" s="867"/>
      <c r="AY605">
        <f>COUNTA($C$605)</f>
        <v>0</v>
      </c>
    </row>
    <row r="606" spans="1:51" ht="30" hidden="1" customHeight="1" x14ac:dyDescent="0.2">
      <c r="A606" s="868">
        <v>10</v>
      </c>
      <c r="B606" s="868">
        <v>1</v>
      </c>
      <c r="C606" s="870"/>
      <c r="D606" s="870"/>
      <c r="E606" s="870"/>
      <c r="F606" s="870"/>
      <c r="G606" s="870"/>
      <c r="H606" s="870"/>
      <c r="I606" s="870"/>
      <c r="J606" s="871"/>
      <c r="K606" s="872"/>
      <c r="L606" s="872"/>
      <c r="M606" s="872"/>
      <c r="N606" s="872"/>
      <c r="O606" s="872"/>
      <c r="P606" s="874"/>
      <c r="Q606" s="874"/>
      <c r="R606" s="874"/>
      <c r="S606" s="874"/>
      <c r="T606" s="874"/>
      <c r="U606" s="874"/>
      <c r="V606" s="874"/>
      <c r="W606" s="874"/>
      <c r="X606" s="874"/>
      <c r="Y606" s="875"/>
      <c r="Z606" s="876"/>
      <c r="AA606" s="876"/>
      <c r="AB606" s="877"/>
      <c r="AC606" s="878"/>
      <c r="AD606" s="879"/>
      <c r="AE606" s="879"/>
      <c r="AF606" s="879"/>
      <c r="AG606" s="879"/>
      <c r="AH606" s="880"/>
      <c r="AI606" s="881"/>
      <c r="AJ606" s="881"/>
      <c r="AK606" s="881"/>
      <c r="AL606" s="864"/>
      <c r="AM606" s="865"/>
      <c r="AN606" s="865"/>
      <c r="AO606" s="866"/>
      <c r="AP606" s="867"/>
      <c r="AQ606" s="867"/>
      <c r="AR606" s="867"/>
      <c r="AS606" s="867"/>
      <c r="AT606" s="867"/>
      <c r="AU606" s="867"/>
      <c r="AV606" s="867"/>
      <c r="AW606" s="867"/>
      <c r="AX606" s="867"/>
      <c r="AY606">
        <f>COUNTA($C$606)</f>
        <v>0</v>
      </c>
    </row>
    <row r="607" spans="1:51" ht="30" hidden="1" customHeight="1" x14ac:dyDescent="0.2">
      <c r="A607" s="868">
        <v>11</v>
      </c>
      <c r="B607" s="868">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878"/>
      <c r="AD607" s="879"/>
      <c r="AE607" s="879"/>
      <c r="AF607" s="879"/>
      <c r="AG607" s="879"/>
      <c r="AH607" s="880"/>
      <c r="AI607" s="881"/>
      <c r="AJ607" s="881"/>
      <c r="AK607" s="881"/>
      <c r="AL607" s="864"/>
      <c r="AM607" s="865"/>
      <c r="AN607" s="865"/>
      <c r="AO607" s="866"/>
      <c r="AP607" s="867"/>
      <c r="AQ607" s="867"/>
      <c r="AR607" s="867"/>
      <c r="AS607" s="867"/>
      <c r="AT607" s="867"/>
      <c r="AU607" s="867"/>
      <c r="AV607" s="867"/>
      <c r="AW607" s="867"/>
      <c r="AX607" s="867"/>
      <c r="AY607">
        <f>COUNTA($C$607)</f>
        <v>0</v>
      </c>
    </row>
    <row r="608" spans="1:51" ht="30" hidden="1" customHeight="1" x14ac:dyDescent="0.2">
      <c r="A608" s="868">
        <v>12</v>
      </c>
      <c r="B608" s="868">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878"/>
      <c r="AD608" s="879"/>
      <c r="AE608" s="879"/>
      <c r="AF608" s="879"/>
      <c r="AG608" s="879"/>
      <c r="AH608" s="880"/>
      <c r="AI608" s="881"/>
      <c r="AJ608" s="881"/>
      <c r="AK608" s="881"/>
      <c r="AL608" s="864"/>
      <c r="AM608" s="865"/>
      <c r="AN608" s="865"/>
      <c r="AO608" s="866"/>
      <c r="AP608" s="867"/>
      <c r="AQ608" s="867"/>
      <c r="AR608" s="867"/>
      <c r="AS608" s="867"/>
      <c r="AT608" s="867"/>
      <c r="AU608" s="867"/>
      <c r="AV608" s="867"/>
      <c r="AW608" s="867"/>
      <c r="AX608" s="867"/>
      <c r="AY608">
        <f>COUNTA($C$608)</f>
        <v>0</v>
      </c>
    </row>
    <row r="609" spans="1:51" ht="30" hidden="1" customHeight="1" x14ac:dyDescent="0.2">
      <c r="A609" s="868">
        <v>13</v>
      </c>
      <c r="B609" s="868">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878"/>
      <c r="AD609" s="879"/>
      <c r="AE609" s="879"/>
      <c r="AF609" s="879"/>
      <c r="AG609" s="879"/>
      <c r="AH609" s="880"/>
      <c r="AI609" s="881"/>
      <c r="AJ609" s="881"/>
      <c r="AK609" s="881"/>
      <c r="AL609" s="864"/>
      <c r="AM609" s="865"/>
      <c r="AN609" s="865"/>
      <c r="AO609" s="866"/>
      <c r="AP609" s="867"/>
      <c r="AQ609" s="867"/>
      <c r="AR609" s="867"/>
      <c r="AS609" s="867"/>
      <c r="AT609" s="867"/>
      <c r="AU609" s="867"/>
      <c r="AV609" s="867"/>
      <c r="AW609" s="867"/>
      <c r="AX609" s="867"/>
      <c r="AY609">
        <f>COUNTA($C$609)</f>
        <v>0</v>
      </c>
    </row>
    <row r="610" spans="1:51" ht="30" hidden="1" customHeight="1" x14ac:dyDescent="0.2">
      <c r="A610" s="868">
        <v>14</v>
      </c>
      <c r="B610" s="868">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878"/>
      <c r="AD610" s="879"/>
      <c r="AE610" s="879"/>
      <c r="AF610" s="879"/>
      <c r="AG610" s="879"/>
      <c r="AH610" s="880"/>
      <c r="AI610" s="881"/>
      <c r="AJ610" s="881"/>
      <c r="AK610" s="881"/>
      <c r="AL610" s="864"/>
      <c r="AM610" s="865"/>
      <c r="AN610" s="865"/>
      <c r="AO610" s="866"/>
      <c r="AP610" s="867"/>
      <c r="AQ610" s="867"/>
      <c r="AR610" s="867"/>
      <c r="AS610" s="867"/>
      <c r="AT610" s="867"/>
      <c r="AU610" s="867"/>
      <c r="AV610" s="867"/>
      <c r="AW610" s="867"/>
      <c r="AX610" s="867"/>
      <c r="AY610">
        <f>COUNTA($C$610)</f>
        <v>0</v>
      </c>
    </row>
    <row r="611" spans="1:51" ht="30" hidden="1" customHeight="1" x14ac:dyDescent="0.2">
      <c r="A611" s="868">
        <v>15</v>
      </c>
      <c r="B611" s="868">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878"/>
      <c r="AD611" s="879"/>
      <c r="AE611" s="879"/>
      <c r="AF611" s="879"/>
      <c r="AG611" s="879"/>
      <c r="AH611" s="880"/>
      <c r="AI611" s="881"/>
      <c r="AJ611" s="881"/>
      <c r="AK611" s="881"/>
      <c r="AL611" s="864"/>
      <c r="AM611" s="865"/>
      <c r="AN611" s="865"/>
      <c r="AO611" s="866"/>
      <c r="AP611" s="867"/>
      <c r="AQ611" s="867"/>
      <c r="AR611" s="867"/>
      <c r="AS611" s="867"/>
      <c r="AT611" s="867"/>
      <c r="AU611" s="867"/>
      <c r="AV611" s="867"/>
      <c r="AW611" s="867"/>
      <c r="AX611" s="867"/>
      <c r="AY611">
        <f>COUNTA($C$611)</f>
        <v>0</v>
      </c>
    </row>
    <row r="612" spans="1:51" ht="30" hidden="1" customHeight="1" x14ac:dyDescent="0.2">
      <c r="A612" s="868">
        <v>16</v>
      </c>
      <c r="B612" s="868">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878"/>
      <c r="AD612" s="879"/>
      <c r="AE612" s="879"/>
      <c r="AF612" s="879"/>
      <c r="AG612" s="879"/>
      <c r="AH612" s="880"/>
      <c r="AI612" s="881"/>
      <c r="AJ612" s="881"/>
      <c r="AK612" s="881"/>
      <c r="AL612" s="864"/>
      <c r="AM612" s="865"/>
      <c r="AN612" s="865"/>
      <c r="AO612" s="866"/>
      <c r="AP612" s="867"/>
      <c r="AQ612" s="867"/>
      <c r="AR612" s="867"/>
      <c r="AS612" s="867"/>
      <c r="AT612" s="867"/>
      <c r="AU612" s="867"/>
      <c r="AV612" s="867"/>
      <c r="AW612" s="867"/>
      <c r="AX612" s="867"/>
      <c r="AY612">
        <f>COUNTA($C$612)</f>
        <v>0</v>
      </c>
    </row>
    <row r="613" spans="1:51" s="16" customFormat="1" ht="30" hidden="1" customHeight="1" x14ac:dyDescent="0.2">
      <c r="A613" s="868">
        <v>17</v>
      </c>
      <c r="B613" s="868">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878"/>
      <c r="AD613" s="879"/>
      <c r="AE613" s="879"/>
      <c r="AF613" s="879"/>
      <c r="AG613" s="879"/>
      <c r="AH613" s="880"/>
      <c r="AI613" s="881"/>
      <c r="AJ613" s="881"/>
      <c r="AK613" s="881"/>
      <c r="AL613" s="864"/>
      <c r="AM613" s="865"/>
      <c r="AN613" s="865"/>
      <c r="AO613" s="866"/>
      <c r="AP613" s="867"/>
      <c r="AQ613" s="867"/>
      <c r="AR613" s="867"/>
      <c r="AS613" s="867"/>
      <c r="AT613" s="867"/>
      <c r="AU613" s="867"/>
      <c r="AV613" s="867"/>
      <c r="AW613" s="867"/>
      <c r="AX613" s="867"/>
      <c r="AY613">
        <f>COUNTA($C$613)</f>
        <v>0</v>
      </c>
    </row>
    <row r="614" spans="1:51" ht="30" hidden="1" customHeight="1" x14ac:dyDescent="0.2">
      <c r="A614" s="868">
        <v>18</v>
      </c>
      <c r="B614" s="868">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878"/>
      <c r="AD614" s="879"/>
      <c r="AE614" s="879"/>
      <c r="AF614" s="879"/>
      <c r="AG614" s="879"/>
      <c r="AH614" s="880"/>
      <c r="AI614" s="881"/>
      <c r="AJ614" s="881"/>
      <c r="AK614" s="881"/>
      <c r="AL614" s="864"/>
      <c r="AM614" s="865"/>
      <c r="AN614" s="865"/>
      <c r="AO614" s="866"/>
      <c r="AP614" s="867"/>
      <c r="AQ614" s="867"/>
      <c r="AR614" s="867"/>
      <c r="AS614" s="867"/>
      <c r="AT614" s="867"/>
      <c r="AU614" s="867"/>
      <c r="AV614" s="867"/>
      <c r="AW614" s="867"/>
      <c r="AX614" s="867"/>
      <c r="AY614">
        <f>COUNTA($C$614)</f>
        <v>0</v>
      </c>
    </row>
    <row r="615" spans="1:51" ht="30" hidden="1" customHeight="1" x14ac:dyDescent="0.2">
      <c r="A615" s="868">
        <v>19</v>
      </c>
      <c r="B615" s="868">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878"/>
      <c r="AD615" s="879"/>
      <c r="AE615" s="879"/>
      <c r="AF615" s="879"/>
      <c r="AG615" s="879"/>
      <c r="AH615" s="880"/>
      <c r="AI615" s="881"/>
      <c r="AJ615" s="881"/>
      <c r="AK615" s="881"/>
      <c r="AL615" s="864"/>
      <c r="AM615" s="865"/>
      <c r="AN615" s="865"/>
      <c r="AO615" s="866"/>
      <c r="AP615" s="867"/>
      <c r="AQ615" s="867"/>
      <c r="AR615" s="867"/>
      <c r="AS615" s="867"/>
      <c r="AT615" s="867"/>
      <c r="AU615" s="867"/>
      <c r="AV615" s="867"/>
      <c r="AW615" s="867"/>
      <c r="AX615" s="867"/>
      <c r="AY615">
        <f>COUNTA($C$615)</f>
        <v>0</v>
      </c>
    </row>
    <row r="616" spans="1:51" ht="30" hidden="1" customHeight="1" x14ac:dyDescent="0.2">
      <c r="A616" s="868">
        <v>20</v>
      </c>
      <c r="B616" s="868">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878"/>
      <c r="AD616" s="879"/>
      <c r="AE616" s="879"/>
      <c r="AF616" s="879"/>
      <c r="AG616" s="879"/>
      <c r="AH616" s="880"/>
      <c r="AI616" s="881"/>
      <c r="AJ616" s="881"/>
      <c r="AK616" s="881"/>
      <c r="AL616" s="864"/>
      <c r="AM616" s="865"/>
      <c r="AN616" s="865"/>
      <c r="AO616" s="866"/>
      <c r="AP616" s="867"/>
      <c r="AQ616" s="867"/>
      <c r="AR616" s="867"/>
      <c r="AS616" s="867"/>
      <c r="AT616" s="867"/>
      <c r="AU616" s="867"/>
      <c r="AV616" s="867"/>
      <c r="AW616" s="867"/>
      <c r="AX616" s="867"/>
      <c r="AY616">
        <f>COUNTA($C$616)</f>
        <v>0</v>
      </c>
    </row>
    <row r="617" spans="1:51" ht="30" hidden="1" customHeight="1" x14ac:dyDescent="0.2">
      <c r="A617" s="868">
        <v>21</v>
      </c>
      <c r="B617" s="868">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878"/>
      <c r="AD617" s="879"/>
      <c r="AE617" s="879"/>
      <c r="AF617" s="879"/>
      <c r="AG617" s="879"/>
      <c r="AH617" s="880"/>
      <c r="AI617" s="881"/>
      <c r="AJ617" s="881"/>
      <c r="AK617" s="881"/>
      <c r="AL617" s="864"/>
      <c r="AM617" s="865"/>
      <c r="AN617" s="865"/>
      <c r="AO617" s="866"/>
      <c r="AP617" s="867"/>
      <c r="AQ617" s="867"/>
      <c r="AR617" s="867"/>
      <c r="AS617" s="867"/>
      <c r="AT617" s="867"/>
      <c r="AU617" s="867"/>
      <c r="AV617" s="867"/>
      <c r="AW617" s="867"/>
      <c r="AX617" s="867"/>
      <c r="AY617">
        <f>COUNTA($C$617)</f>
        <v>0</v>
      </c>
    </row>
    <row r="618" spans="1:51" ht="30" hidden="1" customHeight="1" x14ac:dyDescent="0.2">
      <c r="A618" s="868">
        <v>22</v>
      </c>
      <c r="B618" s="868">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878"/>
      <c r="AD618" s="879"/>
      <c r="AE618" s="879"/>
      <c r="AF618" s="879"/>
      <c r="AG618" s="879"/>
      <c r="AH618" s="880"/>
      <c r="AI618" s="881"/>
      <c r="AJ618" s="881"/>
      <c r="AK618" s="881"/>
      <c r="AL618" s="864"/>
      <c r="AM618" s="865"/>
      <c r="AN618" s="865"/>
      <c r="AO618" s="866"/>
      <c r="AP618" s="867"/>
      <c r="AQ618" s="867"/>
      <c r="AR618" s="867"/>
      <c r="AS618" s="867"/>
      <c r="AT618" s="867"/>
      <c r="AU618" s="867"/>
      <c r="AV618" s="867"/>
      <c r="AW618" s="867"/>
      <c r="AX618" s="867"/>
      <c r="AY618">
        <f>COUNTA($C$618)</f>
        <v>0</v>
      </c>
    </row>
    <row r="619" spans="1:51" ht="30" hidden="1" customHeight="1" x14ac:dyDescent="0.2">
      <c r="A619" s="868">
        <v>23</v>
      </c>
      <c r="B619" s="868">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878"/>
      <c r="AD619" s="879"/>
      <c r="AE619" s="879"/>
      <c r="AF619" s="879"/>
      <c r="AG619" s="879"/>
      <c r="AH619" s="880"/>
      <c r="AI619" s="881"/>
      <c r="AJ619" s="881"/>
      <c r="AK619" s="881"/>
      <c r="AL619" s="864"/>
      <c r="AM619" s="865"/>
      <c r="AN619" s="865"/>
      <c r="AO619" s="866"/>
      <c r="AP619" s="867"/>
      <c r="AQ619" s="867"/>
      <c r="AR619" s="867"/>
      <c r="AS619" s="867"/>
      <c r="AT619" s="867"/>
      <c r="AU619" s="867"/>
      <c r="AV619" s="867"/>
      <c r="AW619" s="867"/>
      <c r="AX619" s="867"/>
      <c r="AY619">
        <f>COUNTA($C$619)</f>
        <v>0</v>
      </c>
    </row>
    <row r="620" spans="1:51" ht="30" hidden="1" customHeight="1" x14ac:dyDescent="0.2">
      <c r="A620" s="868">
        <v>24</v>
      </c>
      <c r="B620" s="868">
        <v>1</v>
      </c>
      <c r="C620" s="870"/>
      <c r="D620" s="870"/>
      <c r="E620" s="870"/>
      <c r="F620" s="870"/>
      <c r="G620" s="870"/>
      <c r="H620" s="870"/>
      <c r="I620" s="870"/>
      <c r="J620" s="871"/>
      <c r="K620" s="872"/>
      <c r="L620" s="872"/>
      <c r="M620" s="872"/>
      <c r="N620" s="872"/>
      <c r="O620" s="872"/>
      <c r="P620" s="874"/>
      <c r="Q620" s="874"/>
      <c r="R620" s="874"/>
      <c r="S620" s="874"/>
      <c r="T620" s="874"/>
      <c r="U620" s="874"/>
      <c r="V620" s="874"/>
      <c r="W620" s="874"/>
      <c r="X620" s="874"/>
      <c r="Y620" s="875"/>
      <c r="Z620" s="876"/>
      <c r="AA620" s="876"/>
      <c r="AB620" s="877"/>
      <c r="AC620" s="878"/>
      <c r="AD620" s="879"/>
      <c r="AE620" s="879"/>
      <c r="AF620" s="879"/>
      <c r="AG620" s="879"/>
      <c r="AH620" s="880"/>
      <c r="AI620" s="881"/>
      <c r="AJ620" s="881"/>
      <c r="AK620" s="881"/>
      <c r="AL620" s="864"/>
      <c r="AM620" s="865"/>
      <c r="AN620" s="865"/>
      <c r="AO620" s="866"/>
      <c r="AP620" s="867"/>
      <c r="AQ620" s="867"/>
      <c r="AR620" s="867"/>
      <c r="AS620" s="867"/>
      <c r="AT620" s="867"/>
      <c r="AU620" s="867"/>
      <c r="AV620" s="867"/>
      <c r="AW620" s="867"/>
      <c r="AX620" s="867"/>
      <c r="AY620">
        <f>COUNTA($C$620)</f>
        <v>0</v>
      </c>
    </row>
    <row r="621" spans="1:51" ht="30" hidden="1" customHeight="1" x14ac:dyDescent="0.2">
      <c r="A621" s="868">
        <v>25</v>
      </c>
      <c r="B621" s="868">
        <v>1</v>
      </c>
      <c r="C621" s="870"/>
      <c r="D621" s="870"/>
      <c r="E621" s="870"/>
      <c r="F621" s="870"/>
      <c r="G621" s="870"/>
      <c r="H621" s="870"/>
      <c r="I621" s="870"/>
      <c r="J621" s="871"/>
      <c r="K621" s="872"/>
      <c r="L621" s="872"/>
      <c r="M621" s="872"/>
      <c r="N621" s="872"/>
      <c r="O621" s="872"/>
      <c r="P621" s="874"/>
      <c r="Q621" s="874"/>
      <c r="R621" s="874"/>
      <c r="S621" s="874"/>
      <c r="T621" s="874"/>
      <c r="U621" s="874"/>
      <c r="V621" s="874"/>
      <c r="W621" s="874"/>
      <c r="X621" s="874"/>
      <c r="Y621" s="875"/>
      <c r="Z621" s="876"/>
      <c r="AA621" s="876"/>
      <c r="AB621" s="877"/>
      <c r="AC621" s="878"/>
      <c r="AD621" s="879"/>
      <c r="AE621" s="879"/>
      <c r="AF621" s="879"/>
      <c r="AG621" s="879"/>
      <c r="AH621" s="880"/>
      <c r="AI621" s="881"/>
      <c r="AJ621" s="881"/>
      <c r="AK621" s="881"/>
      <c r="AL621" s="864"/>
      <c r="AM621" s="865"/>
      <c r="AN621" s="865"/>
      <c r="AO621" s="866"/>
      <c r="AP621" s="867"/>
      <c r="AQ621" s="867"/>
      <c r="AR621" s="867"/>
      <c r="AS621" s="867"/>
      <c r="AT621" s="867"/>
      <c r="AU621" s="867"/>
      <c r="AV621" s="867"/>
      <c r="AW621" s="867"/>
      <c r="AX621" s="867"/>
      <c r="AY621">
        <f>COUNTA($C$621)</f>
        <v>0</v>
      </c>
    </row>
    <row r="622" spans="1:51" ht="30" hidden="1" customHeight="1" x14ac:dyDescent="0.2">
      <c r="A622" s="868">
        <v>26</v>
      </c>
      <c r="B622" s="868">
        <v>1</v>
      </c>
      <c r="C622" s="870"/>
      <c r="D622" s="870"/>
      <c r="E622" s="870"/>
      <c r="F622" s="870"/>
      <c r="G622" s="870"/>
      <c r="H622" s="870"/>
      <c r="I622" s="870"/>
      <c r="J622" s="871"/>
      <c r="K622" s="872"/>
      <c r="L622" s="872"/>
      <c r="M622" s="872"/>
      <c r="N622" s="872"/>
      <c r="O622" s="872"/>
      <c r="P622" s="874"/>
      <c r="Q622" s="874"/>
      <c r="R622" s="874"/>
      <c r="S622" s="874"/>
      <c r="T622" s="874"/>
      <c r="U622" s="874"/>
      <c r="V622" s="874"/>
      <c r="W622" s="874"/>
      <c r="X622" s="874"/>
      <c r="Y622" s="875"/>
      <c r="Z622" s="876"/>
      <c r="AA622" s="876"/>
      <c r="AB622" s="877"/>
      <c r="AC622" s="878"/>
      <c r="AD622" s="879"/>
      <c r="AE622" s="879"/>
      <c r="AF622" s="879"/>
      <c r="AG622" s="879"/>
      <c r="AH622" s="880"/>
      <c r="AI622" s="881"/>
      <c r="AJ622" s="881"/>
      <c r="AK622" s="881"/>
      <c r="AL622" s="864"/>
      <c r="AM622" s="865"/>
      <c r="AN622" s="865"/>
      <c r="AO622" s="866"/>
      <c r="AP622" s="867"/>
      <c r="AQ622" s="867"/>
      <c r="AR622" s="867"/>
      <c r="AS622" s="867"/>
      <c r="AT622" s="867"/>
      <c r="AU622" s="867"/>
      <c r="AV622" s="867"/>
      <c r="AW622" s="867"/>
      <c r="AX622" s="867"/>
      <c r="AY622">
        <f>COUNTA($C$622)</f>
        <v>0</v>
      </c>
    </row>
    <row r="623" spans="1:51" ht="30" hidden="1" customHeight="1" x14ac:dyDescent="0.2">
      <c r="A623" s="868">
        <v>27</v>
      </c>
      <c r="B623" s="868">
        <v>1</v>
      </c>
      <c r="C623" s="870"/>
      <c r="D623" s="870"/>
      <c r="E623" s="870"/>
      <c r="F623" s="870"/>
      <c r="G623" s="870"/>
      <c r="H623" s="870"/>
      <c r="I623" s="870"/>
      <c r="J623" s="871"/>
      <c r="K623" s="872"/>
      <c r="L623" s="872"/>
      <c r="M623" s="872"/>
      <c r="N623" s="872"/>
      <c r="O623" s="872"/>
      <c r="P623" s="874"/>
      <c r="Q623" s="874"/>
      <c r="R623" s="874"/>
      <c r="S623" s="874"/>
      <c r="T623" s="874"/>
      <c r="U623" s="874"/>
      <c r="V623" s="874"/>
      <c r="W623" s="874"/>
      <c r="X623" s="874"/>
      <c r="Y623" s="875"/>
      <c r="Z623" s="876"/>
      <c r="AA623" s="876"/>
      <c r="AB623" s="877"/>
      <c r="AC623" s="878"/>
      <c r="AD623" s="879"/>
      <c r="AE623" s="879"/>
      <c r="AF623" s="879"/>
      <c r="AG623" s="879"/>
      <c r="AH623" s="880"/>
      <c r="AI623" s="881"/>
      <c r="AJ623" s="881"/>
      <c r="AK623" s="881"/>
      <c r="AL623" s="864"/>
      <c r="AM623" s="865"/>
      <c r="AN623" s="865"/>
      <c r="AO623" s="866"/>
      <c r="AP623" s="867"/>
      <c r="AQ623" s="867"/>
      <c r="AR623" s="867"/>
      <c r="AS623" s="867"/>
      <c r="AT623" s="867"/>
      <c r="AU623" s="867"/>
      <c r="AV623" s="867"/>
      <c r="AW623" s="867"/>
      <c r="AX623" s="867"/>
      <c r="AY623">
        <f>COUNTA($C$623)</f>
        <v>0</v>
      </c>
    </row>
    <row r="624" spans="1:51" ht="30" hidden="1" customHeight="1" x14ac:dyDescent="0.2">
      <c r="A624" s="868">
        <v>28</v>
      </c>
      <c r="B624" s="868">
        <v>1</v>
      </c>
      <c r="C624" s="870"/>
      <c r="D624" s="870"/>
      <c r="E624" s="870"/>
      <c r="F624" s="870"/>
      <c r="G624" s="870"/>
      <c r="H624" s="870"/>
      <c r="I624" s="870"/>
      <c r="J624" s="871"/>
      <c r="K624" s="872"/>
      <c r="L624" s="872"/>
      <c r="M624" s="872"/>
      <c r="N624" s="872"/>
      <c r="O624" s="872"/>
      <c r="P624" s="874"/>
      <c r="Q624" s="874"/>
      <c r="R624" s="874"/>
      <c r="S624" s="874"/>
      <c r="T624" s="874"/>
      <c r="U624" s="874"/>
      <c r="V624" s="874"/>
      <c r="W624" s="874"/>
      <c r="X624" s="874"/>
      <c r="Y624" s="875"/>
      <c r="Z624" s="876"/>
      <c r="AA624" s="876"/>
      <c r="AB624" s="877"/>
      <c r="AC624" s="878"/>
      <c r="AD624" s="879"/>
      <c r="AE624" s="879"/>
      <c r="AF624" s="879"/>
      <c r="AG624" s="879"/>
      <c r="AH624" s="880"/>
      <c r="AI624" s="881"/>
      <c r="AJ624" s="881"/>
      <c r="AK624" s="881"/>
      <c r="AL624" s="864"/>
      <c r="AM624" s="865"/>
      <c r="AN624" s="865"/>
      <c r="AO624" s="866"/>
      <c r="AP624" s="867"/>
      <c r="AQ624" s="867"/>
      <c r="AR624" s="867"/>
      <c r="AS624" s="867"/>
      <c r="AT624" s="867"/>
      <c r="AU624" s="867"/>
      <c r="AV624" s="867"/>
      <c r="AW624" s="867"/>
      <c r="AX624" s="867"/>
      <c r="AY624">
        <f>COUNTA($C$624)</f>
        <v>0</v>
      </c>
    </row>
    <row r="625" spans="1:51" ht="30" hidden="1" customHeight="1" x14ac:dyDescent="0.2">
      <c r="A625" s="868">
        <v>29</v>
      </c>
      <c r="B625" s="868">
        <v>1</v>
      </c>
      <c r="C625" s="870"/>
      <c r="D625" s="870"/>
      <c r="E625" s="870"/>
      <c r="F625" s="870"/>
      <c r="G625" s="870"/>
      <c r="H625" s="870"/>
      <c r="I625" s="870"/>
      <c r="J625" s="871"/>
      <c r="K625" s="872"/>
      <c r="L625" s="872"/>
      <c r="M625" s="872"/>
      <c r="N625" s="872"/>
      <c r="O625" s="872"/>
      <c r="P625" s="874"/>
      <c r="Q625" s="874"/>
      <c r="R625" s="874"/>
      <c r="S625" s="874"/>
      <c r="T625" s="874"/>
      <c r="U625" s="874"/>
      <c r="V625" s="874"/>
      <c r="W625" s="874"/>
      <c r="X625" s="874"/>
      <c r="Y625" s="875"/>
      <c r="Z625" s="876"/>
      <c r="AA625" s="876"/>
      <c r="AB625" s="877"/>
      <c r="AC625" s="878"/>
      <c r="AD625" s="879"/>
      <c r="AE625" s="879"/>
      <c r="AF625" s="879"/>
      <c r="AG625" s="879"/>
      <c r="AH625" s="880"/>
      <c r="AI625" s="881"/>
      <c r="AJ625" s="881"/>
      <c r="AK625" s="881"/>
      <c r="AL625" s="864"/>
      <c r="AM625" s="865"/>
      <c r="AN625" s="865"/>
      <c r="AO625" s="866"/>
      <c r="AP625" s="867"/>
      <c r="AQ625" s="867"/>
      <c r="AR625" s="867"/>
      <c r="AS625" s="867"/>
      <c r="AT625" s="867"/>
      <c r="AU625" s="867"/>
      <c r="AV625" s="867"/>
      <c r="AW625" s="867"/>
      <c r="AX625" s="867"/>
      <c r="AY625">
        <f>COUNTA($C$625)</f>
        <v>0</v>
      </c>
    </row>
    <row r="626" spans="1:51" ht="30" hidden="1" customHeight="1" x14ac:dyDescent="0.2">
      <c r="A626" s="868">
        <v>30</v>
      </c>
      <c r="B626" s="868">
        <v>1</v>
      </c>
      <c r="C626" s="870"/>
      <c r="D626" s="870"/>
      <c r="E626" s="870"/>
      <c r="F626" s="870"/>
      <c r="G626" s="870"/>
      <c r="H626" s="870"/>
      <c r="I626" s="870"/>
      <c r="J626" s="871"/>
      <c r="K626" s="872"/>
      <c r="L626" s="872"/>
      <c r="M626" s="872"/>
      <c r="N626" s="872"/>
      <c r="O626" s="872"/>
      <c r="P626" s="874"/>
      <c r="Q626" s="874"/>
      <c r="R626" s="874"/>
      <c r="S626" s="874"/>
      <c r="T626" s="874"/>
      <c r="U626" s="874"/>
      <c r="V626" s="874"/>
      <c r="W626" s="874"/>
      <c r="X626" s="874"/>
      <c r="Y626" s="875"/>
      <c r="Z626" s="876"/>
      <c r="AA626" s="876"/>
      <c r="AB626" s="877"/>
      <c r="AC626" s="878"/>
      <c r="AD626" s="879"/>
      <c r="AE626" s="879"/>
      <c r="AF626" s="879"/>
      <c r="AG626" s="879"/>
      <c r="AH626" s="880"/>
      <c r="AI626" s="881"/>
      <c r="AJ626" s="881"/>
      <c r="AK626" s="881"/>
      <c r="AL626" s="864"/>
      <c r="AM626" s="865"/>
      <c r="AN626" s="865"/>
      <c r="AO626" s="866"/>
      <c r="AP626" s="867"/>
      <c r="AQ626" s="867"/>
      <c r="AR626" s="867"/>
      <c r="AS626" s="867"/>
      <c r="AT626" s="867"/>
      <c r="AU626" s="867"/>
      <c r="AV626" s="867"/>
      <c r="AW626" s="867"/>
      <c r="AX626" s="867"/>
      <c r="AY626">
        <f>COUNTA($C$626)</f>
        <v>0</v>
      </c>
    </row>
    <row r="627" spans="1:51" ht="24.75" hidden="1" customHeight="1" x14ac:dyDescent="0.2">
      <c r="A627" s="883" t="s">
        <v>578</v>
      </c>
      <c r="B627" s="884"/>
      <c r="C627" s="884"/>
      <c r="D627" s="884"/>
      <c r="E627" s="884"/>
      <c r="F627" s="884"/>
      <c r="G627" s="884"/>
      <c r="H627" s="884"/>
      <c r="I627" s="884"/>
      <c r="J627" s="884"/>
      <c r="K627" s="884"/>
      <c r="L627" s="884"/>
      <c r="M627" s="884"/>
      <c r="N627" s="884"/>
      <c r="O627" s="884"/>
      <c r="P627" s="884"/>
      <c r="Q627" s="884"/>
      <c r="R627" s="884"/>
      <c r="S627" s="884"/>
      <c r="T627" s="884"/>
      <c r="U627" s="884"/>
      <c r="V627" s="884"/>
      <c r="W627" s="884"/>
      <c r="X627" s="884"/>
      <c r="Y627" s="884"/>
      <c r="Z627" s="884"/>
      <c r="AA627" s="884"/>
      <c r="AB627" s="884"/>
      <c r="AC627" s="884"/>
      <c r="AD627" s="884"/>
      <c r="AE627" s="884"/>
      <c r="AF627" s="884"/>
      <c r="AG627" s="884"/>
      <c r="AH627" s="884"/>
      <c r="AI627" s="884"/>
      <c r="AJ627" s="884"/>
      <c r="AK627" s="885"/>
      <c r="AL627" s="886" t="s">
        <v>232</v>
      </c>
      <c r="AM627" s="887"/>
      <c r="AN627" s="887"/>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888"/>
      <c r="B630" s="888"/>
      <c r="C630" s="858" t="s">
        <v>192</v>
      </c>
      <c r="D630" s="889"/>
      <c r="E630" s="858" t="s">
        <v>191</v>
      </c>
      <c r="F630" s="889"/>
      <c r="G630" s="889"/>
      <c r="H630" s="889"/>
      <c r="I630" s="889"/>
      <c r="J630" s="858" t="s">
        <v>197</v>
      </c>
      <c r="K630" s="858"/>
      <c r="L630" s="858"/>
      <c r="M630" s="858"/>
      <c r="N630" s="858"/>
      <c r="O630" s="858"/>
      <c r="P630" s="858" t="s">
        <v>25</v>
      </c>
      <c r="Q630" s="858"/>
      <c r="R630" s="858"/>
      <c r="S630" s="858"/>
      <c r="T630" s="858"/>
      <c r="U630" s="858"/>
      <c r="V630" s="858"/>
      <c r="W630" s="858"/>
      <c r="X630" s="858"/>
      <c r="Y630" s="858" t="s">
        <v>199</v>
      </c>
      <c r="Z630" s="889"/>
      <c r="AA630" s="889"/>
      <c r="AB630" s="889"/>
      <c r="AC630" s="858" t="s">
        <v>180</v>
      </c>
      <c r="AD630" s="858"/>
      <c r="AE630" s="858"/>
      <c r="AF630" s="858"/>
      <c r="AG630" s="858"/>
      <c r="AH630" s="858" t="s">
        <v>187</v>
      </c>
      <c r="AI630" s="889"/>
      <c r="AJ630" s="889"/>
      <c r="AK630" s="889"/>
      <c r="AL630" s="889" t="s">
        <v>19</v>
      </c>
      <c r="AM630" s="889"/>
      <c r="AN630" s="889"/>
      <c r="AO630" s="888"/>
      <c r="AP630" s="882" t="s">
        <v>226</v>
      </c>
      <c r="AQ630" s="882"/>
      <c r="AR630" s="882"/>
      <c r="AS630" s="882"/>
      <c r="AT630" s="882"/>
      <c r="AU630" s="882"/>
      <c r="AV630" s="882"/>
      <c r="AW630" s="882"/>
      <c r="AX630" s="882"/>
    </row>
    <row r="631" spans="1:51" ht="30" customHeight="1" x14ac:dyDescent="0.2">
      <c r="A631" s="868">
        <v>1</v>
      </c>
      <c r="B631" s="868">
        <v>1</v>
      </c>
      <c r="C631" s="890"/>
      <c r="D631" s="890"/>
      <c r="E631" s="648" t="s">
        <v>691</v>
      </c>
      <c r="F631" s="891"/>
      <c r="G631" s="891"/>
      <c r="H631" s="891"/>
      <c r="I631" s="891"/>
      <c r="J631" s="871" t="s">
        <v>691</v>
      </c>
      <c r="K631" s="872"/>
      <c r="L631" s="872"/>
      <c r="M631" s="872"/>
      <c r="N631" s="872"/>
      <c r="O631" s="872"/>
      <c r="P631" s="873" t="s">
        <v>691</v>
      </c>
      <c r="Q631" s="874"/>
      <c r="R631" s="874"/>
      <c r="S631" s="874"/>
      <c r="T631" s="874"/>
      <c r="U631" s="874"/>
      <c r="V631" s="874"/>
      <c r="W631" s="874"/>
      <c r="X631" s="874"/>
      <c r="Y631" s="875" t="s">
        <v>691</v>
      </c>
      <c r="Z631" s="876"/>
      <c r="AA631" s="876"/>
      <c r="AB631" s="877"/>
      <c r="AC631" s="878"/>
      <c r="AD631" s="879"/>
      <c r="AE631" s="879"/>
      <c r="AF631" s="879"/>
      <c r="AG631" s="879"/>
      <c r="AH631" s="880" t="s">
        <v>691</v>
      </c>
      <c r="AI631" s="881"/>
      <c r="AJ631" s="881"/>
      <c r="AK631" s="881"/>
      <c r="AL631" s="864" t="s">
        <v>691</v>
      </c>
      <c r="AM631" s="865"/>
      <c r="AN631" s="865"/>
      <c r="AO631" s="866"/>
      <c r="AP631" s="867" t="s">
        <v>691</v>
      </c>
      <c r="AQ631" s="867"/>
      <c r="AR631" s="867"/>
      <c r="AS631" s="867"/>
      <c r="AT631" s="867"/>
      <c r="AU631" s="867"/>
      <c r="AV631" s="867"/>
      <c r="AW631" s="867"/>
      <c r="AX631" s="867"/>
    </row>
    <row r="632" spans="1:51" ht="30" hidden="1" customHeight="1" x14ac:dyDescent="0.2">
      <c r="A632" s="868">
        <v>2</v>
      </c>
      <c r="B632" s="868">
        <v>1</v>
      </c>
      <c r="C632" s="890"/>
      <c r="D632" s="890"/>
      <c r="E632" s="891"/>
      <c r="F632" s="891"/>
      <c r="G632" s="891"/>
      <c r="H632" s="891"/>
      <c r="I632" s="891"/>
      <c r="J632" s="871"/>
      <c r="K632" s="872"/>
      <c r="L632" s="872"/>
      <c r="M632" s="872"/>
      <c r="N632" s="872"/>
      <c r="O632" s="872"/>
      <c r="P632" s="874"/>
      <c r="Q632" s="874"/>
      <c r="R632" s="874"/>
      <c r="S632" s="874"/>
      <c r="T632" s="874"/>
      <c r="U632" s="874"/>
      <c r="V632" s="874"/>
      <c r="W632" s="874"/>
      <c r="X632" s="874"/>
      <c r="Y632" s="875"/>
      <c r="Z632" s="876"/>
      <c r="AA632" s="876"/>
      <c r="AB632" s="877"/>
      <c r="AC632" s="878"/>
      <c r="AD632" s="879"/>
      <c r="AE632" s="879"/>
      <c r="AF632" s="879"/>
      <c r="AG632" s="879"/>
      <c r="AH632" s="880"/>
      <c r="AI632" s="881"/>
      <c r="AJ632" s="881"/>
      <c r="AK632" s="881"/>
      <c r="AL632" s="864"/>
      <c r="AM632" s="865"/>
      <c r="AN632" s="865"/>
      <c r="AO632" s="866"/>
      <c r="AP632" s="867"/>
      <c r="AQ632" s="867"/>
      <c r="AR632" s="867"/>
      <c r="AS632" s="867"/>
      <c r="AT632" s="867"/>
      <c r="AU632" s="867"/>
      <c r="AV632" s="867"/>
      <c r="AW632" s="867"/>
      <c r="AX632" s="867"/>
      <c r="AY632">
        <f>COUNTA($E$632)</f>
        <v>0</v>
      </c>
    </row>
    <row r="633" spans="1:51" ht="30" hidden="1" customHeight="1" x14ac:dyDescent="0.2">
      <c r="A633" s="868">
        <v>3</v>
      </c>
      <c r="B633" s="868">
        <v>1</v>
      </c>
      <c r="C633" s="890"/>
      <c r="D633" s="890"/>
      <c r="E633" s="891"/>
      <c r="F633" s="891"/>
      <c r="G633" s="891"/>
      <c r="H633" s="891"/>
      <c r="I633" s="891"/>
      <c r="J633" s="871"/>
      <c r="K633" s="872"/>
      <c r="L633" s="872"/>
      <c r="M633" s="872"/>
      <c r="N633" s="872"/>
      <c r="O633" s="872"/>
      <c r="P633" s="874"/>
      <c r="Q633" s="874"/>
      <c r="R633" s="874"/>
      <c r="S633" s="874"/>
      <c r="T633" s="874"/>
      <c r="U633" s="874"/>
      <c r="V633" s="874"/>
      <c r="W633" s="874"/>
      <c r="X633" s="874"/>
      <c r="Y633" s="875"/>
      <c r="Z633" s="876"/>
      <c r="AA633" s="876"/>
      <c r="AB633" s="877"/>
      <c r="AC633" s="878"/>
      <c r="AD633" s="879"/>
      <c r="AE633" s="879"/>
      <c r="AF633" s="879"/>
      <c r="AG633" s="879"/>
      <c r="AH633" s="880"/>
      <c r="AI633" s="881"/>
      <c r="AJ633" s="881"/>
      <c r="AK633" s="881"/>
      <c r="AL633" s="864"/>
      <c r="AM633" s="865"/>
      <c r="AN633" s="865"/>
      <c r="AO633" s="866"/>
      <c r="AP633" s="867"/>
      <c r="AQ633" s="867"/>
      <c r="AR633" s="867"/>
      <c r="AS633" s="867"/>
      <c r="AT633" s="867"/>
      <c r="AU633" s="867"/>
      <c r="AV633" s="867"/>
      <c r="AW633" s="867"/>
      <c r="AX633" s="867"/>
      <c r="AY633">
        <f>COUNTA($E$633)</f>
        <v>0</v>
      </c>
    </row>
    <row r="634" spans="1:51" ht="30" hidden="1" customHeight="1" x14ac:dyDescent="0.2">
      <c r="A634" s="868">
        <v>4</v>
      </c>
      <c r="B634" s="868">
        <v>1</v>
      </c>
      <c r="C634" s="890"/>
      <c r="D634" s="890"/>
      <c r="E634" s="891"/>
      <c r="F634" s="891"/>
      <c r="G634" s="891"/>
      <c r="H634" s="891"/>
      <c r="I634" s="891"/>
      <c r="J634" s="871"/>
      <c r="K634" s="872"/>
      <c r="L634" s="872"/>
      <c r="M634" s="872"/>
      <c r="N634" s="872"/>
      <c r="O634" s="872"/>
      <c r="P634" s="874"/>
      <c r="Q634" s="874"/>
      <c r="R634" s="874"/>
      <c r="S634" s="874"/>
      <c r="T634" s="874"/>
      <c r="U634" s="874"/>
      <c r="V634" s="874"/>
      <c r="W634" s="874"/>
      <c r="X634" s="874"/>
      <c r="Y634" s="875"/>
      <c r="Z634" s="876"/>
      <c r="AA634" s="876"/>
      <c r="AB634" s="877"/>
      <c r="AC634" s="878"/>
      <c r="AD634" s="879"/>
      <c r="AE634" s="879"/>
      <c r="AF634" s="879"/>
      <c r="AG634" s="879"/>
      <c r="AH634" s="880"/>
      <c r="AI634" s="881"/>
      <c r="AJ634" s="881"/>
      <c r="AK634" s="881"/>
      <c r="AL634" s="864"/>
      <c r="AM634" s="865"/>
      <c r="AN634" s="865"/>
      <c r="AO634" s="866"/>
      <c r="AP634" s="867"/>
      <c r="AQ634" s="867"/>
      <c r="AR634" s="867"/>
      <c r="AS634" s="867"/>
      <c r="AT634" s="867"/>
      <c r="AU634" s="867"/>
      <c r="AV634" s="867"/>
      <c r="AW634" s="867"/>
      <c r="AX634" s="867"/>
      <c r="AY634">
        <f>COUNTA($E$634)</f>
        <v>0</v>
      </c>
    </row>
    <row r="635" spans="1:51" ht="30" hidden="1" customHeight="1" x14ac:dyDescent="0.2">
      <c r="A635" s="868">
        <v>5</v>
      </c>
      <c r="B635" s="868">
        <v>1</v>
      </c>
      <c r="C635" s="890"/>
      <c r="D635" s="890"/>
      <c r="E635" s="891"/>
      <c r="F635" s="891"/>
      <c r="G635" s="891"/>
      <c r="H635" s="891"/>
      <c r="I635" s="891"/>
      <c r="J635" s="871"/>
      <c r="K635" s="872"/>
      <c r="L635" s="872"/>
      <c r="M635" s="872"/>
      <c r="N635" s="872"/>
      <c r="O635" s="872"/>
      <c r="P635" s="874"/>
      <c r="Q635" s="874"/>
      <c r="R635" s="874"/>
      <c r="S635" s="874"/>
      <c r="T635" s="874"/>
      <c r="U635" s="874"/>
      <c r="V635" s="874"/>
      <c r="W635" s="874"/>
      <c r="X635" s="874"/>
      <c r="Y635" s="875"/>
      <c r="Z635" s="876"/>
      <c r="AA635" s="876"/>
      <c r="AB635" s="877"/>
      <c r="AC635" s="878"/>
      <c r="AD635" s="879"/>
      <c r="AE635" s="879"/>
      <c r="AF635" s="879"/>
      <c r="AG635" s="879"/>
      <c r="AH635" s="880"/>
      <c r="AI635" s="881"/>
      <c r="AJ635" s="881"/>
      <c r="AK635" s="881"/>
      <c r="AL635" s="864"/>
      <c r="AM635" s="865"/>
      <c r="AN635" s="865"/>
      <c r="AO635" s="866"/>
      <c r="AP635" s="867"/>
      <c r="AQ635" s="867"/>
      <c r="AR635" s="867"/>
      <c r="AS635" s="867"/>
      <c r="AT635" s="867"/>
      <c r="AU635" s="867"/>
      <c r="AV635" s="867"/>
      <c r="AW635" s="867"/>
      <c r="AX635" s="867"/>
      <c r="AY635">
        <f>COUNTA($E$635)</f>
        <v>0</v>
      </c>
    </row>
    <row r="636" spans="1:51" ht="30" hidden="1" customHeight="1" x14ac:dyDescent="0.2">
      <c r="A636" s="868">
        <v>6</v>
      </c>
      <c r="B636" s="868">
        <v>1</v>
      </c>
      <c r="C636" s="890"/>
      <c r="D636" s="890"/>
      <c r="E636" s="891"/>
      <c r="F636" s="891"/>
      <c r="G636" s="891"/>
      <c r="H636" s="891"/>
      <c r="I636" s="891"/>
      <c r="J636" s="871"/>
      <c r="K636" s="872"/>
      <c r="L636" s="872"/>
      <c r="M636" s="872"/>
      <c r="N636" s="872"/>
      <c r="O636" s="872"/>
      <c r="P636" s="874"/>
      <c r="Q636" s="874"/>
      <c r="R636" s="874"/>
      <c r="S636" s="874"/>
      <c r="T636" s="874"/>
      <c r="U636" s="874"/>
      <c r="V636" s="874"/>
      <c r="W636" s="874"/>
      <c r="X636" s="874"/>
      <c r="Y636" s="875"/>
      <c r="Z636" s="876"/>
      <c r="AA636" s="876"/>
      <c r="AB636" s="877"/>
      <c r="AC636" s="878"/>
      <c r="AD636" s="879"/>
      <c r="AE636" s="879"/>
      <c r="AF636" s="879"/>
      <c r="AG636" s="879"/>
      <c r="AH636" s="880"/>
      <c r="AI636" s="881"/>
      <c r="AJ636" s="881"/>
      <c r="AK636" s="881"/>
      <c r="AL636" s="864"/>
      <c r="AM636" s="865"/>
      <c r="AN636" s="865"/>
      <c r="AO636" s="866"/>
      <c r="AP636" s="867"/>
      <c r="AQ636" s="867"/>
      <c r="AR636" s="867"/>
      <c r="AS636" s="867"/>
      <c r="AT636" s="867"/>
      <c r="AU636" s="867"/>
      <c r="AV636" s="867"/>
      <c r="AW636" s="867"/>
      <c r="AX636" s="867"/>
      <c r="AY636">
        <f>COUNTA($E$636)</f>
        <v>0</v>
      </c>
    </row>
    <row r="637" spans="1:51" ht="30" hidden="1" customHeight="1" x14ac:dyDescent="0.2">
      <c r="A637" s="868">
        <v>7</v>
      </c>
      <c r="B637" s="868">
        <v>1</v>
      </c>
      <c r="C637" s="890"/>
      <c r="D637" s="890"/>
      <c r="E637" s="891"/>
      <c r="F637" s="891"/>
      <c r="G637" s="891"/>
      <c r="H637" s="891"/>
      <c r="I637" s="891"/>
      <c r="J637" s="871"/>
      <c r="K637" s="872"/>
      <c r="L637" s="872"/>
      <c r="M637" s="872"/>
      <c r="N637" s="872"/>
      <c r="O637" s="872"/>
      <c r="P637" s="874"/>
      <c r="Q637" s="874"/>
      <c r="R637" s="874"/>
      <c r="S637" s="874"/>
      <c r="T637" s="874"/>
      <c r="U637" s="874"/>
      <c r="V637" s="874"/>
      <c r="W637" s="874"/>
      <c r="X637" s="874"/>
      <c r="Y637" s="875"/>
      <c r="Z637" s="876"/>
      <c r="AA637" s="876"/>
      <c r="AB637" s="877"/>
      <c r="AC637" s="878"/>
      <c r="AD637" s="879"/>
      <c r="AE637" s="879"/>
      <c r="AF637" s="879"/>
      <c r="AG637" s="879"/>
      <c r="AH637" s="880"/>
      <c r="AI637" s="881"/>
      <c r="AJ637" s="881"/>
      <c r="AK637" s="881"/>
      <c r="AL637" s="864"/>
      <c r="AM637" s="865"/>
      <c r="AN637" s="865"/>
      <c r="AO637" s="866"/>
      <c r="AP637" s="867"/>
      <c r="AQ637" s="867"/>
      <c r="AR637" s="867"/>
      <c r="AS637" s="867"/>
      <c r="AT637" s="867"/>
      <c r="AU637" s="867"/>
      <c r="AV637" s="867"/>
      <c r="AW637" s="867"/>
      <c r="AX637" s="867"/>
      <c r="AY637">
        <f>COUNTA($E$637)</f>
        <v>0</v>
      </c>
    </row>
    <row r="638" spans="1:51" ht="30" hidden="1" customHeight="1" x14ac:dyDescent="0.2">
      <c r="A638" s="868">
        <v>8</v>
      </c>
      <c r="B638" s="868">
        <v>1</v>
      </c>
      <c r="C638" s="890"/>
      <c r="D638" s="890"/>
      <c r="E638" s="891"/>
      <c r="F638" s="891"/>
      <c r="G638" s="891"/>
      <c r="H638" s="891"/>
      <c r="I638" s="891"/>
      <c r="J638" s="871"/>
      <c r="K638" s="872"/>
      <c r="L638" s="872"/>
      <c r="M638" s="872"/>
      <c r="N638" s="872"/>
      <c r="O638" s="872"/>
      <c r="P638" s="874"/>
      <c r="Q638" s="874"/>
      <c r="R638" s="874"/>
      <c r="S638" s="874"/>
      <c r="T638" s="874"/>
      <c r="U638" s="874"/>
      <c r="V638" s="874"/>
      <c r="W638" s="874"/>
      <c r="X638" s="874"/>
      <c r="Y638" s="875"/>
      <c r="Z638" s="876"/>
      <c r="AA638" s="876"/>
      <c r="AB638" s="877"/>
      <c r="AC638" s="878"/>
      <c r="AD638" s="879"/>
      <c r="AE638" s="879"/>
      <c r="AF638" s="879"/>
      <c r="AG638" s="879"/>
      <c r="AH638" s="880"/>
      <c r="AI638" s="881"/>
      <c r="AJ638" s="881"/>
      <c r="AK638" s="881"/>
      <c r="AL638" s="864"/>
      <c r="AM638" s="865"/>
      <c r="AN638" s="865"/>
      <c r="AO638" s="866"/>
      <c r="AP638" s="867"/>
      <c r="AQ638" s="867"/>
      <c r="AR638" s="867"/>
      <c r="AS638" s="867"/>
      <c r="AT638" s="867"/>
      <c r="AU638" s="867"/>
      <c r="AV638" s="867"/>
      <c r="AW638" s="867"/>
      <c r="AX638" s="867"/>
      <c r="AY638">
        <f>COUNTA($E$638)</f>
        <v>0</v>
      </c>
    </row>
    <row r="639" spans="1:51" ht="30" hidden="1" customHeight="1" x14ac:dyDescent="0.2">
      <c r="A639" s="868">
        <v>9</v>
      </c>
      <c r="B639" s="868">
        <v>1</v>
      </c>
      <c r="C639" s="890"/>
      <c r="D639" s="890"/>
      <c r="E639" s="891"/>
      <c r="F639" s="891"/>
      <c r="G639" s="891"/>
      <c r="H639" s="891"/>
      <c r="I639" s="891"/>
      <c r="J639" s="871"/>
      <c r="K639" s="872"/>
      <c r="L639" s="872"/>
      <c r="M639" s="872"/>
      <c r="N639" s="872"/>
      <c r="O639" s="872"/>
      <c r="P639" s="874"/>
      <c r="Q639" s="874"/>
      <c r="R639" s="874"/>
      <c r="S639" s="874"/>
      <c r="T639" s="874"/>
      <c r="U639" s="874"/>
      <c r="V639" s="874"/>
      <c r="W639" s="874"/>
      <c r="X639" s="874"/>
      <c r="Y639" s="875"/>
      <c r="Z639" s="876"/>
      <c r="AA639" s="876"/>
      <c r="AB639" s="877"/>
      <c r="AC639" s="878"/>
      <c r="AD639" s="879"/>
      <c r="AE639" s="879"/>
      <c r="AF639" s="879"/>
      <c r="AG639" s="879"/>
      <c r="AH639" s="880"/>
      <c r="AI639" s="881"/>
      <c r="AJ639" s="881"/>
      <c r="AK639" s="881"/>
      <c r="AL639" s="864"/>
      <c r="AM639" s="865"/>
      <c r="AN639" s="865"/>
      <c r="AO639" s="866"/>
      <c r="AP639" s="867"/>
      <c r="AQ639" s="867"/>
      <c r="AR639" s="867"/>
      <c r="AS639" s="867"/>
      <c r="AT639" s="867"/>
      <c r="AU639" s="867"/>
      <c r="AV639" s="867"/>
      <c r="AW639" s="867"/>
      <c r="AX639" s="867"/>
      <c r="AY639">
        <f>COUNTA($E$639)</f>
        <v>0</v>
      </c>
    </row>
    <row r="640" spans="1:51" ht="30" hidden="1" customHeight="1" x14ac:dyDescent="0.2">
      <c r="A640" s="868">
        <v>10</v>
      </c>
      <c r="B640" s="868">
        <v>1</v>
      </c>
      <c r="C640" s="890"/>
      <c r="D640" s="890"/>
      <c r="E640" s="891"/>
      <c r="F640" s="891"/>
      <c r="G640" s="891"/>
      <c r="H640" s="891"/>
      <c r="I640" s="891"/>
      <c r="J640" s="871"/>
      <c r="K640" s="872"/>
      <c r="L640" s="872"/>
      <c r="M640" s="872"/>
      <c r="N640" s="872"/>
      <c r="O640" s="872"/>
      <c r="P640" s="874"/>
      <c r="Q640" s="874"/>
      <c r="R640" s="874"/>
      <c r="S640" s="874"/>
      <c r="T640" s="874"/>
      <c r="U640" s="874"/>
      <c r="V640" s="874"/>
      <c r="W640" s="874"/>
      <c r="X640" s="874"/>
      <c r="Y640" s="875"/>
      <c r="Z640" s="876"/>
      <c r="AA640" s="876"/>
      <c r="AB640" s="877"/>
      <c r="AC640" s="878"/>
      <c r="AD640" s="879"/>
      <c r="AE640" s="879"/>
      <c r="AF640" s="879"/>
      <c r="AG640" s="879"/>
      <c r="AH640" s="880"/>
      <c r="AI640" s="881"/>
      <c r="AJ640" s="881"/>
      <c r="AK640" s="881"/>
      <c r="AL640" s="864"/>
      <c r="AM640" s="865"/>
      <c r="AN640" s="865"/>
      <c r="AO640" s="866"/>
      <c r="AP640" s="867"/>
      <c r="AQ640" s="867"/>
      <c r="AR640" s="867"/>
      <c r="AS640" s="867"/>
      <c r="AT640" s="867"/>
      <c r="AU640" s="867"/>
      <c r="AV640" s="867"/>
      <c r="AW640" s="867"/>
      <c r="AX640" s="867"/>
      <c r="AY640">
        <f>COUNTA($E$640)</f>
        <v>0</v>
      </c>
    </row>
    <row r="641" spans="1:51" ht="30" hidden="1" customHeight="1" x14ac:dyDescent="0.2">
      <c r="A641" s="868">
        <v>11</v>
      </c>
      <c r="B641" s="868">
        <v>1</v>
      </c>
      <c r="C641" s="890"/>
      <c r="D641" s="890"/>
      <c r="E641" s="891"/>
      <c r="F641" s="891"/>
      <c r="G641" s="891"/>
      <c r="H641" s="891"/>
      <c r="I641" s="891"/>
      <c r="J641" s="871"/>
      <c r="K641" s="872"/>
      <c r="L641" s="872"/>
      <c r="M641" s="872"/>
      <c r="N641" s="872"/>
      <c r="O641" s="872"/>
      <c r="P641" s="874"/>
      <c r="Q641" s="874"/>
      <c r="R641" s="874"/>
      <c r="S641" s="874"/>
      <c r="T641" s="874"/>
      <c r="U641" s="874"/>
      <c r="V641" s="874"/>
      <c r="W641" s="874"/>
      <c r="X641" s="874"/>
      <c r="Y641" s="875"/>
      <c r="Z641" s="876"/>
      <c r="AA641" s="876"/>
      <c r="AB641" s="877"/>
      <c r="AC641" s="878"/>
      <c r="AD641" s="879"/>
      <c r="AE641" s="879"/>
      <c r="AF641" s="879"/>
      <c r="AG641" s="879"/>
      <c r="AH641" s="880"/>
      <c r="AI641" s="881"/>
      <c r="AJ641" s="881"/>
      <c r="AK641" s="881"/>
      <c r="AL641" s="864"/>
      <c r="AM641" s="865"/>
      <c r="AN641" s="865"/>
      <c r="AO641" s="866"/>
      <c r="AP641" s="867"/>
      <c r="AQ641" s="867"/>
      <c r="AR641" s="867"/>
      <c r="AS641" s="867"/>
      <c r="AT641" s="867"/>
      <c r="AU641" s="867"/>
      <c r="AV641" s="867"/>
      <c r="AW641" s="867"/>
      <c r="AX641" s="867"/>
      <c r="AY641">
        <f>COUNTA($E$641)</f>
        <v>0</v>
      </c>
    </row>
    <row r="642" spans="1:51" ht="30" hidden="1" customHeight="1" x14ac:dyDescent="0.2">
      <c r="A642" s="868">
        <v>12</v>
      </c>
      <c r="B642" s="868">
        <v>1</v>
      </c>
      <c r="C642" s="890"/>
      <c r="D642" s="890"/>
      <c r="E642" s="891"/>
      <c r="F642" s="891"/>
      <c r="G642" s="891"/>
      <c r="H642" s="891"/>
      <c r="I642" s="891"/>
      <c r="J642" s="871"/>
      <c r="K642" s="872"/>
      <c r="L642" s="872"/>
      <c r="M642" s="872"/>
      <c r="N642" s="872"/>
      <c r="O642" s="872"/>
      <c r="P642" s="874"/>
      <c r="Q642" s="874"/>
      <c r="R642" s="874"/>
      <c r="S642" s="874"/>
      <c r="T642" s="874"/>
      <c r="U642" s="874"/>
      <c r="V642" s="874"/>
      <c r="W642" s="874"/>
      <c r="X642" s="874"/>
      <c r="Y642" s="875"/>
      <c r="Z642" s="876"/>
      <c r="AA642" s="876"/>
      <c r="AB642" s="877"/>
      <c r="AC642" s="878"/>
      <c r="AD642" s="879"/>
      <c r="AE642" s="879"/>
      <c r="AF642" s="879"/>
      <c r="AG642" s="879"/>
      <c r="AH642" s="880"/>
      <c r="AI642" s="881"/>
      <c r="AJ642" s="881"/>
      <c r="AK642" s="881"/>
      <c r="AL642" s="864"/>
      <c r="AM642" s="865"/>
      <c r="AN642" s="865"/>
      <c r="AO642" s="866"/>
      <c r="AP642" s="867"/>
      <c r="AQ642" s="867"/>
      <c r="AR642" s="867"/>
      <c r="AS642" s="867"/>
      <c r="AT642" s="867"/>
      <c r="AU642" s="867"/>
      <c r="AV642" s="867"/>
      <c r="AW642" s="867"/>
      <c r="AX642" s="867"/>
      <c r="AY642">
        <f>COUNTA($E$642)</f>
        <v>0</v>
      </c>
    </row>
    <row r="643" spans="1:51" ht="30" hidden="1" customHeight="1" x14ac:dyDescent="0.2">
      <c r="A643" s="868">
        <v>13</v>
      </c>
      <c r="B643" s="868">
        <v>1</v>
      </c>
      <c r="C643" s="890"/>
      <c r="D643" s="890"/>
      <c r="E643" s="891"/>
      <c r="F643" s="891"/>
      <c r="G643" s="891"/>
      <c r="H643" s="891"/>
      <c r="I643" s="891"/>
      <c r="J643" s="871"/>
      <c r="K643" s="872"/>
      <c r="L643" s="872"/>
      <c r="M643" s="872"/>
      <c r="N643" s="872"/>
      <c r="O643" s="872"/>
      <c r="P643" s="874"/>
      <c r="Q643" s="874"/>
      <c r="R643" s="874"/>
      <c r="S643" s="874"/>
      <c r="T643" s="874"/>
      <c r="U643" s="874"/>
      <c r="V643" s="874"/>
      <c r="W643" s="874"/>
      <c r="X643" s="874"/>
      <c r="Y643" s="875"/>
      <c r="Z643" s="876"/>
      <c r="AA643" s="876"/>
      <c r="AB643" s="877"/>
      <c r="AC643" s="878"/>
      <c r="AD643" s="879"/>
      <c r="AE643" s="879"/>
      <c r="AF643" s="879"/>
      <c r="AG643" s="879"/>
      <c r="AH643" s="880"/>
      <c r="AI643" s="881"/>
      <c r="AJ643" s="881"/>
      <c r="AK643" s="881"/>
      <c r="AL643" s="864"/>
      <c r="AM643" s="865"/>
      <c r="AN643" s="865"/>
      <c r="AO643" s="866"/>
      <c r="AP643" s="867"/>
      <c r="AQ643" s="867"/>
      <c r="AR643" s="867"/>
      <c r="AS643" s="867"/>
      <c r="AT643" s="867"/>
      <c r="AU643" s="867"/>
      <c r="AV643" s="867"/>
      <c r="AW643" s="867"/>
      <c r="AX643" s="867"/>
      <c r="AY643">
        <f>COUNTA($E$643)</f>
        <v>0</v>
      </c>
    </row>
    <row r="644" spans="1:51" ht="30" hidden="1" customHeight="1" x14ac:dyDescent="0.2">
      <c r="A644" s="868">
        <v>14</v>
      </c>
      <c r="B644" s="868">
        <v>1</v>
      </c>
      <c r="C644" s="890"/>
      <c r="D644" s="890"/>
      <c r="E644" s="891"/>
      <c r="F644" s="891"/>
      <c r="G644" s="891"/>
      <c r="H644" s="891"/>
      <c r="I644" s="891"/>
      <c r="J644" s="871"/>
      <c r="K644" s="872"/>
      <c r="L644" s="872"/>
      <c r="M644" s="872"/>
      <c r="N644" s="872"/>
      <c r="O644" s="872"/>
      <c r="P644" s="874"/>
      <c r="Q644" s="874"/>
      <c r="R644" s="874"/>
      <c r="S644" s="874"/>
      <c r="T644" s="874"/>
      <c r="U644" s="874"/>
      <c r="V644" s="874"/>
      <c r="W644" s="874"/>
      <c r="X644" s="874"/>
      <c r="Y644" s="875"/>
      <c r="Z644" s="876"/>
      <c r="AA644" s="876"/>
      <c r="AB644" s="877"/>
      <c r="AC644" s="878"/>
      <c r="AD644" s="879"/>
      <c r="AE644" s="879"/>
      <c r="AF644" s="879"/>
      <c r="AG644" s="879"/>
      <c r="AH644" s="880"/>
      <c r="AI644" s="881"/>
      <c r="AJ644" s="881"/>
      <c r="AK644" s="881"/>
      <c r="AL644" s="864"/>
      <c r="AM644" s="865"/>
      <c r="AN644" s="865"/>
      <c r="AO644" s="866"/>
      <c r="AP644" s="867"/>
      <c r="AQ644" s="867"/>
      <c r="AR644" s="867"/>
      <c r="AS644" s="867"/>
      <c r="AT644" s="867"/>
      <c r="AU644" s="867"/>
      <c r="AV644" s="867"/>
      <c r="AW644" s="867"/>
      <c r="AX644" s="867"/>
      <c r="AY644">
        <f>COUNTA($E$644)</f>
        <v>0</v>
      </c>
    </row>
    <row r="645" spans="1:51" ht="30" hidden="1" customHeight="1" x14ac:dyDescent="0.2">
      <c r="A645" s="868">
        <v>15</v>
      </c>
      <c r="B645" s="868">
        <v>1</v>
      </c>
      <c r="C645" s="890"/>
      <c r="D645" s="890"/>
      <c r="E645" s="891"/>
      <c r="F645" s="891"/>
      <c r="G645" s="891"/>
      <c r="H645" s="891"/>
      <c r="I645" s="891"/>
      <c r="J645" s="871"/>
      <c r="K645" s="872"/>
      <c r="L645" s="872"/>
      <c r="M645" s="872"/>
      <c r="N645" s="872"/>
      <c r="O645" s="872"/>
      <c r="P645" s="874"/>
      <c r="Q645" s="874"/>
      <c r="R645" s="874"/>
      <c r="S645" s="874"/>
      <c r="T645" s="874"/>
      <c r="U645" s="874"/>
      <c r="V645" s="874"/>
      <c r="W645" s="874"/>
      <c r="X645" s="874"/>
      <c r="Y645" s="875"/>
      <c r="Z645" s="876"/>
      <c r="AA645" s="876"/>
      <c r="AB645" s="877"/>
      <c r="AC645" s="878"/>
      <c r="AD645" s="879"/>
      <c r="AE645" s="879"/>
      <c r="AF645" s="879"/>
      <c r="AG645" s="879"/>
      <c r="AH645" s="880"/>
      <c r="AI645" s="881"/>
      <c r="AJ645" s="881"/>
      <c r="AK645" s="881"/>
      <c r="AL645" s="864"/>
      <c r="AM645" s="865"/>
      <c r="AN645" s="865"/>
      <c r="AO645" s="866"/>
      <c r="AP645" s="867"/>
      <c r="AQ645" s="867"/>
      <c r="AR645" s="867"/>
      <c r="AS645" s="867"/>
      <c r="AT645" s="867"/>
      <c r="AU645" s="867"/>
      <c r="AV645" s="867"/>
      <c r="AW645" s="867"/>
      <c r="AX645" s="867"/>
      <c r="AY645">
        <f>COUNTA($E$645)</f>
        <v>0</v>
      </c>
    </row>
    <row r="646" spans="1:51" ht="30" hidden="1" customHeight="1" x14ac:dyDescent="0.2">
      <c r="A646" s="868">
        <v>16</v>
      </c>
      <c r="B646" s="868">
        <v>1</v>
      </c>
      <c r="C646" s="890"/>
      <c r="D646" s="890"/>
      <c r="E646" s="891"/>
      <c r="F646" s="891"/>
      <c r="G646" s="891"/>
      <c r="H646" s="891"/>
      <c r="I646" s="891"/>
      <c r="J646" s="871"/>
      <c r="K646" s="872"/>
      <c r="L646" s="872"/>
      <c r="M646" s="872"/>
      <c r="N646" s="872"/>
      <c r="O646" s="872"/>
      <c r="P646" s="874"/>
      <c r="Q646" s="874"/>
      <c r="R646" s="874"/>
      <c r="S646" s="874"/>
      <c r="T646" s="874"/>
      <c r="U646" s="874"/>
      <c r="V646" s="874"/>
      <c r="W646" s="874"/>
      <c r="X646" s="874"/>
      <c r="Y646" s="875"/>
      <c r="Z646" s="876"/>
      <c r="AA646" s="876"/>
      <c r="AB646" s="877"/>
      <c r="AC646" s="878"/>
      <c r="AD646" s="879"/>
      <c r="AE646" s="879"/>
      <c r="AF646" s="879"/>
      <c r="AG646" s="879"/>
      <c r="AH646" s="880"/>
      <c r="AI646" s="881"/>
      <c r="AJ646" s="881"/>
      <c r="AK646" s="881"/>
      <c r="AL646" s="864"/>
      <c r="AM646" s="865"/>
      <c r="AN646" s="865"/>
      <c r="AO646" s="866"/>
      <c r="AP646" s="867"/>
      <c r="AQ646" s="867"/>
      <c r="AR646" s="867"/>
      <c r="AS646" s="867"/>
      <c r="AT646" s="867"/>
      <c r="AU646" s="867"/>
      <c r="AV646" s="867"/>
      <c r="AW646" s="867"/>
      <c r="AX646" s="867"/>
      <c r="AY646">
        <f>COUNTA($E$646)</f>
        <v>0</v>
      </c>
    </row>
    <row r="647" spans="1:51" ht="30" hidden="1" customHeight="1" x14ac:dyDescent="0.2">
      <c r="A647" s="868">
        <v>17</v>
      </c>
      <c r="B647" s="868">
        <v>1</v>
      </c>
      <c r="C647" s="890"/>
      <c r="D647" s="890"/>
      <c r="E647" s="891"/>
      <c r="F647" s="891"/>
      <c r="G647" s="891"/>
      <c r="H647" s="891"/>
      <c r="I647" s="891"/>
      <c r="J647" s="871"/>
      <c r="K647" s="872"/>
      <c r="L647" s="872"/>
      <c r="M647" s="872"/>
      <c r="N647" s="872"/>
      <c r="O647" s="872"/>
      <c r="P647" s="874"/>
      <c r="Q647" s="874"/>
      <c r="R647" s="874"/>
      <c r="S647" s="874"/>
      <c r="T647" s="874"/>
      <c r="U647" s="874"/>
      <c r="V647" s="874"/>
      <c r="W647" s="874"/>
      <c r="X647" s="874"/>
      <c r="Y647" s="875"/>
      <c r="Z647" s="876"/>
      <c r="AA647" s="876"/>
      <c r="AB647" s="877"/>
      <c r="AC647" s="878"/>
      <c r="AD647" s="879"/>
      <c r="AE647" s="879"/>
      <c r="AF647" s="879"/>
      <c r="AG647" s="879"/>
      <c r="AH647" s="880"/>
      <c r="AI647" s="881"/>
      <c r="AJ647" s="881"/>
      <c r="AK647" s="881"/>
      <c r="AL647" s="864"/>
      <c r="AM647" s="865"/>
      <c r="AN647" s="865"/>
      <c r="AO647" s="866"/>
      <c r="AP647" s="867"/>
      <c r="AQ647" s="867"/>
      <c r="AR647" s="867"/>
      <c r="AS647" s="867"/>
      <c r="AT647" s="867"/>
      <c r="AU647" s="867"/>
      <c r="AV647" s="867"/>
      <c r="AW647" s="867"/>
      <c r="AX647" s="867"/>
      <c r="AY647">
        <f>COUNTA($E$647)</f>
        <v>0</v>
      </c>
    </row>
    <row r="648" spans="1:51" ht="30" hidden="1" customHeight="1" x14ac:dyDescent="0.2">
      <c r="A648" s="868">
        <v>18</v>
      </c>
      <c r="B648" s="868">
        <v>1</v>
      </c>
      <c r="C648" s="890"/>
      <c r="D648" s="890"/>
      <c r="E648" s="648"/>
      <c r="F648" s="891"/>
      <c r="G648" s="891"/>
      <c r="H648" s="891"/>
      <c r="I648" s="891"/>
      <c r="J648" s="871"/>
      <c r="K648" s="872"/>
      <c r="L648" s="872"/>
      <c r="M648" s="872"/>
      <c r="N648" s="872"/>
      <c r="O648" s="872"/>
      <c r="P648" s="874"/>
      <c r="Q648" s="874"/>
      <c r="R648" s="874"/>
      <c r="S648" s="874"/>
      <c r="T648" s="874"/>
      <c r="U648" s="874"/>
      <c r="V648" s="874"/>
      <c r="W648" s="874"/>
      <c r="X648" s="874"/>
      <c r="Y648" s="875"/>
      <c r="Z648" s="876"/>
      <c r="AA648" s="876"/>
      <c r="AB648" s="877"/>
      <c r="AC648" s="878"/>
      <c r="AD648" s="879"/>
      <c r="AE648" s="879"/>
      <c r="AF648" s="879"/>
      <c r="AG648" s="879"/>
      <c r="AH648" s="880"/>
      <c r="AI648" s="881"/>
      <c r="AJ648" s="881"/>
      <c r="AK648" s="881"/>
      <c r="AL648" s="864"/>
      <c r="AM648" s="865"/>
      <c r="AN648" s="865"/>
      <c r="AO648" s="866"/>
      <c r="AP648" s="867"/>
      <c r="AQ648" s="867"/>
      <c r="AR648" s="867"/>
      <c r="AS648" s="867"/>
      <c r="AT648" s="867"/>
      <c r="AU648" s="867"/>
      <c r="AV648" s="867"/>
      <c r="AW648" s="867"/>
      <c r="AX648" s="867"/>
      <c r="AY648">
        <f>COUNTA($E$648)</f>
        <v>0</v>
      </c>
    </row>
    <row r="649" spans="1:51" ht="30" hidden="1" customHeight="1" x14ac:dyDescent="0.2">
      <c r="A649" s="868">
        <v>19</v>
      </c>
      <c r="B649" s="868">
        <v>1</v>
      </c>
      <c r="C649" s="890"/>
      <c r="D649" s="890"/>
      <c r="E649" s="891"/>
      <c r="F649" s="891"/>
      <c r="G649" s="891"/>
      <c r="H649" s="891"/>
      <c r="I649" s="891"/>
      <c r="J649" s="871"/>
      <c r="K649" s="872"/>
      <c r="L649" s="872"/>
      <c r="M649" s="872"/>
      <c r="N649" s="872"/>
      <c r="O649" s="872"/>
      <c r="P649" s="874"/>
      <c r="Q649" s="874"/>
      <c r="R649" s="874"/>
      <c r="S649" s="874"/>
      <c r="T649" s="874"/>
      <c r="U649" s="874"/>
      <c r="V649" s="874"/>
      <c r="W649" s="874"/>
      <c r="X649" s="874"/>
      <c r="Y649" s="875"/>
      <c r="Z649" s="876"/>
      <c r="AA649" s="876"/>
      <c r="AB649" s="877"/>
      <c r="AC649" s="878"/>
      <c r="AD649" s="879"/>
      <c r="AE649" s="879"/>
      <c r="AF649" s="879"/>
      <c r="AG649" s="879"/>
      <c r="AH649" s="880"/>
      <c r="AI649" s="881"/>
      <c r="AJ649" s="881"/>
      <c r="AK649" s="881"/>
      <c r="AL649" s="864"/>
      <c r="AM649" s="865"/>
      <c r="AN649" s="865"/>
      <c r="AO649" s="866"/>
      <c r="AP649" s="867"/>
      <c r="AQ649" s="867"/>
      <c r="AR649" s="867"/>
      <c r="AS649" s="867"/>
      <c r="AT649" s="867"/>
      <c r="AU649" s="867"/>
      <c r="AV649" s="867"/>
      <c r="AW649" s="867"/>
      <c r="AX649" s="867"/>
      <c r="AY649">
        <f>COUNTA($E$649)</f>
        <v>0</v>
      </c>
    </row>
    <row r="650" spans="1:51" ht="30" hidden="1" customHeight="1" x14ac:dyDescent="0.2">
      <c r="A650" s="868">
        <v>20</v>
      </c>
      <c r="B650" s="868">
        <v>1</v>
      </c>
      <c r="C650" s="890"/>
      <c r="D650" s="890"/>
      <c r="E650" s="891"/>
      <c r="F650" s="891"/>
      <c r="G650" s="891"/>
      <c r="H650" s="891"/>
      <c r="I650" s="891"/>
      <c r="J650" s="871"/>
      <c r="K650" s="872"/>
      <c r="L650" s="872"/>
      <c r="M650" s="872"/>
      <c r="N650" s="872"/>
      <c r="O650" s="872"/>
      <c r="P650" s="874"/>
      <c r="Q650" s="874"/>
      <c r="R650" s="874"/>
      <c r="S650" s="874"/>
      <c r="T650" s="874"/>
      <c r="U650" s="874"/>
      <c r="V650" s="874"/>
      <c r="W650" s="874"/>
      <c r="X650" s="874"/>
      <c r="Y650" s="875"/>
      <c r="Z650" s="876"/>
      <c r="AA650" s="876"/>
      <c r="AB650" s="877"/>
      <c r="AC650" s="878"/>
      <c r="AD650" s="879"/>
      <c r="AE650" s="879"/>
      <c r="AF650" s="879"/>
      <c r="AG650" s="879"/>
      <c r="AH650" s="880"/>
      <c r="AI650" s="881"/>
      <c r="AJ650" s="881"/>
      <c r="AK650" s="881"/>
      <c r="AL650" s="864"/>
      <c r="AM650" s="865"/>
      <c r="AN650" s="865"/>
      <c r="AO650" s="866"/>
      <c r="AP650" s="867"/>
      <c r="AQ650" s="867"/>
      <c r="AR650" s="867"/>
      <c r="AS650" s="867"/>
      <c r="AT650" s="867"/>
      <c r="AU650" s="867"/>
      <c r="AV650" s="867"/>
      <c r="AW650" s="867"/>
      <c r="AX650" s="867"/>
      <c r="AY650">
        <f>COUNTA($E$650)</f>
        <v>0</v>
      </c>
    </row>
    <row r="651" spans="1:51" ht="30" hidden="1" customHeight="1" x14ac:dyDescent="0.2">
      <c r="A651" s="868">
        <v>21</v>
      </c>
      <c r="B651" s="868">
        <v>1</v>
      </c>
      <c r="C651" s="890"/>
      <c r="D651" s="890"/>
      <c r="E651" s="891"/>
      <c r="F651" s="891"/>
      <c r="G651" s="891"/>
      <c r="H651" s="891"/>
      <c r="I651" s="891"/>
      <c r="J651" s="871"/>
      <c r="K651" s="872"/>
      <c r="L651" s="872"/>
      <c r="M651" s="872"/>
      <c r="N651" s="872"/>
      <c r="O651" s="872"/>
      <c r="P651" s="874"/>
      <c r="Q651" s="874"/>
      <c r="R651" s="874"/>
      <c r="S651" s="874"/>
      <c r="T651" s="874"/>
      <c r="U651" s="874"/>
      <c r="V651" s="874"/>
      <c r="W651" s="874"/>
      <c r="X651" s="874"/>
      <c r="Y651" s="875"/>
      <c r="Z651" s="876"/>
      <c r="AA651" s="876"/>
      <c r="AB651" s="877"/>
      <c r="AC651" s="878"/>
      <c r="AD651" s="879"/>
      <c r="AE651" s="879"/>
      <c r="AF651" s="879"/>
      <c r="AG651" s="879"/>
      <c r="AH651" s="880"/>
      <c r="AI651" s="881"/>
      <c r="AJ651" s="881"/>
      <c r="AK651" s="881"/>
      <c r="AL651" s="864"/>
      <c r="AM651" s="865"/>
      <c r="AN651" s="865"/>
      <c r="AO651" s="866"/>
      <c r="AP651" s="867"/>
      <c r="AQ651" s="867"/>
      <c r="AR651" s="867"/>
      <c r="AS651" s="867"/>
      <c r="AT651" s="867"/>
      <c r="AU651" s="867"/>
      <c r="AV651" s="867"/>
      <c r="AW651" s="867"/>
      <c r="AX651" s="867"/>
      <c r="AY651">
        <f>COUNTA($E$651)</f>
        <v>0</v>
      </c>
    </row>
    <row r="652" spans="1:51" ht="30" hidden="1" customHeight="1" x14ac:dyDescent="0.2">
      <c r="A652" s="868">
        <v>22</v>
      </c>
      <c r="B652" s="868">
        <v>1</v>
      </c>
      <c r="C652" s="890"/>
      <c r="D652" s="890"/>
      <c r="E652" s="891"/>
      <c r="F652" s="891"/>
      <c r="G652" s="891"/>
      <c r="H652" s="891"/>
      <c r="I652" s="891"/>
      <c r="J652" s="871"/>
      <c r="K652" s="872"/>
      <c r="L652" s="872"/>
      <c r="M652" s="872"/>
      <c r="N652" s="872"/>
      <c r="O652" s="872"/>
      <c r="P652" s="874"/>
      <c r="Q652" s="874"/>
      <c r="R652" s="874"/>
      <c r="S652" s="874"/>
      <c r="T652" s="874"/>
      <c r="U652" s="874"/>
      <c r="V652" s="874"/>
      <c r="W652" s="874"/>
      <c r="X652" s="874"/>
      <c r="Y652" s="875"/>
      <c r="Z652" s="876"/>
      <c r="AA652" s="876"/>
      <c r="AB652" s="877"/>
      <c r="AC652" s="878"/>
      <c r="AD652" s="879"/>
      <c r="AE652" s="879"/>
      <c r="AF652" s="879"/>
      <c r="AG652" s="879"/>
      <c r="AH652" s="880"/>
      <c r="AI652" s="881"/>
      <c r="AJ652" s="881"/>
      <c r="AK652" s="881"/>
      <c r="AL652" s="864"/>
      <c r="AM652" s="865"/>
      <c r="AN652" s="865"/>
      <c r="AO652" s="866"/>
      <c r="AP652" s="867"/>
      <c r="AQ652" s="867"/>
      <c r="AR652" s="867"/>
      <c r="AS652" s="867"/>
      <c r="AT652" s="867"/>
      <c r="AU652" s="867"/>
      <c r="AV652" s="867"/>
      <c r="AW652" s="867"/>
      <c r="AX652" s="867"/>
      <c r="AY652">
        <f>COUNTA($E$652)</f>
        <v>0</v>
      </c>
    </row>
    <row r="653" spans="1:51" ht="30" hidden="1" customHeight="1" x14ac:dyDescent="0.2">
      <c r="A653" s="868">
        <v>23</v>
      </c>
      <c r="B653" s="868">
        <v>1</v>
      </c>
      <c r="C653" s="890"/>
      <c r="D653" s="890"/>
      <c r="E653" s="891"/>
      <c r="F653" s="891"/>
      <c r="G653" s="891"/>
      <c r="H653" s="891"/>
      <c r="I653" s="891"/>
      <c r="J653" s="871"/>
      <c r="K653" s="872"/>
      <c r="L653" s="872"/>
      <c r="M653" s="872"/>
      <c r="N653" s="872"/>
      <c r="O653" s="872"/>
      <c r="P653" s="874"/>
      <c r="Q653" s="874"/>
      <c r="R653" s="874"/>
      <c r="S653" s="874"/>
      <c r="T653" s="874"/>
      <c r="U653" s="874"/>
      <c r="V653" s="874"/>
      <c r="W653" s="874"/>
      <c r="X653" s="874"/>
      <c r="Y653" s="875"/>
      <c r="Z653" s="876"/>
      <c r="AA653" s="876"/>
      <c r="AB653" s="877"/>
      <c r="AC653" s="878"/>
      <c r="AD653" s="879"/>
      <c r="AE653" s="879"/>
      <c r="AF653" s="879"/>
      <c r="AG653" s="879"/>
      <c r="AH653" s="880"/>
      <c r="AI653" s="881"/>
      <c r="AJ653" s="881"/>
      <c r="AK653" s="881"/>
      <c r="AL653" s="864"/>
      <c r="AM653" s="865"/>
      <c r="AN653" s="865"/>
      <c r="AO653" s="866"/>
      <c r="AP653" s="867"/>
      <c r="AQ653" s="867"/>
      <c r="AR653" s="867"/>
      <c r="AS653" s="867"/>
      <c r="AT653" s="867"/>
      <c r="AU653" s="867"/>
      <c r="AV653" s="867"/>
      <c r="AW653" s="867"/>
      <c r="AX653" s="867"/>
      <c r="AY653">
        <f>COUNTA($E$653)</f>
        <v>0</v>
      </c>
    </row>
    <row r="654" spans="1:51" ht="30" hidden="1" customHeight="1" x14ac:dyDescent="0.2">
      <c r="A654" s="868">
        <v>24</v>
      </c>
      <c r="B654" s="868">
        <v>1</v>
      </c>
      <c r="C654" s="890"/>
      <c r="D654" s="890"/>
      <c r="E654" s="891"/>
      <c r="F654" s="891"/>
      <c r="G654" s="891"/>
      <c r="H654" s="891"/>
      <c r="I654" s="891"/>
      <c r="J654" s="871"/>
      <c r="K654" s="872"/>
      <c r="L654" s="872"/>
      <c r="M654" s="872"/>
      <c r="N654" s="872"/>
      <c r="O654" s="872"/>
      <c r="P654" s="874"/>
      <c r="Q654" s="874"/>
      <c r="R654" s="874"/>
      <c r="S654" s="874"/>
      <c r="T654" s="874"/>
      <c r="U654" s="874"/>
      <c r="V654" s="874"/>
      <c r="W654" s="874"/>
      <c r="X654" s="874"/>
      <c r="Y654" s="875"/>
      <c r="Z654" s="876"/>
      <c r="AA654" s="876"/>
      <c r="AB654" s="877"/>
      <c r="AC654" s="878"/>
      <c r="AD654" s="879"/>
      <c r="AE654" s="879"/>
      <c r="AF654" s="879"/>
      <c r="AG654" s="879"/>
      <c r="AH654" s="880"/>
      <c r="AI654" s="881"/>
      <c r="AJ654" s="881"/>
      <c r="AK654" s="881"/>
      <c r="AL654" s="864"/>
      <c r="AM654" s="865"/>
      <c r="AN654" s="865"/>
      <c r="AO654" s="866"/>
      <c r="AP654" s="867"/>
      <c r="AQ654" s="867"/>
      <c r="AR654" s="867"/>
      <c r="AS654" s="867"/>
      <c r="AT654" s="867"/>
      <c r="AU654" s="867"/>
      <c r="AV654" s="867"/>
      <c r="AW654" s="867"/>
      <c r="AX654" s="867"/>
      <c r="AY654">
        <f>COUNTA($E$654)</f>
        <v>0</v>
      </c>
    </row>
    <row r="655" spans="1:51" ht="30" hidden="1" customHeight="1" x14ac:dyDescent="0.2">
      <c r="A655" s="868">
        <v>25</v>
      </c>
      <c r="B655" s="868">
        <v>1</v>
      </c>
      <c r="C655" s="890"/>
      <c r="D655" s="890"/>
      <c r="E655" s="891"/>
      <c r="F655" s="891"/>
      <c r="G655" s="891"/>
      <c r="H655" s="891"/>
      <c r="I655" s="891"/>
      <c r="J655" s="871"/>
      <c r="K655" s="872"/>
      <c r="L655" s="872"/>
      <c r="M655" s="872"/>
      <c r="N655" s="872"/>
      <c r="O655" s="872"/>
      <c r="P655" s="874"/>
      <c r="Q655" s="874"/>
      <c r="R655" s="874"/>
      <c r="S655" s="874"/>
      <c r="T655" s="874"/>
      <c r="U655" s="874"/>
      <c r="V655" s="874"/>
      <c r="W655" s="874"/>
      <c r="X655" s="874"/>
      <c r="Y655" s="875"/>
      <c r="Z655" s="876"/>
      <c r="AA655" s="876"/>
      <c r="AB655" s="877"/>
      <c r="AC655" s="878"/>
      <c r="AD655" s="879"/>
      <c r="AE655" s="879"/>
      <c r="AF655" s="879"/>
      <c r="AG655" s="879"/>
      <c r="AH655" s="880"/>
      <c r="AI655" s="881"/>
      <c r="AJ655" s="881"/>
      <c r="AK655" s="881"/>
      <c r="AL655" s="864"/>
      <c r="AM655" s="865"/>
      <c r="AN655" s="865"/>
      <c r="AO655" s="866"/>
      <c r="AP655" s="867"/>
      <c r="AQ655" s="867"/>
      <c r="AR655" s="867"/>
      <c r="AS655" s="867"/>
      <c r="AT655" s="867"/>
      <c r="AU655" s="867"/>
      <c r="AV655" s="867"/>
      <c r="AW655" s="867"/>
      <c r="AX655" s="867"/>
      <c r="AY655">
        <f>COUNTA($E$655)</f>
        <v>0</v>
      </c>
    </row>
    <row r="656" spans="1:51" ht="30" hidden="1" customHeight="1" x14ac:dyDescent="0.2">
      <c r="A656" s="868">
        <v>26</v>
      </c>
      <c r="B656" s="868">
        <v>1</v>
      </c>
      <c r="C656" s="890"/>
      <c r="D656" s="890"/>
      <c r="E656" s="891"/>
      <c r="F656" s="891"/>
      <c r="G656" s="891"/>
      <c r="H656" s="891"/>
      <c r="I656" s="891"/>
      <c r="J656" s="871"/>
      <c r="K656" s="872"/>
      <c r="L656" s="872"/>
      <c r="M656" s="872"/>
      <c r="N656" s="872"/>
      <c r="O656" s="872"/>
      <c r="P656" s="874"/>
      <c r="Q656" s="874"/>
      <c r="R656" s="874"/>
      <c r="S656" s="874"/>
      <c r="T656" s="874"/>
      <c r="U656" s="874"/>
      <c r="V656" s="874"/>
      <c r="W656" s="874"/>
      <c r="X656" s="874"/>
      <c r="Y656" s="875"/>
      <c r="Z656" s="876"/>
      <c r="AA656" s="876"/>
      <c r="AB656" s="877"/>
      <c r="AC656" s="878"/>
      <c r="AD656" s="879"/>
      <c r="AE656" s="879"/>
      <c r="AF656" s="879"/>
      <c r="AG656" s="879"/>
      <c r="AH656" s="880"/>
      <c r="AI656" s="881"/>
      <c r="AJ656" s="881"/>
      <c r="AK656" s="881"/>
      <c r="AL656" s="864"/>
      <c r="AM656" s="865"/>
      <c r="AN656" s="865"/>
      <c r="AO656" s="866"/>
      <c r="AP656" s="867"/>
      <c r="AQ656" s="867"/>
      <c r="AR656" s="867"/>
      <c r="AS656" s="867"/>
      <c r="AT656" s="867"/>
      <c r="AU656" s="867"/>
      <c r="AV656" s="867"/>
      <c r="AW656" s="867"/>
      <c r="AX656" s="867"/>
      <c r="AY656">
        <f>COUNTA($E$656)</f>
        <v>0</v>
      </c>
    </row>
    <row r="657" spans="1:51" ht="30" hidden="1" customHeight="1" x14ac:dyDescent="0.2">
      <c r="A657" s="868">
        <v>27</v>
      </c>
      <c r="B657" s="868">
        <v>1</v>
      </c>
      <c r="C657" s="890"/>
      <c r="D657" s="890"/>
      <c r="E657" s="891"/>
      <c r="F657" s="891"/>
      <c r="G657" s="891"/>
      <c r="H657" s="891"/>
      <c r="I657" s="891"/>
      <c r="J657" s="871"/>
      <c r="K657" s="872"/>
      <c r="L657" s="872"/>
      <c r="M657" s="872"/>
      <c r="N657" s="872"/>
      <c r="O657" s="872"/>
      <c r="P657" s="874"/>
      <c r="Q657" s="874"/>
      <c r="R657" s="874"/>
      <c r="S657" s="874"/>
      <c r="T657" s="874"/>
      <c r="U657" s="874"/>
      <c r="V657" s="874"/>
      <c r="W657" s="874"/>
      <c r="X657" s="874"/>
      <c r="Y657" s="875"/>
      <c r="Z657" s="876"/>
      <c r="AA657" s="876"/>
      <c r="AB657" s="877"/>
      <c r="AC657" s="878"/>
      <c r="AD657" s="879"/>
      <c r="AE657" s="879"/>
      <c r="AF657" s="879"/>
      <c r="AG657" s="879"/>
      <c r="AH657" s="880"/>
      <c r="AI657" s="881"/>
      <c r="AJ657" s="881"/>
      <c r="AK657" s="881"/>
      <c r="AL657" s="864"/>
      <c r="AM657" s="865"/>
      <c r="AN657" s="865"/>
      <c r="AO657" s="866"/>
      <c r="AP657" s="867"/>
      <c r="AQ657" s="867"/>
      <c r="AR657" s="867"/>
      <c r="AS657" s="867"/>
      <c r="AT657" s="867"/>
      <c r="AU657" s="867"/>
      <c r="AV657" s="867"/>
      <c r="AW657" s="867"/>
      <c r="AX657" s="867"/>
      <c r="AY657">
        <f>COUNTA($E$657)</f>
        <v>0</v>
      </c>
    </row>
    <row r="658" spans="1:51" ht="30" hidden="1" customHeight="1" x14ac:dyDescent="0.2">
      <c r="A658" s="868">
        <v>28</v>
      </c>
      <c r="B658" s="868">
        <v>1</v>
      </c>
      <c r="C658" s="890"/>
      <c r="D658" s="890"/>
      <c r="E658" s="891"/>
      <c r="F658" s="891"/>
      <c r="G658" s="891"/>
      <c r="H658" s="891"/>
      <c r="I658" s="891"/>
      <c r="J658" s="871"/>
      <c r="K658" s="872"/>
      <c r="L658" s="872"/>
      <c r="M658" s="872"/>
      <c r="N658" s="872"/>
      <c r="O658" s="872"/>
      <c r="P658" s="874"/>
      <c r="Q658" s="874"/>
      <c r="R658" s="874"/>
      <c r="S658" s="874"/>
      <c r="T658" s="874"/>
      <c r="U658" s="874"/>
      <c r="V658" s="874"/>
      <c r="W658" s="874"/>
      <c r="X658" s="874"/>
      <c r="Y658" s="875"/>
      <c r="Z658" s="876"/>
      <c r="AA658" s="876"/>
      <c r="AB658" s="877"/>
      <c r="AC658" s="878"/>
      <c r="AD658" s="879"/>
      <c r="AE658" s="879"/>
      <c r="AF658" s="879"/>
      <c r="AG658" s="879"/>
      <c r="AH658" s="880"/>
      <c r="AI658" s="881"/>
      <c r="AJ658" s="881"/>
      <c r="AK658" s="881"/>
      <c r="AL658" s="864"/>
      <c r="AM658" s="865"/>
      <c r="AN658" s="865"/>
      <c r="AO658" s="866"/>
      <c r="AP658" s="867"/>
      <c r="AQ658" s="867"/>
      <c r="AR658" s="867"/>
      <c r="AS658" s="867"/>
      <c r="AT658" s="867"/>
      <c r="AU658" s="867"/>
      <c r="AV658" s="867"/>
      <c r="AW658" s="867"/>
      <c r="AX658" s="867"/>
      <c r="AY658">
        <f>COUNTA($E$658)</f>
        <v>0</v>
      </c>
    </row>
    <row r="659" spans="1:51" ht="30" hidden="1" customHeight="1" x14ac:dyDescent="0.2">
      <c r="A659" s="868">
        <v>29</v>
      </c>
      <c r="B659" s="868">
        <v>1</v>
      </c>
      <c r="C659" s="890"/>
      <c r="D659" s="890"/>
      <c r="E659" s="891"/>
      <c r="F659" s="891"/>
      <c r="G659" s="891"/>
      <c r="H659" s="891"/>
      <c r="I659" s="891"/>
      <c r="J659" s="871"/>
      <c r="K659" s="872"/>
      <c r="L659" s="872"/>
      <c r="M659" s="872"/>
      <c r="N659" s="872"/>
      <c r="O659" s="872"/>
      <c r="P659" s="874"/>
      <c r="Q659" s="874"/>
      <c r="R659" s="874"/>
      <c r="S659" s="874"/>
      <c r="T659" s="874"/>
      <c r="U659" s="874"/>
      <c r="V659" s="874"/>
      <c r="W659" s="874"/>
      <c r="X659" s="874"/>
      <c r="Y659" s="875"/>
      <c r="Z659" s="876"/>
      <c r="AA659" s="876"/>
      <c r="AB659" s="877"/>
      <c r="AC659" s="878"/>
      <c r="AD659" s="879"/>
      <c r="AE659" s="879"/>
      <c r="AF659" s="879"/>
      <c r="AG659" s="879"/>
      <c r="AH659" s="880"/>
      <c r="AI659" s="881"/>
      <c r="AJ659" s="881"/>
      <c r="AK659" s="881"/>
      <c r="AL659" s="864"/>
      <c r="AM659" s="865"/>
      <c r="AN659" s="865"/>
      <c r="AO659" s="866"/>
      <c r="AP659" s="867"/>
      <c r="AQ659" s="867"/>
      <c r="AR659" s="867"/>
      <c r="AS659" s="867"/>
      <c r="AT659" s="867"/>
      <c r="AU659" s="867"/>
      <c r="AV659" s="867"/>
      <c r="AW659" s="867"/>
      <c r="AX659" s="867"/>
      <c r="AY659">
        <f>COUNTA($E$659)</f>
        <v>0</v>
      </c>
    </row>
    <row r="660" spans="1:51" ht="30" hidden="1" customHeight="1" x14ac:dyDescent="0.2">
      <c r="A660" s="868">
        <v>30</v>
      </c>
      <c r="B660" s="868">
        <v>1</v>
      </c>
      <c r="C660" s="890"/>
      <c r="D660" s="890"/>
      <c r="E660" s="891"/>
      <c r="F660" s="891"/>
      <c r="G660" s="891"/>
      <c r="H660" s="891"/>
      <c r="I660" s="891"/>
      <c r="J660" s="871"/>
      <c r="K660" s="872"/>
      <c r="L660" s="872"/>
      <c r="M660" s="872"/>
      <c r="N660" s="872"/>
      <c r="O660" s="872"/>
      <c r="P660" s="874"/>
      <c r="Q660" s="874"/>
      <c r="R660" s="874"/>
      <c r="S660" s="874"/>
      <c r="T660" s="874"/>
      <c r="U660" s="874"/>
      <c r="V660" s="874"/>
      <c r="W660" s="874"/>
      <c r="X660" s="874"/>
      <c r="Y660" s="875"/>
      <c r="Z660" s="876"/>
      <c r="AA660" s="876"/>
      <c r="AB660" s="877"/>
      <c r="AC660" s="878"/>
      <c r="AD660" s="879"/>
      <c r="AE660" s="879"/>
      <c r="AF660" s="879"/>
      <c r="AG660" s="879"/>
      <c r="AH660" s="880"/>
      <c r="AI660" s="881"/>
      <c r="AJ660" s="881"/>
      <c r="AK660" s="881"/>
      <c r="AL660" s="864"/>
      <c r="AM660" s="865"/>
      <c r="AN660" s="865"/>
      <c r="AO660" s="866"/>
      <c r="AP660" s="867"/>
      <c r="AQ660" s="867"/>
      <c r="AR660" s="867"/>
      <c r="AS660" s="867"/>
      <c r="AT660" s="867"/>
      <c r="AU660" s="867"/>
      <c r="AV660" s="867"/>
      <c r="AW660" s="867"/>
      <c r="AX660" s="86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3:AX13 AR15:AX15 P15:AQ17">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9:AO428">
    <cfRule type="expression" dxfId="643" priority="761">
      <formula>IF(AND(AL409&gt;=0, RIGHT(TEXT(AL409,"0.#"),1)&lt;&gt;"."),TRUE,FALSE)</formula>
    </cfRule>
    <cfRule type="expression" dxfId="642" priority="762">
      <formula>IF(AND(AL409&gt;=0, RIGHT(TEXT(AL409,"0.#"),1)="."),TRUE,FALSE)</formula>
    </cfRule>
    <cfRule type="expression" dxfId="641" priority="763">
      <formula>IF(AND(AL409&lt;0, RIGHT(TEXT(AL409,"0.#"),1)&lt;&gt;"."),TRUE,FALSE)</formula>
    </cfRule>
    <cfRule type="expression" dxfId="640" priority="764">
      <formula>IF(AND(AL409&lt;0, RIGHT(TEXT(AL409,"0.#"),1)="."),TRUE,FALSE)</formula>
    </cfRule>
  </conditionalFormatting>
  <conditionalFormatting sqref="AL399:AO408">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248" max="16383" man="1"/>
    <brk id="283" max="16383" man="1"/>
    <brk id="38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2">
      <c r="A2" s="14" t="s">
        <v>80</v>
      </c>
      <c r="B2" s="15" t="s">
        <v>630</v>
      </c>
      <c r="C2" s="13" t="str">
        <f>IF(B2="","",A2)</f>
        <v>医療分野の研究開発関連</v>
      </c>
      <c r="D2" s="13" t="str">
        <f>IF(C2="","",IF(D1&lt;&gt;"",CONCATENATE(D1,"、",C2),C2))</f>
        <v>医療分野の研究開発関連</v>
      </c>
      <c r="F2" s="12" t="s">
        <v>67</v>
      </c>
      <c r="G2" s="17" t="s">
        <v>630</v>
      </c>
      <c r="H2" s="13" t="str">
        <f>IF(G2="","",F2)</f>
        <v>一般会計</v>
      </c>
      <c r="I2" s="13" t="str">
        <f>IF(H2="","",IF(I1&lt;&gt;"",CONCATENATE(I1,"、",H2),H2))</f>
        <v>一般会計</v>
      </c>
      <c r="K2" s="14" t="s">
        <v>97</v>
      </c>
      <c r="L2" s="15"/>
      <c r="M2" s="13" t="str">
        <f>IF(L2="","",K2)</f>
        <v/>
      </c>
      <c r="N2" s="13" t="str">
        <f>IF(M2="","",IF(N1&lt;&gt;"",CONCATENATE(N1,"、",M2),M2))</f>
        <v/>
      </c>
      <c r="O2" s="13"/>
      <c r="P2" s="12" t="s">
        <v>69</v>
      </c>
      <c r="Q2" s="17" t="s">
        <v>630</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2">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630</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2">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2">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2">
      <c r="A6" s="14" t="s">
        <v>84</v>
      </c>
      <c r="B6" s="15" t="s">
        <v>630</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2">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2">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2">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2">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2">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2">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2">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2">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2">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2">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2">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2">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2">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2">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2">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2">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2">
      <c r="A23" s="69" t="s">
        <v>282</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2">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2">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2">
      <c r="A38" s="13"/>
      <c r="B38" s="13"/>
      <c r="F38" s="13"/>
      <c r="G38" s="19"/>
      <c r="K38" s="13"/>
      <c r="L38" s="13"/>
      <c r="O38" s="13"/>
      <c r="P38" s="13"/>
      <c r="Q38" s="19"/>
      <c r="T38" s="13"/>
      <c r="Y38" s="32" t="s">
        <v>326</v>
      </c>
      <c r="Z38" s="32" t="s">
        <v>454</v>
      </c>
      <c r="AF38" s="30"/>
      <c r="AK38" s="42" t="str">
        <f t="shared" si="7"/>
        <v>k</v>
      </c>
    </row>
    <row r="39" spans="1:37" x14ac:dyDescent="0.2">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2">
      <c r="A40" s="13"/>
      <c r="B40" s="13"/>
      <c r="F40" s="13"/>
      <c r="G40" s="19"/>
      <c r="K40" s="13"/>
      <c r="L40" s="13"/>
      <c r="O40" s="13"/>
      <c r="P40" s="13"/>
      <c r="Q40" s="19"/>
      <c r="T40" s="13"/>
      <c r="U40" s="32"/>
      <c r="Y40" s="32" t="s">
        <v>328</v>
      </c>
      <c r="Z40" s="32" t="s">
        <v>456</v>
      </c>
      <c r="AF40" s="30"/>
      <c r="AK40" s="42" t="str">
        <f t="shared" si="7"/>
        <v>m</v>
      </c>
    </row>
    <row r="41" spans="1:37" x14ac:dyDescent="0.2">
      <c r="A41" s="13"/>
      <c r="B41" s="13"/>
      <c r="F41" s="13"/>
      <c r="G41" s="19"/>
      <c r="K41" s="13"/>
      <c r="L41" s="13"/>
      <c r="O41" s="13"/>
      <c r="P41" s="13"/>
      <c r="Q41" s="19"/>
      <c r="T41" s="13"/>
      <c r="U41" s="32" t="s">
        <v>268</v>
      </c>
      <c r="Y41" s="32" t="s">
        <v>329</v>
      </c>
      <c r="Z41" s="32" t="s">
        <v>457</v>
      </c>
      <c r="AF41" s="30"/>
      <c r="AK41" s="42" t="str">
        <f t="shared" si="7"/>
        <v>n</v>
      </c>
    </row>
    <row r="42" spans="1:37" x14ac:dyDescent="0.2">
      <c r="A42" s="13"/>
      <c r="B42" s="13"/>
      <c r="F42" s="13"/>
      <c r="G42" s="19"/>
      <c r="K42" s="13"/>
      <c r="L42" s="13"/>
      <c r="O42" s="13"/>
      <c r="P42" s="13"/>
      <c r="Q42" s="19"/>
      <c r="T42" s="13"/>
      <c r="U42" s="32" t="s">
        <v>278</v>
      </c>
      <c r="Y42" s="32" t="s">
        <v>330</v>
      </c>
      <c r="Z42" s="32" t="s">
        <v>458</v>
      </c>
      <c r="AF42" s="30"/>
      <c r="AK42" s="42" t="str">
        <f t="shared" si="7"/>
        <v>o</v>
      </c>
    </row>
    <row r="43" spans="1:37" x14ac:dyDescent="0.2">
      <c r="A43" s="13"/>
      <c r="B43" s="13"/>
      <c r="F43" s="13"/>
      <c r="G43" s="19"/>
      <c r="K43" s="13"/>
      <c r="L43" s="13"/>
      <c r="O43" s="13"/>
      <c r="P43" s="13"/>
      <c r="Q43" s="19"/>
      <c r="T43" s="13"/>
      <c r="Y43" s="32" t="s">
        <v>331</v>
      </c>
      <c r="Z43" s="32" t="s">
        <v>459</v>
      </c>
      <c r="AF43" s="30"/>
      <c r="AK43" s="42" t="str">
        <f t="shared" si="7"/>
        <v>p</v>
      </c>
    </row>
    <row r="44" spans="1:37" x14ac:dyDescent="0.2">
      <c r="A44" s="13"/>
      <c r="B44" s="13"/>
      <c r="F44" s="13"/>
      <c r="G44" s="19"/>
      <c r="K44" s="13"/>
      <c r="L44" s="13"/>
      <c r="O44" s="13"/>
      <c r="P44" s="13"/>
      <c r="Q44" s="19"/>
      <c r="T44" s="13"/>
      <c r="Y44" s="32" t="s">
        <v>332</v>
      </c>
      <c r="Z44" s="32" t="s">
        <v>460</v>
      </c>
      <c r="AF44" s="30"/>
      <c r="AK44" s="42" t="str">
        <f t="shared" si="7"/>
        <v>q</v>
      </c>
    </row>
    <row r="45" spans="1:37" x14ac:dyDescent="0.2">
      <c r="A45" s="13"/>
      <c r="B45" s="13"/>
      <c r="F45" s="13"/>
      <c r="G45" s="19"/>
      <c r="K45" s="13"/>
      <c r="L45" s="13"/>
      <c r="O45" s="13"/>
      <c r="P45" s="13"/>
      <c r="Q45" s="19"/>
      <c r="T45" s="13"/>
      <c r="U45" s="29" t="s">
        <v>160</v>
      </c>
      <c r="Y45" s="32" t="s">
        <v>333</v>
      </c>
      <c r="Z45" s="32" t="s">
        <v>461</v>
      </c>
      <c r="AF45" s="30"/>
      <c r="AK45" s="42" t="str">
        <f t="shared" si="7"/>
        <v>r</v>
      </c>
    </row>
    <row r="46" spans="1:37" x14ac:dyDescent="0.2">
      <c r="A46" s="13"/>
      <c r="B46" s="13"/>
      <c r="F46" s="13"/>
      <c r="G46" s="19"/>
      <c r="K46" s="13"/>
      <c r="L46" s="13"/>
      <c r="O46" s="13"/>
      <c r="P46" s="13"/>
      <c r="Q46" s="19"/>
      <c r="T46" s="13"/>
      <c r="U46" s="78" t="s">
        <v>602</v>
      </c>
      <c r="Y46" s="32" t="s">
        <v>334</v>
      </c>
      <c r="Z46" s="32" t="s">
        <v>462</v>
      </c>
      <c r="AF46" s="30"/>
      <c r="AK46" s="42" t="str">
        <f t="shared" si="7"/>
        <v>s</v>
      </c>
    </row>
    <row r="47" spans="1:37" x14ac:dyDescent="0.2">
      <c r="A47" s="13"/>
      <c r="B47" s="13"/>
      <c r="F47" s="13"/>
      <c r="G47" s="19"/>
      <c r="K47" s="13"/>
      <c r="L47" s="13"/>
      <c r="O47" s="13"/>
      <c r="P47" s="13"/>
      <c r="Q47" s="19"/>
      <c r="T47" s="13"/>
      <c r="Y47" s="32" t="s">
        <v>335</v>
      </c>
      <c r="Z47" s="32" t="s">
        <v>463</v>
      </c>
      <c r="AF47" s="30"/>
      <c r="AK47" s="42" t="str">
        <f t="shared" si="7"/>
        <v>t</v>
      </c>
    </row>
    <row r="48" spans="1:37" x14ac:dyDescent="0.2">
      <c r="A48" s="13"/>
      <c r="B48" s="13"/>
      <c r="F48" s="13"/>
      <c r="G48" s="19"/>
      <c r="K48" s="13"/>
      <c r="L48" s="13"/>
      <c r="O48" s="13"/>
      <c r="P48" s="13"/>
      <c r="Q48" s="19"/>
      <c r="T48" s="13"/>
      <c r="U48" s="78">
        <v>2021</v>
      </c>
      <c r="Y48" s="32" t="s">
        <v>336</v>
      </c>
      <c r="Z48" s="32" t="s">
        <v>464</v>
      </c>
      <c r="AF48" s="30"/>
      <c r="AK48" s="42" t="str">
        <f t="shared" si="7"/>
        <v>u</v>
      </c>
    </row>
    <row r="49" spans="1:37" x14ac:dyDescent="0.2">
      <c r="A49" s="13"/>
      <c r="B49" s="13"/>
      <c r="F49" s="13"/>
      <c r="G49" s="19"/>
      <c r="K49" s="13"/>
      <c r="L49" s="13"/>
      <c r="O49" s="13"/>
      <c r="P49" s="13"/>
      <c r="Q49" s="19"/>
      <c r="T49" s="13"/>
      <c r="U49" s="78">
        <v>2022</v>
      </c>
      <c r="Y49" s="32" t="s">
        <v>337</v>
      </c>
      <c r="Z49" s="32" t="s">
        <v>465</v>
      </c>
      <c r="AF49" s="30"/>
      <c r="AK49" s="42" t="str">
        <f t="shared" si="7"/>
        <v>v</v>
      </c>
    </row>
    <row r="50" spans="1:37" x14ac:dyDescent="0.2">
      <c r="A50" s="13"/>
      <c r="B50" s="13"/>
      <c r="F50" s="13"/>
      <c r="G50" s="19"/>
      <c r="K50" s="13"/>
      <c r="L50" s="13"/>
      <c r="O50" s="13"/>
      <c r="P50" s="13"/>
      <c r="Q50" s="19"/>
      <c r="T50" s="13"/>
      <c r="U50" s="78">
        <v>2023</v>
      </c>
      <c r="Y50" s="32" t="s">
        <v>338</v>
      </c>
      <c r="Z50" s="32" t="s">
        <v>466</v>
      </c>
      <c r="AF50" s="30"/>
    </row>
    <row r="51" spans="1:37" x14ac:dyDescent="0.2">
      <c r="A51" s="13"/>
      <c r="B51" s="13"/>
      <c r="F51" s="13"/>
      <c r="G51" s="19"/>
      <c r="K51" s="13"/>
      <c r="L51" s="13"/>
      <c r="O51" s="13"/>
      <c r="P51" s="13"/>
      <c r="Q51" s="19"/>
      <c r="T51" s="13"/>
      <c r="U51" s="78">
        <v>2024</v>
      </c>
      <c r="Y51" s="32" t="s">
        <v>339</v>
      </c>
      <c r="Z51" s="32" t="s">
        <v>467</v>
      </c>
      <c r="AF51" s="30"/>
    </row>
    <row r="52" spans="1:37" x14ac:dyDescent="0.2">
      <c r="A52" s="13"/>
      <c r="B52" s="13"/>
      <c r="F52" s="13"/>
      <c r="G52" s="19"/>
      <c r="K52" s="13"/>
      <c r="L52" s="13"/>
      <c r="O52" s="13"/>
      <c r="P52" s="13"/>
      <c r="Q52" s="19"/>
      <c r="T52" s="13"/>
      <c r="U52" s="78">
        <v>2025</v>
      </c>
      <c r="Y52" s="32" t="s">
        <v>340</v>
      </c>
      <c r="Z52" s="32" t="s">
        <v>468</v>
      </c>
      <c r="AF52" s="30"/>
    </row>
    <row r="53" spans="1:37" x14ac:dyDescent="0.2">
      <c r="A53" s="13"/>
      <c r="B53" s="13"/>
      <c r="F53" s="13"/>
      <c r="G53" s="19"/>
      <c r="K53" s="13"/>
      <c r="L53" s="13"/>
      <c r="O53" s="13"/>
      <c r="P53" s="13"/>
      <c r="Q53" s="19"/>
      <c r="T53" s="13"/>
      <c r="U53" s="78">
        <v>2026</v>
      </c>
      <c r="Y53" s="32" t="s">
        <v>341</v>
      </c>
      <c r="Z53" s="32" t="s">
        <v>469</v>
      </c>
      <c r="AF53" s="30"/>
    </row>
    <row r="54" spans="1:37" x14ac:dyDescent="0.2">
      <c r="A54" s="13"/>
      <c r="B54" s="13"/>
      <c r="F54" s="13"/>
      <c r="G54" s="19"/>
      <c r="K54" s="13"/>
      <c r="L54" s="13"/>
      <c r="O54" s="13"/>
      <c r="P54" s="20"/>
      <c r="Q54" s="19"/>
      <c r="T54" s="13"/>
      <c r="Y54" s="32" t="s">
        <v>342</v>
      </c>
      <c r="Z54" s="32" t="s">
        <v>470</v>
      </c>
      <c r="AF54" s="30"/>
    </row>
    <row r="55" spans="1:37" x14ac:dyDescent="0.2">
      <c r="A55" s="13"/>
      <c r="B55" s="13"/>
      <c r="F55" s="13"/>
      <c r="G55" s="19"/>
      <c r="K55" s="13"/>
      <c r="L55" s="13"/>
      <c r="O55" s="13"/>
      <c r="P55" s="13"/>
      <c r="Q55" s="19"/>
      <c r="T55" s="13"/>
      <c r="Y55" s="32" t="s">
        <v>343</v>
      </c>
      <c r="Z55" s="32" t="s">
        <v>471</v>
      </c>
      <c r="AF55" s="30"/>
    </row>
    <row r="56" spans="1:37" x14ac:dyDescent="0.2">
      <c r="A56" s="13"/>
      <c r="B56" s="13"/>
      <c r="F56" s="13"/>
      <c r="G56" s="19"/>
      <c r="K56" s="13"/>
      <c r="L56" s="13"/>
      <c r="O56" s="13"/>
      <c r="P56" s="13"/>
      <c r="Q56" s="19"/>
      <c r="T56" s="13"/>
      <c r="U56" s="78">
        <v>20</v>
      </c>
      <c r="Y56" s="32" t="s">
        <v>344</v>
      </c>
      <c r="Z56" s="32" t="s">
        <v>472</v>
      </c>
      <c r="AF56" s="30"/>
    </row>
    <row r="57" spans="1:37" x14ac:dyDescent="0.2">
      <c r="A57" s="13"/>
      <c r="B57" s="13"/>
      <c r="F57" s="13"/>
      <c r="G57" s="19"/>
      <c r="K57" s="13"/>
      <c r="L57" s="13"/>
      <c r="O57" s="13"/>
      <c r="P57" s="13"/>
      <c r="Q57" s="19"/>
      <c r="T57" s="13"/>
      <c r="U57" s="32" t="s">
        <v>542</v>
      </c>
      <c r="Y57" s="32" t="s">
        <v>345</v>
      </c>
      <c r="Z57" s="32" t="s">
        <v>473</v>
      </c>
      <c r="AF57" s="30"/>
    </row>
    <row r="58" spans="1:37" x14ac:dyDescent="0.2">
      <c r="A58" s="13"/>
      <c r="B58" s="13"/>
      <c r="F58" s="13"/>
      <c r="G58" s="19"/>
      <c r="K58" s="13"/>
      <c r="L58" s="13"/>
      <c r="O58" s="13"/>
      <c r="P58" s="13"/>
      <c r="Q58" s="19"/>
      <c r="T58" s="13"/>
      <c r="U58" s="32" t="s">
        <v>543</v>
      </c>
      <c r="Y58" s="32" t="s">
        <v>346</v>
      </c>
      <c r="Z58" s="32" t="s">
        <v>474</v>
      </c>
      <c r="AF58" s="30"/>
    </row>
    <row r="59" spans="1:37" x14ac:dyDescent="0.2">
      <c r="A59" s="13"/>
      <c r="B59" s="13"/>
      <c r="F59" s="13"/>
      <c r="G59" s="19"/>
      <c r="K59" s="13"/>
      <c r="L59" s="13"/>
      <c r="O59" s="13"/>
      <c r="P59" s="13"/>
      <c r="Q59" s="19"/>
      <c r="T59" s="13"/>
      <c r="Y59" s="32" t="s">
        <v>347</v>
      </c>
      <c r="Z59" s="32" t="s">
        <v>475</v>
      </c>
      <c r="AF59" s="30"/>
    </row>
    <row r="60" spans="1:37" x14ac:dyDescent="0.2">
      <c r="A60" s="13"/>
      <c r="B60" s="13"/>
      <c r="F60" s="13"/>
      <c r="G60" s="19"/>
      <c r="K60" s="13"/>
      <c r="L60" s="13"/>
      <c r="O60" s="13"/>
      <c r="P60" s="13"/>
      <c r="Q60" s="19"/>
      <c r="T60" s="13"/>
      <c r="Y60" s="32" t="s">
        <v>348</v>
      </c>
      <c r="Z60" s="32" t="s">
        <v>476</v>
      </c>
      <c r="AF60" s="30"/>
    </row>
    <row r="61" spans="1:37" x14ac:dyDescent="0.2">
      <c r="A61" s="13"/>
      <c r="B61" s="13"/>
      <c r="F61" s="13"/>
      <c r="G61" s="19"/>
      <c r="K61" s="13"/>
      <c r="L61" s="13"/>
      <c r="O61" s="13"/>
      <c r="P61" s="13"/>
      <c r="Q61" s="19"/>
      <c r="T61" s="13"/>
      <c r="Y61" s="32" t="s">
        <v>349</v>
      </c>
      <c r="Z61" s="32" t="s">
        <v>477</v>
      </c>
      <c r="AF61" s="30"/>
    </row>
    <row r="62" spans="1:37" x14ac:dyDescent="0.2">
      <c r="A62" s="13"/>
      <c r="B62" s="13"/>
      <c r="F62" s="13"/>
      <c r="G62" s="19"/>
      <c r="K62" s="13"/>
      <c r="L62" s="13"/>
      <c r="O62" s="13"/>
      <c r="P62" s="13"/>
      <c r="Q62" s="19"/>
      <c r="T62" s="13"/>
      <c r="Y62" s="32" t="s">
        <v>350</v>
      </c>
      <c r="Z62" s="32" t="s">
        <v>478</v>
      </c>
      <c r="AF62" s="30"/>
    </row>
    <row r="63" spans="1:37" x14ac:dyDescent="0.2">
      <c r="A63" s="13"/>
      <c r="B63" s="13"/>
      <c r="F63" s="13"/>
      <c r="G63" s="19"/>
      <c r="K63" s="13"/>
      <c r="L63" s="13"/>
      <c r="O63" s="13"/>
      <c r="P63" s="13"/>
      <c r="Q63" s="19"/>
      <c r="T63" s="13"/>
      <c r="Y63" s="32" t="s">
        <v>351</v>
      </c>
      <c r="Z63" s="32" t="s">
        <v>479</v>
      </c>
      <c r="AF63" s="30"/>
    </row>
    <row r="64" spans="1:37" x14ac:dyDescent="0.2">
      <c r="A64" s="13"/>
      <c r="B64" s="13"/>
      <c r="F64" s="13"/>
      <c r="G64" s="19"/>
      <c r="K64" s="13"/>
      <c r="L64" s="13"/>
      <c r="O64" s="13"/>
      <c r="P64" s="13"/>
      <c r="Q64" s="19"/>
      <c r="T64" s="13"/>
      <c r="Y64" s="32" t="s">
        <v>352</v>
      </c>
      <c r="Z64" s="32" t="s">
        <v>480</v>
      </c>
      <c r="AF64" s="30"/>
    </row>
    <row r="65" spans="1:32" x14ac:dyDescent="0.2">
      <c r="A65" s="13"/>
      <c r="B65" s="13"/>
      <c r="F65" s="13"/>
      <c r="G65" s="19"/>
      <c r="K65" s="13"/>
      <c r="L65" s="13"/>
      <c r="O65" s="13"/>
      <c r="P65" s="13"/>
      <c r="Q65" s="19"/>
      <c r="T65" s="13"/>
      <c r="Y65" s="32" t="s">
        <v>353</v>
      </c>
      <c r="Z65" s="32" t="s">
        <v>481</v>
      </c>
      <c r="AF65" s="30"/>
    </row>
    <row r="66" spans="1:32" x14ac:dyDescent="0.2">
      <c r="A66" s="13"/>
      <c r="B66" s="13"/>
      <c r="F66" s="13"/>
      <c r="G66" s="19"/>
      <c r="K66" s="13"/>
      <c r="L66" s="13"/>
      <c r="O66" s="13"/>
      <c r="P66" s="13"/>
      <c r="Q66" s="19"/>
      <c r="T66" s="13"/>
      <c r="Y66" s="32" t="s">
        <v>66</v>
      </c>
      <c r="Z66" s="32" t="s">
        <v>482</v>
      </c>
      <c r="AF66" s="30"/>
    </row>
    <row r="67" spans="1:32" x14ac:dyDescent="0.2">
      <c r="A67" s="13"/>
      <c r="B67" s="13"/>
      <c r="F67" s="13"/>
      <c r="G67" s="19"/>
      <c r="K67" s="13"/>
      <c r="L67" s="13"/>
      <c r="O67" s="13"/>
      <c r="P67" s="13"/>
      <c r="Q67" s="19"/>
      <c r="T67" s="13"/>
      <c r="Y67" s="32" t="s">
        <v>354</v>
      </c>
      <c r="Z67" s="32" t="s">
        <v>483</v>
      </c>
      <c r="AF67" s="30"/>
    </row>
    <row r="68" spans="1:32" x14ac:dyDescent="0.2">
      <c r="A68" s="13"/>
      <c r="B68" s="13"/>
      <c r="F68" s="13"/>
      <c r="G68" s="19"/>
      <c r="K68" s="13"/>
      <c r="L68" s="13"/>
      <c r="O68" s="13"/>
      <c r="P68" s="13"/>
      <c r="Q68" s="19"/>
      <c r="T68" s="13"/>
      <c r="Y68" s="32" t="s">
        <v>355</v>
      </c>
      <c r="Z68" s="32" t="s">
        <v>484</v>
      </c>
      <c r="AF68" s="30"/>
    </row>
    <row r="69" spans="1:32" x14ac:dyDescent="0.2">
      <c r="A69" s="13"/>
      <c r="B69" s="13"/>
      <c r="F69" s="13"/>
      <c r="G69" s="19"/>
      <c r="K69" s="13"/>
      <c r="L69" s="13"/>
      <c r="O69" s="13"/>
      <c r="P69" s="13"/>
      <c r="Q69" s="19"/>
      <c r="T69" s="13"/>
      <c r="Y69" s="32" t="s">
        <v>356</v>
      </c>
      <c r="Z69" s="32" t="s">
        <v>485</v>
      </c>
      <c r="AF69" s="30"/>
    </row>
    <row r="70" spans="1:32" x14ac:dyDescent="0.2">
      <c r="A70" s="13"/>
      <c r="B70" s="13"/>
      <c r="Y70" s="32" t="s">
        <v>357</v>
      </c>
      <c r="Z70" s="32" t="s">
        <v>486</v>
      </c>
    </row>
    <row r="71" spans="1:32" x14ac:dyDescent="0.2">
      <c r="Y71" s="32" t="s">
        <v>358</v>
      </c>
      <c r="Z71" s="32" t="s">
        <v>487</v>
      </c>
    </row>
    <row r="72" spans="1:32" x14ac:dyDescent="0.2">
      <c r="Y72" s="32" t="s">
        <v>359</v>
      </c>
      <c r="Z72" s="32" t="s">
        <v>488</v>
      </c>
    </row>
    <row r="73" spans="1:32" x14ac:dyDescent="0.2">
      <c r="Y73" s="32" t="s">
        <v>360</v>
      </c>
      <c r="Z73" s="32" t="s">
        <v>489</v>
      </c>
    </row>
    <row r="74" spans="1:32" x14ac:dyDescent="0.2">
      <c r="Y74" s="32" t="s">
        <v>361</v>
      </c>
      <c r="Z74" s="32" t="s">
        <v>490</v>
      </c>
    </row>
    <row r="75" spans="1:32" x14ac:dyDescent="0.2">
      <c r="Y75" s="32" t="s">
        <v>362</v>
      </c>
      <c r="Z75" s="32" t="s">
        <v>491</v>
      </c>
    </row>
    <row r="76" spans="1:32" x14ac:dyDescent="0.2">
      <c r="Y76" s="32" t="s">
        <v>363</v>
      </c>
      <c r="Z76" s="32" t="s">
        <v>492</v>
      </c>
    </row>
    <row r="77" spans="1:32" x14ac:dyDescent="0.2">
      <c r="Y77" s="32" t="s">
        <v>364</v>
      </c>
      <c r="Z77" s="32" t="s">
        <v>493</v>
      </c>
    </row>
    <row r="78" spans="1:32" x14ac:dyDescent="0.2">
      <c r="Y78" s="32" t="s">
        <v>365</v>
      </c>
      <c r="Z78" s="32" t="s">
        <v>494</v>
      </c>
    </row>
    <row r="79" spans="1:32" x14ac:dyDescent="0.2">
      <c r="Y79" s="32" t="s">
        <v>366</v>
      </c>
      <c r="Z79" s="32" t="s">
        <v>495</v>
      </c>
    </row>
    <row r="80" spans="1:32" x14ac:dyDescent="0.2">
      <c r="Y80" s="32" t="s">
        <v>367</v>
      </c>
      <c r="Z80" s="32" t="s">
        <v>496</v>
      </c>
    </row>
    <row r="81" spans="25:26" x14ac:dyDescent="0.2">
      <c r="Y81" s="32" t="s">
        <v>368</v>
      </c>
      <c r="Z81" s="32" t="s">
        <v>497</v>
      </c>
    </row>
    <row r="82" spans="25:26" x14ac:dyDescent="0.2">
      <c r="Y82" s="32" t="s">
        <v>369</v>
      </c>
      <c r="Z82" s="32" t="s">
        <v>498</v>
      </c>
    </row>
    <row r="83" spans="25:26" x14ac:dyDescent="0.2">
      <c r="Y83" s="32" t="s">
        <v>370</v>
      </c>
      <c r="Z83" s="32" t="s">
        <v>499</v>
      </c>
    </row>
    <row r="84" spans="25:26" x14ac:dyDescent="0.2">
      <c r="Y84" s="32" t="s">
        <v>371</v>
      </c>
      <c r="Z84" s="32" t="s">
        <v>500</v>
      </c>
    </row>
    <row r="85" spans="25:26" x14ac:dyDescent="0.2">
      <c r="Y85" s="32" t="s">
        <v>372</v>
      </c>
      <c r="Z85" s="32" t="s">
        <v>501</v>
      </c>
    </row>
    <row r="86" spans="25:26" x14ac:dyDescent="0.2">
      <c r="Y86" s="32" t="s">
        <v>373</v>
      </c>
      <c r="Z86" s="32" t="s">
        <v>502</v>
      </c>
    </row>
    <row r="87" spans="25:26" x14ac:dyDescent="0.2">
      <c r="Y87" s="32" t="s">
        <v>374</v>
      </c>
      <c r="Z87" s="32" t="s">
        <v>503</v>
      </c>
    </row>
    <row r="88" spans="25:26" x14ac:dyDescent="0.2">
      <c r="Y88" s="32" t="s">
        <v>375</v>
      </c>
      <c r="Z88" s="32" t="s">
        <v>504</v>
      </c>
    </row>
    <row r="89" spans="25:26" x14ac:dyDescent="0.2">
      <c r="Y89" s="32" t="s">
        <v>376</v>
      </c>
      <c r="Z89" s="32" t="s">
        <v>505</v>
      </c>
    </row>
    <row r="90" spans="25:26" x14ac:dyDescent="0.2">
      <c r="Y90" s="32" t="s">
        <v>377</v>
      </c>
      <c r="Z90" s="32" t="s">
        <v>506</v>
      </c>
    </row>
    <row r="91" spans="25:26" x14ac:dyDescent="0.2">
      <c r="Y91" s="32" t="s">
        <v>378</v>
      </c>
      <c r="Z91" s="32" t="s">
        <v>507</v>
      </c>
    </row>
    <row r="92" spans="25:26" x14ac:dyDescent="0.2">
      <c r="Y92" s="32" t="s">
        <v>379</v>
      </c>
      <c r="Z92" s="32" t="s">
        <v>508</v>
      </c>
    </row>
    <row r="93" spans="25:26" x14ac:dyDescent="0.2">
      <c r="Y93" s="32" t="s">
        <v>380</v>
      </c>
      <c r="Z93" s="32" t="s">
        <v>509</v>
      </c>
    </row>
    <row r="94" spans="25:26" x14ac:dyDescent="0.2">
      <c r="Y94" s="32" t="s">
        <v>381</v>
      </c>
      <c r="Z94" s="32" t="s">
        <v>510</v>
      </c>
    </row>
    <row r="95" spans="25:26" x14ac:dyDescent="0.2">
      <c r="Y95" s="32" t="s">
        <v>382</v>
      </c>
      <c r="Z95" s="32" t="s">
        <v>511</v>
      </c>
    </row>
    <row r="96" spans="25:26" x14ac:dyDescent="0.2">
      <c r="Y96" s="32" t="s">
        <v>286</v>
      </c>
      <c r="Z96" s="32" t="s">
        <v>512</v>
      </c>
    </row>
    <row r="97" spans="25:26" x14ac:dyDescent="0.2">
      <c r="Y97" s="32" t="s">
        <v>383</v>
      </c>
      <c r="Z97" s="32" t="s">
        <v>513</v>
      </c>
    </row>
    <row r="98" spans="25:26" x14ac:dyDescent="0.2">
      <c r="Y98" s="32" t="s">
        <v>384</v>
      </c>
      <c r="Z98" s="32" t="s">
        <v>514</v>
      </c>
    </row>
    <row r="99" spans="25:26" x14ac:dyDescent="0.2">
      <c r="Y99" s="32" t="s">
        <v>414</v>
      </c>
      <c r="Z99" s="32" t="s">
        <v>515</v>
      </c>
    </row>
    <row r="100" spans="25:26" x14ac:dyDescent="0.2">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2022-08-15T05:46:36Z</cp:lastPrinted>
  <dcterms:created xsi:type="dcterms:W3CDTF">2012-03-13T00:50:25Z</dcterms:created>
  <dcterms:modified xsi:type="dcterms:W3CDTF">2022-08-30T04:11:09Z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