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xWindow="-108" yWindow="-108" windowWidth="23256" windowHeight="12576"/>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8" i="11" l="1"/>
  <c r="AY340" i="11"/>
  <c r="AY341" i="11"/>
  <c r="AY328" i="11"/>
  <c r="AY322" i="11"/>
  <c r="AY323" i="11"/>
  <c r="AY331" i="11"/>
  <c r="AY70" i="11"/>
  <c r="AY325" i="11"/>
  <c r="AY333" i="11"/>
  <c r="AY399" i="11"/>
  <c r="AY326" i="11"/>
  <c r="AY336" i="11"/>
  <c r="AY329" i="11"/>
  <c r="AY327" i="11"/>
  <c r="AY337" i="11"/>
  <c r="AY330" i="11"/>
  <c r="AY397" i="11"/>
  <c r="AY324" i="11"/>
  <c r="AY66" i="11"/>
  <c r="AY75" i="11"/>
  <c r="AY73" i="11"/>
  <c r="AY77" i="11"/>
  <c r="AY74" i="11"/>
  <c r="AY72" i="11"/>
  <c r="AY335" i="11"/>
  <c r="AY214" i="11"/>
  <c r="AY208" i="11"/>
  <c r="AY212" i="11" s="1"/>
  <c r="AY200" i="11"/>
  <c r="AY204" i="11" s="1"/>
  <c r="AY195" i="11"/>
  <c r="AY196" i="11" s="1"/>
  <c r="AY190" i="11"/>
  <c r="AY192" i="11" s="1"/>
  <c r="AY180" i="11"/>
  <c r="AY187" i="11" s="1"/>
  <c r="AY177" i="11"/>
  <c r="AY175" i="11"/>
  <c r="AY173" i="11"/>
  <c r="AY176" i="11" s="1"/>
  <c r="AY170" i="11"/>
  <c r="AY172" i="11" s="1"/>
  <c r="AY167" i="11"/>
  <c r="AY169" i="11" s="1"/>
  <c r="AY136" i="11"/>
  <c r="AY138" i="11" s="1"/>
  <c r="AY133" i="11"/>
  <c r="AY135" i="11" s="1"/>
  <c r="AY132" i="11"/>
  <c r="AY139" i="11"/>
  <c r="AY141" i="11" s="1"/>
  <c r="AY166" i="11"/>
  <c r="AY161" i="11"/>
  <c r="AY162" i="11" s="1"/>
  <c r="AY156" i="11"/>
  <c r="AY158" i="11" s="1"/>
  <c r="AY154" i="11"/>
  <c r="AY146" i="11"/>
  <c r="AY150" i="11" s="1"/>
  <c r="AY127" i="11"/>
  <c r="AY129" i="11" s="1"/>
  <c r="AY122" i="11"/>
  <c r="AY124" i="11" s="1"/>
  <c r="AY112" i="11"/>
  <c r="AY121" i="11" s="1"/>
  <c r="AY99" i="11"/>
  <c r="AY101" i="11" s="1"/>
  <c r="AY98" i="11"/>
  <c r="AY102" i="11"/>
  <c r="AY104" i="11" s="1"/>
  <c r="AY118" i="11" l="1"/>
  <c r="AY119" i="11"/>
  <c r="AY145" i="11"/>
  <c r="AY152" i="11"/>
  <c r="AY178" i="11"/>
  <c r="AY153" i="11"/>
  <c r="AY179" i="11"/>
  <c r="AY126" i="11"/>
  <c r="AY137" i="11"/>
  <c r="AY125" i="11"/>
  <c r="AY164" i="11"/>
  <c r="AY193" i="11"/>
  <c r="AY117" i="11"/>
  <c r="AY151" i="11"/>
  <c r="AY201" i="11"/>
  <c r="AY171" i="11"/>
  <c r="AY202" i="11"/>
  <c r="AY114" i="11"/>
  <c r="AY130" i="11"/>
  <c r="AY142" i="11"/>
  <c r="AY174" i="11"/>
  <c r="AY205" i="11"/>
  <c r="AY213" i="11"/>
  <c r="AY115" i="11"/>
  <c r="AY123" i="11"/>
  <c r="AY131" i="11"/>
  <c r="AY143" i="11"/>
  <c r="AY206" i="11"/>
  <c r="AY116" i="11"/>
  <c r="AY163" i="11"/>
  <c r="AY144" i="11"/>
  <c r="AY198" i="11"/>
  <c r="AY207" i="11"/>
  <c r="AY100" i="11"/>
  <c r="AY209" i="11"/>
  <c r="AY210" i="11"/>
  <c r="AY120" i="11"/>
  <c r="AY128" i="11"/>
  <c r="AY140" i="11"/>
  <c r="AY13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1" i="11" l="1"/>
  <c r="AY92" i="11"/>
  <c r="AY55" i="11"/>
  <c r="AY49" i="11"/>
  <c r="AY83" i="11"/>
  <c r="AY85" i="11"/>
  <c r="AY84" i="11"/>
  <c r="AY63" i="11"/>
  <c r="AY96" i="11"/>
  <c r="AY86" i="11"/>
  <c r="AY80" i="11"/>
  <c r="AY81" i="11"/>
  <c r="AY89" i="11"/>
  <c r="AY97" i="11"/>
  <c r="AY94" i="11"/>
  <c r="AY82"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<sst xmlns="http://schemas.openxmlformats.org/spreadsheetml/2006/main" count="1335" uniqueCount="662">
  <si>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</si>
  <si>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</si>
  <si>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</si>
  <si>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</si>
  <si>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</si>
  <si>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</si>
  <si>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</si>
  <si>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</si>
  <si>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</si>
  <si>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</si>
  <si>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</si>
  <si>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</si>
  <si>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</si>
  <si>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</si>
  <si>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</si>
  <si>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</si>
  <si>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</si>
  <si>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</si>
  <si>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</si>
  <si>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</si>
  <si>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</si>
  <si>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</si>
  <si>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</si>
  <si>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</si>
  <si>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</si>
  <si>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</si>
  <si>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</si>
  <si>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</si>
  <si>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</si>
  <si>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</si>
  <si>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</si>
  <si>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</si>
  <si>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</si>
  <si>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</si>
  <si>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</si>
  <si>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</si>
  <si>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</si>
  <si>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</si>
  <si>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</si>
  <si>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</si>
  <si>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</si>
  <si>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</si>
  <si>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</si>
  <si>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</si>
  <si>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</si>
  <si>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</si>
  <si>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</si>
  <si>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</si>
  <si>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</si>
  <si>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</si>
  <si>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</si>
  <si>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</si>
  <si>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</si>
  <si>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</si>
  <si>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</si>
  <si>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</si>
  <si>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</si>
  <si>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</si>
  <si>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</si>
  <si>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</si>
  <si>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</si>
  <si>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</si>
  <si>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</si>
  <si>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</si>
  <si>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</si>
  <si>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</si>
  <si>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</si>
  <si>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</si>
  <si>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</si>
  <si>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</si>
  <si>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</si>
  <si>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</si>
  <si>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</si>
  <si>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</si>
  <si>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</si>
  <si>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</si>
  <si>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</si>
  <si>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</si>
  <si>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</si>
  <si>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</si>
  <si>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</si>
  <si>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</si>
  <si>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</si>
  <si>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</si>
  <si>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</si>
  <si>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</si>
  <si>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</si>
  <si>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</si>
  <si>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</si>
  <si>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</si>
  <si>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</si>
  <si>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</si>
  <si>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</si>
  <si>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</si>
  <si>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</si>
  <si>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</si>
  <si>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</si>
  <si>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</si>
  <si>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</si>
  <si>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</si>
  <si>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</si>
  <si>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</si>
  <si>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</si>
  <si>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</si>
  <si>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</si>
  <si>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</si>
  <si>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</si>
  <si>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</si>
  <si>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</si>
  <si>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</si>
  <si>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</si>
  <si>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</si>
  <si>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</si>
  <si>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</si>
  <si>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</si>
  <si>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</si>
  <si>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</si>
  <si>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</si>
  <si>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</si>
  <si>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</si>
  <si>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</si>
  <si>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</si>
  <si>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</si>
  <si>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</si>
  <si>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</si>
  <si>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</si>
  <si>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</si>
  <si>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</si>
  <si>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</si>
  <si>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</si>
  <si>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</si>
  <si>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</si>
  <si>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</si>
  <si>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</si>
  <si>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</si>
  <si>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</si>
  <si>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</si>
  <si>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</si>
  <si>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</si>
  <si>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</si>
  <si>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</si>
  <si>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</si>
  <si>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</si>
  <si>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</si>
  <si>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</si>
  <si>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</si>
  <si>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</si>
  <si>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</si>
  <si>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</si>
  <si>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</si>
  <si>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</si>
  <si>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</si>
  <si>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</si>
  <si>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</si>
  <si>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</si>
  <si>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</si>
  <si>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</si>
  <si>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</si>
  <si>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</si>
  <si>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</si>
  <si>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</si>
  <si>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</si>
  <si>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</si>
  <si>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</si>
  <si>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</si>
  <si>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</si>
  <si>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</si>
  <si>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</si>
  <si>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</si>
  <si>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</si>
  <si>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</si>
  <si>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</si>
  <si>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</si>
  <si>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</si>
  <si>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</si>
  <si>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</si>
  <si>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</si>
  <si>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</si>
  <si>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</si>
  <si>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</si>
  <si>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</si>
  <si>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</si>
  <si>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</si>
  <si>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</si>
  <si>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</si>
  <si>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</si>
  <si>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</si>
  <si>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</si>
  <si>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</si>
  <si>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</si>
  <si>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</si>
  <si>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</si>
  <si>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</si>
  <si>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</si>
  <si>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</si>
  <si>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</si>
  <si>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</si>
  <si>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</si>
  <si>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</si>
  <si>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</si>
  <si>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</si>
  <si>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</si>
  <si>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</si>
  <si>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</si>
  <si>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</si>
  <si>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</si>
  <si>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</si>
  <si>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</si>
  <si>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</si>
  <si>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</si>
  <si>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</si>
  <si>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</si>
  <si>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</si>
  <si>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</si>
  <si>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</si>
  <si>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</si>
  <si>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</si>
  <si>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</si>
  <si>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</si>
  <si>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</si>
  <si>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</si>
  <si>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</si>
  <si>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</si>
  <si>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</si>
  <si>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</si>
  <si>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</si>
  <si>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</si>
  <si>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</si>
  <si>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</si>
  <si>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</si>
  <si>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</si>
  <si>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</si>
  <si>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</si>
  <si>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</si>
  <si>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</si>
  <si>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</si>
  <si>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</si>
  <si>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</si>
  <si>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</si>
  <si>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</si>
  <si>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</si>
  <si>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</si>
  <si>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</si>
  <si>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</si>
  <si>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</si>
  <si>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</si>
  <si>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</si>
  <si>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</si>
  <si>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</si>
  <si>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</si>
  <si>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</si>
  <si>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</si>
  <si>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</si>
  <si>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</si>
  <si>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</si>
  <si>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</si>
  <si>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</si>
  <si>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</si>
  <si>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</si>
  <si>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</si>
  <si>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</si>
  <si>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</si>
  <si>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</si>
  <si>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</si>
  <si>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</si>
  <si>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</si>
  <si>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</si>
  <si>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</si>
  <si>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</si>
  <si>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</si>
  <si>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</si>
  <si>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</si>
  <si>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</si>
  <si>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</si>
  <si>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</si>
  <si>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</si>
  <si>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</si>
  <si>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</si>
  <si>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</si>
  <si>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</si>
  <si>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</si>
  <si>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</si>
  <si>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</si>
  <si>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</si>
  <si>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</si>
  <si>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</si>
  <si>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</si>
  <si>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</si>
  <si>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</si>
  <si>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</si>
  <si>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</si>
  <si>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</si>
  <si>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</si>
  <si>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</si>
  <si>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</si>
  <si>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</si>
  <si>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</si>
  <si>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</si>
  <si>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</si>
  <si>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</si>
  <si>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</si>
  <si>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</si>
  <si>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</si>
  <si>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</si>
  <si>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</si>
  <si>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</si>
  <si>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</si>
  <si>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</si>
  <si>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</si>
  <si>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</si>
  <si>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</si>
  <si>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</si>
  <si>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</si>
  <si>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</si>
  <si>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</si>
  <si>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</si>
  <si>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</si>
  <si>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</si>
  <si>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</si>
  <si>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</si>
  <si>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</si>
  <si>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</si>
  <si>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</si>
  <si>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</si>
  <si>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</si>
  <si>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</si>
  <si>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</si>
  <si>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</si>
  <si>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</si>
  <si>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</si>
  <si>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</si>
  <si>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</si>
  <si>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</si>
  <si>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</si>
  <si>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</si>
  <si>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</si>
  <si>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</si>
  <si>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</si>
  <si>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</si>
  <si>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</si>
  <si>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</si>
  <si>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</si>
  <si>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</si>
  <si>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</si>
  <si>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</si>
  <si>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</si>
  <si>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</si>
  <si>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</si>
  <si>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</si>
  <si>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</si>
  <si>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</si>
  <si>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</si>
  <si>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</si>
  <si>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</si>
  <si>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</si>
  <si>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</si>
  <si>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</si>
  <si>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</si>
  <si>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</si>
  <si>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</si>
  <si>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</si>
  <si>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</si>
  <si>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</si>
  <si>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</si>
  <si>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</si>
  <si>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</si>
  <si>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</si>
  <si>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</si>
  <si>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</si>
  <si>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</si>
  <si>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</si>
  <si>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</si>
  <si>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</si>
  <si>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</si>
  <si>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</si>
  <si>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</si>
  <si>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</si>
  <si>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</si>
  <si>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</si>
  <si>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</si>
  <si>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</si>
  <si>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</si>
  <si>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</si>
  <si>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</si>
  <si>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</si>
  <si>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</si>
  <si>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</si>
  <si>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</si>
  <si>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</si>
  <si>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</si>
  <si>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</si>
  <si>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</si>
  <si>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</si>
  <si>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</si>
  <si>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</si>
  <si>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</si>
  <si>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</si>
  <si>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</si>
  <si>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</si>
  <si>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</si>
  <si>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</si>
  <si>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</si>
  <si>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</si>
  <si>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</si>
  <si>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</si>
  <si>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</si>
  <si>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</si>
  <si>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</si>
  <si>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</si>
  <si>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</si>
  <si>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</si>
  <si>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</si>
  <si>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</si>
  <si>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</si>
  <si>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</si>
  <si>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</si>
  <si>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</si>
  <si>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</si>
  <si>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</si>
  <si>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</si>
  <si>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</si>
  <si>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</si>
  <si>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</si>
  <si>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</si>
  <si>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</si>
  <si>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</si>
  <si>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</si>
  <si>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</si>
  <si>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</si>
  <si>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</si>
  <si>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</si>
  <si>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</si>
  <si>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</si>
  <si>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</si>
  <si>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</si>
  <si>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</si>
  <si>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</si>
  <si>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</si>
  <si>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</si>
  <si>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</si>
  <si>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</si>
  <si>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</si>
  <si>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</si>
  <si>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</si>
  <si>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</si>
  <si>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</si>
  <si>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</si>
  <si>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</si>
  <si>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</si>
  <si>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</si>
  <si>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</si>
  <si>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</si>
  <si>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</si>
  <si>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</si>
  <si>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</si>
  <si>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</si>
  <si>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</si>
  <si>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</si>
  <si>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</si>
  <si>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</si>
  <si>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</si>
  <si>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</si>
  <si>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</si>
  <si>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</si>
  <si>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</si>
  <si>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</si>
  <si>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</si>
  <si>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</si>
  <si>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</si>
  <si>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</si>
  <si>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</si>
  <si>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</si>
  <si>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</si>
  <si>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</si>
  <si>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</si>
  <si>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</si>
  <si>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</si>
  <si>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</si>
  <si>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</si>
  <si>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</si>
  <si>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</si>
  <si>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</si>
  <si>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</si>
  <si>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</si>
  <si>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</si>
  <si>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</si>
  <si>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</si>
  <si>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</si>
  <si>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</si>
  <si>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</si>
  <si>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</si>
  <si>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</si>
  <si>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</si>
  <si>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</si>
  <si>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</si>
  <si>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</si>
  <si>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</si>
  <si>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</si>
  <si>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</si>
  <si>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</si>
  <si>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</si>
  <si>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</si>
  <si>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</si>
  <si>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</si>
  <si>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</si>
  <si>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</si>
  <si>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</si>
  <si>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</si>
  <si>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</si>
  <si>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</si>
  <si>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</si>
  <si>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</si>
  <si>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</si>
  <si>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</si>
  <si>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</si>
  <si>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</si>
  <si>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</si>
  <si>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</si>
  <si>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</si>
  <si>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</si>
  <si>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</si>
  <si>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</si>
  <si>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</si>
  <si>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</si>
  <si>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</si>
  <si>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</si>
  <si>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</si>
  <si>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</si>
  <si>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</si>
  <si>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</si>
  <si>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</si>
  <si>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</si>
  <si>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</si>
  <si>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</si>
  <si>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</si>
  <si>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</si>
  <si>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</si>
  <si>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</si>
  <si>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</si>
  <si>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</si>
  <si>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</si>
  <si>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</si>
  <si>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</si>
  <si>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</si>
  <si>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</si>
  <si>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</si>
  <si>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</si>
  <si>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</si>
  <si>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</si>
  <si>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</si>
  <si>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</si>
  <si>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</si>
  <si>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</si>
  <si>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</si>
  <si>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</si>
  <si>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</si>
  <si>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</si>
  <si>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</si>
  <si>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</si>
  <si>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</si>
  <si>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</si>
  <si>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</si>
  <si>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</si>
  <si>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</si>
  <si>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</si>
  <si>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</si>
  <si>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</si>
  <si>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</si>
  <si>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</si>
  <si>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</si>
  <si>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</si>
  <si>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</si>
  <si>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</si>
  <si>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</si>
  <si>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</si>
  <si>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</si>
  <si>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</si>
  <si>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</si>
  <si>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</si>
  <si>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</si>
  <si>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</si>
  <si>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</si>
  <si>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</si>
  <si>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</si>
  <si>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</si>
  <si>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</si>
  <si>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</si>
  <si>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</si>
  <si>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</si>
  <si>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</si>
  <si>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</si>
  <si>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</si>
  <si>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</si>
  <si>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</si>
  <si>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</si>
  <si>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</si>
  <si>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</si>
  <si>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</si>
  <si>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</si>
  <si>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</si>
  <si>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</si>
  <si>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</si>
  <si>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</si>
  <si>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</si>
  <si>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</si>
  <si>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</si>
  <si>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</si>
  <si>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</si>
  <si>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</si>
  <si>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日中韓生物製剤シンポジウム経費</t>
  </si>
  <si>
    <t>国立感染症研究所</t>
  </si>
  <si>
    <t>藤谷　正</t>
  </si>
  <si>
    <t>令和3年度</t>
  </si>
  <si>
    <t>総務部会計課</t>
  </si>
  <si>
    <t>-</t>
  </si>
  <si>
    <t>日本、中国、韓国のワクチン等生物製剤の品質管理に関する機関（NIID、NIFDC、NIFDS）は、いずれもWHO Collaborative 
Centreとして緊密な関係を築いており、WHOと連携して生物製剤の研究及び品質管理に関する意見交換を行うことを目的とする。</t>
  </si>
  <si>
    <t>日中韓の３国間での中核機関では、平成24年度から隔年持ち回りで生物製剤の研究及び品質管理に関するシンポジウムを開催している。令和３年度は、国立感染症研究所が東京に於いて同シンポジウムを開催する予定である。</t>
  </si>
  <si>
    <t>試験研究費</t>
  </si>
  <si>
    <t>日中韓生物製剤シンポジウムの開催</t>
  </si>
  <si>
    <t>日中韓生物製剤シンポジウム開催数</t>
  </si>
  <si>
    <t>－</t>
  </si>
  <si>
    <t>国立感染症研究所調</t>
  </si>
  <si>
    <t>日中韓生物製剤シンポジウムにおけるワクチン研究に係る発表件数</t>
  </si>
  <si>
    <t>件</t>
  </si>
  <si>
    <t>X執行額/Y発表件数</t>
    <phoneticPr fontId="5"/>
  </si>
  <si>
    <t>円</t>
  </si>
  <si>
    <t>　　X/Y</t>
    <phoneticPr fontId="5"/>
  </si>
  <si>
    <t>／　</t>
    <phoneticPr fontId="5"/>
  </si>
  <si>
    <t>新03</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</si>
  <si>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</si>
  <si>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</si>
  <si>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</si>
  <si>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</si>
  <si>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</si>
  <si>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</si>
  <si>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国民の健康を守るために生物製剤等に係る検討を行うものであり、優先度は高い。</t>
    <phoneticPr fontId="5"/>
  </si>
  <si>
    <t>‐</t>
  </si>
  <si>
    <t>日中韓及びWHOで生物製剤研究及び品質管理に関するシンポジウムを開催し、意見交換を行う。</t>
    <phoneticPr fontId="5"/>
  </si>
  <si>
    <t>シンポジウムにおける生物製剤研究に係る意見交換</t>
    <phoneticPr fontId="5"/>
  </si>
  <si>
    <t>令和3年度限りの経費のため廃止。</t>
    <phoneticPr fontId="5"/>
  </si>
  <si>
    <t>-</t>
    <phoneticPr fontId="5"/>
  </si>
  <si>
    <t>https://www.mhlw.go.jp/wp/seisaku/hyouka/dl/r03_jizenbunseki/XIII-1-1.pdf</t>
    <phoneticPr fontId="5"/>
  </si>
  <si>
    <t>8頁</t>
    <rPh sb="1" eb="2">
      <t>ページ</t>
    </rPh>
    <phoneticPr fontId="5"/>
  </si>
  <si>
    <t>無</t>
  </si>
  <si>
    <t>少額随契であっても複数社から見積書を徴収し、最も安価な業者を選定する等、会計法に基づき適切な契約手続きを行っている。</t>
    <rPh sb="0" eb="2">
      <t>ショウガク</t>
    </rPh>
    <rPh sb="2" eb="4">
      <t>ズイケイ</t>
    </rPh>
    <rPh sb="9" eb="12">
      <t>フクスウシャ</t>
    </rPh>
    <rPh sb="14" eb="17">
      <t>ミツモリショ</t>
    </rPh>
    <rPh sb="18" eb="20">
      <t>チョウシュウ</t>
    </rPh>
    <rPh sb="22" eb="23">
      <t>モット</t>
    </rPh>
    <rPh sb="24" eb="26">
      <t>アンカ</t>
    </rPh>
    <rPh sb="27" eb="29">
      <t>ギョウシャ</t>
    </rPh>
    <rPh sb="30" eb="32">
      <t>センテイ</t>
    </rPh>
    <rPh sb="34" eb="35">
      <t>トウ</t>
    </rPh>
    <rPh sb="36" eb="38">
      <t>カイケイ</t>
    </rPh>
    <rPh sb="38" eb="39">
      <t>ホウ</t>
    </rPh>
    <rPh sb="40" eb="41">
      <t>モト</t>
    </rPh>
    <rPh sb="43" eb="45">
      <t>テキセツ</t>
    </rPh>
    <rPh sb="46" eb="48">
      <t>ケイヤク</t>
    </rPh>
    <rPh sb="48" eb="50">
      <t>テツヅ</t>
    </rPh>
    <rPh sb="52" eb="53">
      <t>オコナ</t>
    </rPh>
    <phoneticPr fontId="5"/>
  </si>
  <si>
    <t>少額随契であっても複数社から見積書を徴収し、最も安価な業者を選定する等、コスト削減に努めている。</t>
    <rPh sb="39" eb="41">
      <t>サクゲン</t>
    </rPh>
    <rPh sb="42" eb="43">
      <t>ツト</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</si>
  <si>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</si>
  <si>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新型コロナウイルス感染症の世界的なまん延と日本政府の検疫対応等を考慮し、現地開催をやめ、ＷＥＢ開催に切り替えたことにより、開催費が減少した。</t>
    <rPh sb="0" eb="2">
      <t>シンガタ</t>
    </rPh>
    <rPh sb="9" eb="12">
      <t>カンセンショウ</t>
    </rPh>
    <rPh sb="13" eb="16">
      <t>セカイテキ</t>
    </rPh>
    <rPh sb="19" eb="20">
      <t>エン</t>
    </rPh>
    <rPh sb="21" eb="23">
      <t>ニホン</t>
    </rPh>
    <rPh sb="23" eb="25">
      <t>セイフ</t>
    </rPh>
    <rPh sb="26" eb="28">
      <t>ケンエキ</t>
    </rPh>
    <rPh sb="28" eb="30">
      <t>タイオウ</t>
    </rPh>
    <rPh sb="30" eb="31">
      <t>トウ</t>
    </rPh>
    <rPh sb="32" eb="34">
      <t>コウリョ</t>
    </rPh>
    <rPh sb="36" eb="38">
      <t>ゲンチ</t>
    </rPh>
    <rPh sb="38" eb="40">
      <t>カイサイ</t>
    </rPh>
    <rPh sb="47" eb="49">
      <t>カイサイ</t>
    </rPh>
    <rPh sb="50" eb="51">
      <t>キ</t>
    </rPh>
    <rPh sb="52" eb="53">
      <t>カ</t>
    </rPh>
    <rPh sb="61" eb="64">
      <t>カイサイヒ</t>
    </rPh>
    <rPh sb="65" eb="67">
      <t>ゲンショウ</t>
    </rPh>
    <phoneticPr fontId="5"/>
  </si>
  <si>
    <t>令和３年度の日中韓生物製剤シンポジウムは新型コロナウイルス感染症の世界的なまん延と日本政府の検疫対応等の影響から、東京での現地開催ではなく、インターネットを利用したWEB開催により実施された。ＷＥＢ開催となったことで、会場借料や会議費の使用がなくり予算の執行額が少額となっている。
シンポジウムで生物製剤の研究及び品質管理に関する発表・討議が行わた。３カ国以外のアジア地域からの参加もあり、同地域での感染症対策に不可欠な生物製剤の品質管理及び品質保証に資する内容となった。</t>
    <rPh sb="6" eb="9">
      <t>ニッチュウカン</t>
    </rPh>
    <rPh sb="9" eb="11">
      <t>セイブツ</t>
    </rPh>
    <rPh sb="11" eb="13">
      <t>セイザイ</t>
    </rPh>
    <rPh sb="148" eb="150">
      <t>セイブツ</t>
    </rPh>
    <rPh sb="150" eb="152">
      <t>セイザイ</t>
    </rPh>
    <rPh sb="153" eb="155">
      <t>ケンキュウ</t>
    </rPh>
    <rPh sb="155" eb="156">
      <t>オヨ</t>
    </rPh>
    <rPh sb="157" eb="159">
      <t>ヒンシツ</t>
    </rPh>
    <rPh sb="159" eb="161">
      <t>カンリ</t>
    </rPh>
    <rPh sb="162" eb="163">
      <t>カン</t>
    </rPh>
    <rPh sb="177" eb="178">
      <t>コク</t>
    </rPh>
    <rPh sb="178" eb="180">
      <t>イガイ</t>
    </rPh>
    <rPh sb="184" eb="186">
      <t>チイキ</t>
    </rPh>
    <rPh sb="189" eb="191">
      <t>サンカ</t>
    </rPh>
    <rPh sb="195" eb="196">
      <t>ドウ</t>
    </rPh>
    <rPh sb="196" eb="198">
      <t>チイキ</t>
    </rPh>
    <rPh sb="200" eb="203">
      <t>カンセンショウ</t>
    </rPh>
    <rPh sb="203" eb="205">
      <t>タイサク</t>
    </rPh>
    <rPh sb="206" eb="209">
      <t>フカケツ</t>
    </rPh>
    <rPh sb="210" eb="212">
      <t>セイブツ</t>
    </rPh>
    <rPh sb="212" eb="214">
      <t>セイザイ</t>
    </rPh>
    <rPh sb="215" eb="217">
      <t>ヒンシツ</t>
    </rPh>
    <rPh sb="217" eb="219">
      <t>カンリ</t>
    </rPh>
    <rPh sb="219" eb="220">
      <t>オヨ</t>
    </rPh>
    <rPh sb="221" eb="223">
      <t>ヒンシツ</t>
    </rPh>
    <rPh sb="223" eb="225">
      <t>ホショウ</t>
    </rPh>
    <rPh sb="226" eb="227">
      <t>シ</t>
    </rPh>
    <rPh sb="229" eb="231">
      <t>ナイヨウ</t>
    </rPh>
    <phoneticPr fontId="5"/>
  </si>
  <si>
    <t>0.4百万円
/3件</t>
    <rPh sb="3" eb="6">
      <t>ヒャクマンエン</t>
    </rPh>
    <rPh sb="9" eb="10">
      <t>ケン</t>
    </rPh>
    <phoneticPr fontId="5"/>
  </si>
  <si>
    <t>特定非営利活動法人医療ネットワーク支援センター</t>
    <rPh sb="0" eb="2">
      <t>トクテイ</t>
    </rPh>
    <rPh sb="2" eb="5">
      <t>ヒエイリ</t>
    </rPh>
    <rPh sb="5" eb="7">
      <t>カツドウ</t>
    </rPh>
    <rPh sb="7" eb="9">
      <t>ホウジン</t>
    </rPh>
    <rPh sb="9" eb="11">
      <t>イリョウ</t>
    </rPh>
    <rPh sb="17" eb="19">
      <t>シエン</t>
    </rPh>
    <phoneticPr fontId="5"/>
  </si>
  <si>
    <t>会場運営委託経費</t>
    <phoneticPr fontId="5"/>
  </si>
  <si>
    <t>-</t>
    <phoneticPr fontId="5"/>
  </si>
  <si>
    <t>株式会社トレード</t>
    <phoneticPr fontId="5"/>
  </si>
  <si>
    <t>消耗品購入</t>
    <rPh sb="0" eb="3">
      <t>ショウモウヒン</t>
    </rPh>
    <rPh sb="3" eb="5">
      <t>コウニュウ</t>
    </rPh>
    <phoneticPr fontId="5"/>
  </si>
  <si>
    <t>新型コロナウイルス感染症の世界的なまん延のため、現地開催は出来なかったが、WEB開催により実施され、会場費のコストを削減しながらも、当初予定の活動も行い成果を上げることが出来たため、実施活動実績は見込みに見合ったものになっている。</t>
    <rPh sb="24" eb="26">
      <t>ゲンチ</t>
    </rPh>
    <rPh sb="26" eb="28">
      <t>カイサイ</t>
    </rPh>
    <rPh sb="29" eb="31">
      <t>デキ</t>
    </rPh>
    <rPh sb="45" eb="47">
      <t>ジッシ</t>
    </rPh>
    <rPh sb="50" eb="53">
      <t>カイジョウヒ</t>
    </rPh>
    <rPh sb="58" eb="60">
      <t>サクゲン</t>
    </rPh>
    <rPh sb="66" eb="68">
      <t>トウショ</t>
    </rPh>
    <rPh sb="68" eb="70">
      <t>ヨテイ</t>
    </rPh>
    <rPh sb="71" eb="73">
      <t>カツドウ</t>
    </rPh>
    <rPh sb="74" eb="75">
      <t>オコナ</t>
    </rPh>
    <rPh sb="76" eb="78">
      <t>セイカ</t>
    </rPh>
    <rPh sb="79" eb="80">
      <t>ア</t>
    </rPh>
    <rPh sb="85" eb="87">
      <t>デキ</t>
    </rPh>
    <rPh sb="91" eb="93">
      <t>ジッシ</t>
    </rPh>
    <rPh sb="93" eb="95">
      <t>カツドウ</t>
    </rPh>
    <rPh sb="95" eb="97">
      <t>ジッセキ</t>
    </rPh>
    <rPh sb="98" eb="100">
      <t>ミコ</t>
    </rPh>
    <rPh sb="102" eb="104">
      <t>ミア</t>
    </rPh>
    <phoneticPr fontId="5"/>
  </si>
  <si>
    <t>少額随契であっても複数社から見積書を徴収し、最も安価な業者を選定する等、コスト削減に努めているため、妥当である。</t>
    <rPh sb="39" eb="41">
      <t>サクゲン</t>
    </rPh>
    <rPh sb="42" eb="43">
      <t>ツト</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</si>
  <si>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</si>
  <si>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事業は当初の予定通りの成果を達成したため、令和３年度をもって終了すること。</t>
    <phoneticPr fontId="5"/>
  </si>
  <si>
    <t>終了予定</t>
  </si>
  <si>
    <t>当該事業は終了するが、得られた知見は他の事業にも活用する。</t>
    <phoneticPr fontId="5"/>
  </si>
  <si>
    <t>単年度完結事業。シンポジウムの成果を引き続き有効活用すること。（横田　響子）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</si>
</sst>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116541</xdr:colOff>
      <xdr:row>270</xdr:row>
      <xdr:rowOff>26894</xdr:rowOff>
    </xdr:from>
    <xdr:to>
      <xdr:col>33</xdr:col>
      <xdr:colOff>103283</xdr:colOff>
      <xdr:row>274</xdr:row>
      <xdr:rowOff>172700</xdr:rowOff>
    </xdr:to>
    <xdr:sp macro="" textlink="">
      <xdr:nvSpPr>
        <xdr:cNvPr id="2" name="正方形/長方形 1">
          <a:extLst>
            <a:ext uri="{FF2B5EF4-FFF2-40B4-BE49-F238E27FC236}">
              <a16:creationId xmlns:a16="http://schemas.microsoft.com/office/drawing/2014/main" id="{EF0C5166-8A21-4FD1-9999-7DD587BF85DA}"/>
            </a:ext>
          </a:extLst>
        </xdr:cNvPr>
        <xdr:cNvSpPr/>
      </xdr:nvSpPr>
      <xdr:spPr>
        <a:xfrm>
          <a:off x="3343835" y="37965529"/>
          <a:ext cx="2676154" cy="15711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日中韓生物製剤シンポジウム経費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53788</xdr:colOff>
      <xdr:row>276</xdr:row>
      <xdr:rowOff>224118</xdr:rowOff>
    </xdr:from>
    <xdr:to>
      <xdr:col>33</xdr:col>
      <xdr:colOff>4491</xdr:colOff>
      <xdr:row>280</xdr:row>
      <xdr:rowOff>65035</xdr:rowOff>
    </xdr:to>
    <xdr:sp macro="" textlink="">
      <xdr:nvSpPr>
        <xdr:cNvPr id="3" name="正方形/長方形 2">
          <a:extLst>
            <a:ext uri="{FF2B5EF4-FFF2-40B4-BE49-F238E27FC236}">
              <a16:creationId xmlns:a16="http://schemas.microsoft.com/office/drawing/2014/main" id="{61B507BF-F1BA-49FD-B22E-0EA2B372690B}"/>
            </a:ext>
          </a:extLst>
        </xdr:cNvPr>
        <xdr:cNvSpPr/>
      </xdr:nvSpPr>
      <xdr:spPr>
        <a:xfrm>
          <a:off x="3569874" y="40577461"/>
          <a:ext cx="2541503" cy="12778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特定非営利活動法人医療ネットワーク支援センター</a:t>
          </a:r>
          <a:r>
            <a:rPr kumimoji="0" lang="ja-JP" altLang="en-US" sz="1100" b="0" i="0" u="none" strike="noStrike" kern="0" cap="none" spc="0" normalizeH="0" baseline="0" noProof="0">
              <a:ln>
                <a:noFill/>
              </a:ln>
              <a:solidFill>
                <a:prstClr val="black"/>
              </a:solidFill>
              <a:effectLst/>
              <a:uLnTx/>
              <a:uFillTx/>
              <a:latin typeface="+mn-lt"/>
              <a:ea typeface="+mn-ea"/>
              <a:cs typeface="+mn-cs"/>
            </a:rPr>
            <a:t>他　</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雑役務費</a:t>
          </a:r>
          <a:endParaRPr lang="ja-JP" altLang="ja-JP">
            <a:effectLst/>
          </a:endParaRPr>
        </a:p>
      </xdr:txBody>
    </xdr:sp>
    <xdr:clientData/>
  </xdr:twoCellAnchor>
  <xdr:twoCellAnchor>
    <xdr:from>
      <xdr:col>26</xdr:col>
      <xdr:colOff>71718</xdr:colOff>
      <xdr:row>274</xdr:row>
      <xdr:rowOff>179293</xdr:rowOff>
    </xdr:from>
    <xdr:to>
      <xdr:col>26</xdr:col>
      <xdr:colOff>72921</xdr:colOff>
      <xdr:row>276</xdr:row>
      <xdr:rowOff>224072</xdr:rowOff>
    </xdr:to>
    <xdr:cxnSp macro="">
      <xdr:nvCxnSpPr>
        <xdr:cNvPr id="4" name="直線コネクタ 3">
          <a:extLst>
            <a:ext uri="{FF2B5EF4-FFF2-40B4-BE49-F238E27FC236}">
              <a16:creationId xmlns:a16="http://schemas.microsoft.com/office/drawing/2014/main" id="{42772C2D-5725-498B-8933-2761C3D925F6}"/>
            </a:ext>
          </a:extLst>
        </xdr:cNvPr>
        <xdr:cNvCxnSpPr/>
      </xdr:nvCxnSpPr>
      <xdr:spPr>
        <a:xfrm flipH="1">
          <a:off x="4733365" y="39543317"/>
          <a:ext cx="1203" cy="7529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35859</xdr:colOff>
      <xdr:row>275</xdr:row>
      <xdr:rowOff>80682</xdr:rowOff>
    </xdr:from>
    <xdr:to>
      <xdr:col>31</xdr:col>
      <xdr:colOff>140999</xdr:colOff>
      <xdr:row>276</xdr:row>
      <xdr:rowOff>34049</xdr:rowOff>
    </xdr:to>
    <xdr:sp macro="" textlink="">
      <xdr:nvSpPr>
        <xdr:cNvPr id="6" name="テキスト ボックス 5">
          <a:extLst>
            <a:ext uri="{FF2B5EF4-FFF2-40B4-BE49-F238E27FC236}">
              <a16:creationId xmlns:a16="http://schemas.microsoft.com/office/drawing/2014/main" id="{6ADE2084-CB02-4EE4-BFD1-6BA64F0C2AA3}"/>
            </a:ext>
          </a:extLst>
        </xdr:cNvPr>
        <xdr:cNvSpPr txBox="1"/>
      </xdr:nvSpPr>
      <xdr:spPr>
        <a:xfrm rot="10800000" flipV="1">
          <a:off x="3621741" y="39803294"/>
          <a:ext cx="2077376"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285</v>
      </c>
      <c r="AJ2" s="833" t="s">
        <v>630</v>
      </c>
      <c r="AK2" s="833"/>
      <c r="AL2" s="833"/>
      <c r="AM2" s="833"/>
      <c r="AN2" s="75" t="s">
        <v>285</v>
      </c>
      <c r="AO2" s="833">
        <v>21</v>
      </c>
      <c r="AP2" s="833"/>
      <c r="AQ2" s="833"/>
      <c r="AR2" s="76" t="s">
        <v>285</v>
      </c>
      <c r="AS2" s="834">
        <v>1007</v>
      </c>
      <c r="AT2" s="834"/>
      <c r="AU2" s="834"/>
      <c r="AV2" s="75" t="str">
        <f>IF(AW2="","","-")</f>
        <v/>
      </c>
      <c r="AW2" s="835"/>
      <c r="AX2" s="835"/>
    </row>
    <row r="3" spans="1:50" ht="21" customHeight="1" thickBot="1" x14ac:dyDescent="0.25">
      <c r="A3" s="836" t="s">
        <v>598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608</v>
      </c>
      <c r="AK3" s="838"/>
      <c r="AL3" s="838"/>
      <c r="AM3" s="838"/>
      <c r="AN3" s="838"/>
      <c r="AO3" s="838"/>
      <c r="AP3" s="838"/>
      <c r="AQ3" s="838"/>
      <c r="AR3" s="838"/>
      <c r="AS3" s="838"/>
      <c r="AT3" s="838"/>
      <c r="AU3" s="838"/>
      <c r="AV3" s="838"/>
      <c r="AW3" s="838"/>
      <c r="AX3" s="24" t="s">
        <v>60</v>
      </c>
    </row>
    <row r="4" spans="1:50" ht="24.75" customHeight="1" x14ac:dyDescent="0.2">
      <c r="A4" s="808" t="s">
        <v>23</v>
      </c>
      <c r="B4" s="809"/>
      <c r="C4" s="809"/>
      <c r="D4" s="809"/>
      <c r="E4" s="809"/>
      <c r="F4" s="809"/>
      <c r="G4" s="810" t="s">
        <v>609</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610</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2">
      <c r="A5" s="820" t="s">
        <v>62</v>
      </c>
      <c r="B5" s="821"/>
      <c r="C5" s="821"/>
      <c r="D5" s="821"/>
      <c r="E5" s="821"/>
      <c r="F5" s="822"/>
      <c r="G5" s="823" t="s">
        <v>612</v>
      </c>
      <c r="H5" s="824"/>
      <c r="I5" s="824"/>
      <c r="J5" s="824"/>
      <c r="K5" s="824"/>
      <c r="L5" s="824"/>
      <c r="M5" s="825" t="s">
        <v>61</v>
      </c>
      <c r="N5" s="826"/>
      <c r="O5" s="826"/>
      <c r="P5" s="826"/>
      <c r="Q5" s="826"/>
      <c r="R5" s="827"/>
      <c r="S5" s="828" t="s">
        <v>612</v>
      </c>
      <c r="T5" s="824"/>
      <c r="U5" s="824"/>
      <c r="V5" s="824"/>
      <c r="W5" s="824"/>
      <c r="X5" s="829"/>
      <c r="Y5" s="830" t="s">
        <v>3</v>
      </c>
      <c r="Z5" s="831"/>
      <c r="AA5" s="831"/>
      <c r="AB5" s="831"/>
      <c r="AC5" s="831"/>
      <c r="AD5" s="832"/>
      <c r="AE5" s="853" t="s">
        <v>613</v>
      </c>
      <c r="AF5" s="853"/>
      <c r="AG5" s="853"/>
      <c r="AH5" s="853"/>
      <c r="AI5" s="853"/>
      <c r="AJ5" s="853"/>
      <c r="AK5" s="853"/>
      <c r="AL5" s="853"/>
      <c r="AM5" s="853"/>
      <c r="AN5" s="853"/>
      <c r="AO5" s="853"/>
      <c r="AP5" s="854"/>
      <c r="AQ5" s="855" t="s">
        <v>611</v>
      </c>
      <c r="AR5" s="856"/>
      <c r="AS5" s="856"/>
      <c r="AT5" s="856"/>
      <c r="AU5" s="856"/>
      <c r="AV5" s="856"/>
      <c r="AW5" s="856"/>
      <c r="AX5" s="857"/>
    </row>
    <row r="6" spans="1:50" ht="39" customHeight="1" x14ac:dyDescent="0.2">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39" t="s">
        <v>20</v>
      </c>
      <c r="B7" s="840"/>
      <c r="C7" s="840"/>
      <c r="D7" s="840"/>
      <c r="E7" s="840"/>
      <c r="F7" s="841"/>
      <c r="G7" s="863" t="s">
        <v>614</v>
      </c>
      <c r="H7" s="864"/>
      <c r="I7" s="864"/>
      <c r="J7" s="864"/>
      <c r="K7" s="864"/>
      <c r="L7" s="864"/>
      <c r="M7" s="864"/>
      <c r="N7" s="864"/>
      <c r="O7" s="864"/>
      <c r="P7" s="864"/>
      <c r="Q7" s="864"/>
      <c r="R7" s="864"/>
      <c r="S7" s="864"/>
      <c r="T7" s="864"/>
      <c r="U7" s="864"/>
      <c r="V7" s="864"/>
      <c r="W7" s="864"/>
      <c r="X7" s="865"/>
      <c r="Y7" s="866" t="s">
        <v>270</v>
      </c>
      <c r="Z7" s="684"/>
      <c r="AA7" s="684"/>
      <c r="AB7" s="684"/>
      <c r="AC7" s="684"/>
      <c r="AD7" s="867"/>
      <c r="AE7" s="795" t="s">
        <v>614</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2">
      <c r="A8" s="839" t="s">
        <v>185</v>
      </c>
      <c r="B8" s="840"/>
      <c r="C8" s="840"/>
      <c r="D8" s="840"/>
      <c r="E8" s="840"/>
      <c r="F8" s="841"/>
      <c r="G8" s="842" t="str">
        <f>入力規則等!A27</f>
        <v>医療分野の研究開発関連、科学技術・イノベーション</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文教及び科学振興</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2">
      <c r="A9" s="768" t="s">
        <v>21</v>
      </c>
      <c r="B9" s="769"/>
      <c r="C9" s="769"/>
      <c r="D9" s="769"/>
      <c r="E9" s="769"/>
      <c r="F9" s="769"/>
      <c r="G9" s="850" t="s">
        <v>615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756" t="s">
        <v>27</v>
      </c>
      <c r="B10" s="757"/>
      <c r="C10" s="757"/>
      <c r="D10" s="757"/>
      <c r="E10" s="757"/>
      <c r="F10" s="757"/>
      <c r="G10" s="758" t="s">
        <v>616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756" t="s">
        <v>5</v>
      </c>
      <c r="B11" s="757"/>
      <c r="C11" s="757"/>
      <c r="D11" s="757"/>
      <c r="E11" s="757"/>
      <c r="F11" s="761"/>
      <c r="G11" s="762" t="str">
        <f>入力規則等!P10</f>
        <v>直接実施</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2">
      <c r="A12" s="765" t="s">
        <v>22</v>
      </c>
      <c r="B12" s="766"/>
      <c r="C12" s="766"/>
      <c r="D12" s="766"/>
      <c r="E12" s="766"/>
      <c r="F12" s="767"/>
      <c r="G12" s="771"/>
      <c r="H12" s="772"/>
      <c r="I12" s="772"/>
      <c r="J12" s="772"/>
      <c r="K12" s="772"/>
      <c r="L12" s="772"/>
      <c r="M12" s="772"/>
      <c r="N12" s="772"/>
      <c r="O12" s="77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1"/>
    </row>
    <row r="13" spans="1:50" ht="21" customHeight="1" x14ac:dyDescent="0.2">
      <c r="A13" s="307"/>
      <c r="B13" s="308"/>
      <c r="C13" s="308"/>
      <c r="D13" s="308"/>
      <c r="E13" s="308"/>
      <c r="F13" s="309"/>
      <c r="G13" s="785" t="s">
        <v>6</v>
      </c>
      <c r="H13" s="786"/>
      <c r="I13" s="802" t="s">
        <v>7</v>
      </c>
      <c r="J13" s="803"/>
      <c r="K13" s="803"/>
      <c r="L13" s="803"/>
      <c r="M13" s="803"/>
      <c r="N13" s="803"/>
      <c r="O13" s="804"/>
      <c r="P13" s="696" t="s">
        <v>614</v>
      </c>
      <c r="Q13" s="697"/>
      <c r="R13" s="697"/>
      <c r="S13" s="697"/>
      <c r="T13" s="697"/>
      <c r="U13" s="697"/>
      <c r="V13" s="698"/>
      <c r="W13" s="696" t="s">
        <v>614</v>
      </c>
      <c r="X13" s="697"/>
      <c r="Y13" s="697"/>
      <c r="Z13" s="697"/>
      <c r="AA13" s="697"/>
      <c r="AB13" s="697"/>
      <c r="AC13" s="698"/>
      <c r="AD13" s="696">
        <v>2</v>
      </c>
      <c r="AE13" s="697"/>
      <c r="AF13" s="697"/>
      <c r="AG13" s="697"/>
      <c r="AH13" s="697"/>
      <c r="AI13" s="697"/>
      <c r="AJ13" s="698"/>
      <c r="AK13" s="696" t="s">
        <v>285</v>
      </c>
      <c r="AL13" s="697"/>
      <c r="AM13" s="697"/>
      <c r="AN13" s="697"/>
      <c r="AO13" s="697"/>
      <c r="AP13" s="697"/>
      <c r="AQ13" s="698"/>
      <c r="AR13" s="733" t="s">
        <v>285</v>
      </c>
      <c r="AS13" s="734"/>
      <c r="AT13" s="734"/>
      <c r="AU13" s="734"/>
      <c r="AV13" s="734"/>
      <c r="AW13" s="734"/>
      <c r="AX13" s="805"/>
    </row>
    <row r="14" spans="1:50" ht="21" customHeight="1" x14ac:dyDescent="0.2">
      <c r="A14" s="307"/>
      <c r="B14" s="308"/>
      <c r="C14" s="308"/>
      <c r="D14" s="308"/>
      <c r="E14" s="308"/>
      <c r="F14" s="309"/>
      <c r="G14" s="787"/>
      <c r="H14" s="788"/>
      <c r="I14" s="780" t="s">
        <v>8</v>
      </c>
      <c r="J14" s="781"/>
      <c r="K14" s="781"/>
      <c r="L14" s="781"/>
      <c r="M14" s="781"/>
      <c r="N14" s="781"/>
      <c r="O14" s="782"/>
      <c r="P14" s="696" t="s">
        <v>614</v>
      </c>
      <c r="Q14" s="697"/>
      <c r="R14" s="697"/>
      <c r="S14" s="697"/>
      <c r="T14" s="697"/>
      <c r="U14" s="697"/>
      <c r="V14" s="698"/>
      <c r="W14" s="696" t="s">
        <v>614</v>
      </c>
      <c r="X14" s="697"/>
      <c r="Y14" s="697"/>
      <c r="Z14" s="697"/>
      <c r="AA14" s="697"/>
      <c r="AB14" s="697"/>
      <c r="AC14" s="698"/>
      <c r="AD14" s="696" t="s">
        <v>614</v>
      </c>
      <c r="AE14" s="697"/>
      <c r="AF14" s="697"/>
      <c r="AG14" s="697"/>
      <c r="AH14" s="697"/>
      <c r="AI14" s="697"/>
      <c r="AJ14" s="698"/>
      <c r="AK14" s="696" t="s">
        <v>640</v>
      </c>
      <c r="AL14" s="697"/>
      <c r="AM14" s="697"/>
      <c r="AN14" s="697"/>
      <c r="AO14" s="697"/>
      <c r="AP14" s="697"/>
      <c r="AQ14" s="698"/>
      <c r="AR14" s="791"/>
      <c r="AS14" s="791"/>
      <c r="AT14" s="791"/>
      <c r="AU14" s="791"/>
      <c r="AV14" s="791"/>
      <c r="AW14" s="791"/>
      <c r="AX14" s="792"/>
    </row>
    <row r="15" spans="1:50" ht="21" customHeight="1" x14ac:dyDescent="0.2">
      <c r="A15" s="307"/>
      <c r="B15" s="308"/>
      <c r="C15" s="308"/>
      <c r="D15" s="308"/>
      <c r="E15" s="308"/>
      <c r="F15" s="309"/>
      <c r="G15" s="787"/>
      <c r="H15" s="788"/>
      <c r="I15" s="780" t="s">
        <v>47</v>
      </c>
      <c r="J15" s="793"/>
      <c r="K15" s="793"/>
      <c r="L15" s="793"/>
      <c r="M15" s="793"/>
      <c r="N15" s="793"/>
      <c r="O15" s="794"/>
      <c r="P15" s="696" t="s">
        <v>614</v>
      </c>
      <c r="Q15" s="697"/>
      <c r="R15" s="697"/>
      <c r="S15" s="697"/>
      <c r="T15" s="697"/>
      <c r="U15" s="697"/>
      <c r="V15" s="698"/>
      <c r="W15" s="696" t="s">
        <v>614</v>
      </c>
      <c r="X15" s="697"/>
      <c r="Y15" s="697"/>
      <c r="Z15" s="697"/>
      <c r="AA15" s="697"/>
      <c r="AB15" s="697"/>
      <c r="AC15" s="698"/>
      <c r="AD15" s="696" t="s">
        <v>614</v>
      </c>
      <c r="AE15" s="697"/>
      <c r="AF15" s="697"/>
      <c r="AG15" s="697"/>
      <c r="AH15" s="697"/>
      <c r="AI15" s="697"/>
      <c r="AJ15" s="698"/>
      <c r="AK15" s="696" t="s">
        <v>640</v>
      </c>
      <c r="AL15" s="697"/>
      <c r="AM15" s="697"/>
      <c r="AN15" s="697"/>
      <c r="AO15" s="697"/>
      <c r="AP15" s="697"/>
      <c r="AQ15" s="698"/>
      <c r="AR15" s="696" t="s">
        <v>285</v>
      </c>
      <c r="AS15" s="697"/>
      <c r="AT15" s="697"/>
      <c r="AU15" s="697"/>
      <c r="AV15" s="697"/>
      <c r="AW15" s="697"/>
      <c r="AX15" s="806"/>
    </row>
    <row r="16" spans="1:50" ht="21" customHeight="1" x14ac:dyDescent="0.2">
      <c r="A16" s="307"/>
      <c r="B16" s="308"/>
      <c r="C16" s="308"/>
      <c r="D16" s="308"/>
      <c r="E16" s="308"/>
      <c r="F16" s="309"/>
      <c r="G16" s="787"/>
      <c r="H16" s="788"/>
      <c r="I16" s="780" t="s">
        <v>48</v>
      </c>
      <c r="J16" s="793"/>
      <c r="K16" s="793"/>
      <c r="L16" s="793"/>
      <c r="M16" s="793"/>
      <c r="N16" s="793"/>
      <c r="O16" s="794"/>
      <c r="P16" s="696" t="s">
        <v>614</v>
      </c>
      <c r="Q16" s="697"/>
      <c r="R16" s="697"/>
      <c r="S16" s="697"/>
      <c r="T16" s="697"/>
      <c r="U16" s="697"/>
      <c r="V16" s="698"/>
      <c r="W16" s="696" t="s">
        <v>614</v>
      </c>
      <c r="X16" s="697"/>
      <c r="Y16" s="697"/>
      <c r="Z16" s="697"/>
      <c r="AA16" s="697"/>
      <c r="AB16" s="697"/>
      <c r="AC16" s="698"/>
      <c r="AD16" s="696" t="s">
        <v>614</v>
      </c>
      <c r="AE16" s="697"/>
      <c r="AF16" s="697"/>
      <c r="AG16" s="697"/>
      <c r="AH16" s="697"/>
      <c r="AI16" s="697"/>
      <c r="AJ16" s="698"/>
      <c r="AK16" s="696" t="s">
        <v>640</v>
      </c>
      <c r="AL16" s="697"/>
      <c r="AM16" s="697"/>
      <c r="AN16" s="697"/>
      <c r="AO16" s="697"/>
      <c r="AP16" s="697"/>
      <c r="AQ16" s="698"/>
      <c r="AR16" s="798"/>
      <c r="AS16" s="799"/>
      <c r="AT16" s="799"/>
      <c r="AU16" s="799"/>
      <c r="AV16" s="799"/>
      <c r="AW16" s="799"/>
      <c r="AX16" s="800"/>
    </row>
    <row r="17" spans="1:50" ht="24.75" customHeight="1" x14ac:dyDescent="0.2">
      <c r="A17" s="307"/>
      <c r="B17" s="308"/>
      <c r="C17" s="308"/>
      <c r="D17" s="308"/>
      <c r="E17" s="308"/>
      <c r="F17" s="309"/>
      <c r="G17" s="787"/>
      <c r="H17" s="788"/>
      <c r="I17" s="780" t="s">
        <v>46</v>
      </c>
      <c r="J17" s="781"/>
      <c r="K17" s="781"/>
      <c r="L17" s="781"/>
      <c r="M17" s="781"/>
      <c r="N17" s="781"/>
      <c r="O17" s="782"/>
      <c r="P17" s="696" t="s">
        <v>614</v>
      </c>
      <c r="Q17" s="697"/>
      <c r="R17" s="697"/>
      <c r="S17" s="697"/>
      <c r="T17" s="697"/>
      <c r="U17" s="697"/>
      <c r="V17" s="698"/>
      <c r="W17" s="696" t="s">
        <v>614</v>
      </c>
      <c r="X17" s="697"/>
      <c r="Y17" s="697"/>
      <c r="Z17" s="697"/>
      <c r="AA17" s="697"/>
      <c r="AB17" s="697"/>
      <c r="AC17" s="698"/>
      <c r="AD17" s="696" t="s">
        <v>614</v>
      </c>
      <c r="AE17" s="697"/>
      <c r="AF17" s="697"/>
      <c r="AG17" s="697"/>
      <c r="AH17" s="697"/>
      <c r="AI17" s="697"/>
      <c r="AJ17" s="698"/>
      <c r="AK17" s="696" t="s">
        <v>640</v>
      </c>
      <c r="AL17" s="697"/>
      <c r="AM17" s="697"/>
      <c r="AN17" s="697"/>
      <c r="AO17" s="697"/>
      <c r="AP17" s="697"/>
      <c r="AQ17" s="698"/>
      <c r="AR17" s="783"/>
      <c r="AS17" s="783"/>
      <c r="AT17" s="783"/>
      <c r="AU17" s="783"/>
      <c r="AV17" s="783"/>
      <c r="AW17" s="783"/>
      <c r="AX17" s="784"/>
    </row>
    <row r="18" spans="1:50" ht="24.75" customHeight="1" x14ac:dyDescent="0.2">
      <c r="A18" s="307"/>
      <c r="B18" s="308"/>
      <c r="C18" s="308"/>
      <c r="D18" s="308"/>
      <c r="E18" s="308"/>
      <c r="F18" s="309"/>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2</v>
      </c>
      <c r="AE18" s="777"/>
      <c r="AF18" s="777"/>
      <c r="AG18" s="777"/>
      <c r="AH18" s="777"/>
      <c r="AI18" s="777"/>
      <c r="AJ18" s="778"/>
      <c r="AK18" s="776">
        <f>SUM(AK13:AQ17)</f>
        <v>0</v>
      </c>
      <c r="AL18" s="777"/>
      <c r="AM18" s="777"/>
      <c r="AN18" s="777"/>
      <c r="AO18" s="777"/>
      <c r="AP18" s="777"/>
      <c r="AQ18" s="778"/>
      <c r="AR18" s="776">
        <f>SUM(AR13:AX17)</f>
        <v>0</v>
      </c>
      <c r="AS18" s="777"/>
      <c r="AT18" s="777"/>
      <c r="AU18" s="777"/>
      <c r="AV18" s="777"/>
      <c r="AW18" s="777"/>
      <c r="AX18" s="779"/>
    </row>
    <row r="19" spans="1:50" ht="24.75" customHeight="1" x14ac:dyDescent="0.2">
      <c r="A19" s="307"/>
      <c r="B19" s="308"/>
      <c r="C19" s="308"/>
      <c r="D19" s="308"/>
      <c r="E19" s="308"/>
      <c r="F19" s="309"/>
      <c r="G19" s="748" t="s">
        <v>9</v>
      </c>
      <c r="H19" s="749"/>
      <c r="I19" s="749"/>
      <c r="J19" s="749"/>
      <c r="K19" s="749"/>
      <c r="L19" s="749"/>
      <c r="M19" s="749"/>
      <c r="N19" s="749"/>
      <c r="O19" s="749"/>
      <c r="P19" s="696">
        <v>0</v>
      </c>
      <c r="Q19" s="697"/>
      <c r="R19" s="697"/>
      <c r="S19" s="697"/>
      <c r="T19" s="697"/>
      <c r="U19" s="697"/>
      <c r="V19" s="698"/>
      <c r="W19" s="696">
        <v>0</v>
      </c>
      <c r="X19" s="697"/>
      <c r="Y19" s="697"/>
      <c r="Z19" s="697"/>
      <c r="AA19" s="697"/>
      <c r="AB19" s="697"/>
      <c r="AC19" s="698"/>
      <c r="AD19" s="696">
        <v>0.4</v>
      </c>
      <c r="AE19" s="697"/>
      <c r="AF19" s="697"/>
      <c r="AG19" s="697"/>
      <c r="AH19" s="697"/>
      <c r="AI19" s="697"/>
      <c r="AJ19" s="698"/>
      <c r="AK19" s="745"/>
      <c r="AL19" s="745"/>
      <c r="AM19" s="745"/>
      <c r="AN19" s="745"/>
      <c r="AO19" s="745"/>
      <c r="AP19" s="745"/>
      <c r="AQ19" s="745"/>
      <c r="AR19" s="745"/>
      <c r="AS19" s="745"/>
      <c r="AT19" s="745"/>
      <c r="AU19" s="745"/>
      <c r="AV19" s="745"/>
      <c r="AW19" s="745"/>
      <c r="AX19" s="747"/>
    </row>
    <row r="20" spans="1:50" ht="24.75" customHeight="1" x14ac:dyDescent="0.2">
      <c r="A20" s="307"/>
      <c r="B20" s="308"/>
      <c r="C20" s="308"/>
      <c r="D20" s="308"/>
      <c r="E20" s="308"/>
      <c r="F20" s="309"/>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f>IF(AD18=0, "-", SUM(AD19)/AD18)</f>
        <v>0.2</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2">
      <c r="A21" s="768"/>
      <c r="B21" s="769"/>
      <c r="C21" s="769"/>
      <c r="D21" s="769"/>
      <c r="E21" s="769"/>
      <c r="F21" s="770"/>
      <c r="G21" s="742" t="s">
        <v>239</v>
      </c>
      <c r="H21" s="743"/>
      <c r="I21" s="743"/>
      <c r="J21" s="743"/>
      <c r="K21" s="743"/>
      <c r="L21" s="743"/>
      <c r="M21" s="743"/>
      <c r="N21" s="743"/>
      <c r="O21" s="743"/>
      <c r="P21" s="744" t="str">
        <f>IF(P19=0, "-", SUM(P19)/SUM(P13,P14))</f>
        <v>-</v>
      </c>
      <c r="Q21" s="744"/>
      <c r="R21" s="744"/>
      <c r="S21" s="744"/>
      <c r="T21" s="744"/>
      <c r="U21" s="744"/>
      <c r="V21" s="744"/>
      <c r="W21" s="744" t="str">
        <f>IF(W19=0, "-", SUM(W19)/SUM(W13,W14))</f>
        <v>-</v>
      </c>
      <c r="X21" s="744"/>
      <c r="Y21" s="744"/>
      <c r="Z21" s="744"/>
      <c r="AA21" s="744"/>
      <c r="AB21" s="744"/>
      <c r="AC21" s="744"/>
      <c r="AD21" s="744">
        <f>IF(AD19=0, "-", SUM(AD19)/SUM(AD13,AD14))</f>
        <v>0.2</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2">
      <c r="A22" s="702" t="s">
        <v>593</v>
      </c>
      <c r="B22" s="703"/>
      <c r="C22" s="703"/>
      <c r="D22" s="703"/>
      <c r="E22" s="703"/>
      <c r="F22" s="704"/>
      <c r="G22" s="708" t="s">
        <v>229</v>
      </c>
      <c r="H22" s="547"/>
      <c r="I22" s="547"/>
      <c r="J22" s="547"/>
      <c r="K22" s="547"/>
      <c r="L22" s="547"/>
      <c r="M22" s="547"/>
      <c r="N22" s="547"/>
      <c r="O22" s="548"/>
      <c r="P22" s="709" t="s">
        <v>591</v>
      </c>
      <c r="Q22" s="547"/>
      <c r="R22" s="547"/>
      <c r="S22" s="547"/>
      <c r="T22" s="547"/>
      <c r="U22" s="547"/>
      <c r="V22" s="548"/>
      <c r="W22" s="709" t="s">
        <v>592</v>
      </c>
      <c r="X22" s="547"/>
      <c r="Y22" s="547"/>
      <c r="Z22" s="547"/>
      <c r="AA22" s="547"/>
      <c r="AB22" s="547"/>
      <c r="AC22" s="548"/>
      <c r="AD22" s="709" t="s">
        <v>228</v>
      </c>
      <c r="AE22" s="547"/>
      <c r="AF22" s="547"/>
      <c r="AG22" s="547"/>
      <c r="AH22" s="547"/>
      <c r="AI22" s="547"/>
      <c r="AJ22" s="547"/>
      <c r="AK22" s="547"/>
      <c r="AL22" s="547"/>
      <c r="AM22" s="547"/>
      <c r="AN22" s="547"/>
      <c r="AO22" s="547"/>
      <c r="AP22" s="547"/>
      <c r="AQ22" s="547"/>
      <c r="AR22" s="547"/>
      <c r="AS22" s="547"/>
      <c r="AT22" s="547"/>
      <c r="AU22" s="547"/>
      <c r="AV22" s="547"/>
      <c r="AW22" s="547"/>
      <c r="AX22" s="729"/>
    </row>
    <row r="23" spans="1:50" ht="25.5" customHeight="1" x14ac:dyDescent="0.2">
      <c r="A23" s="705"/>
      <c r="B23" s="706"/>
      <c r="C23" s="706"/>
      <c r="D23" s="706"/>
      <c r="E23" s="706"/>
      <c r="F23" s="707"/>
      <c r="G23" s="730" t="s">
        <v>617</v>
      </c>
      <c r="H23" s="731"/>
      <c r="I23" s="731"/>
      <c r="J23" s="731"/>
      <c r="K23" s="731"/>
      <c r="L23" s="731"/>
      <c r="M23" s="731"/>
      <c r="N23" s="731"/>
      <c r="O23" s="732"/>
      <c r="P23" s="733" t="s">
        <v>285</v>
      </c>
      <c r="Q23" s="734"/>
      <c r="R23" s="734"/>
      <c r="S23" s="734"/>
      <c r="T23" s="734"/>
      <c r="U23" s="734"/>
      <c r="V23" s="735"/>
      <c r="W23" s="733" t="s">
        <v>285</v>
      </c>
      <c r="X23" s="734"/>
      <c r="Y23" s="734"/>
      <c r="Z23" s="734"/>
      <c r="AA23" s="734"/>
      <c r="AB23" s="734"/>
      <c r="AC23" s="735"/>
      <c r="AD23" s="736"/>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2">
      <c r="A24" s="705"/>
      <c r="B24" s="706"/>
      <c r="C24" s="706"/>
      <c r="D24" s="706"/>
      <c r="E24" s="706"/>
      <c r="F24" s="707"/>
      <c r="G24" s="699"/>
      <c r="H24" s="700"/>
      <c r="I24" s="700"/>
      <c r="J24" s="700"/>
      <c r="K24" s="700"/>
      <c r="L24" s="700"/>
      <c r="M24" s="700"/>
      <c r="N24" s="700"/>
      <c r="O24" s="701"/>
      <c r="P24" s="696"/>
      <c r="Q24" s="697"/>
      <c r="R24" s="697"/>
      <c r="S24" s="697"/>
      <c r="T24" s="697"/>
      <c r="U24" s="697"/>
      <c r="V24" s="698"/>
      <c r="W24" s="696"/>
      <c r="X24" s="697"/>
      <c r="Y24" s="697"/>
      <c r="Z24" s="697"/>
      <c r="AA24" s="697"/>
      <c r="AB24" s="697"/>
      <c r="AC24" s="698"/>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2">
      <c r="A25" s="705"/>
      <c r="B25" s="706"/>
      <c r="C25" s="706"/>
      <c r="D25" s="706"/>
      <c r="E25" s="706"/>
      <c r="F25" s="707"/>
      <c r="G25" s="699"/>
      <c r="H25" s="700"/>
      <c r="I25" s="700"/>
      <c r="J25" s="700"/>
      <c r="K25" s="700"/>
      <c r="L25" s="700"/>
      <c r="M25" s="700"/>
      <c r="N25" s="700"/>
      <c r="O25" s="701"/>
      <c r="P25" s="696"/>
      <c r="Q25" s="697"/>
      <c r="R25" s="697"/>
      <c r="S25" s="697"/>
      <c r="T25" s="697"/>
      <c r="U25" s="697"/>
      <c r="V25" s="698"/>
      <c r="W25" s="696"/>
      <c r="X25" s="697"/>
      <c r="Y25" s="697"/>
      <c r="Z25" s="697"/>
      <c r="AA25" s="697"/>
      <c r="AB25" s="697"/>
      <c r="AC25" s="698"/>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2">
      <c r="A26" s="705"/>
      <c r="B26" s="706"/>
      <c r="C26" s="706"/>
      <c r="D26" s="706"/>
      <c r="E26" s="706"/>
      <c r="F26" s="707"/>
      <c r="G26" s="699"/>
      <c r="H26" s="700"/>
      <c r="I26" s="700"/>
      <c r="J26" s="700"/>
      <c r="K26" s="700"/>
      <c r="L26" s="700"/>
      <c r="M26" s="700"/>
      <c r="N26" s="700"/>
      <c r="O26" s="701"/>
      <c r="P26" s="696"/>
      <c r="Q26" s="697"/>
      <c r="R26" s="697"/>
      <c r="S26" s="697"/>
      <c r="T26" s="697"/>
      <c r="U26" s="697"/>
      <c r="V26" s="698"/>
      <c r="W26" s="696"/>
      <c r="X26" s="697"/>
      <c r="Y26" s="697"/>
      <c r="Z26" s="697"/>
      <c r="AA26" s="697"/>
      <c r="AB26" s="697"/>
      <c r="AC26" s="698"/>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2">
      <c r="A27" s="705"/>
      <c r="B27" s="706"/>
      <c r="C27" s="706"/>
      <c r="D27" s="706"/>
      <c r="E27" s="706"/>
      <c r="F27" s="707"/>
      <c r="G27" s="699"/>
      <c r="H27" s="700"/>
      <c r="I27" s="700"/>
      <c r="J27" s="700"/>
      <c r="K27" s="700"/>
      <c r="L27" s="700"/>
      <c r="M27" s="700"/>
      <c r="N27" s="700"/>
      <c r="O27" s="701"/>
      <c r="P27" s="696"/>
      <c r="Q27" s="697"/>
      <c r="R27" s="697"/>
      <c r="S27" s="697"/>
      <c r="T27" s="697"/>
      <c r="U27" s="697"/>
      <c r="V27" s="698"/>
      <c r="W27" s="696"/>
      <c r="X27" s="697"/>
      <c r="Y27" s="697"/>
      <c r="Z27" s="697"/>
      <c r="AA27" s="697"/>
      <c r="AB27" s="697"/>
      <c r="AC27" s="698"/>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2">
      <c r="A28" s="705"/>
      <c r="B28" s="706"/>
      <c r="C28" s="706"/>
      <c r="D28" s="706"/>
      <c r="E28" s="706"/>
      <c r="F28" s="707"/>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5">
      <c r="A29" s="705"/>
      <c r="B29" s="706"/>
      <c r="C29" s="706"/>
      <c r="D29" s="706"/>
      <c r="E29" s="706"/>
      <c r="F29" s="707"/>
      <c r="G29" s="298" t="s">
        <v>18</v>
      </c>
      <c r="H29" s="716"/>
      <c r="I29" s="716"/>
      <c r="J29" s="716"/>
      <c r="K29" s="716"/>
      <c r="L29" s="716"/>
      <c r="M29" s="716"/>
      <c r="N29" s="716"/>
      <c r="O29" s="717"/>
      <c r="P29" s="718" t="str">
        <f>AK13</f>
        <v>-</v>
      </c>
      <c r="Q29" s="719"/>
      <c r="R29" s="719"/>
      <c r="S29" s="719"/>
      <c r="T29" s="719"/>
      <c r="U29" s="719"/>
      <c r="V29" s="720"/>
      <c r="W29" s="721" t="str">
        <f>AR13</f>
        <v>-</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2">
      <c r="A30" s="724" t="s">
        <v>580</v>
      </c>
      <c r="B30" s="725"/>
      <c r="C30" s="725"/>
      <c r="D30" s="725"/>
      <c r="E30" s="725"/>
      <c r="F30" s="726"/>
      <c r="G30" s="727" t="s">
        <v>637</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customHeight="1" x14ac:dyDescent="0.2">
      <c r="A31" s="645" t="s">
        <v>581</v>
      </c>
      <c r="B31" s="153"/>
      <c r="C31" s="153"/>
      <c r="D31" s="153"/>
      <c r="E31" s="153"/>
      <c r="F31" s="154"/>
      <c r="G31" s="686" t="s">
        <v>573</v>
      </c>
      <c r="H31" s="687"/>
      <c r="I31" s="687"/>
      <c r="J31" s="687"/>
      <c r="K31" s="687"/>
      <c r="L31" s="687"/>
      <c r="M31" s="687"/>
      <c r="N31" s="687"/>
      <c r="O31" s="687"/>
      <c r="P31" s="688" t="s">
        <v>572</v>
      </c>
      <c r="Q31" s="687"/>
      <c r="R31" s="687"/>
      <c r="S31" s="687"/>
      <c r="T31" s="687"/>
      <c r="U31" s="687"/>
      <c r="V31" s="687"/>
      <c r="W31" s="687"/>
      <c r="X31" s="689"/>
      <c r="Y31" s="690"/>
      <c r="Z31" s="691"/>
      <c r="AA31" s="692"/>
      <c r="AB31" s="623" t="s">
        <v>11</v>
      </c>
      <c r="AC31" s="623"/>
      <c r="AD31" s="623"/>
      <c r="AE31" s="116" t="s">
        <v>417</v>
      </c>
      <c r="AF31" s="693"/>
      <c r="AG31" s="693"/>
      <c r="AH31" s="694"/>
      <c r="AI31" s="116" t="s">
        <v>569</v>
      </c>
      <c r="AJ31" s="693"/>
      <c r="AK31" s="693"/>
      <c r="AL31" s="694"/>
      <c r="AM31" s="116" t="s">
        <v>385</v>
      </c>
      <c r="AN31" s="693"/>
      <c r="AO31" s="693"/>
      <c r="AP31" s="694"/>
      <c r="AQ31" s="620" t="s">
        <v>416</v>
      </c>
      <c r="AR31" s="621"/>
      <c r="AS31" s="621"/>
      <c r="AT31" s="622"/>
      <c r="AU31" s="620" t="s">
        <v>594</v>
      </c>
      <c r="AV31" s="621"/>
      <c r="AW31" s="621"/>
      <c r="AX31" s="630"/>
    </row>
    <row r="32" spans="1:50" ht="23.25" customHeight="1" x14ac:dyDescent="0.2">
      <c r="A32" s="645"/>
      <c r="B32" s="153"/>
      <c r="C32" s="153"/>
      <c r="D32" s="153"/>
      <c r="E32" s="153"/>
      <c r="F32" s="154"/>
      <c r="G32" s="728" t="s">
        <v>638</v>
      </c>
      <c r="H32" s="632"/>
      <c r="I32" s="632"/>
      <c r="J32" s="632"/>
      <c r="K32" s="632"/>
      <c r="L32" s="632"/>
      <c r="M32" s="632"/>
      <c r="N32" s="632"/>
      <c r="O32" s="632"/>
      <c r="P32" s="635" t="s">
        <v>622</v>
      </c>
      <c r="Q32" s="636"/>
      <c r="R32" s="636"/>
      <c r="S32" s="636"/>
      <c r="T32" s="636"/>
      <c r="U32" s="636"/>
      <c r="V32" s="636"/>
      <c r="W32" s="636"/>
      <c r="X32" s="637"/>
      <c r="Y32" s="641" t="s">
        <v>51</v>
      </c>
      <c r="Z32" s="642"/>
      <c r="AA32" s="643"/>
      <c r="AB32" s="644" t="s">
        <v>623</v>
      </c>
      <c r="AC32" s="644"/>
      <c r="AD32" s="644"/>
      <c r="AE32" s="613" t="s">
        <v>614</v>
      </c>
      <c r="AF32" s="613"/>
      <c r="AG32" s="613"/>
      <c r="AH32" s="613"/>
      <c r="AI32" s="613" t="s">
        <v>614</v>
      </c>
      <c r="AJ32" s="613"/>
      <c r="AK32" s="613"/>
      <c r="AL32" s="613"/>
      <c r="AM32" s="613">
        <v>3</v>
      </c>
      <c r="AN32" s="613"/>
      <c r="AO32" s="613"/>
      <c r="AP32" s="613"/>
      <c r="AQ32" s="659" t="s">
        <v>285</v>
      </c>
      <c r="AR32" s="613"/>
      <c r="AS32" s="613"/>
      <c r="AT32" s="613"/>
      <c r="AU32" s="93" t="s">
        <v>285</v>
      </c>
      <c r="AV32" s="615"/>
      <c r="AW32" s="615"/>
      <c r="AX32" s="616"/>
    </row>
    <row r="33" spans="1:51" ht="23.25" customHeight="1" x14ac:dyDescent="0.2">
      <c r="A33" s="188"/>
      <c r="B33" s="158"/>
      <c r="C33" s="158"/>
      <c r="D33" s="158"/>
      <c r="E33" s="158"/>
      <c r="F33" s="159"/>
      <c r="G33" s="633"/>
      <c r="H33" s="634"/>
      <c r="I33" s="634"/>
      <c r="J33" s="634"/>
      <c r="K33" s="634"/>
      <c r="L33" s="634"/>
      <c r="M33" s="634"/>
      <c r="N33" s="634"/>
      <c r="O33" s="634"/>
      <c r="P33" s="638"/>
      <c r="Q33" s="639"/>
      <c r="R33" s="639"/>
      <c r="S33" s="639"/>
      <c r="T33" s="639"/>
      <c r="U33" s="639"/>
      <c r="V33" s="639"/>
      <c r="W33" s="639"/>
      <c r="X33" s="640"/>
      <c r="Y33" s="617" t="s">
        <v>52</v>
      </c>
      <c r="Z33" s="618"/>
      <c r="AA33" s="619"/>
      <c r="AB33" s="644" t="s">
        <v>623</v>
      </c>
      <c r="AC33" s="644"/>
      <c r="AD33" s="644"/>
      <c r="AE33" s="613" t="s">
        <v>614</v>
      </c>
      <c r="AF33" s="613"/>
      <c r="AG33" s="613"/>
      <c r="AH33" s="613"/>
      <c r="AI33" s="613" t="s">
        <v>614</v>
      </c>
      <c r="AJ33" s="613"/>
      <c r="AK33" s="613"/>
      <c r="AL33" s="613"/>
      <c r="AM33" s="613">
        <v>3</v>
      </c>
      <c r="AN33" s="613"/>
      <c r="AO33" s="613"/>
      <c r="AP33" s="613"/>
      <c r="AQ33" s="659" t="s">
        <v>285</v>
      </c>
      <c r="AR33" s="613"/>
      <c r="AS33" s="613"/>
      <c r="AT33" s="613"/>
      <c r="AU33" s="93" t="s">
        <v>285</v>
      </c>
      <c r="AV33" s="615"/>
      <c r="AW33" s="615"/>
      <c r="AX33" s="616"/>
    </row>
    <row r="34" spans="1:51" ht="23.25" customHeight="1" x14ac:dyDescent="0.2">
      <c r="A34" s="677" t="s">
        <v>582</v>
      </c>
      <c r="B34" s="678"/>
      <c r="C34" s="678"/>
      <c r="D34" s="678"/>
      <c r="E34" s="678"/>
      <c r="F34" s="679"/>
      <c r="G34" s="176" t="s">
        <v>583</v>
      </c>
      <c r="H34" s="176"/>
      <c r="I34" s="176"/>
      <c r="J34" s="176"/>
      <c r="K34" s="176"/>
      <c r="L34" s="176"/>
      <c r="M34" s="176"/>
      <c r="N34" s="176"/>
      <c r="O34" s="176"/>
      <c r="P34" s="176"/>
      <c r="Q34" s="176"/>
      <c r="R34" s="176"/>
      <c r="S34" s="176"/>
      <c r="T34" s="176"/>
      <c r="U34" s="176"/>
      <c r="V34" s="176"/>
      <c r="W34" s="176"/>
      <c r="X34" s="177"/>
      <c r="Y34" s="627"/>
      <c r="Z34" s="628"/>
      <c r="AA34" s="629"/>
      <c r="AB34" s="175" t="s">
        <v>11</v>
      </c>
      <c r="AC34" s="176"/>
      <c r="AD34" s="177"/>
      <c r="AE34" s="175" t="s">
        <v>417</v>
      </c>
      <c r="AF34" s="176"/>
      <c r="AG34" s="176"/>
      <c r="AH34" s="177"/>
      <c r="AI34" s="175" t="s">
        <v>569</v>
      </c>
      <c r="AJ34" s="176"/>
      <c r="AK34" s="176"/>
      <c r="AL34" s="177"/>
      <c r="AM34" s="175" t="s">
        <v>385</v>
      </c>
      <c r="AN34" s="176"/>
      <c r="AO34" s="176"/>
      <c r="AP34" s="177"/>
      <c r="AQ34" s="624" t="s">
        <v>595</v>
      </c>
      <c r="AR34" s="625"/>
      <c r="AS34" s="625"/>
      <c r="AT34" s="625"/>
      <c r="AU34" s="625"/>
      <c r="AV34" s="625"/>
      <c r="AW34" s="625"/>
      <c r="AX34" s="626"/>
    </row>
    <row r="35" spans="1:51" ht="23.25" customHeight="1" x14ac:dyDescent="0.2">
      <c r="A35" s="680"/>
      <c r="B35" s="681"/>
      <c r="C35" s="681"/>
      <c r="D35" s="681"/>
      <c r="E35" s="681"/>
      <c r="F35" s="682"/>
      <c r="G35" s="649" t="s">
        <v>624</v>
      </c>
      <c r="H35" s="650"/>
      <c r="I35" s="650"/>
      <c r="J35" s="650"/>
      <c r="K35" s="650"/>
      <c r="L35" s="650"/>
      <c r="M35" s="650"/>
      <c r="N35" s="650"/>
      <c r="O35" s="650"/>
      <c r="P35" s="650"/>
      <c r="Q35" s="650"/>
      <c r="R35" s="650"/>
      <c r="S35" s="650"/>
      <c r="T35" s="650"/>
      <c r="U35" s="650"/>
      <c r="V35" s="650"/>
      <c r="W35" s="650"/>
      <c r="X35" s="650"/>
      <c r="Y35" s="653" t="s">
        <v>582</v>
      </c>
      <c r="Z35" s="654"/>
      <c r="AA35" s="655"/>
      <c r="AB35" s="656" t="s">
        <v>625</v>
      </c>
      <c r="AC35" s="657"/>
      <c r="AD35" s="658"/>
      <c r="AE35" s="659" t="s">
        <v>614</v>
      </c>
      <c r="AF35" s="659"/>
      <c r="AG35" s="659"/>
      <c r="AH35" s="659"/>
      <c r="AI35" s="659" t="s">
        <v>614</v>
      </c>
      <c r="AJ35" s="659"/>
      <c r="AK35" s="659"/>
      <c r="AL35" s="659"/>
      <c r="AM35" s="659">
        <v>152368</v>
      </c>
      <c r="AN35" s="659"/>
      <c r="AO35" s="659"/>
      <c r="AP35" s="659"/>
      <c r="AQ35" s="93" t="s">
        <v>285</v>
      </c>
      <c r="AR35" s="87"/>
      <c r="AS35" s="87"/>
      <c r="AT35" s="87"/>
      <c r="AU35" s="87"/>
      <c r="AV35" s="87"/>
      <c r="AW35" s="87"/>
      <c r="AX35" s="88"/>
    </row>
    <row r="36" spans="1:51" ht="46.5" customHeight="1" x14ac:dyDescent="0.2">
      <c r="A36" s="683"/>
      <c r="B36" s="684"/>
      <c r="C36" s="684"/>
      <c r="D36" s="684"/>
      <c r="E36" s="684"/>
      <c r="F36" s="685"/>
      <c r="G36" s="651"/>
      <c r="H36" s="652"/>
      <c r="I36" s="652"/>
      <c r="J36" s="652"/>
      <c r="K36" s="652"/>
      <c r="L36" s="652"/>
      <c r="M36" s="652"/>
      <c r="N36" s="652"/>
      <c r="O36" s="652"/>
      <c r="P36" s="652"/>
      <c r="Q36" s="652"/>
      <c r="R36" s="652"/>
      <c r="S36" s="652"/>
      <c r="T36" s="652"/>
      <c r="U36" s="652"/>
      <c r="V36" s="652"/>
      <c r="W36" s="652"/>
      <c r="X36" s="652"/>
      <c r="Y36" s="219" t="s">
        <v>585</v>
      </c>
      <c r="Z36" s="646"/>
      <c r="AA36" s="647"/>
      <c r="AB36" s="609" t="s">
        <v>626</v>
      </c>
      <c r="AC36" s="610"/>
      <c r="AD36" s="611"/>
      <c r="AE36" s="612" t="s">
        <v>614</v>
      </c>
      <c r="AF36" s="612"/>
      <c r="AG36" s="612"/>
      <c r="AH36" s="612"/>
      <c r="AI36" s="612" t="s">
        <v>614</v>
      </c>
      <c r="AJ36" s="612"/>
      <c r="AK36" s="612"/>
      <c r="AL36" s="612"/>
      <c r="AM36" s="695" t="s">
        <v>649</v>
      </c>
      <c r="AN36" s="612"/>
      <c r="AO36" s="612"/>
      <c r="AP36" s="612"/>
      <c r="AQ36" s="612" t="s">
        <v>285</v>
      </c>
      <c r="AR36" s="612"/>
      <c r="AS36" s="612"/>
      <c r="AT36" s="612"/>
      <c r="AU36" s="612"/>
      <c r="AV36" s="612"/>
      <c r="AW36" s="612"/>
      <c r="AX36" s="648"/>
    </row>
    <row r="37" spans="1:51" ht="18.75" customHeight="1" x14ac:dyDescent="0.2">
      <c r="A37" s="665" t="s">
        <v>236</v>
      </c>
      <c r="B37" s="666"/>
      <c r="C37" s="666"/>
      <c r="D37" s="666"/>
      <c r="E37" s="666"/>
      <c r="F37" s="667"/>
      <c r="G37" s="599" t="s">
        <v>139</v>
      </c>
      <c r="H37" s="197"/>
      <c r="I37" s="197"/>
      <c r="J37" s="197"/>
      <c r="K37" s="197"/>
      <c r="L37" s="197"/>
      <c r="M37" s="197"/>
      <c r="N37" s="197"/>
      <c r="O37" s="198"/>
      <c r="P37" s="199" t="s">
        <v>55</v>
      </c>
      <c r="Q37" s="197"/>
      <c r="R37" s="197"/>
      <c r="S37" s="197"/>
      <c r="T37" s="197"/>
      <c r="U37" s="197"/>
      <c r="V37" s="197"/>
      <c r="W37" s="197"/>
      <c r="X37" s="198"/>
      <c r="Y37" s="600"/>
      <c r="Z37" s="601"/>
      <c r="AA37" s="602"/>
      <c r="AB37" s="606" t="s">
        <v>11</v>
      </c>
      <c r="AC37" s="607"/>
      <c r="AD37" s="608"/>
      <c r="AE37" s="606" t="s">
        <v>417</v>
      </c>
      <c r="AF37" s="607"/>
      <c r="AG37" s="607"/>
      <c r="AH37" s="608"/>
      <c r="AI37" s="675" t="s">
        <v>569</v>
      </c>
      <c r="AJ37" s="675"/>
      <c r="AK37" s="675"/>
      <c r="AL37" s="606"/>
      <c r="AM37" s="675" t="s">
        <v>385</v>
      </c>
      <c r="AN37" s="675"/>
      <c r="AO37" s="675"/>
      <c r="AP37" s="606"/>
      <c r="AQ37" s="216" t="s">
        <v>174</v>
      </c>
      <c r="AR37" s="217"/>
      <c r="AS37" s="217"/>
      <c r="AT37" s="218"/>
      <c r="AU37" s="197" t="s">
        <v>128</v>
      </c>
      <c r="AV37" s="197"/>
      <c r="AW37" s="197"/>
      <c r="AX37" s="200"/>
    </row>
    <row r="38" spans="1:51" ht="18.75" customHeight="1" x14ac:dyDescent="0.2">
      <c r="A38" s="668"/>
      <c r="B38" s="669"/>
      <c r="C38" s="669"/>
      <c r="D38" s="669"/>
      <c r="E38" s="669"/>
      <c r="F38" s="670"/>
      <c r="G38" s="156"/>
      <c r="H38" s="108"/>
      <c r="I38" s="108"/>
      <c r="J38" s="108"/>
      <c r="K38" s="108"/>
      <c r="L38" s="108"/>
      <c r="M38" s="108"/>
      <c r="N38" s="108"/>
      <c r="O38" s="109"/>
      <c r="P38" s="107"/>
      <c r="Q38" s="108"/>
      <c r="R38" s="108"/>
      <c r="S38" s="108"/>
      <c r="T38" s="108"/>
      <c r="U38" s="108"/>
      <c r="V38" s="108"/>
      <c r="W38" s="108"/>
      <c r="X38" s="109"/>
      <c r="Y38" s="603"/>
      <c r="Z38" s="604"/>
      <c r="AA38" s="605"/>
      <c r="AB38" s="116"/>
      <c r="AC38" s="117"/>
      <c r="AD38" s="118"/>
      <c r="AE38" s="116"/>
      <c r="AF38" s="117"/>
      <c r="AG38" s="117"/>
      <c r="AH38" s="118"/>
      <c r="AI38" s="676"/>
      <c r="AJ38" s="676"/>
      <c r="AK38" s="676"/>
      <c r="AL38" s="116"/>
      <c r="AM38" s="676"/>
      <c r="AN38" s="676"/>
      <c r="AO38" s="676"/>
      <c r="AP38" s="116"/>
      <c r="AQ38" s="504" t="s">
        <v>614</v>
      </c>
      <c r="AR38" s="505"/>
      <c r="AS38" s="127" t="s">
        <v>175</v>
      </c>
      <c r="AT38" s="128"/>
      <c r="AU38" s="126">
        <v>3</v>
      </c>
      <c r="AV38" s="126"/>
      <c r="AW38" s="108" t="s">
        <v>166</v>
      </c>
      <c r="AX38" s="129"/>
    </row>
    <row r="39" spans="1:51" ht="23.25" customHeight="1" x14ac:dyDescent="0.2">
      <c r="A39" s="671"/>
      <c r="B39" s="669"/>
      <c r="C39" s="669"/>
      <c r="D39" s="669"/>
      <c r="E39" s="669"/>
      <c r="F39" s="670"/>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t="s">
        <v>614</v>
      </c>
      <c r="AF39" s="87"/>
      <c r="AG39" s="87"/>
      <c r="AH39" s="87"/>
      <c r="AI39" s="93" t="s">
        <v>614</v>
      </c>
      <c r="AJ39" s="87"/>
      <c r="AK39" s="87"/>
      <c r="AL39" s="87"/>
      <c r="AM39" s="93">
        <v>1</v>
      </c>
      <c r="AN39" s="87"/>
      <c r="AO39" s="87"/>
      <c r="AP39" s="87"/>
      <c r="AQ39" s="94" t="s">
        <v>614</v>
      </c>
      <c r="AR39" s="95"/>
      <c r="AS39" s="95"/>
      <c r="AT39" s="96"/>
      <c r="AU39" s="87">
        <v>1</v>
      </c>
      <c r="AV39" s="87"/>
      <c r="AW39" s="87"/>
      <c r="AX39" s="88"/>
    </row>
    <row r="40" spans="1:51" ht="23.25" customHeight="1" x14ac:dyDescent="0.2">
      <c r="A40" s="672"/>
      <c r="B40" s="673"/>
      <c r="C40" s="673"/>
      <c r="D40" s="673"/>
      <c r="E40" s="673"/>
      <c r="F40" s="67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t="s">
        <v>614</v>
      </c>
      <c r="AF40" s="87"/>
      <c r="AG40" s="87"/>
      <c r="AH40" s="87"/>
      <c r="AI40" s="93" t="s">
        <v>614</v>
      </c>
      <c r="AJ40" s="87"/>
      <c r="AK40" s="87"/>
      <c r="AL40" s="87"/>
      <c r="AM40" s="93">
        <v>1</v>
      </c>
      <c r="AN40" s="87"/>
      <c r="AO40" s="87"/>
      <c r="AP40" s="87"/>
      <c r="AQ40" s="94" t="s">
        <v>614</v>
      </c>
      <c r="AR40" s="95"/>
      <c r="AS40" s="95"/>
      <c r="AT40" s="96"/>
      <c r="AU40" s="87">
        <v>1</v>
      </c>
      <c r="AV40" s="87"/>
      <c r="AW40" s="87"/>
      <c r="AX40" s="88"/>
    </row>
    <row r="41" spans="1:51" ht="23.25" customHeight="1" x14ac:dyDescent="0.2">
      <c r="A41" s="671"/>
      <c r="B41" s="669"/>
      <c r="C41" s="669"/>
      <c r="D41" s="669"/>
      <c r="E41" s="669"/>
      <c r="F41" s="670"/>
      <c r="G41" s="184"/>
      <c r="H41" s="185"/>
      <c r="I41" s="185"/>
      <c r="J41" s="185"/>
      <c r="K41" s="185"/>
      <c r="L41" s="185"/>
      <c r="M41" s="185"/>
      <c r="N41" s="185"/>
      <c r="O41" s="186"/>
      <c r="P41" s="137"/>
      <c r="Q41" s="137"/>
      <c r="R41" s="137"/>
      <c r="S41" s="137"/>
      <c r="T41" s="137"/>
      <c r="U41" s="137"/>
      <c r="V41" s="137"/>
      <c r="W41" s="137"/>
      <c r="X41" s="138"/>
      <c r="Y41" s="175" t="s">
        <v>13</v>
      </c>
      <c r="Z41" s="176"/>
      <c r="AA41" s="177"/>
      <c r="AB41" s="589" t="s">
        <v>14</v>
      </c>
      <c r="AC41" s="589"/>
      <c r="AD41" s="589"/>
      <c r="AE41" s="93" t="s">
        <v>614</v>
      </c>
      <c r="AF41" s="87"/>
      <c r="AG41" s="87"/>
      <c r="AH41" s="87"/>
      <c r="AI41" s="93" t="s">
        <v>614</v>
      </c>
      <c r="AJ41" s="87"/>
      <c r="AK41" s="87"/>
      <c r="AL41" s="87"/>
      <c r="AM41" s="93">
        <v>100</v>
      </c>
      <c r="AN41" s="87"/>
      <c r="AO41" s="87"/>
      <c r="AP41" s="87"/>
      <c r="AQ41" s="94" t="s">
        <v>614</v>
      </c>
      <c r="AR41" s="95"/>
      <c r="AS41" s="95"/>
      <c r="AT41" s="96"/>
      <c r="AU41" s="87" t="s">
        <v>614</v>
      </c>
      <c r="AV41" s="87"/>
      <c r="AW41" s="87"/>
      <c r="AX41" s="88"/>
    </row>
    <row r="42" spans="1:51" ht="33.6" customHeight="1" x14ac:dyDescent="0.2">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4" t="s">
        <v>580</v>
      </c>
      <c r="B64" s="725"/>
      <c r="C64" s="725"/>
      <c r="D64" s="725"/>
      <c r="E64" s="725"/>
      <c r="F64" s="726"/>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hidden="1" customHeight="1" x14ac:dyDescent="0.2">
      <c r="A65" s="645" t="s">
        <v>581</v>
      </c>
      <c r="B65" s="153"/>
      <c r="C65" s="153"/>
      <c r="D65" s="153"/>
      <c r="E65" s="153"/>
      <c r="F65" s="154"/>
      <c r="G65" s="686" t="s">
        <v>573</v>
      </c>
      <c r="H65" s="687"/>
      <c r="I65" s="687"/>
      <c r="J65" s="687"/>
      <c r="K65" s="687"/>
      <c r="L65" s="687"/>
      <c r="M65" s="687"/>
      <c r="N65" s="687"/>
      <c r="O65" s="687"/>
      <c r="P65" s="688" t="s">
        <v>572</v>
      </c>
      <c r="Q65" s="687"/>
      <c r="R65" s="687"/>
      <c r="S65" s="687"/>
      <c r="T65" s="687"/>
      <c r="U65" s="687"/>
      <c r="V65" s="687"/>
      <c r="W65" s="687"/>
      <c r="X65" s="689"/>
      <c r="Y65" s="690"/>
      <c r="Z65" s="691"/>
      <c r="AA65" s="692"/>
      <c r="AB65" s="623" t="s">
        <v>11</v>
      </c>
      <c r="AC65" s="623"/>
      <c r="AD65" s="623"/>
      <c r="AE65" s="116" t="s">
        <v>417</v>
      </c>
      <c r="AF65" s="693"/>
      <c r="AG65" s="693"/>
      <c r="AH65" s="694"/>
      <c r="AI65" s="116" t="s">
        <v>569</v>
      </c>
      <c r="AJ65" s="693"/>
      <c r="AK65" s="693"/>
      <c r="AL65" s="694"/>
      <c r="AM65" s="116" t="s">
        <v>385</v>
      </c>
      <c r="AN65" s="693"/>
      <c r="AO65" s="693"/>
      <c r="AP65" s="694"/>
      <c r="AQ65" s="620" t="s">
        <v>416</v>
      </c>
      <c r="AR65" s="621"/>
      <c r="AS65" s="621"/>
      <c r="AT65" s="622"/>
      <c r="AU65" s="620" t="s">
        <v>594</v>
      </c>
      <c r="AV65" s="621"/>
      <c r="AW65" s="621"/>
      <c r="AX65" s="630"/>
      <c r="AY65">
        <f>COUNTA($G$66)</f>
        <v>0</v>
      </c>
    </row>
    <row r="66" spans="1:51" ht="23.25" hidden="1" customHeight="1" x14ac:dyDescent="0.2">
      <c r="A66" s="645"/>
      <c r="B66" s="153"/>
      <c r="C66" s="153"/>
      <c r="D66" s="153"/>
      <c r="E66" s="153"/>
      <c r="F66" s="154"/>
      <c r="G66" s="631"/>
      <c r="H66" s="632"/>
      <c r="I66" s="632"/>
      <c r="J66" s="632"/>
      <c r="K66" s="632"/>
      <c r="L66" s="632"/>
      <c r="M66" s="632"/>
      <c r="N66" s="632"/>
      <c r="O66" s="632"/>
      <c r="P66" s="635"/>
      <c r="Q66" s="636"/>
      <c r="R66" s="636"/>
      <c r="S66" s="636"/>
      <c r="T66" s="636"/>
      <c r="U66" s="636"/>
      <c r="V66" s="636"/>
      <c r="W66" s="636"/>
      <c r="X66" s="637"/>
      <c r="Y66" s="641" t="s">
        <v>51</v>
      </c>
      <c r="Z66" s="642"/>
      <c r="AA66" s="643"/>
      <c r="AB66" s="644"/>
      <c r="AC66" s="644"/>
      <c r="AD66" s="644"/>
      <c r="AE66" s="613"/>
      <c r="AF66" s="613"/>
      <c r="AG66" s="613"/>
      <c r="AH66" s="613"/>
      <c r="AI66" s="613"/>
      <c r="AJ66" s="613"/>
      <c r="AK66" s="613"/>
      <c r="AL66" s="613"/>
      <c r="AM66" s="613"/>
      <c r="AN66" s="613"/>
      <c r="AO66" s="613"/>
      <c r="AP66" s="613"/>
      <c r="AQ66" s="613"/>
      <c r="AR66" s="613"/>
      <c r="AS66" s="613"/>
      <c r="AT66" s="613"/>
      <c r="AU66" s="614"/>
      <c r="AV66" s="615"/>
      <c r="AW66" s="615"/>
      <c r="AX66" s="616"/>
      <c r="AY66">
        <f>$AY$65</f>
        <v>0</v>
      </c>
    </row>
    <row r="67" spans="1:51" ht="23.25" hidden="1" customHeight="1" x14ac:dyDescent="0.2">
      <c r="A67" s="188"/>
      <c r="B67" s="158"/>
      <c r="C67" s="158"/>
      <c r="D67" s="158"/>
      <c r="E67" s="158"/>
      <c r="F67" s="159"/>
      <c r="G67" s="633"/>
      <c r="H67" s="634"/>
      <c r="I67" s="634"/>
      <c r="J67" s="634"/>
      <c r="K67" s="634"/>
      <c r="L67" s="634"/>
      <c r="M67" s="634"/>
      <c r="N67" s="634"/>
      <c r="O67" s="634"/>
      <c r="P67" s="638"/>
      <c r="Q67" s="639"/>
      <c r="R67" s="639"/>
      <c r="S67" s="639"/>
      <c r="T67" s="639"/>
      <c r="U67" s="639"/>
      <c r="V67" s="639"/>
      <c r="W67" s="639"/>
      <c r="X67" s="640"/>
      <c r="Y67" s="617" t="s">
        <v>52</v>
      </c>
      <c r="Z67" s="618"/>
      <c r="AA67" s="619"/>
      <c r="AB67" s="644"/>
      <c r="AC67" s="644"/>
      <c r="AD67" s="644"/>
      <c r="AE67" s="613"/>
      <c r="AF67" s="613"/>
      <c r="AG67" s="613"/>
      <c r="AH67" s="613"/>
      <c r="AI67" s="613"/>
      <c r="AJ67" s="613"/>
      <c r="AK67" s="613"/>
      <c r="AL67" s="613"/>
      <c r="AM67" s="613"/>
      <c r="AN67" s="613"/>
      <c r="AO67" s="613"/>
      <c r="AP67" s="613"/>
      <c r="AQ67" s="613"/>
      <c r="AR67" s="613"/>
      <c r="AS67" s="613"/>
      <c r="AT67" s="613"/>
      <c r="AU67" s="614"/>
      <c r="AV67" s="615"/>
      <c r="AW67" s="615"/>
      <c r="AX67" s="616"/>
      <c r="AY67">
        <f>$AY$65</f>
        <v>0</v>
      </c>
    </row>
    <row r="68" spans="1:51" ht="23.25" hidden="1" customHeight="1" x14ac:dyDescent="0.2">
      <c r="A68" s="677" t="s">
        <v>582</v>
      </c>
      <c r="B68" s="678"/>
      <c r="C68" s="678"/>
      <c r="D68" s="678"/>
      <c r="E68" s="678"/>
      <c r="F68" s="679"/>
      <c r="G68" s="176" t="s">
        <v>583</v>
      </c>
      <c r="H68" s="176"/>
      <c r="I68" s="176"/>
      <c r="J68" s="176"/>
      <c r="K68" s="176"/>
      <c r="L68" s="176"/>
      <c r="M68" s="176"/>
      <c r="N68" s="176"/>
      <c r="O68" s="176"/>
      <c r="P68" s="176"/>
      <c r="Q68" s="176"/>
      <c r="R68" s="176"/>
      <c r="S68" s="176"/>
      <c r="T68" s="176"/>
      <c r="U68" s="176"/>
      <c r="V68" s="176"/>
      <c r="W68" s="176"/>
      <c r="X68" s="177"/>
      <c r="Y68" s="627"/>
      <c r="Z68" s="628"/>
      <c r="AA68" s="629"/>
      <c r="AB68" s="175" t="s">
        <v>11</v>
      </c>
      <c r="AC68" s="176"/>
      <c r="AD68" s="177"/>
      <c r="AE68" s="119" t="s">
        <v>417</v>
      </c>
      <c r="AF68" s="119"/>
      <c r="AG68" s="119"/>
      <c r="AH68" s="119"/>
      <c r="AI68" s="119" t="s">
        <v>569</v>
      </c>
      <c r="AJ68" s="119"/>
      <c r="AK68" s="119"/>
      <c r="AL68" s="119"/>
      <c r="AM68" s="119" t="s">
        <v>385</v>
      </c>
      <c r="AN68" s="119"/>
      <c r="AO68" s="119"/>
      <c r="AP68" s="119"/>
      <c r="AQ68" s="624" t="s">
        <v>595</v>
      </c>
      <c r="AR68" s="625"/>
      <c r="AS68" s="625"/>
      <c r="AT68" s="625"/>
      <c r="AU68" s="625"/>
      <c r="AV68" s="625"/>
      <c r="AW68" s="625"/>
      <c r="AX68" s="626"/>
      <c r="AY68">
        <f>IF(SUBSTITUTE(SUBSTITUTE($G$69,"／",""),"　","")="",0,1)</f>
        <v>0</v>
      </c>
    </row>
    <row r="69" spans="1:51" ht="23.25" hidden="1" customHeight="1" x14ac:dyDescent="0.2">
      <c r="A69" s="680"/>
      <c r="B69" s="681"/>
      <c r="C69" s="681"/>
      <c r="D69" s="681"/>
      <c r="E69" s="681"/>
      <c r="F69" s="682"/>
      <c r="G69" s="649" t="s">
        <v>627</v>
      </c>
      <c r="H69" s="650"/>
      <c r="I69" s="650"/>
      <c r="J69" s="650"/>
      <c r="K69" s="650"/>
      <c r="L69" s="650"/>
      <c r="M69" s="650"/>
      <c r="N69" s="650"/>
      <c r="O69" s="650"/>
      <c r="P69" s="650"/>
      <c r="Q69" s="650"/>
      <c r="R69" s="650"/>
      <c r="S69" s="650"/>
      <c r="T69" s="650"/>
      <c r="U69" s="650"/>
      <c r="V69" s="650"/>
      <c r="W69" s="650"/>
      <c r="X69" s="650"/>
      <c r="Y69" s="653" t="s">
        <v>582</v>
      </c>
      <c r="Z69" s="654"/>
      <c r="AA69" s="655"/>
      <c r="AB69" s="656"/>
      <c r="AC69" s="657"/>
      <c r="AD69" s="658"/>
      <c r="AE69" s="659"/>
      <c r="AF69" s="659"/>
      <c r="AG69" s="659"/>
      <c r="AH69" s="659"/>
      <c r="AI69" s="659"/>
      <c r="AJ69" s="659"/>
      <c r="AK69" s="659"/>
      <c r="AL69" s="659"/>
      <c r="AM69" s="659"/>
      <c r="AN69" s="659"/>
      <c r="AO69" s="659"/>
      <c r="AP69" s="659"/>
      <c r="AQ69" s="93"/>
      <c r="AR69" s="87"/>
      <c r="AS69" s="87"/>
      <c r="AT69" s="87"/>
      <c r="AU69" s="87"/>
      <c r="AV69" s="87"/>
      <c r="AW69" s="87"/>
      <c r="AX69" s="88"/>
      <c r="AY69">
        <f>$AY$68</f>
        <v>0</v>
      </c>
    </row>
    <row r="70" spans="1:51" ht="46.5" hidden="1" customHeight="1" x14ac:dyDescent="0.2">
      <c r="A70" s="683"/>
      <c r="B70" s="684"/>
      <c r="C70" s="684"/>
      <c r="D70" s="684"/>
      <c r="E70" s="684"/>
      <c r="F70" s="685"/>
      <c r="G70" s="651"/>
      <c r="H70" s="652"/>
      <c r="I70" s="652"/>
      <c r="J70" s="652"/>
      <c r="K70" s="652"/>
      <c r="L70" s="652"/>
      <c r="M70" s="652"/>
      <c r="N70" s="652"/>
      <c r="O70" s="652"/>
      <c r="P70" s="652"/>
      <c r="Q70" s="652"/>
      <c r="R70" s="652"/>
      <c r="S70" s="652"/>
      <c r="T70" s="652"/>
      <c r="U70" s="652"/>
      <c r="V70" s="652"/>
      <c r="W70" s="652"/>
      <c r="X70" s="652"/>
      <c r="Y70" s="219" t="s">
        <v>585</v>
      </c>
      <c r="Z70" s="646"/>
      <c r="AA70" s="647"/>
      <c r="AB70" s="609" t="s">
        <v>586</v>
      </c>
      <c r="AC70" s="610"/>
      <c r="AD70" s="611"/>
      <c r="AE70" s="612"/>
      <c r="AF70" s="612"/>
      <c r="AG70" s="612"/>
      <c r="AH70" s="612"/>
      <c r="AI70" s="612"/>
      <c r="AJ70" s="612"/>
      <c r="AK70" s="612"/>
      <c r="AL70" s="612"/>
      <c r="AM70" s="612"/>
      <c r="AN70" s="612"/>
      <c r="AO70" s="612"/>
      <c r="AP70" s="612"/>
      <c r="AQ70" s="612"/>
      <c r="AR70" s="612"/>
      <c r="AS70" s="612"/>
      <c r="AT70" s="612"/>
      <c r="AU70" s="612"/>
      <c r="AV70" s="612"/>
      <c r="AW70" s="612"/>
      <c r="AX70" s="648"/>
      <c r="AY70">
        <f>$AY$68</f>
        <v>0</v>
      </c>
    </row>
    <row r="71" spans="1:51" ht="18.75" hidden="1" customHeight="1" x14ac:dyDescent="0.2">
      <c r="A71" s="414" t="s">
        <v>236</v>
      </c>
      <c r="B71" s="590"/>
      <c r="C71" s="590"/>
      <c r="D71" s="590"/>
      <c r="E71" s="590"/>
      <c r="F71" s="591"/>
      <c r="G71" s="599" t="s">
        <v>139</v>
      </c>
      <c r="H71" s="197"/>
      <c r="I71" s="197"/>
      <c r="J71" s="197"/>
      <c r="K71" s="197"/>
      <c r="L71" s="197"/>
      <c r="M71" s="197"/>
      <c r="N71" s="197"/>
      <c r="O71" s="198"/>
      <c r="P71" s="199" t="s">
        <v>55</v>
      </c>
      <c r="Q71" s="197"/>
      <c r="R71" s="197"/>
      <c r="S71" s="197"/>
      <c r="T71" s="197"/>
      <c r="U71" s="197"/>
      <c r="V71" s="197"/>
      <c r="W71" s="197"/>
      <c r="X71" s="198"/>
      <c r="Y71" s="600"/>
      <c r="Z71" s="601"/>
      <c r="AA71" s="602"/>
      <c r="AB71" s="606" t="s">
        <v>11</v>
      </c>
      <c r="AC71" s="607"/>
      <c r="AD71" s="608"/>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2"/>
      <c r="B72" s="593"/>
      <c r="C72" s="593"/>
      <c r="D72" s="593"/>
      <c r="E72" s="593"/>
      <c r="F72" s="594"/>
      <c r="G72" s="156"/>
      <c r="H72" s="108"/>
      <c r="I72" s="108"/>
      <c r="J72" s="108"/>
      <c r="K72" s="108"/>
      <c r="L72" s="108"/>
      <c r="M72" s="108"/>
      <c r="N72" s="108"/>
      <c r="O72" s="109"/>
      <c r="P72" s="107"/>
      <c r="Q72" s="108"/>
      <c r="R72" s="108"/>
      <c r="S72" s="108"/>
      <c r="T72" s="108"/>
      <c r="U72" s="108"/>
      <c r="V72" s="108"/>
      <c r="W72" s="108"/>
      <c r="X72" s="109"/>
      <c r="Y72" s="603"/>
      <c r="Z72" s="604"/>
      <c r="AA72" s="605"/>
      <c r="AB72" s="116"/>
      <c r="AC72" s="117"/>
      <c r="AD72" s="118"/>
      <c r="AE72" s="119"/>
      <c r="AF72" s="119"/>
      <c r="AG72" s="119"/>
      <c r="AH72" s="119"/>
      <c r="AI72" s="119"/>
      <c r="AJ72" s="119"/>
      <c r="AK72" s="119"/>
      <c r="AL72" s="119"/>
      <c r="AM72" s="119"/>
      <c r="AN72" s="119"/>
      <c r="AO72" s="119"/>
      <c r="AP72" s="119"/>
      <c r="AQ72" s="504"/>
      <c r="AR72" s="505"/>
      <c r="AS72" s="127" t="s">
        <v>175</v>
      </c>
      <c r="AT72" s="128"/>
      <c r="AU72" s="126"/>
      <c r="AV72" s="126"/>
      <c r="AW72" s="108" t="s">
        <v>166</v>
      </c>
      <c r="AX72" s="129"/>
      <c r="AY72">
        <f t="shared" ref="AY72:AY77" si="1">$AY$71</f>
        <v>0</v>
      </c>
    </row>
    <row r="73" spans="1:51" ht="23.25" hidden="1" customHeight="1" x14ac:dyDescent="0.2">
      <c r="A73" s="595"/>
      <c r="B73" s="593"/>
      <c r="C73" s="593"/>
      <c r="D73" s="593"/>
      <c r="E73" s="593"/>
      <c r="F73" s="59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6"/>
      <c r="B74" s="597"/>
      <c r="C74" s="597"/>
      <c r="D74" s="597"/>
      <c r="E74" s="597"/>
      <c r="F74" s="59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5"/>
      <c r="B75" s="593"/>
      <c r="C75" s="593"/>
      <c r="D75" s="593"/>
      <c r="E75" s="593"/>
      <c r="F75" s="594"/>
      <c r="G75" s="184"/>
      <c r="H75" s="185"/>
      <c r="I75" s="185"/>
      <c r="J75" s="185"/>
      <c r="K75" s="185"/>
      <c r="L75" s="185"/>
      <c r="M75" s="185"/>
      <c r="N75" s="185"/>
      <c r="O75" s="186"/>
      <c r="P75" s="137"/>
      <c r="Q75" s="137"/>
      <c r="R75" s="137"/>
      <c r="S75" s="137"/>
      <c r="T75" s="137"/>
      <c r="U75" s="137"/>
      <c r="V75" s="137"/>
      <c r="W75" s="137"/>
      <c r="X75" s="138"/>
      <c r="Y75" s="175" t="s">
        <v>13</v>
      </c>
      <c r="Z75" s="176"/>
      <c r="AA75" s="177"/>
      <c r="AB75" s="589" t="s">
        <v>14</v>
      </c>
      <c r="AC75" s="589"/>
      <c r="AD75" s="58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0" t="s">
        <v>580</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hidden="1" customHeight="1" x14ac:dyDescent="0.2">
      <c r="A99" s="645" t="s">
        <v>581</v>
      </c>
      <c r="B99" s="153"/>
      <c r="C99" s="153"/>
      <c r="D99" s="153"/>
      <c r="E99" s="153"/>
      <c r="F99" s="154"/>
      <c r="G99" s="686" t="s">
        <v>573</v>
      </c>
      <c r="H99" s="687"/>
      <c r="I99" s="687"/>
      <c r="J99" s="687"/>
      <c r="K99" s="687"/>
      <c r="L99" s="687"/>
      <c r="M99" s="687"/>
      <c r="N99" s="687"/>
      <c r="O99" s="687"/>
      <c r="P99" s="688" t="s">
        <v>572</v>
      </c>
      <c r="Q99" s="687"/>
      <c r="R99" s="687"/>
      <c r="S99" s="687"/>
      <c r="T99" s="687"/>
      <c r="U99" s="687"/>
      <c r="V99" s="687"/>
      <c r="W99" s="687"/>
      <c r="X99" s="689"/>
      <c r="Y99" s="690"/>
      <c r="Z99" s="691"/>
      <c r="AA99" s="692"/>
      <c r="AB99" s="623" t="s">
        <v>11</v>
      </c>
      <c r="AC99" s="623"/>
      <c r="AD99" s="623"/>
      <c r="AE99" s="119" t="s">
        <v>417</v>
      </c>
      <c r="AF99" s="119"/>
      <c r="AG99" s="119"/>
      <c r="AH99" s="119"/>
      <c r="AI99" s="119" t="s">
        <v>569</v>
      </c>
      <c r="AJ99" s="119"/>
      <c r="AK99" s="119"/>
      <c r="AL99" s="119"/>
      <c r="AM99" s="119" t="s">
        <v>385</v>
      </c>
      <c r="AN99" s="119"/>
      <c r="AO99" s="119"/>
      <c r="AP99" s="119"/>
      <c r="AQ99" s="620" t="s">
        <v>416</v>
      </c>
      <c r="AR99" s="621"/>
      <c r="AS99" s="621"/>
      <c r="AT99" s="622"/>
      <c r="AU99" s="620" t="s">
        <v>594</v>
      </c>
      <c r="AV99" s="621"/>
      <c r="AW99" s="621"/>
      <c r="AX99" s="630"/>
      <c r="AY99">
        <f>COUNTA($G$100)</f>
        <v>0</v>
      </c>
    </row>
    <row r="100" spans="1:60" ht="23.25" hidden="1" customHeight="1" x14ac:dyDescent="0.2">
      <c r="A100" s="645"/>
      <c r="B100" s="153"/>
      <c r="C100" s="153"/>
      <c r="D100" s="153"/>
      <c r="E100" s="153"/>
      <c r="F100" s="154"/>
      <c r="G100" s="631"/>
      <c r="H100" s="632"/>
      <c r="I100" s="632"/>
      <c r="J100" s="632"/>
      <c r="K100" s="632"/>
      <c r="L100" s="632"/>
      <c r="M100" s="632"/>
      <c r="N100" s="632"/>
      <c r="O100" s="632"/>
      <c r="P100" s="635"/>
      <c r="Q100" s="636"/>
      <c r="R100" s="636"/>
      <c r="S100" s="636"/>
      <c r="T100" s="636"/>
      <c r="U100" s="636"/>
      <c r="V100" s="636"/>
      <c r="W100" s="636"/>
      <c r="X100" s="637"/>
      <c r="Y100" s="641" t="s">
        <v>51</v>
      </c>
      <c r="Z100" s="642"/>
      <c r="AA100" s="643"/>
      <c r="AB100" s="644"/>
      <c r="AC100" s="644"/>
      <c r="AD100" s="644"/>
      <c r="AE100" s="613"/>
      <c r="AF100" s="613"/>
      <c r="AG100" s="613"/>
      <c r="AH100" s="613"/>
      <c r="AI100" s="613"/>
      <c r="AJ100" s="613"/>
      <c r="AK100" s="613"/>
      <c r="AL100" s="613"/>
      <c r="AM100" s="613"/>
      <c r="AN100" s="613"/>
      <c r="AO100" s="613"/>
      <c r="AP100" s="613"/>
      <c r="AQ100" s="613"/>
      <c r="AR100" s="613"/>
      <c r="AS100" s="613"/>
      <c r="AT100" s="613"/>
      <c r="AU100" s="614"/>
      <c r="AV100" s="615"/>
      <c r="AW100" s="615"/>
      <c r="AX100" s="616"/>
      <c r="AY100">
        <f>$AY$99</f>
        <v>0</v>
      </c>
    </row>
    <row r="101" spans="1:60" ht="23.25" hidden="1" customHeight="1" x14ac:dyDescent="0.2">
      <c r="A101" s="188"/>
      <c r="B101" s="158"/>
      <c r="C101" s="158"/>
      <c r="D101" s="158"/>
      <c r="E101" s="158"/>
      <c r="F101" s="159"/>
      <c r="G101" s="633"/>
      <c r="H101" s="634"/>
      <c r="I101" s="634"/>
      <c r="J101" s="634"/>
      <c r="K101" s="634"/>
      <c r="L101" s="634"/>
      <c r="M101" s="634"/>
      <c r="N101" s="634"/>
      <c r="O101" s="634"/>
      <c r="P101" s="638"/>
      <c r="Q101" s="639"/>
      <c r="R101" s="639"/>
      <c r="S101" s="639"/>
      <c r="T101" s="639"/>
      <c r="U101" s="639"/>
      <c r="V101" s="639"/>
      <c r="W101" s="639"/>
      <c r="X101" s="640"/>
      <c r="Y101" s="617" t="s">
        <v>52</v>
      </c>
      <c r="Z101" s="618"/>
      <c r="AA101" s="619"/>
      <c r="AB101" s="644"/>
      <c r="AC101" s="644"/>
      <c r="AD101" s="644"/>
      <c r="AE101" s="613"/>
      <c r="AF101" s="613"/>
      <c r="AG101" s="613"/>
      <c r="AH101" s="613"/>
      <c r="AI101" s="613"/>
      <c r="AJ101" s="613"/>
      <c r="AK101" s="613"/>
      <c r="AL101" s="613"/>
      <c r="AM101" s="613"/>
      <c r="AN101" s="613"/>
      <c r="AO101" s="613"/>
      <c r="AP101" s="613"/>
      <c r="AQ101" s="613"/>
      <c r="AR101" s="613"/>
      <c r="AS101" s="613"/>
      <c r="AT101" s="613"/>
      <c r="AU101" s="614"/>
      <c r="AV101" s="615"/>
      <c r="AW101" s="615"/>
      <c r="AX101" s="616"/>
      <c r="AY101">
        <f>$AY$99</f>
        <v>0</v>
      </c>
    </row>
    <row r="102" spans="1:60" ht="23.25" hidden="1" customHeight="1" x14ac:dyDescent="0.2">
      <c r="A102" s="187" t="s">
        <v>582</v>
      </c>
      <c r="B102" s="105"/>
      <c r="C102" s="105"/>
      <c r="D102" s="105"/>
      <c r="E102" s="105"/>
      <c r="F102" s="660"/>
      <c r="G102" s="176" t="s">
        <v>583</v>
      </c>
      <c r="H102" s="176"/>
      <c r="I102" s="176"/>
      <c r="J102" s="176"/>
      <c r="K102" s="176"/>
      <c r="L102" s="176"/>
      <c r="M102" s="176"/>
      <c r="N102" s="176"/>
      <c r="O102" s="176"/>
      <c r="P102" s="176"/>
      <c r="Q102" s="176"/>
      <c r="R102" s="176"/>
      <c r="S102" s="176"/>
      <c r="T102" s="176"/>
      <c r="U102" s="176"/>
      <c r="V102" s="176"/>
      <c r="W102" s="176"/>
      <c r="X102" s="177"/>
      <c r="Y102" s="627"/>
      <c r="Z102" s="628"/>
      <c r="AA102" s="629"/>
      <c r="AB102" s="175" t="s">
        <v>11</v>
      </c>
      <c r="AC102" s="176"/>
      <c r="AD102" s="177"/>
      <c r="AE102" s="119" t="s">
        <v>417</v>
      </c>
      <c r="AF102" s="119"/>
      <c r="AG102" s="119"/>
      <c r="AH102" s="119"/>
      <c r="AI102" s="119" t="s">
        <v>569</v>
      </c>
      <c r="AJ102" s="119"/>
      <c r="AK102" s="119"/>
      <c r="AL102" s="119"/>
      <c r="AM102" s="119" t="s">
        <v>385</v>
      </c>
      <c r="AN102" s="119"/>
      <c r="AO102" s="119"/>
      <c r="AP102" s="119"/>
      <c r="AQ102" s="624" t="s">
        <v>595</v>
      </c>
      <c r="AR102" s="625"/>
      <c r="AS102" s="625"/>
      <c r="AT102" s="625"/>
      <c r="AU102" s="625"/>
      <c r="AV102" s="625"/>
      <c r="AW102" s="625"/>
      <c r="AX102" s="626"/>
      <c r="AY102">
        <f>IF(SUBSTITUTE(SUBSTITUTE($G$103,"／",""),"　","")="",0,1)</f>
        <v>0</v>
      </c>
    </row>
    <row r="103" spans="1:60" ht="23.25" hidden="1" customHeight="1" x14ac:dyDescent="0.2">
      <c r="A103" s="661"/>
      <c r="B103" s="197"/>
      <c r="C103" s="197"/>
      <c r="D103" s="197"/>
      <c r="E103" s="197"/>
      <c r="F103" s="662"/>
      <c r="G103" s="649" t="s">
        <v>584</v>
      </c>
      <c r="H103" s="650"/>
      <c r="I103" s="650"/>
      <c r="J103" s="650"/>
      <c r="K103" s="650"/>
      <c r="L103" s="650"/>
      <c r="M103" s="650"/>
      <c r="N103" s="650"/>
      <c r="O103" s="650"/>
      <c r="P103" s="650"/>
      <c r="Q103" s="650"/>
      <c r="R103" s="650"/>
      <c r="S103" s="650"/>
      <c r="T103" s="650"/>
      <c r="U103" s="650"/>
      <c r="V103" s="650"/>
      <c r="W103" s="650"/>
      <c r="X103" s="650"/>
      <c r="Y103" s="653" t="s">
        <v>582</v>
      </c>
      <c r="Z103" s="654"/>
      <c r="AA103" s="655"/>
      <c r="AB103" s="656"/>
      <c r="AC103" s="657"/>
      <c r="AD103" s="658"/>
      <c r="AE103" s="659"/>
      <c r="AF103" s="659"/>
      <c r="AG103" s="659"/>
      <c r="AH103" s="659"/>
      <c r="AI103" s="659"/>
      <c r="AJ103" s="659"/>
      <c r="AK103" s="659"/>
      <c r="AL103" s="659"/>
      <c r="AM103" s="659"/>
      <c r="AN103" s="659"/>
      <c r="AO103" s="659"/>
      <c r="AP103" s="659"/>
      <c r="AQ103" s="93"/>
      <c r="AR103" s="87"/>
      <c r="AS103" s="87"/>
      <c r="AT103" s="87"/>
      <c r="AU103" s="87"/>
      <c r="AV103" s="87"/>
      <c r="AW103" s="87"/>
      <c r="AX103" s="88"/>
      <c r="AY103">
        <f>$AY$102</f>
        <v>0</v>
      </c>
    </row>
    <row r="104" spans="1:60" ht="46.5" hidden="1" customHeight="1" x14ac:dyDescent="0.2">
      <c r="A104" s="663"/>
      <c r="B104" s="108"/>
      <c r="C104" s="108"/>
      <c r="D104" s="108"/>
      <c r="E104" s="108"/>
      <c r="F104" s="664"/>
      <c r="G104" s="651"/>
      <c r="H104" s="652"/>
      <c r="I104" s="652"/>
      <c r="J104" s="652"/>
      <c r="K104" s="652"/>
      <c r="L104" s="652"/>
      <c r="M104" s="652"/>
      <c r="N104" s="652"/>
      <c r="O104" s="652"/>
      <c r="P104" s="652"/>
      <c r="Q104" s="652"/>
      <c r="R104" s="652"/>
      <c r="S104" s="652"/>
      <c r="T104" s="652"/>
      <c r="U104" s="652"/>
      <c r="V104" s="652"/>
      <c r="W104" s="652"/>
      <c r="X104" s="652"/>
      <c r="Y104" s="219" t="s">
        <v>585</v>
      </c>
      <c r="Z104" s="646"/>
      <c r="AA104" s="647"/>
      <c r="AB104" s="609" t="s">
        <v>586</v>
      </c>
      <c r="AC104" s="610"/>
      <c r="AD104" s="611"/>
      <c r="AE104" s="612"/>
      <c r="AF104" s="612"/>
      <c r="AG104" s="612"/>
      <c r="AH104" s="612"/>
      <c r="AI104" s="612"/>
      <c r="AJ104" s="612"/>
      <c r="AK104" s="612"/>
      <c r="AL104" s="612"/>
      <c r="AM104" s="612"/>
      <c r="AN104" s="612"/>
      <c r="AO104" s="612"/>
      <c r="AP104" s="612"/>
      <c r="AQ104" s="612"/>
      <c r="AR104" s="612"/>
      <c r="AS104" s="612"/>
      <c r="AT104" s="612"/>
      <c r="AU104" s="612"/>
      <c r="AV104" s="612"/>
      <c r="AW104" s="612"/>
      <c r="AX104" s="648"/>
      <c r="AY104">
        <f>$AY$102</f>
        <v>0</v>
      </c>
    </row>
    <row r="105" spans="1:60" ht="18.75" hidden="1" customHeight="1" x14ac:dyDescent="0.2">
      <c r="A105" s="414" t="s">
        <v>236</v>
      </c>
      <c r="B105" s="590"/>
      <c r="C105" s="590"/>
      <c r="D105" s="590"/>
      <c r="E105" s="590"/>
      <c r="F105" s="591"/>
      <c r="G105" s="599" t="s">
        <v>139</v>
      </c>
      <c r="H105" s="197"/>
      <c r="I105" s="197"/>
      <c r="J105" s="197"/>
      <c r="K105" s="197"/>
      <c r="L105" s="197"/>
      <c r="M105" s="197"/>
      <c r="N105" s="197"/>
      <c r="O105" s="198"/>
      <c r="P105" s="199" t="s">
        <v>55</v>
      </c>
      <c r="Q105" s="197"/>
      <c r="R105" s="197"/>
      <c r="S105" s="197"/>
      <c r="T105" s="197"/>
      <c r="U105" s="197"/>
      <c r="V105" s="197"/>
      <c r="W105" s="197"/>
      <c r="X105" s="198"/>
      <c r="Y105" s="600"/>
      <c r="Z105" s="601"/>
      <c r="AA105" s="602"/>
      <c r="AB105" s="606" t="s">
        <v>11</v>
      </c>
      <c r="AC105" s="607"/>
      <c r="AD105" s="608"/>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2"/>
      <c r="B106" s="593"/>
      <c r="C106" s="593"/>
      <c r="D106" s="593"/>
      <c r="E106" s="593"/>
      <c r="F106" s="594"/>
      <c r="G106" s="156"/>
      <c r="H106" s="108"/>
      <c r="I106" s="108"/>
      <c r="J106" s="108"/>
      <c r="K106" s="108"/>
      <c r="L106" s="108"/>
      <c r="M106" s="108"/>
      <c r="N106" s="108"/>
      <c r="O106" s="109"/>
      <c r="P106" s="107"/>
      <c r="Q106" s="108"/>
      <c r="R106" s="108"/>
      <c r="S106" s="108"/>
      <c r="T106" s="108"/>
      <c r="U106" s="108"/>
      <c r="V106" s="108"/>
      <c r="W106" s="108"/>
      <c r="X106" s="109"/>
      <c r="Y106" s="603"/>
      <c r="Z106" s="604"/>
      <c r="AA106" s="605"/>
      <c r="AB106" s="116"/>
      <c r="AC106" s="117"/>
      <c r="AD106" s="118"/>
      <c r="AE106" s="119"/>
      <c r="AF106" s="119"/>
      <c r="AG106" s="119"/>
      <c r="AH106" s="119"/>
      <c r="AI106" s="119"/>
      <c r="AJ106" s="119"/>
      <c r="AK106" s="119"/>
      <c r="AL106" s="119"/>
      <c r="AM106" s="119"/>
      <c r="AN106" s="119"/>
      <c r="AO106" s="119"/>
      <c r="AP106" s="119"/>
      <c r="AQ106" s="504"/>
      <c r="AR106" s="505"/>
      <c r="AS106" s="127" t="s">
        <v>175</v>
      </c>
      <c r="AT106" s="128"/>
      <c r="AU106" s="126"/>
      <c r="AV106" s="126"/>
      <c r="AW106" s="108" t="s">
        <v>166</v>
      </c>
      <c r="AX106" s="129"/>
      <c r="AY106">
        <f t="shared" ref="AY106:AY111" si="3">$AY$105</f>
        <v>0</v>
      </c>
    </row>
    <row r="107" spans="1:60" ht="23.25" hidden="1" customHeight="1" x14ac:dyDescent="0.2">
      <c r="A107" s="595"/>
      <c r="B107" s="593"/>
      <c r="C107" s="593"/>
      <c r="D107" s="593"/>
      <c r="E107" s="593"/>
      <c r="F107" s="59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6"/>
      <c r="B108" s="597"/>
      <c r="C108" s="597"/>
      <c r="D108" s="597"/>
      <c r="E108" s="597"/>
      <c r="F108" s="59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5"/>
      <c r="B109" s="593"/>
      <c r="C109" s="593"/>
      <c r="D109" s="593"/>
      <c r="E109" s="593"/>
      <c r="F109" s="59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9" t="s">
        <v>14</v>
      </c>
      <c r="AC109" s="589"/>
      <c r="AD109" s="58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0" t="s">
        <v>580</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hidden="1" customHeight="1" x14ac:dyDescent="0.2">
      <c r="A133" s="645" t="s">
        <v>581</v>
      </c>
      <c r="B133" s="153"/>
      <c r="C133" s="153"/>
      <c r="D133" s="153"/>
      <c r="E133" s="153"/>
      <c r="F133" s="154"/>
      <c r="G133" s="686" t="s">
        <v>573</v>
      </c>
      <c r="H133" s="687"/>
      <c r="I133" s="687"/>
      <c r="J133" s="687"/>
      <c r="K133" s="687"/>
      <c r="L133" s="687"/>
      <c r="M133" s="687"/>
      <c r="N133" s="687"/>
      <c r="O133" s="687"/>
      <c r="P133" s="688" t="s">
        <v>572</v>
      </c>
      <c r="Q133" s="687"/>
      <c r="R133" s="687"/>
      <c r="S133" s="687"/>
      <c r="T133" s="687"/>
      <c r="U133" s="687"/>
      <c r="V133" s="687"/>
      <c r="W133" s="687"/>
      <c r="X133" s="689"/>
      <c r="Y133" s="690"/>
      <c r="Z133" s="691"/>
      <c r="AA133" s="692"/>
      <c r="AB133" s="623" t="s">
        <v>11</v>
      </c>
      <c r="AC133" s="623"/>
      <c r="AD133" s="623"/>
      <c r="AE133" s="119" t="s">
        <v>417</v>
      </c>
      <c r="AF133" s="119"/>
      <c r="AG133" s="119"/>
      <c r="AH133" s="119"/>
      <c r="AI133" s="119" t="s">
        <v>569</v>
      </c>
      <c r="AJ133" s="119"/>
      <c r="AK133" s="119"/>
      <c r="AL133" s="119"/>
      <c r="AM133" s="119" t="s">
        <v>385</v>
      </c>
      <c r="AN133" s="119"/>
      <c r="AO133" s="119"/>
      <c r="AP133" s="119"/>
      <c r="AQ133" s="620" t="s">
        <v>416</v>
      </c>
      <c r="AR133" s="621"/>
      <c r="AS133" s="621"/>
      <c r="AT133" s="622"/>
      <c r="AU133" s="620" t="s">
        <v>594</v>
      </c>
      <c r="AV133" s="621"/>
      <c r="AW133" s="621"/>
      <c r="AX133" s="630"/>
      <c r="AY133">
        <f>COUNTA($G$134)</f>
        <v>0</v>
      </c>
    </row>
    <row r="134" spans="1:60" ht="23.25" hidden="1" customHeight="1" x14ac:dyDescent="0.2">
      <c r="A134" s="645"/>
      <c r="B134" s="153"/>
      <c r="C134" s="153"/>
      <c r="D134" s="153"/>
      <c r="E134" s="153"/>
      <c r="F134" s="154"/>
      <c r="G134" s="631"/>
      <c r="H134" s="632"/>
      <c r="I134" s="632"/>
      <c r="J134" s="632"/>
      <c r="K134" s="632"/>
      <c r="L134" s="632"/>
      <c r="M134" s="632"/>
      <c r="N134" s="632"/>
      <c r="O134" s="632"/>
      <c r="P134" s="635"/>
      <c r="Q134" s="636"/>
      <c r="R134" s="636"/>
      <c r="S134" s="636"/>
      <c r="T134" s="636"/>
      <c r="U134" s="636"/>
      <c r="V134" s="636"/>
      <c r="W134" s="636"/>
      <c r="X134" s="637"/>
      <c r="Y134" s="641" t="s">
        <v>51</v>
      </c>
      <c r="Z134" s="642"/>
      <c r="AA134" s="643"/>
      <c r="AB134" s="644"/>
      <c r="AC134" s="644"/>
      <c r="AD134" s="644"/>
      <c r="AE134" s="613"/>
      <c r="AF134" s="613"/>
      <c r="AG134" s="613"/>
      <c r="AH134" s="613"/>
      <c r="AI134" s="613"/>
      <c r="AJ134" s="613"/>
      <c r="AK134" s="613"/>
      <c r="AL134" s="613"/>
      <c r="AM134" s="613"/>
      <c r="AN134" s="613"/>
      <c r="AO134" s="613"/>
      <c r="AP134" s="613"/>
      <c r="AQ134" s="613"/>
      <c r="AR134" s="613"/>
      <c r="AS134" s="613"/>
      <c r="AT134" s="613"/>
      <c r="AU134" s="614"/>
      <c r="AV134" s="615"/>
      <c r="AW134" s="615"/>
      <c r="AX134" s="616"/>
      <c r="AY134">
        <f>$AY$133</f>
        <v>0</v>
      </c>
    </row>
    <row r="135" spans="1:60" ht="23.25" hidden="1" customHeight="1" x14ac:dyDescent="0.2">
      <c r="A135" s="188"/>
      <c r="B135" s="158"/>
      <c r="C135" s="158"/>
      <c r="D135" s="158"/>
      <c r="E135" s="158"/>
      <c r="F135" s="159"/>
      <c r="G135" s="633"/>
      <c r="H135" s="634"/>
      <c r="I135" s="634"/>
      <c r="J135" s="634"/>
      <c r="K135" s="634"/>
      <c r="L135" s="634"/>
      <c r="M135" s="634"/>
      <c r="N135" s="634"/>
      <c r="O135" s="634"/>
      <c r="P135" s="638"/>
      <c r="Q135" s="639"/>
      <c r="R135" s="639"/>
      <c r="S135" s="639"/>
      <c r="T135" s="639"/>
      <c r="U135" s="639"/>
      <c r="V135" s="639"/>
      <c r="W135" s="639"/>
      <c r="X135" s="640"/>
      <c r="Y135" s="617" t="s">
        <v>52</v>
      </c>
      <c r="Z135" s="618"/>
      <c r="AA135" s="619"/>
      <c r="AB135" s="644"/>
      <c r="AC135" s="644"/>
      <c r="AD135" s="644"/>
      <c r="AE135" s="613"/>
      <c r="AF135" s="613"/>
      <c r="AG135" s="613"/>
      <c r="AH135" s="613"/>
      <c r="AI135" s="613"/>
      <c r="AJ135" s="613"/>
      <c r="AK135" s="613"/>
      <c r="AL135" s="613"/>
      <c r="AM135" s="613"/>
      <c r="AN135" s="613"/>
      <c r="AO135" s="613"/>
      <c r="AP135" s="613"/>
      <c r="AQ135" s="613"/>
      <c r="AR135" s="613"/>
      <c r="AS135" s="613"/>
      <c r="AT135" s="613"/>
      <c r="AU135" s="614"/>
      <c r="AV135" s="615"/>
      <c r="AW135" s="615"/>
      <c r="AX135" s="616"/>
      <c r="AY135">
        <f>$AY$133</f>
        <v>0</v>
      </c>
    </row>
    <row r="136" spans="1:60" ht="23.25" hidden="1" customHeight="1" x14ac:dyDescent="0.2">
      <c r="A136" s="187" t="s">
        <v>582</v>
      </c>
      <c r="B136" s="105"/>
      <c r="C136" s="105"/>
      <c r="D136" s="105"/>
      <c r="E136" s="105"/>
      <c r="F136" s="660"/>
      <c r="G136" s="176" t="s">
        <v>583</v>
      </c>
      <c r="H136" s="176"/>
      <c r="I136" s="176"/>
      <c r="J136" s="176"/>
      <c r="K136" s="176"/>
      <c r="L136" s="176"/>
      <c r="M136" s="176"/>
      <c r="N136" s="176"/>
      <c r="O136" s="176"/>
      <c r="P136" s="176"/>
      <c r="Q136" s="176"/>
      <c r="R136" s="176"/>
      <c r="S136" s="176"/>
      <c r="T136" s="176"/>
      <c r="U136" s="176"/>
      <c r="V136" s="176"/>
      <c r="W136" s="176"/>
      <c r="X136" s="177"/>
      <c r="Y136" s="627"/>
      <c r="Z136" s="628"/>
      <c r="AA136" s="629"/>
      <c r="AB136" s="175" t="s">
        <v>11</v>
      </c>
      <c r="AC136" s="176"/>
      <c r="AD136" s="177"/>
      <c r="AE136" s="119" t="s">
        <v>417</v>
      </c>
      <c r="AF136" s="119"/>
      <c r="AG136" s="119"/>
      <c r="AH136" s="119"/>
      <c r="AI136" s="119" t="s">
        <v>569</v>
      </c>
      <c r="AJ136" s="119"/>
      <c r="AK136" s="119"/>
      <c r="AL136" s="119"/>
      <c r="AM136" s="119" t="s">
        <v>385</v>
      </c>
      <c r="AN136" s="119"/>
      <c r="AO136" s="119"/>
      <c r="AP136" s="119"/>
      <c r="AQ136" s="624" t="s">
        <v>595</v>
      </c>
      <c r="AR136" s="625"/>
      <c r="AS136" s="625"/>
      <c r="AT136" s="625"/>
      <c r="AU136" s="625"/>
      <c r="AV136" s="625"/>
      <c r="AW136" s="625"/>
      <c r="AX136" s="626"/>
      <c r="AY136">
        <f>IF(SUBSTITUTE(SUBSTITUTE($G$137,"／",""),"　","")="",0,1)</f>
        <v>0</v>
      </c>
    </row>
    <row r="137" spans="1:60" ht="23.25" hidden="1" customHeight="1" x14ac:dyDescent="0.2">
      <c r="A137" s="661"/>
      <c r="B137" s="197"/>
      <c r="C137" s="197"/>
      <c r="D137" s="197"/>
      <c r="E137" s="197"/>
      <c r="F137" s="662"/>
      <c r="G137" s="649" t="s">
        <v>584</v>
      </c>
      <c r="H137" s="650"/>
      <c r="I137" s="650"/>
      <c r="J137" s="650"/>
      <c r="K137" s="650"/>
      <c r="L137" s="650"/>
      <c r="M137" s="650"/>
      <c r="N137" s="650"/>
      <c r="O137" s="650"/>
      <c r="P137" s="650"/>
      <c r="Q137" s="650"/>
      <c r="R137" s="650"/>
      <c r="S137" s="650"/>
      <c r="T137" s="650"/>
      <c r="U137" s="650"/>
      <c r="V137" s="650"/>
      <c r="W137" s="650"/>
      <c r="X137" s="650"/>
      <c r="Y137" s="653" t="s">
        <v>582</v>
      </c>
      <c r="Z137" s="654"/>
      <c r="AA137" s="655"/>
      <c r="AB137" s="656"/>
      <c r="AC137" s="657"/>
      <c r="AD137" s="658"/>
      <c r="AE137" s="659"/>
      <c r="AF137" s="659"/>
      <c r="AG137" s="659"/>
      <c r="AH137" s="659"/>
      <c r="AI137" s="659"/>
      <c r="AJ137" s="659"/>
      <c r="AK137" s="659"/>
      <c r="AL137" s="659"/>
      <c r="AM137" s="659"/>
      <c r="AN137" s="659"/>
      <c r="AO137" s="659"/>
      <c r="AP137" s="659"/>
      <c r="AQ137" s="93"/>
      <c r="AR137" s="87"/>
      <c r="AS137" s="87"/>
      <c r="AT137" s="87"/>
      <c r="AU137" s="87"/>
      <c r="AV137" s="87"/>
      <c r="AW137" s="87"/>
      <c r="AX137" s="88"/>
      <c r="AY137">
        <f>$AY$136</f>
        <v>0</v>
      </c>
    </row>
    <row r="138" spans="1:60" ht="46.5" hidden="1" customHeight="1" x14ac:dyDescent="0.2">
      <c r="A138" s="663"/>
      <c r="B138" s="108"/>
      <c r="C138" s="108"/>
      <c r="D138" s="108"/>
      <c r="E138" s="108"/>
      <c r="F138" s="664"/>
      <c r="G138" s="651"/>
      <c r="H138" s="652"/>
      <c r="I138" s="652"/>
      <c r="J138" s="652"/>
      <c r="K138" s="652"/>
      <c r="L138" s="652"/>
      <c r="M138" s="652"/>
      <c r="N138" s="652"/>
      <c r="O138" s="652"/>
      <c r="P138" s="652"/>
      <c r="Q138" s="652"/>
      <c r="R138" s="652"/>
      <c r="S138" s="652"/>
      <c r="T138" s="652"/>
      <c r="U138" s="652"/>
      <c r="V138" s="652"/>
      <c r="W138" s="652"/>
      <c r="X138" s="652"/>
      <c r="Y138" s="219" t="s">
        <v>585</v>
      </c>
      <c r="Z138" s="646"/>
      <c r="AA138" s="647"/>
      <c r="AB138" s="609" t="s">
        <v>586</v>
      </c>
      <c r="AC138" s="610"/>
      <c r="AD138" s="611"/>
      <c r="AE138" s="612"/>
      <c r="AF138" s="612"/>
      <c r="AG138" s="612"/>
      <c r="AH138" s="612"/>
      <c r="AI138" s="612"/>
      <c r="AJ138" s="612"/>
      <c r="AK138" s="612"/>
      <c r="AL138" s="612"/>
      <c r="AM138" s="612"/>
      <c r="AN138" s="612"/>
      <c r="AO138" s="612"/>
      <c r="AP138" s="612"/>
      <c r="AQ138" s="612"/>
      <c r="AR138" s="612"/>
      <c r="AS138" s="612"/>
      <c r="AT138" s="612"/>
      <c r="AU138" s="612"/>
      <c r="AV138" s="612"/>
      <c r="AW138" s="612"/>
      <c r="AX138" s="648"/>
      <c r="AY138">
        <f>$AY$136</f>
        <v>0</v>
      </c>
    </row>
    <row r="139" spans="1:60" ht="18.75" hidden="1" customHeight="1" x14ac:dyDescent="0.2">
      <c r="A139" s="414" t="s">
        <v>236</v>
      </c>
      <c r="B139" s="590"/>
      <c r="C139" s="590"/>
      <c r="D139" s="590"/>
      <c r="E139" s="590"/>
      <c r="F139" s="591"/>
      <c r="G139" s="599" t="s">
        <v>139</v>
      </c>
      <c r="H139" s="197"/>
      <c r="I139" s="197"/>
      <c r="J139" s="197"/>
      <c r="K139" s="197"/>
      <c r="L139" s="197"/>
      <c r="M139" s="197"/>
      <c r="N139" s="197"/>
      <c r="O139" s="198"/>
      <c r="P139" s="199" t="s">
        <v>55</v>
      </c>
      <c r="Q139" s="197"/>
      <c r="R139" s="197"/>
      <c r="S139" s="197"/>
      <c r="T139" s="197"/>
      <c r="U139" s="197"/>
      <c r="V139" s="197"/>
      <c r="W139" s="197"/>
      <c r="X139" s="198"/>
      <c r="Y139" s="600"/>
      <c r="Z139" s="601"/>
      <c r="AA139" s="602"/>
      <c r="AB139" s="606" t="s">
        <v>11</v>
      </c>
      <c r="AC139" s="607"/>
      <c r="AD139" s="608"/>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2"/>
      <c r="B140" s="593"/>
      <c r="C140" s="593"/>
      <c r="D140" s="593"/>
      <c r="E140" s="593"/>
      <c r="F140" s="594"/>
      <c r="G140" s="156"/>
      <c r="H140" s="108"/>
      <c r="I140" s="108"/>
      <c r="J140" s="108"/>
      <c r="K140" s="108"/>
      <c r="L140" s="108"/>
      <c r="M140" s="108"/>
      <c r="N140" s="108"/>
      <c r="O140" s="109"/>
      <c r="P140" s="107"/>
      <c r="Q140" s="108"/>
      <c r="R140" s="108"/>
      <c r="S140" s="108"/>
      <c r="T140" s="108"/>
      <c r="U140" s="108"/>
      <c r="V140" s="108"/>
      <c r="W140" s="108"/>
      <c r="X140" s="109"/>
      <c r="Y140" s="603"/>
      <c r="Z140" s="604"/>
      <c r="AA140" s="605"/>
      <c r="AB140" s="116"/>
      <c r="AC140" s="117"/>
      <c r="AD140" s="118"/>
      <c r="AE140" s="119"/>
      <c r="AF140" s="119"/>
      <c r="AG140" s="119"/>
      <c r="AH140" s="119"/>
      <c r="AI140" s="119"/>
      <c r="AJ140" s="119"/>
      <c r="AK140" s="119"/>
      <c r="AL140" s="119"/>
      <c r="AM140" s="119"/>
      <c r="AN140" s="119"/>
      <c r="AO140" s="119"/>
      <c r="AP140" s="119"/>
      <c r="AQ140" s="504"/>
      <c r="AR140" s="505"/>
      <c r="AS140" s="127" t="s">
        <v>175</v>
      </c>
      <c r="AT140" s="128"/>
      <c r="AU140" s="126"/>
      <c r="AV140" s="126"/>
      <c r="AW140" s="108" t="s">
        <v>166</v>
      </c>
      <c r="AX140" s="129"/>
      <c r="AY140">
        <f t="shared" ref="AY140:AY145" si="5">$AY$139</f>
        <v>0</v>
      </c>
    </row>
    <row r="141" spans="1:60" ht="23.25" hidden="1" customHeight="1" x14ac:dyDescent="0.2">
      <c r="A141" s="595"/>
      <c r="B141" s="593"/>
      <c r="C141" s="593"/>
      <c r="D141" s="593"/>
      <c r="E141" s="593"/>
      <c r="F141" s="59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6"/>
      <c r="B142" s="597"/>
      <c r="C142" s="597"/>
      <c r="D142" s="597"/>
      <c r="E142" s="597"/>
      <c r="F142" s="59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5"/>
      <c r="B143" s="593"/>
      <c r="C143" s="593"/>
      <c r="D143" s="593"/>
      <c r="E143" s="593"/>
      <c r="F143" s="59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9" t="s">
        <v>14</v>
      </c>
      <c r="AC143" s="589"/>
      <c r="AD143" s="58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0" t="s">
        <v>580</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1.5" hidden="1" customHeight="1" x14ac:dyDescent="0.2">
      <c r="A167" s="645" t="s">
        <v>581</v>
      </c>
      <c r="B167" s="153"/>
      <c r="C167" s="153"/>
      <c r="D167" s="153"/>
      <c r="E167" s="153"/>
      <c r="F167" s="154"/>
      <c r="G167" s="686" t="s">
        <v>573</v>
      </c>
      <c r="H167" s="687"/>
      <c r="I167" s="687"/>
      <c r="J167" s="687"/>
      <c r="K167" s="687"/>
      <c r="L167" s="687"/>
      <c r="M167" s="687"/>
      <c r="N167" s="687"/>
      <c r="O167" s="687"/>
      <c r="P167" s="688" t="s">
        <v>572</v>
      </c>
      <c r="Q167" s="687"/>
      <c r="R167" s="687"/>
      <c r="S167" s="687"/>
      <c r="T167" s="687"/>
      <c r="U167" s="687"/>
      <c r="V167" s="687"/>
      <c r="W167" s="687"/>
      <c r="X167" s="689"/>
      <c r="Y167" s="690"/>
      <c r="Z167" s="691"/>
      <c r="AA167" s="692"/>
      <c r="AB167" s="623" t="s">
        <v>11</v>
      </c>
      <c r="AC167" s="623"/>
      <c r="AD167" s="623"/>
      <c r="AE167" s="119" t="s">
        <v>417</v>
      </c>
      <c r="AF167" s="119"/>
      <c r="AG167" s="119"/>
      <c r="AH167" s="119"/>
      <c r="AI167" s="119" t="s">
        <v>569</v>
      </c>
      <c r="AJ167" s="119"/>
      <c r="AK167" s="119"/>
      <c r="AL167" s="119"/>
      <c r="AM167" s="119" t="s">
        <v>385</v>
      </c>
      <c r="AN167" s="119"/>
      <c r="AO167" s="119"/>
      <c r="AP167" s="119"/>
      <c r="AQ167" s="620" t="s">
        <v>416</v>
      </c>
      <c r="AR167" s="621"/>
      <c r="AS167" s="621"/>
      <c r="AT167" s="622"/>
      <c r="AU167" s="620" t="s">
        <v>594</v>
      </c>
      <c r="AV167" s="621"/>
      <c r="AW167" s="621"/>
      <c r="AX167" s="630"/>
      <c r="AY167">
        <f>COUNTA($G$168)</f>
        <v>0</v>
      </c>
    </row>
    <row r="168" spans="1:60" ht="23.25" hidden="1" customHeight="1" x14ac:dyDescent="0.2">
      <c r="A168" s="645"/>
      <c r="B168" s="153"/>
      <c r="C168" s="153"/>
      <c r="D168" s="153"/>
      <c r="E168" s="153"/>
      <c r="F168" s="154"/>
      <c r="G168" s="631"/>
      <c r="H168" s="632"/>
      <c r="I168" s="632"/>
      <c r="J168" s="632"/>
      <c r="K168" s="632"/>
      <c r="L168" s="632"/>
      <c r="M168" s="632"/>
      <c r="N168" s="632"/>
      <c r="O168" s="632"/>
      <c r="P168" s="635"/>
      <c r="Q168" s="636"/>
      <c r="R168" s="636"/>
      <c r="S168" s="636"/>
      <c r="T168" s="636"/>
      <c r="U168" s="636"/>
      <c r="V168" s="636"/>
      <c r="W168" s="636"/>
      <c r="X168" s="637"/>
      <c r="Y168" s="641" t="s">
        <v>51</v>
      </c>
      <c r="Z168" s="642"/>
      <c r="AA168" s="643"/>
      <c r="AB168" s="644"/>
      <c r="AC168" s="644"/>
      <c r="AD168" s="644"/>
      <c r="AE168" s="613"/>
      <c r="AF168" s="613"/>
      <c r="AG168" s="613"/>
      <c r="AH168" s="613"/>
      <c r="AI168" s="613"/>
      <c r="AJ168" s="613"/>
      <c r="AK168" s="613"/>
      <c r="AL168" s="613"/>
      <c r="AM168" s="613"/>
      <c r="AN168" s="613"/>
      <c r="AO168" s="613"/>
      <c r="AP168" s="613"/>
      <c r="AQ168" s="613"/>
      <c r="AR168" s="613"/>
      <c r="AS168" s="613"/>
      <c r="AT168" s="613"/>
      <c r="AU168" s="614"/>
      <c r="AV168" s="615"/>
      <c r="AW168" s="615"/>
      <c r="AX168" s="616"/>
      <c r="AY168">
        <f>$AY$167</f>
        <v>0</v>
      </c>
    </row>
    <row r="169" spans="1:60" ht="23.25" hidden="1" customHeight="1" x14ac:dyDescent="0.2">
      <c r="A169" s="188"/>
      <c r="B169" s="158"/>
      <c r="C169" s="158"/>
      <c r="D169" s="158"/>
      <c r="E169" s="158"/>
      <c r="F169" s="159"/>
      <c r="G169" s="633"/>
      <c r="H169" s="634"/>
      <c r="I169" s="634"/>
      <c r="J169" s="634"/>
      <c r="K169" s="634"/>
      <c r="L169" s="634"/>
      <c r="M169" s="634"/>
      <c r="N169" s="634"/>
      <c r="O169" s="634"/>
      <c r="P169" s="638"/>
      <c r="Q169" s="639"/>
      <c r="R169" s="639"/>
      <c r="S169" s="639"/>
      <c r="T169" s="639"/>
      <c r="U169" s="639"/>
      <c r="V169" s="639"/>
      <c r="W169" s="639"/>
      <c r="X169" s="640"/>
      <c r="Y169" s="617" t="s">
        <v>52</v>
      </c>
      <c r="Z169" s="618"/>
      <c r="AA169" s="619"/>
      <c r="AB169" s="644"/>
      <c r="AC169" s="644"/>
      <c r="AD169" s="644"/>
      <c r="AE169" s="613"/>
      <c r="AF169" s="613"/>
      <c r="AG169" s="613"/>
      <c r="AH169" s="613"/>
      <c r="AI169" s="613"/>
      <c r="AJ169" s="613"/>
      <c r="AK169" s="613"/>
      <c r="AL169" s="613"/>
      <c r="AM169" s="613"/>
      <c r="AN169" s="613"/>
      <c r="AO169" s="613"/>
      <c r="AP169" s="613"/>
      <c r="AQ169" s="613"/>
      <c r="AR169" s="613"/>
      <c r="AS169" s="613"/>
      <c r="AT169" s="613"/>
      <c r="AU169" s="614"/>
      <c r="AV169" s="615"/>
      <c r="AW169" s="615"/>
      <c r="AX169" s="616"/>
      <c r="AY169">
        <f>$AY$167</f>
        <v>0</v>
      </c>
    </row>
    <row r="170" spans="1:60" ht="23.25" hidden="1" customHeight="1" x14ac:dyDescent="0.2">
      <c r="A170" s="187" t="s">
        <v>582</v>
      </c>
      <c r="B170" s="105"/>
      <c r="C170" s="105"/>
      <c r="D170" s="105"/>
      <c r="E170" s="105"/>
      <c r="F170" s="660"/>
      <c r="G170" s="176" t="s">
        <v>583</v>
      </c>
      <c r="H170" s="176"/>
      <c r="I170" s="176"/>
      <c r="J170" s="176"/>
      <c r="K170" s="176"/>
      <c r="L170" s="176"/>
      <c r="M170" s="176"/>
      <c r="N170" s="176"/>
      <c r="O170" s="176"/>
      <c r="P170" s="176"/>
      <c r="Q170" s="176"/>
      <c r="R170" s="176"/>
      <c r="S170" s="176"/>
      <c r="T170" s="176"/>
      <c r="U170" s="176"/>
      <c r="V170" s="176"/>
      <c r="W170" s="176"/>
      <c r="X170" s="177"/>
      <c r="Y170" s="627"/>
      <c r="Z170" s="628"/>
      <c r="AA170" s="629"/>
      <c r="AB170" s="175" t="s">
        <v>11</v>
      </c>
      <c r="AC170" s="176"/>
      <c r="AD170" s="177"/>
      <c r="AE170" s="119" t="s">
        <v>417</v>
      </c>
      <c r="AF170" s="119"/>
      <c r="AG170" s="119"/>
      <c r="AH170" s="119"/>
      <c r="AI170" s="119" t="s">
        <v>569</v>
      </c>
      <c r="AJ170" s="119"/>
      <c r="AK170" s="119"/>
      <c r="AL170" s="119"/>
      <c r="AM170" s="119" t="s">
        <v>385</v>
      </c>
      <c r="AN170" s="119"/>
      <c r="AO170" s="119"/>
      <c r="AP170" s="119"/>
      <c r="AQ170" s="624" t="s">
        <v>595</v>
      </c>
      <c r="AR170" s="625"/>
      <c r="AS170" s="625"/>
      <c r="AT170" s="625"/>
      <c r="AU170" s="625"/>
      <c r="AV170" s="625"/>
      <c r="AW170" s="625"/>
      <c r="AX170" s="626"/>
      <c r="AY170">
        <f>IF(SUBSTITUTE(SUBSTITUTE($G$171,"／",""),"　","")="",0,1)</f>
        <v>0</v>
      </c>
    </row>
    <row r="171" spans="1:60" ht="23.25" hidden="1" customHeight="1" x14ac:dyDescent="0.2">
      <c r="A171" s="661"/>
      <c r="B171" s="197"/>
      <c r="C171" s="197"/>
      <c r="D171" s="197"/>
      <c r="E171" s="197"/>
      <c r="F171" s="662"/>
      <c r="G171" s="649" t="s">
        <v>584</v>
      </c>
      <c r="H171" s="650"/>
      <c r="I171" s="650"/>
      <c r="J171" s="650"/>
      <c r="K171" s="650"/>
      <c r="L171" s="650"/>
      <c r="M171" s="650"/>
      <c r="N171" s="650"/>
      <c r="O171" s="650"/>
      <c r="P171" s="650"/>
      <c r="Q171" s="650"/>
      <c r="R171" s="650"/>
      <c r="S171" s="650"/>
      <c r="T171" s="650"/>
      <c r="U171" s="650"/>
      <c r="V171" s="650"/>
      <c r="W171" s="650"/>
      <c r="X171" s="650"/>
      <c r="Y171" s="653" t="s">
        <v>582</v>
      </c>
      <c r="Z171" s="654"/>
      <c r="AA171" s="655"/>
      <c r="AB171" s="656"/>
      <c r="AC171" s="657"/>
      <c r="AD171" s="658"/>
      <c r="AE171" s="659"/>
      <c r="AF171" s="659"/>
      <c r="AG171" s="659"/>
      <c r="AH171" s="659"/>
      <c r="AI171" s="659"/>
      <c r="AJ171" s="659"/>
      <c r="AK171" s="659"/>
      <c r="AL171" s="659"/>
      <c r="AM171" s="659"/>
      <c r="AN171" s="659"/>
      <c r="AO171" s="659"/>
      <c r="AP171" s="659"/>
      <c r="AQ171" s="93"/>
      <c r="AR171" s="87"/>
      <c r="AS171" s="87"/>
      <c r="AT171" s="87"/>
      <c r="AU171" s="87"/>
      <c r="AV171" s="87"/>
      <c r="AW171" s="87"/>
      <c r="AX171" s="88"/>
      <c r="AY171">
        <f>$AY$170</f>
        <v>0</v>
      </c>
    </row>
    <row r="172" spans="1:60" ht="46.5" hidden="1" customHeight="1" x14ac:dyDescent="0.2">
      <c r="A172" s="663"/>
      <c r="B172" s="108"/>
      <c r="C172" s="108"/>
      <c r="D172" s="108"/>
      <c r="E172" s="108"/>
      <c r="F172" s="664"/>
      <c r="G172" s="651"/>
      <c r="H172" s="652"/>
      <c r="I172" s="652"/>
      <c r="J172" s="652"/>
      <c r="K172" s="652"/>
      <c r="L172" s="652"/>
      <c r="M172" s="652"/>
      <c r="N172" s="652"/>
      <c r="O172" s="652"/>
      <c r="P172" s="652"/>
      <c r="Q172" s="652"/>
      <c r="R172" s="652"/>
      <c r="S172" s="652"/>
      <c r="T172" s="652"/>
      <c r="U172" s="652"/>
      <c r="V172" s="652"/>
      <c r="W172" s="652"/>
      <c r="X172" s="652"/>
      <c r="Y172" s="219" t="s">
        <v>585</v>
      </c>
      <c r="Z172" s="646"/>
      <c r="AA172" s="647"/>
      <c r="AB172" s="609" t="s">
        <v>586</v>
      </c>
      <c r="AC172" s="610"/>
      <c r="AD172" s="611"/>
      <c r="AE172" s="612"/>
      <c r="AF172" s="612"/>
      <c r="AG172" s="612"/>
      <c r="AH172" s="612"/>
      <c r="AI172" s="612"/>
      <c r="AJ172" s="612"/>
      <c r="AK172" s="612"/>
      <c r="AL172" s="612"/>
      <c r="AM172" s="612"/>
      <c r="AN172" s="612"/>
      <c r="AO172" s="612"/>
      <c r="AP172" s="612"/>
      <c r="AQ172" s="612"/>
      <c r="AR172" s="612"/>
      <c r="AS172" s="612"/>
      <c r="AT172" s="612"/>
      <c r="AU172" s="612"/>
      <c r="AV172" s="612"/>
      <c r="AW172" s="612"/>
      <c r="AX172" s="648"/>
      <c r="AY172">
        <f>$AY$170</f>
        <v>0</v>
      </c>
    </row>
    <row r="173" spans="1:60" ht="18.75" hidden="1" customHeight="1" x14ac:dyDescent="0.2">
      <c r="A173" s="414" t="s">
        <v>236</v>
      </c>
      <c r="B173" s="590"/>
      <c r="C173" s="590"/>
      <c r="D173" s="590"/>
      <c r="E173" s="590"/>
      <c r="F173" s="591"/>
      <c r="G173" s="599" t="s">
        <v>139</v>
      </c>
      <c r="H173" s="197"/>
      <c r="I173" s="197"/>
      <c r="J173" s="197"/>
      <c r="K173" s="197"/>
      <c r="L173" s="197"/>
      <c r="M173" s="197"/>
      <c r="N173" s="197"/>
      <c r="O173" s="198"/>
      <c r="P173" s="199" t="s">
        <v>55</v>
      </c>
      <c r="Q173" s="197"/>
      <c r="R173" s="197"/>
      <c r="S173" s="197"/>
      <c r="T173" s="197"/>
      <c r="U173" s="197"/>
      <c r="V173" s="197"/>
      <c r="W173" s="197"/>
      <c r="X173" s="198"/>
      <c r="Y173" s="600"/>
      <c r="Z173" s="601"/>
      <c r="AA173" s="602"/>
      <c r="AB173" s="606" t="s">
        <v>11</v>
      </c>
      <c r="AC173" s="607"/>
      <c r="AD173" s="608"/>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2"/>
      <c r="B174" s="593"/>
      <c r="C174" s="593"/>
      <c r="D174" s="593"/>
      <c r="E174" s="593"/>
      <c r="F174" s="594"/>
      <c r="G174" s="156"/>
      <c r="H174" s="108"/>
      <c r="I174" s="108"/>
      <c r="J174" s="108"/>
      <c r="K174" s="108"/>
      <c r="L174" s="108"/>
      <c r="M174" s="108"/>
      <c r="N174" s="108"/>
      <c r="O174" s="109"/>
      <c r="P174" s="107"/>
      <c r="Q174" s="108"/>
      <c r="R174" s="108"/>
      <c r="S174" s="108"/>
      <c r="T174" s="108"/>
      <c r="U174" s="108"/>
      <c r="V174" s="108"/>
      <c r="W174" s="108"/>
      <c r="X174" s="109"/>
      <c r="Y174" s="603"/>
      <c r="Z174" s="604"/>
      <c r="AA174" s="605"/>
      <c r="AB174" s="116"/>
      <c r="AC174" s="117"/>
      <c r="AD174" s="118"/>
      <c r="AE174" s="119"/>
      <c r="AF174" s="119"/>
      <c r="AG174" s="119"/>
      <c r="AH174" s="119"/>
      <c r="AI174" s="119"/>
      <c r="AJ174" s="119"/>
      <c r="AK174" s="119"/>
      <c r="AL174" s="119"/>
      <c r="AM174" s="119"/>
      <c r="AN174" s="119"/>
      <c r="AO174" s="119"/>
      <c r="AP174" s="119"/>
      <c r="AQ174" s="504"/>
      <c r="AR174" s="505"/>
      <c r="AS174" s="127" t="s">
        <v>175</v>
      </c>
      <c r="AT174" s="128"/>
      <c r="AU174" s="126"/>
      <c r="AV174" s="126"/>
      <c r="AW174" s="108" t="s">
        <v>166</v>
      </c>
      <c r="AX174" s="129"/>
      <c r="AY174">
        <f t="shared" ref="AY174:AY179" si="7">$AY$173</f>
        <v>0</v>
      </c>
    </row>
    <row r="175" spans="1:60" ht="23.25" hidden="1" customHeight="1" x14ac:dyDescent="0.2">
      <c r="A175" s="595"/>
      <c r="B175" s="593"/>
      <c r="C175" s="593"/>
      <c r="D175" s="593"/>
      <c r="E175" s="593"/>
      <c r="F175" s="59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6"/>
      <c r="B176" s="597"/>
      <c r="C176" s="597"/>
      <c r="D176" s="597"/>
      <c r="E176" s="597"/>
      <c r="F176" s="59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5"/>
      <c r="B177" s="593"/>
      <c r="C177" s="593"/>
      <c r="D177" s="593"/>
      <c r="E177" s="593"/>
      <c r="F177" s="59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9" t="s">
        <v>14</v>
      </c>
      <c r="AC177" s="589"/>
      <c r="AD177" s="58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49" t="s">
        <v>237</v>
      </c>
      <c r="B200" s="550"/>
      <c r="C200" s="550"/>
      <c r="D200" s="550"/>
      <c r="E200" s="550"/>
      <c r="F200" s="551"/>
      <c r="G200" s="574"/>
      <c r="H200" s="576" t="s">
        <v>139</v>
      </c>
      <c r="I200" s="576"/>
      <c r="J200" s="576"/>
      <c r="K200" s="576"/>
      <c r="L200" s="576"/>
      <c r="M200" s="576"/>
      <c r="N200" s="576"/>
      <c r="O200" s="577"/>
      <c r="P200" s="579" t="s">
        <v>55</v>
      </c>
      <c r="Q200" s="576"/>
      <c r="R200" s="576"/>
      <c r="S200" s="576"/>
      <c r="T200" s="576"/>
      <c r="U200" s="576"/>
      <c r="V200" s="577"/>
      <c r="W200" s="581" t="s">
        <v>233</v>
      </c>
      <c r="X200" s="582"/>
      <c r="Y200" s="585"/>
      <c r="Z200" s="585"/>
      <c r="AA200" s="586"/>
      <c r="AB200" s="579" t="s">
        <v>11</v>
      </c>
      <c r="AC200" s="576"/>
      <c r="AD200" s="577"/>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0" t="s">
        <v>128</v>
      </c>
      <c r="AV200" s="570"/>
      <c r="AW200" s="570"/>
      <c r="AX200" s="571"/>
      <c r="AY200">
        <f>COUNTA($H$202)</f>
        <v>0</v>
      </c>
    </row>
    <row r="201" spans="1:60" ht="18.75" hidden="1" customHeight="1" x14ac:dyDescent="0.2">
      <c r="A201" s="510"/>
      <c r="B201" s="511"/>
      <c r="C201" s="511"/>
      <c r="D201" s="511"/>
      <c r="E201" s="511"/>
      <c r="F201" s="512"/>
      <c r="G201" s="575"/>
      <c r="H201" s="572"/>
      <c r="I201" s="572"/>
      <c r="J201" s="572"/>
      <c r="K201" s="572"/>
      <c r="L201" s="572"/>
      <c r="M201" s="572"/>
      <c r="N201" s="572"/>
      <c r="O201" s="578"/>
      <c r="P201" s="580"/>
      <c r="Q201" s="572"/>
      <c r="R201" s="572"/>
      <c r="S201" s="572"/>
      <c r="T201" s="572"/>
      <c r="U201" s="572"/>
      <c r="V201" s="578"/>
      <c r="W201" s="583"/>
      <c r="X201" s="584"/>
      <c r="Y201" s="587"/>
      <c r="Z201" s="587"/>
      <c r="AA201" s="588"/>
      <c r="AB201" s="580"/>
      <c r="AC201" s="572"/>
      <c r="AD201" s="578"/>
      <c r="AE201" s="119"/>
      <c r="AF201" s="119"/>
      <c r="AG201" s="119"/>
      <c r="AH201" s="119"/>
      <c r="AI201" s="119"/>
      <c r="AJ201" s="119"/>
      <c r="AK201" s="119"/>
      <c r="AL201" s="119"/>
      <c r="AM201" s="119"/>
      <c r="AN201" s="119"/>
      <c r="AO201" s="119"/>
      <c r="AP201" s="119"/>
      <c r="AQ201" s="504"/>
      <c r="AR201" s="505"/>
      <c r="AS201" s="127" t="s">
        <v>175</v>
      </c>
      <c r="AT201" s="128"/>
      <c r="AU201" s="126"/>
      <c r="AV201" s="126"/>
      <c r="AW201" s="572" t="s">
        <v>166</v>
      </c>
      <c r="AX201" s="573"/>
      <c r="AY201">
        <f t="shared" ref="AY201:AY207" si="10">$AY$200</f>
        <v>0</v>
      </c>
    </row>
    <row r="202" spans="1:60" ht="23.25" hidden="1" customHeight="1" x14ac:dyDescent="0.2">
      <c r="A202" s="510"/>
      <c r="B202" s="511"/>
      <c r="C202" s="511"/>
      <c r="D202" s="511"/>
      <c r="E202" s="511"/>
      <c r="F202" s="512"/>
      <c r="G202" s="556" t="s">
        <v>176</v>
      </c>
      <c r="H202" s="558"/>
      <c r="I202" s="559"/>
      <c r="J202" s="559"/>
      <c r="K202" s="559"/>
      <c r="L202" s="559"/>
      <c r="M202" s="559"/>
      <c r="N202" s="559"/>
      <c r="O202" s="560"/>
      <c r="P202" s="558"/>
      <c r="Q202" s="559"/>
      <c r="R202" s="559"/>
      <c r="S202" s="559"/>
      <c r="T202" s="559"/>
      <c r="U202" s="559"/>
      <c r="V202" s="560"/>
      <c r="W202" s="564"/>
      <c r="X202" s="565"/>
      <c r="Y202" s="545" t="s">
        <v>12</v>
      </c>
      <c r="Z202" s="545"/>
      <c r="AA202" s="546"/>
      <c r="AB202" s="555" t="s">
        <v>251</v>
      </c>
      <c r="AC202" s="555"/>
      <c r="AD202" s="555"/>
      <c r="AE202" s="93"/>
      <c r="AF202" s="87"/>
      <c r="AG202" s="87"/>
      <c r="AH202" s="87"/>
      <c r="AI202" s="93"/>
      <c r="AJ202" s="87"/>
      <c r="AK202" s="87"/>
      <c r="AL202" s="87"/>
      <c r="AM202" s="93"/>
      <c r="AN202" s="87"/>
      <c r="AO202" s="87"/>
      <c r="AP202" s="87"/>
      <c r="AQ202" s="93"/>
      <c r="AR202" s="87"/>
      <c r="AS202" s="87"/>
      <c r="AT202" s="500"/>
      <c r="AU202" s="87"/>
      <c r="AV202" s="87"/>
      <c r="AW202" s="87"/>
      <c r="AX202" s="88"/>
      <c r="AY202">
        <f t="shared" si="10"/>
        <v>0</v>
      </c>
    </row>
    <row r="203" spans="1:60" ht="23.25" hidden="1" customHeight="1" x14ac:dyDescent="0.2">
      <c r="A203" s="510"/>
      <c r="B203" s="511"/>
      <c r="C203" s="511"/>
      <c r="D203" s="511"/>
      <c r="E203" s="511"/>
      <c r="F203" s="512"/>
      <c r="G203" s="535"/>
      <c r="H203" s="561"/>
      <c r="I203" s="562"/>
      <c r="J203" s="562"/>
      <c r="K203" s="562"/>
      <c r="L203" s="562"/>
      <c r="M203" s="562"/>
      <c r="N203" s="562"/>
      <c r="O203" s="563"/>
      <c r="P203" s="561"/>
      <c r="Q203" s="562"/>
      <c r="R203" s="562"/>
      <c r="S203" s="562"/>
      <c r="T203" s="562"/>
      <c r="U203" s="562"/>
      <c r="V203" s="563"/>
      <c r="W203" s="566"/>
      <c r="X203" s="567"/>
      <c r="Y203" s="547" t="s">
        <v>50</v>
      </c>
      <c r="Z203" s="547"/>
      <c r="AA203" s="548"/>
      <c r="AB203" s="554" t="s">
        <v>251</v>
      </c>
      <c r="AC203" s="554"/>
      <c r="AD203" s="554"/>
      <c r="AE203" s="93"/>
      <c r="AF203" s="87"/>
      <c r="AG203" s="87"/>
      <c r="AH203" s="87"/>
      <c r="AI203" s="93"/>
      <c r="AJ203" s="87"/>
      <c r="AK203" s="87"/>
      <c r="AL203" s="87"/>
      <c r="AM203" s="93"/>
      <c r="AN203" s="87"/>
      <c r="AO203" s="87"/>
      <c r="AP203" s="87"/>
      <c r="AQ203" s="93"/>
      <c r="AR203" s="87"/>
      <c r="AS203" s="87"/>
      <c r="AT203" s="500"/>
      <c r="AU203" s="87"/>
      <c r="AV203" s="87"/>
      <c r="AW203" s="87"/>
      <c r="AX203" s="88"/>
      <c r="AY203">
        <f t="shared" si="10"/>
        <v>0</v>
      </c>
    </row>
    <row r="204" spans="1:60" ht="23.25" hidden="1" customHeight="1" x14ac:dyDescent="0.2">
      <c r="A204" s="510"/>
      <c r="B204" s="511"/>
      <c r="C204" s="511"/>
      <c r="D204" s="511"/>
      <c r="E204" s="511"/>
      <c r="F204" s="512"/>
      <c r="G204" s="557"/>
      <c r="H204" s="561"/>
      <c r="I204" s="562"/>
      <c r="J204" s="562"/>
      <c r="K204" s="562"/>
      <c r="L204" s="562"/>
      <c r="M204" s="562"/>
      <c r="N204" s="562"/>
      <c r="O204" s="563"/>
      <c r="P204" s="561"/>
      <c r="Q204" s="562"/>
      <c r="R204" s="562"/>
      <c r="S204" s="562"/>
      <c r="T204" s="562"/>
      <c r="U204" s="562"/>
      <c r="V204" s="563"/>
      <c r="W204" s="568"/>
      <c r="X204" s="569"/>
      <c r="Y204" s="547" t="s">
        <v>13</v>
      </c>
      <c r="Z204" s="547"/>
      <c r="AA204" s="548"/>
      <c r="AB204" s="552" t="s">
        <v>252</v>
      </c>
      <c r="AC204" s="552"/>
      <c r="AD204" s="552"/>
      <c r="AE204" s="98"/>
      <c r="AF204" s="99"/>
      <c r="AG204" s="99"/>
      <c r="AH204" s="99"/>
      <c r="AI204" s="98"/>
      <c r="AJ204" s="99"/>
      <c r="AK204" s="99"/>
      <c r="AL204" s="99"/>
      <c r="AM204" s="98"/>
      <c r="AN204" s="99"/>
      <c r="AO204" s="99"/>
      <c r="AP204" s="99"/>
      <c r="AQ204" s="93"/>
      <c r="AR204" s="87"/>
      <c r="AS204" s="87"/>
      <c r="AT204" s="500"/>
      <c r="AU204" s="87"/>
      <c r="AV204" s="87"/>
      <c r="AW204" s="87"/>
      <c r="AX204" s="88"/>
      <c r="AY204">
        <f t="shared" si="10"/>
        <v>0</v>
      </c>
    </row>
    <row r="205" spans="1:60" ht="23.25" hidden="1" customHeight="1" x14ac:dyDescent="0.2">
      <c r="A205" s="510" t="s">
        <v>240</v>
      </c>
      <c r="B205" s="511"/>
      <c r="C205" s="511"/>
      <c r="D205" s="511"/>
      <c r="E205" s="511"/>
      <c r="F205" s="512"/>
      <c r="G205" s="535" t="s">
        <v>177</v>
      </c>
      <c r="H205" s="536"/>
      <c r="I205" s="536"/>
      <c r="J205" s="536"/>
      <c r="K205" s="536"/>
      <c r="L205" s="536"/>
      <c r="M205" s="536"/>
      <c r="N205" s="536"/>
      <c r="O205" s="536"/>
      <c r="P205" s="536"/>
      <c r="Q205" s="536"/>
      <c r="R205" s="536"/>
      <c r="S205" s="536"/>
      <c r="T205" s="536"/>
      <c r="U205" s="536"/>
      <c r="V205" s="536"/>
      <c r="W205" s="539" t="s">
        <v>250</v>
      </c>
      <c r="X205" s="540"/>
      <c r="Y205" s="545" t="s">
        <v>12</v>
      </c>
      <c r="Z205" s="545"/>
      <c r="AA205" s="546"/>
      <c r="AB205" s="555" t="s">
        <v>251</v>
      </c>
      <c r="AC205" s="555"/>
      <c r="AD205" s="555"/>
      <c r="AE205" s="93"/>
      <c r="AF205" s="87"/>
      <c r="AG205" s="87"/>
      <c r="AH205" s="87"/>
      <c r="AI205" s="93"/>
      <c r="AJ205" s="87"/>
      <c r="AK205" s="87"/>
      <c r="AL205" s="87"/>
      <c r="AM205" s="93"/>
      <c r="AN205" s="87"/>
      <c r="AO205" s="87"/>
      <c r="AP205" s="87"/>
      <c r="AQ205" s="93"/>
      <c r="AR205" s="87"/>
      <c r="AS205" s="87"/>
      <c r="AT205" s="500"/>
      <c r="AU205" s="87"/>
      <c r="AV205" s="87"/>
      <c r="AW205" s="87"/>
      <c r="AX205" s="88"/>
      <c r="AY205">
        <f t="shared" si="10"/>
        <v>0</v>
      </c>
    </row>
    <row r="206" spans="1:60" ht="23.25" hidden="1" customHeight="1" x14ac:dyDescent="0.2">
      <c r="A206" s="510"/>
      <c r="B206" s="511"/>
      <c r="C206" s="511"/>
      <c r="D206" s="511"/>
      <c r="E206" s="511"/>
      <c r="F206" s="512"/>
      <c r="G206" s="535"/>
      <c r="H206" s="537"/>
      <c r="I206" s="537"/>
      <c r="J206" s="537"/>
      <c r="K206" s="537"/>
      <c r="L206" s="537"/>
      <c r="M206" s="537"/>
      <c r="N206" s="537"/>
      <c r="O206" s="537"/>
      <c r="P206" s="537"/>
      <c r="Q206" s="537"/>
      <c r="R206" s="537"/>
      <c r="S206" s="537"/>
      <c r="T206" s="537"/>
      <c r="U206" s="537"/>
      <c r="V206" s="537"/>
      <c r="W206" s="541"/>
      <c r="X206" s="542"/>
      <c r="Y206" s="547" t="s">
        <v>50</v>
      </c>
      <c r="Z206" s="547"/>
      <c r="AA206" s="548"/>
      <c r="AB206" s="554" t="s">
        <v>251</v>
      </c>
      <c r="AC206" s="554"/>
      <c r="AD206" s="554"/>
      <c r="AE206" s="93"/>
      <c r="AF206" s="87"/>
      <c r="AG206" s="87"/>
      <c r="AH206" s="87"/>
      <c r="AI206" s="93"/>
      <c r="AJ206" s="87"/>
      <c r="AK206" s="87"/>
      <c r="AL206" s="87"/>
      <c r="AM206" s="93"/>
      <c r="AN206" s="87"/>
      <c r="AO206" s="87"/>
      <c r="AP206" s="87"/>
      <c r="AQ206" s="93"/>
      <c r="AR206" s="87"/>
      <c r="AS206" s="87"/>
      <c r="AT206" s="500"/>
      <c r="AU206" s="87"/>
      <c r="AV206" s="87"/>
      <c r="AW206" s="87"/>
      <c r="AX206" s="88"/>
      <c r="AY206">
        <f t="shared" si="10"/>
        <v>0</v>
      </c>
    </row>
    <row r="207" spans="1:60" ht="23.25" hidden="1" customHeight="1" x14ac:dyDescent="0.2">
      <c r="A207" s="534"/>
      <c r="B207" s="495"/>
      <c r="C207" s="495"/>
      <c r="D207" s="495"/>
      <c r="E207" s="495"/>
      <c r="F207" s="496"/>
      <c r="G207" s="535"/>
      <c r="H207" s="538"/>
      <c r="I207" s="538"/>
      <c r="J207" s="538"/>
      <c r="K207" s="538"/>
      <c r="L207" s="538"/>
      <c r="M207" s="538"/>
      <c r="N207" s="538"/>
      <c r="O207" s="538"/>
      <c r="P207" s="538"/>
      <c r="Q207" s="538"/>
      <c r="R207" s="538"/>
      <c r="S207" s="538"/>
      <c r="T207" s="538"/>
      <c r="U207" s="538"/>
      <c r="V207" s="538"/>
      <c r="W207" s="543"/>
      <c r="X207" s="544"/>
      <c r="Y207" s="547" t="s">
        <v>13</v>
      </c>
      <c r="Z207" s="547"/>
      <c r="AA207" s="548"/>
      <c r="AB207" s="552" t="s">
        <v>252</v>
      </c>
      <c r="AC207" s="552"/>
      <c r="AD207" s="552"/>
      <c r="AE207" s="98"/>
      <c r="AF207" s="99"/>
      <c r="AG207" s="99"/>
      <c r="AH207" s="99"/>
      <c r="AI207" s="98"/>
      <c r="AJ207" s="99"/>
      <c r="AK207" s="99"/>
      <c r="AL207" s="99"/>
      <c r="AM207" s="98"/>
      <c r="AN207" s="99"/>
      <c r="AO207" s="99"/>
      <c r="AP207" s="553"/>
      <c r="AQ207" s="93"/>
      <c r="AR207" s="87"/>
      <c r="AS207" s="87"/>
      <c r="AT207" s="500"/>
      <c r="AU207" s="87"/>
      <c r="AV207" s="87"/>
      <c r="AW207" s="87"/>
      <c r="AX207" s="88"/>
      <c r="AY207">
        <f t="shared" si="10"/>
        <v>0</v>
      </c>
    </row>
    <row r="208" spans="1:60" ht="18.75" hidden="1" customHeight="1" x14ac:dyDescent="0.2">
      <c r="A208" s="507" t="s">
        <v>237</v>
      </c>
      <c r="B208" s="508"/>
      <c r="C208" s="508"/>
      <c r="D208" s="508"/>
      <c r="E208" s="508"/>
      <c r="F208" s="509"/>
      <c r="G208" s="513"/>
      <c r="H208" s="121" t="s">
        <v>139</v>
      </c>
      <c r="I208" s="121"/>
      <c r="J208" s="121"/>
      <c r="K208" s="121"/>
      <c r="L208" s="121"/>
      <c r="M208" s="121"/>
      <c r="N208" s="121"/>
      <c r="O208" s="122"/>
      <c r="P208" s="120" t="s">
        <v>55</v>
      </c>
      <c r="Q208" s="121"/>
      <c r="R208" s="121"/>
      <c r="S208" s="121"/>
      <c r="T208" s="121"/>
      <c r="U208" s="121"/>
      <c r="V208" s="121"/>
      <c r="W208" s="121"/>
      <c r="X208" s="122"/>
      <c r="Y208" s="516"/>
      <c r="Z208" s="517"/>
      <c r="AA208" s="518"/>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1" t="s">
        <v>128</v>
      </c>
      <c r="AV208" s="502"/>
      <c r="AW208" s="502"/>
      <c r="AX208" s="503"/>
      <c r="AY208">
        <f>COUNTA($H$210)</f>
        <v>0</v>
      </c>
    </row>
    <row r="209" spans="1:51" ht="18.75" hidden="1" customHeight="1" x14ac:dyDescent="0.2">
      <c r="A209" s="510"/>
      <c r="B209" s="511"/>
      <c r="C209" s="511"/>
      <c r="D209" s="511"/>
      <c r="E209" s="511"/>
      <c r="F209" s="512"/>
      <c r="G209" s="514"/>
      <c r="H209" s="127"/>
      <c r="I209" s="127"/>
      <c r="J209" s="127"/>
      <c r="K209" s="127"/>
      <c r="L209" s="127"/>
      <c r="M209" s="127"/>
      <c r="N209" s="127"/>
      <c r="O209" s="128"/>
      <c r="P209" s="515"/>
      <c r="Q209" s="127"/>
      <c r="R209" s="127"/>
      <c r="S209" s="127"/>
      <c r="T209" s="127"/>
      <c r="U209" s="127"/>
      <c r="V209" s="127"/>
      <c r="W209" s="127"/>
      <c r="X209" s="128"/>
      <c r="Y209" s="519"/>
      <c r="Z209" s="520"/>
      <c r="AA209" s="521"/>
      <c r="AB209" s="107"/>
      <c r="AC209" s="108"/>
      <c r="AD209" s="109"/>
      <c r="AE209" s="256"/>
      <c r="AF209" s="256"/>
      <c r="AG209" s="256"/>
      <c r="AH209" s="256"/>
      <c r="AI209" s="119"/>
      <c r="AJ209" s="119"/>
      <c r="AK209" s="119"/>
      <c r="AL209" s="119"/>
      <c r="AM209" s="119"/>
      <c r="AN209" s="119"/>
      <c r="AO209" s="119"/>
      <c r="AP209" s="119"/>
      <c r="AQ209" s="504"/>
      <c r="AR209" s="505"/>
      <c r="AS209" s="127" t="s">
        <v>175</v>
      </c>
      <c r="AT209" s="128"/>
      <c r="AU209" s="504"/>
      <c r="AV209" s="505"/>
      <c r="AW209" s="127" t="s">
        <v>166</v>
      </c>
      <c r="AX209" s="506"/>
      <c r="AY209">
        <f>$AY$208</f>
        <v>0</v>
      </c>
    </row>
    <row r="210" spans="1:51" ht="23.25" hidden="1" customHeight="1" x14ac:dyDescent="0.2">
      <c r="A210" s="510"/>
      <c r="B210" s="511"/>
      <c r="C210" s="511"/>
      <c r="D210" s="511"/>
      <c r="E210" s="511"/>
      <c r="F210" s="512"/>
      <c r="G210" s="522" t="s">
        <v>176</v>
      </c>
      <c r="H210" s="131"/>
      <c r="I210" s="131"/>
      <c r="J210" s="131"/>
      <c r="K210" s="131"/>
      <c r="L210" s="131"/>
      <c r="M210" s="131"/>
      <c r="N210" s="131"/>
      <c r="O210" s="132"/>
      <c r="P210" s="131"/>
      <c r="Q210" s="131"/>
      <c r="R210" s="131"/>
      <c r="S210" s="131"/>
      <c r="T210" s="131"/>
      <c r="U210" s="131"/>
      <c r="V210" s="131"/>
      <c r="W210" s="131"/>
      <c r="X210" s="132"/>
      <c r="Y210" s="525" t="s">
        <v>12</v>
      </c>
      <c r="Z210" s="526"/>
      <c r="AA210" s="527"/>
      <c r="AB210" s="465"/>
      <c r="AC210" s="465"/>
      <c r="AD210" s="46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0"/>
      <c r="B211" s="511"/>
      <c r="C211" s="511"/>
      <c r="D211" s="511"/>
      <c r="E211" s="511"/>
      <c r="F211" s="512"/>
      <c r="G211" s="523"/>
      <c r="H211" s="134"/>
      <c r="I211" s="134"/>
      <c r="J211" s="134"/>
      <c r="K211" s="134"/>
      <c r="L211" s="134"/>
      <c r="M211" s="134"/>
      <c r="N211" s="134"/>
      <c r="O211" s="135"/>
      <c r="P211" s="134"/>
      <c r="Q211" s="134"/>
      <c r="R211" s="134"/>
      <c r="S211" s="134"/>
      <c r="T211" s="134"/>
      <c r="U211" s="134"/>
      <c r="V211" s="134"/>
      <c r="W211" s="134"/>
      <c r="X211" s="135"/>
      <c r="Y211" s="531" t="s">
        <v>50</v>
      </c>
      <c r="Z211" s="532"/>
      <c r="AA211" s="533"/>
      <c r="AB211" s="464"/>
      <c r="AC211" s="464"/>
      <c r="AD211" s="46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0"/>
      <c r="B212" s="511"/>
      <c r="C212" s="511"/>
      <c r="D212" s="511"/>
      <c r="E212" s="511"/>
      <c r="F212" s="512"/>
      <c r="G212" s="52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8" t="s">
        <v>14</v>
      </c>
      <c r="AC212" s="528"/>
      <c r="AD212" s="528"/>
      <c r="AE212" s="529"/>
      <c r="AF212" s="530"/>
      <c r="AG212" s="530"/>
      <c r="AH212" s="530"/>
      <c r="AI212" s="529"/>
      <c r="AJ212" s="530"/>
      <c r="AK212" s="530"/>
      <c r="AL212" s="530"/>
      <c r="AM212" s="529"/>
      <c r="AN212" s="530"/>
      <c r="AO212" s="530"/>
      <c r="AP212" s="530"/>
      <c r="AQ212" s="94"/>
      <c r="AR212" s="95"/>
      <c r="AS212" s="95"/>
      <c r="AT212" s="96"/>
      <c r="AU212" s="87"/>
      <c r="AV212" s="87"/>
      <c r="AW212" s="87"/>
      <c r="AX212" s="88"/>
      <c r="AY212">
        <f>$AY$208</f>
        <v>0</v>
      </c>
    </row>
    <row r="213" spans="1:51" ht="69.75" hidden="1" customHeight="1" x14ac:dyDescent="0.2">
      <c r="A213" s="493" t="s">
        <v>264</v>
      </c>
      <c r="B213" s="494"/>
      <c r="C213" s="494"/>
      <c r="D213" s="494"/>
      <c r="E213" s="495" t="s">
        <v>225</v>
      </c>
      <c r="F213" s="496"/>
      <c r="G213" s="82" t="s">
        <v>177</v>
      </c>
      <c r="H213" s="466"/>
      <c r="I213" s="467"/>
      <c r="J213" s="467"/>
      <c r="K213" s="467"/>
      <c r="L213" s="467"/>
      <c r="M213" s="467"/>
      <c r="N213" s="467"/>
      <c r="O213" s="497"/>
      <c r="P213" s="240"/>
      <c r="Q213" s="240"/>
      <c r="R213" s="240"/>
      <c r="S213" s="240"/>
      <c r="T213" s="240"/>
      <c r="U213" s="240"/>
      <c r="V213" s="240"/>
      <c r="W213" s="240"/>
      <c r="X213" s="240"/>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0</v>
      </c>
    </row>
    <row r="214" spans="1:51" ht="18.75" hidden="1" customHeight="1" thickBot="1" x14ac:dyDescent="0.25">
      <c r="A214" s="414" t="s">
        <v>577</v>
      </c>
      <c r="B214" s="415"/>
      <c r="C214" s="415"/>
      <c r="D214" s="415"/>
      <c r="E214" s="415"/>
      <c r="F214" s="415"/>
      <c r="G214" s="415"/>
      <c r="H214" s="415"/>
      <c r="I214" s="415"/>
      <c r="J214" s="415"/>
      <c r="K214" s="415"/>
      <c r="L214" s="415"/>
      <c r="M214" s="415"/>
      <c r="N214" s="415"/>
      <c r="O214" s="415"/>
      <c r="P214" s="415"/>
      <c r="Q214" s="415"/>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6" t="s">
        <v>232</v>
      </c>
      <c r="AP214" s="417"/>
      <c r="AQ214" s="417"/>
      <c r="AR214" s="81" t="s">
        <v>231</v>
      </c>
      <c r="AS214" s="416"/>
      <c r="AT214" s="417"/>
      <c r="AU214" s="417"/>
      <c r="AV214" s="417"/>
      <c r="AW214" s="417"/>
      <c r="AX214" s="418"/>
      <c r="AY214">
        <f>COUNTIF($AR$214,"☑")</f>
        <v>0</v>
      </c>
    </row>
    <row r="215" spans="1:51" ht="45" customHeight="1" x14ac:dyDescent="0.2">
      <c r="A215" s="403" t="s">
        <v>284</v>
      </c>
      <c r="B215" s="404"/>
      <c r="C215" s="407" t="s">
        <v>178</v>
      </c>
      <c r="D215" s="404"/>
      <c r="E215" s="409" t="s">
        <v>194</v>
      </c>
      <c r="F215" s="410"/>
      <c r="G215" s="411" t="s">
        <v>631</v>
      </c>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3"/>
    </row>
    <row r="216" spans="1:51" ht="32.25" customHeight="1" x14ac:dyDescent="0.2">
      <c r="A216" s="405"/>
      <c r="B216" s="406"/>
      <c r="C216" s="408"/>
      <c r="D216" s="406"/>
      <c r="E216" s="149" t="s">
        <v>193</v>
      </c>
      <c r="F216" s="151"/>
      <c r="G216" s="130" t="s">
        <v>632</v>
      </c>
      <c r="H216" s="131"/>
      <c r="I216" s="131"/>
      <c r="J216" s="131"/>
      <c r="K216" s="131"/>
      <c r="L216" s="131"/>
      <c r="M216" s="131"/>
      <c r="N216" s="131"/>
      <c r="O216" s="131"/>
      <c r="P216" s="131"/>
      <c r="Q216" s="131"/>
      <c r="R216" s="131"/>
      <c r="S216" s="131"/>
      <c r="T216" s="131"/>
      <c r="U216" s="131"/>
      <c r="V216" s="132"/>
      <c r="W216" s="479" t="s">
        <v>587</v>
      </c>
      <c r="X216" s="480"/>
      <c r="Y216" s="480"/>
      <c r="Z216" s="480"/>
      <c r="AA216" s="481"/>
      <c r="AB216" s="482" t="s">
        <v>641</v>
      </c>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4"/>
    </row>
    <row r="217" spans="1:51" ht="21" customHeight="1" x14ac:dyDescent="0.2">
      <c r="A217" s="405"/>
      <c r="B217" s="406"/>
      <c r="C217" s="408"/>
      <c r="D217" s="406"/>
      <c r="E217" s="157"/>
      <c r="F217" s="159"/>
      <c r="G217" s="136"/>
      <c r="H217" s="137"/>
      <c r="I217" s="137"/>
      <c r="J217" s="137"/>
      <c r="K217" s="137"/>
      <c r="L217" s="137"/>
      <c r="M217" s="137"/>
      <c r="N217" s="137"/>
      <c r="O217" s="137"/>
      <c r="P217" s="137"/>
      <c r="Q217" s="137"/>
      <c r="R217" s="137"/>
      <c r="S217" s="137"/>
      <c r="T217" s="137"/>
      <c r="U217" s="137"/>
      <c r="V217" s="138"/>
      <c r="W217" s="485" t="s">
        <v>588</v>
      </c>
      <c r="X217" s="486"/>
      <c r="Y217" s="486"/>
      <c r="Z217" s="486"/>
      <c r="AA217" s="487"/>
      <c r="AB217" s="482" t="s">
        <v>642</v>
      </c>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4"/>
    </row>
    <row r="218" spans="1:51" ht="34.5" customHeight="1" x14ac:dyDescent="0.2">
      <c r="A218" s="405"/>
      <c r="B218" s="406"/>
      <c r="C218" s="488" t="s">
        <v>600</v>
      </c>
      <c r="D218" s="489"/>
      <c r="E218" s="149" t="s">
        <v>280</v>
      </c>
      <c r="F218" s="151"/>
      <c r="G218" s="469" t="s">
        <v>181</v>
      </c>
      <c r="H218" s="470"/>
      <c r="I218" s="470"/>
      <c r="J218" s="490" t="s">
        <v>614</v>
      </c>
      <c r="K218" s="491"/>
      <c r="L218" s="491"/>
      <c r="M218" s="491"/>
      <c r="N218" s="491"/>
      <c r="O218" s="491"/>
      <c r="P218" s="491"/>
      <c r="Q218" s="491"/>
      <c r="R218" s="491"/>
      <c r="S218" s="491"/>
      <c r="T218" s="492"/>
      <c r="U218" s="467" t="s">
        <v>285</v>
      </c>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8"/>
      <c r="AY218" s="70"/>
    </row>
    <row r="219" spans="1:51" ht="34.5" customHeight="1" x14ac:dyDescent="0.2">
      <c r="A219" s="405"/>
      <c r="B219" s="406"/>
      <c r="C219" s="408"/>
      <c r="D219" s="406"/>
      <c r="E219" s="152"/>
      <c r="F219" s="154"/>
      <c r="G219" s="469" t="s">
        <v>601</v>
      </c>
      <c r="H219" s="470"/>
      <c r="I219" s="470"/>
      <c r="J219" s="470"/>
      <c r="K219" s="470"/>
      <c r="L219" s="470"/>
      <c r="M219" s="470"/>
      <c r="N219" s="470"/>
      <c r="O219" s="470"/>
      <c r="P219" s="470"/>
      <c r="Q219" s="470"/>
      <c r="R219" s="470"/>
      <c r="S219" s="470"/>
      <c r="T219" s="470"/>
      <c r="U219" s="466" t="s">
        <v>285</v>
      </c>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8"/>
      <c r="AY219" s="70"/>
    </row>
    <row r="220" spans="1:51" ht="34.5" customHeight="1" thickBot="1" x14ac:dyDescent="0.25">
      <c r="A220" s="405"/>
      <c r="B220" s="406"/>
      <c r="C220" s="408"/>
      <c r="D220" s="406"/>
      <c r="E220" s="157"/>
      <c r="F220" s="159"/>
      <c r="G220" s="469" t="s">
        <v>588</v>
      </c>
      <c r="H220" s="470"/>
      <c r="I220" s="470"/>
      <c r="J220" s="470"/>
      <c r="K220" s="470"/>
      <c r="L220" s="470"/>
      <c r="M220" s="470"/>
      <c r="N220" s="470"/>
      <c r="O220" s="470"/>
      <c r="P220" s="470"/>
      <c r="Q220" s="470"/>
      <c r="R220" s="470"/>
      <c r="S220" s="470"/>
      <c r="T220" s="470"/>
      <c r="U220" s="807"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1" t="s">
        <v>44</v>
      </c>
      <c r="B221" s="472"/>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2"/>
      <c r="AM221" s="472"/>
      <c r="AN221" s="472"/>
      <c r="AO221" s="472"/>
      <c r="AP221" s="472"/>
      <c r="AQ221" s="472"/>
      <c r="AR221" s="472"/>
      <c r="AS221" s="472"/>
      <c r="AT221" s="472"/>
      <c r="AU221" s="472"/>
      <c r="AV221" s="472"/>
      <c r="AW221" s="472"/>
      <c r="AX221" s="473"/>
    </row>
    <row r="222" spans="1:51" ht="27" customHeight="1" x14ac:dyDescent="0.2">
      <c r="A222" s="5"/>
      <c r="B222" s="6"/>
      <c r="C222" s="474" t="s">
        <v>29</v>
      </c>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6"/>
      <c r="AD222" s="475" t="s">
        <v>33</v>
      </c>
      <c r="AE222" s="475"/>
      <c r="AF222" s="475"/>
      <c r="AG222" s="477" t="s">
        <v>28</v>
      </c>
      <c r="AH222" s="475"/>
      <c r="AI222" s="475"/>
      <c r="AJ222" s="475"/>
      <c r="AK222" s="475"/>
      <c r="AL222" s="475"/>
      <c r="AM222" s="475"/>
      <c r="AN222" s="475"/>
      <c r="AO222" s="475"/>
      <c r="AP222" s="475"/>
      <c r="AQ222" s="475"/>
      <c r="AR222" s="475"/>
      <c r="AS222" s="475"/>
      <c r="AT222" s="475"/>
      <c r="AU222" s="475"/>
      <c r="AV222" s="475"/>
      <c r="AW222" s="475"/>
      <c r="AX222" s="478"/>
    </row>
    <row r="223" spans="1:51" ht="27" customHeight="1" x14ac:dyDescent="0.2">
      <c r="A223" s="439" t="s">
        <v>133</v>
      </c>
      <c r="B223" s="440"/>
      <c r="C223" s="445" t="s">
        <v>134</v>
      </c>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7"/>
      <c r="AD223" s="448" t="s">
        <v>629</v>
      </c>
      <c r="AE223" s="449"/>
      <c r="AF223" s="449"/>
      <c r="AG223" s="450" t="s">
        <v>633</v>
      </c>
      <c r="AH223" s="451"/>
      <c r="AI223" s="451"/>
      <c r="AJ223" s="451"/>
      <c r="AK223" s="451"/>
      <c r="AL223" s="451"/>
      <c r="AM223" s="451"/>
      <c r="AN223" s="451"/>
      <c r="AO223" s="451"/>
      <c r="AP223" s="451"/>
      <c r="AQ223" s="451"/>
      <c r="AR223" s="451"/>
      <c r="AS223" s="451"/>
      <c r="AT223" s="451"/>
      <c r="AU223" s="451"/>
      <c r="AV223" s="451"/>
      <c r="AW223" s="451"/>
      <c r="AX223" s="452"/>
    </row>
    <row r="224" spans="1:51" ht="27" customHeight="1" x14ac:dyDescent="0.2">
      <c r="A224" s="441"/>
      <c r="B224" s="442"/>
      <c r="C224" s="453" t="s">
        <v>34</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363"/>
      <c r="AD224" s="364" t="s">
        <v>629</v>
      </c>
      <c r="AE224" s="365"/>
      <c r="AF224" s="365"/>
      <c r="AG224" s="359" t="s">
        <v>634</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2">
      <c r="A225" s="443"/>
      <c r="B225" s="444"/>
      <c r="C225" s="455" t="s">
        <v>135</v>
      </c>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7"/>
      <c r="AD225" s="398" t="s">
        <v>629</v>
      </c>
      <c r="AE225" s="399"/>
      <c r="AF225" s="399"/>
      <c r="AG225" s="387" t="s">
        <v>635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19"/>
      <c r="C226" s="421" t="s">
        <v>38</v>
      </c>
      <c r="D226" s="381"/>
      <c r="E226" s="422"/>
      <c r="F226" s="422"/>
      <c r="G226" s="422"/>
      <c r="H226" s="422"/>
      <c r="I226" s="422"/>
      <c r="J226" s="422"/>
      <c r="K226" s="422"/>
      <c r="L226" s="422"/>
      <c r="M226" s="422"/>
      <c r="N226" s="422"/>
      <c r="O226" s="422"/>
      <c r="P226" s="422"/>
      <c r="Q226" s="422"/>
      <c r="R226" s="422"/>
      <c r="S226" s="422"/>
      <c r="T226" s="422"/>
      <c r="U226" s="422"/>
      <c r="V226" s="422"/>
      <c r="W226" s="422"/>
      <c r="X226" s="422"/>
      <c r="Y226" s="422"/>
      <c r="Z226" s="422"/>
      <c r="AA226" s="422"/>
      <c r="AB226" s="422"/>
      <c r="AC226" s="423"/>
      <c r="AD226" s="382" t="s">
        <v>629</v>
      </c>
      <c r="AE226" s="383"/>
      <c r="AF226" s="383"/>
      <c r="AG226" s="385" t="s">
        <v>644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0"/>
      <c r="C227" s="424"/>
      <c r="D227" s="425"/>
      <c r="E227" s="428" t="s">
        <v>262</v>
      </c>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30"/>
      <c r="AD227" s="364" t="s">
        <v>643</v>
      </c>
      <c r="AE227" s="365"/>
      <c r="AF227" s="431"/>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0"/>
      <c r="C228" s="426"/>
      <c r="D228" s="427"/>
      <c r="E228" s="432" t="s">
        <v>215</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4"/>
      <c r="AD228" s="435" t="s">
        <v>643</v>
      </c>
      <c r="AE228" s="436"/>
      <c r="AF228" s="436"/>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37" t="s">
        <v>39</v>
      </c>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8"/>
      <c r="Z229" s="438"/>
      <c r="AA229" s="438"/>
      <c r="AB229" s="438"/>
      <c r="AC229" s="438"/>
      <c r="AD229" s="348" t="s">
        <v>636</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40.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629</v>
      </c>
      <c r="AE230" s="365"/>
      <c r="AF230" s="365"/>
      <c r="AG230" s="359" t="s">
        <v>656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636</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7"/>
      <c r="AD232" s="364" t="s">
        <v>629</v>
      </c>
      <c r="AE232" s="365"/>
      <c r="AF232" s="365"/>
      <c r="AG232" s="359" t="s">
        <v>646</v>
      </c>
      <c r="AH232" s="360"/>
      <c r="AI232" s="360"/>
      <c r="AJ232" s="360"/>
      <c r="AK232" s="360"/>
      <c r="AL232" s="360"/>
      <c r="AM232" s="360"/>
      <c r="AN232" s="360"/>
      <c r="AO232" s="360"/>
      <c r="AP232" s="360"/>
      <c r="AQ232" s="360"/>
      <c r="AR232" s="360"/>
      <c r="AS232" s="360"/>
      <c r="AT232" s="360"/>
      <c r="AU232" s="360"/>
      <c r="AV232" s="360"/>
      <c r="AW232" s="360"/>
      <c r="AX232" s="361"/>
    </row>
    <row r="233" spans="1:50" ht="54"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7"/>
      <c r="AD233" s="398" t="s">
        <v>629</v>
      </c>
      <c r="AE233" s="399"/>
      <c r="AF233" s="399"/>
      <c r="AG233" s="400" t="s">
        <v>647</v>
      </c>
      <c r="AH233" s="401"/>
      <c r="AI233" s="401"/>
      <c r="AJ233" s="401"/>
      <c r="AK233" s="401"/>
      <c r="AL233" s="401"/>
      <c r="AM233" s="401"/>
      <c r="AN233" s="401"/>
      <c r="AO233" s="401"/>
      <c r="AP233" s="401"/>
      <c r="AQ233" s="401"/>
      <c r="AR233" s="401"/>
      <c r="AS233" s="401"/>
      <c r="AT233" s="401"/>
      <c r="AU233" s="401"/>
      <c r="AV233" s="401"/>
      <c r="AW233" s="401"/>
      <c r="AX233" s="402"/>
    </row>
    <row r="234" spans="1:50" ht="26.25" customHeight="1" x14ac:dyDescent="0.2">
      <c r="A234" s="341"/>
      <c r="B234" s="342"/>
      <c r="C234" s="458" t="s">
        <v>235</v>
      </c>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60"/>
      <c r="AD234" s="364" t="s">
        <v>636</v>
      </c>
      <c r="AE234" s="365"/>
      <c r="AF234" s="431"/>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36.75" customHeight="1" x14ac:dyDescent="0.2">
      <c r="A235" s="343"/>
      <c r="B235" s="344"/>
      <c r="C235" s="461" t="s">
        <v>222</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3"/>
      <c r="AD235" s="394" t="s">
        <v>629</v>
      </c>
      <c r="AE235" s="395"/>
      <c r="AF235" s="396"/>
      <c r="AG235" s="359" t="s">
        <v>645</v>
      </c>
      <c r="AH235" s="360"/>
      <c r="AI235" s="360"/>
      <c r="AJ235" s="360"/>
      <c r="AK235" s="360"/>
      <c r="AL235" s="360"/>
      <c r="AM235" s="360"/>
      <c r="AN235" s="360"/>
      <c r="AO235" s="360"/>
      <c r="AP235" s="360"/>
      <c r="AQ235" s="360"/>
      <c r="AR235" s="360"/>
      <c r="AS235" s="360"/>
      <c r="AT235" s="360"/>
      <c r="AU235" s="360"/>
      <c r="AV235" s="360"/>
      <c r="AW235" s="360"/>
      <c r="AX235" s="361"/>
    </row>
    <row r="236" spans="1:50" ht="27"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629</v>
      </c>
      <c r="AE236" s="349"/>
      <c r="AF236" s="350"/>
      <c r="AG236" s="351" t="s">
        <v>657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636</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69"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629</v>
      </c>
      <c r="AE238" s="365"/>
      <c r="AF238" s="365"/>
      <c r="AG238" s="359" t="s">
        <v>655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636</v>
      </c>
      <c r="AE239" s="365"/>
      <c r="AF239" s="365"/>
      <c r="AG239" s="389" t="s">
        <v>285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285</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6" t="s">
        <v>0</v>
      </c>
      <c r="D241" s="887"/>
      <c r="E241" s="887"/>
      <c r="F241" s="887"/>
      <c r="G241" s="887"/>
      <c r="H241" s="887"/>
      <c r="I241" s="887"/>
      <c r="J241" s="887"/>
      <c r="K241" s="887"/>
      <c r="L241" s="887"/>
      <c r="M241" s="887"/>
      <c r="N241" s="887"/>
      <c r="O241" s="883" t="s">
        <v>606</v>
      </c>
      <c r="P241" s="884"/>
      <c r="Q241" s="884"/>
      <c r="R241" s="884"/>
      <c r="S241" s="884"/>
      <c r="T241" s="884"/>
      <c r="U241" s="884"/>
      <c r="V241" s="884"/>
      <c r="W241" s="884"/>
      <c r="X241" s="884"/>
      <c r="Y241" s="884"/>
      <c r="Z241" s="884"/>
      <c r="AA241" s="884"/>
      <c r="AB241" s="884"/>
      <c r="AC241" s="884"/>
      <c r="AD241" s="884"/>
      <c r="AE241" s="884"/>
      <c r="AF241" s="885"/>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0"/>
      <c r="D242" s="871"/>
      <c r="E242" s="368"/>
      <c r="F242" s="368"/>
      <c r="G242" s="368"/>
      <c r="H242" s="369"/>
      <c r="I242" s="369"/>
      <c r="J242" s="872"/>
      <c r="K242" s="872"/>
      <c r="L242" s="872"/>
      <c r="M242" s="369"/>
      <c r="N242" s="873"/>
      <c r="O242" s="874" t="s">
        <v>614</v>
      </c>
      <c r="P242" s="875"/>
      <c r="Q242" s="875"/>
      <c r="R242" s="875"/>
      <c r="S242" s="875"/>
      <c r="T242" s="875"/>
      <c r="U242" s="875"/>
      <c r="V242" s="875"/>
      <c r="W242" s="875"/>
      <c r="X242" s="875"/>
      <c r="Y242" s="875"/>
      <c r="Z242" s="875"/>
      <c r="AA242" s="875"/>
      <c r="AB242" s="875"/>
      <c r="AC242" s="875"/>
      <c r="AD242" s="875"/>
      <c r="AE242" s="875"/>
      <c r="AF242" s="876"/>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77"/>
      <c r="P243" s="878"/>
      <c r="Q243" s="878"/>
      <c r="R243" s="878"/>
      <c r="S243" s="878"/>
      <c r="T243" s="878"/>
      <c r="U243" s="878"/>
      <c r="V243" s="878"/>
      <c r="W243" s="878"/>
      <c r="X243" s="878"/>
      <c r="Y243" s="878"/>
      <c r="Z243" s="878"/>
      <c r="AA243" s="878"/>
      <c r="AB243" s="878"/>
      <c r="AC243" s="878"/>
      <c r="AD243" s="878"/>
      <c r="AE243" s="878"/>
      <c r="AF243" s="879"/>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77"/>
      <c r="P244" s="878"/>
      <c r="Q244" s="878"/>
      <c r="R244" s="878"/>
      <c r="S244" s="878"/>
      <c r="T244" s="878"/>
      <c r="U244" s="878"/>
      <c r="V244" s="878"/>
      <c r="W244" s="878"/>
      <c r="X244" s="878"/>
      <c r="Y244" s="878"/>
      <c r="Z244" s="878"/>
      <c r="AA244" s="878"/>
      <c r="AB244" s="878"/>
      <c r="AC244" s="878"/>
      <c r="AD244" s="878"/>
      <c r="AE244" s="878"/>
      <c r="AF244" s="879"/>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7"/>
      <c r="P245" s="878"/>
      <c r="Q245" s="878"/>
      <c r="R245" s="878"/>
      <c r="S245" s="878"/>
      <c r="T245" s="878"/>
      <c r="U245" s="878"/>
      <c r="V245" s="878"/>
      <c r="W245" s="878"/>
      <c r="X245" s="878"/>
      <c r="Y245" s="878"/>
      <c r="Z245" s="878"/>
      <c r="AA245" s="878"/>
      <c r="AB245" s="878"/>
      <c r="AC245" s="878"/>
      <c r="AD245" s="878"/>
      <c r="AE245" s="878"/>
      <c r="AF245" s="879"/>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68"/>
      <c r="N246" s="869"/>
      <c r="O246" s="880"/>
      <c r="P246" s="881"/>
      <c r="Q246" s="881"/>
      <c r="R246" s="881"/>
      <c r="S246" s="881"/>
      <c r="T246" s="881"/>
      <c r="U246" s="881"/>
      <c r="V246" s="881"/>
      <c r="W246" s="881"/>
      <c r="X246" s="881"/>
      <c r="Y246" s="881"/>
      <c r="Z246" s="881"/>
      <c r="AA246" s="881"/>
      <c r="AB246" s="881"/>
      <c r="AC246" s="881"/>
      <c r="AD246" s="881"/>
      <c r="AE246" s="881"/>
      <c r="AF246" s="882"/>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898"/>
      <c r="C247" s="298" t="s">
        <v>49</v>
      </c>
      <c r="D247" s="716"/>
      <c r="E247" s="716"/>
      <c r="F247" s="717"/>
      <c r="G247" s="901" t="s">
        <v>648</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67.5" customHeight="1" thickBot="1" x14ac:dyDescent="0.25">
      <c r="A248" s="899"/>
      <c r="B248" s="900"/>
      <c r="C248" s="903" t="s">
        <v>53</v>
      </c>
      <c r="D248" s="904"/>
      <c r="E248" s="904"/>
      <c r="F248" s="905"/>
      <c r="G248" s="906" t="s">
        <v>639</v>
      </c>
      <c r="H248" s="906"/>
      <c r="I248" s="906"/>
      <c r="J248" s="906"/>
      <c r="K248" s="906"/>
      <c r="L248" s="906"/>
      <c r="M248" s="906"/>
      <c r="N248" s="906"/>
      <c r="O248" s="906"/>
      <c r="P248" s="906"/>
      <c r="Q248" s="906"/>
      <c r="R248" s="906"/>
      <c r="S248" s="906"/>
      <c r="T248" s="906"/>
      <c r="U248" s="906"/>
      <c r="V248" s="906"/>
      <c r="W248" s="906"/>
      <c r="X248" s="906"/>
      <c r="Y248" s="906"/>
      <c r="Z248" s="906"/>
      <c r="AA248" s="906"/>
      <c r="AB248" s="906"/>
      <c r="AC248" s="906"/>
      <c r="AD248" s="906"/>
      <c r="AE248" s="906"/>
      <c r="AF248" s="906"/>
      <c r="AG248" s="906"/>
      <c r="AH248" s="906"/>
      <c r="AI248" s="906"/>
      <c r="AJ248" s="906"/>
      <c r="AK248" s="906"/>
      <c r="AL248" s="906"/>
      <c r="AM248" s="906"/>
      <c r="AN248" s="906"/>
      <c r="AO248" s="906"/>
      <c r="AP248" s="906"/>
      <c r="AQ248" s="906"/>
      <c r="AR248" s="906"/>
      <c r="AS248" s="906"/>
      <c r="AT248" s="906"/>
      <c r="AU248" s="906"/>
      <c r="AV248" s="906"/>
      <c r="AW248" s="906"/>
      <c r="AX248" s="907"/>
    </row>
    <row r="249" spans="1:50" ht="24" customHeight="1" x14ac:dyDescent="0.2">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67.5" customHeight="1" thickBot="1" x14ac:dyDescent="0.25">
      <c r="A250" s="891" t="s">
        <v>661</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2">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5">
      <c r="A252" s="323" t="s">
        <v>659</v>
      </c>
      <c r="B252" s="324"/>
      <c r="C252" s="324"/>
      <c r="D252" s="324"/>
      <c r="E252" s="325"/>
      <c r="F252" s="897" t="s">
        <v>658</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2">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5">
      <c r="A254" s="323" t="s">
        <v>263</v>
      </c>
      <c r="B254" s="324"/>
      <c r="C254" s="324"/>
      <c r="D254" s="324"/>
      <c r="E254" s="325"/>
      <c r="F254" s="326" t="s">
        <v>660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t="s">
        <v>614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614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614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614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614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614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614</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614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t="s">
        <v>628</v>
      </c>
      <c r="J267" s="86"/>
      <c r="K267" s="77"/>
      <c r="L267" s="101">
        <v>76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630</v>
      </c>
      <c r="H268" s="86"/>
      <c r="I268" s="86"/>
      <c r="J268" s="85" t="s">
        <v>543</v>
      </c>
      <c r="K268" s="85"/>
      <c r="L268" s="101">
        <v>52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73.2"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hidden="1" customHeight="1" x14ac:dyDescent="0.2">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14.4"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4.200000000000003"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6"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6"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6"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6"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8.2" hidden="1"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400000000000006"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4.25" customHeight="1" x14ac:dyDescent="0.2">
      <c r="A366" s="230">
        <v>1</v>
      </c>
      <c r="B366" s="230">
        <v>1</v>
      </c>
      <c r="C366" s="252" t="s">
        <v>650</v>
      </c>
      <c r="D366" s="251"/>
      <c r="E366" s="251"/>
      <c r="F366" s="251"/>
      <c r="G366" s="251"/>
      <c r="H366" s="251"/>
      <c r="I366" s="251"/>
      <c r="J366" s="233">
        <v>2013405000693</v>
      </c>
      <c r="K366" s="234"/>
      <c r="L366" s="234"/>
      <c r="M366" s="234"/>
      <c r="N366" s="234"/>
      <c r="O366" s="234"/>
      <c r="P366" s="245" t="s">
        <v>651</v>
      </c>
      <c r="Q366" s="235"/>
      <c r="R366" s="235"/>
      <c r="S366" s="235"/>
      <c r="T366" s="235"/>
      <c r="U366" s="235"/>
      <c r="V366" s="235"/>
      <c r="W366" s="235"/>
      <c r="X366" s="235"/>
      <c r="Y366" s="236">
        <v>0.4</v>
      </c>
      <c r="Z366" s="237"/>
      <c r="AA366" s="237"/>
      <c r="AB366" s="238"/>
      <c r="AC366" s="222" t="s">
        <v>259</v>
      </c>
      <c r="AD366" s="223"/>
      <c r="AE366" s="223"/>
      <c r="AF366" s="223"/>
      <c r="AG366" s="223"/>
      <c r="AH366" s="253" t="s">
        <v>285</v>
      </c>
      <c r="AI366" s="254"/>
      <c r="AJ366" s="254"/>
      <c r="AK366" s="254"/>
      <c r="AL366" s="226" t="s">
        <v>285</v>
      </c>
      <c r="AM366" s="227"/>
      <c r="AN366" s="227"/>
      <c r="AO366" s="228"/>
      <c r="AP366" s="229" t="s">
        <v>285</v>
      </c>
      <c r="AQ366" s="229"/>
      <c r="AR366" s="229"/>
      <c r="AS366" s="229"/>
      <c r="AT366" s="229"/>
      <c r="AU366" s="229"/>
      <c r="AV366" s="229"/>
      <c r="AW366" s="229"/>
      <c r="AX366" s="229"/>
    </row>
    <row r="367" spans="1:51" ht="30" customHeight="1" x14ac:dyDescent="0.2">
      <c r="A367" s="230">
        <v>2</v>
      </c>
      <c r="B367" s="230">
        <v>1</v>
      </c>
      <c r="C367" s="252" t="s">
        <v>653</v>
      </c>
      <c r="D367" s="251"/>
      <c r="E367" s="251"/>
      <c r="F367" s="251"/>
      <c r="G367" s="251"/>
      <c r="H367" s="251"/>
      <c r="I367" s="251"/>
      <c r="J367" s="233">
        <v>9290001009111</v>
      </c>
      <c r="K367" s="234"/>
      <c r="L367" s="234"/>
      <c r="M367" s="234"/>
      <c r="N367" s="234"/>
      <c r="O367" s="234"/>
      <c r="P367" s="245" t="s">
        <v>654</v>
      </c>
      <c r="Q367" s="235"/>
      <c r="R367" s="235"/>
      <c r="S367" s="235"/>
      <c r="T367" s="235"/>
      <c r="U367" s="235"/>
      <c r="V367" s="235"/>
      <c r="W367" s="235"/>
      <c r="X367" s="235"/>
      <c r="Y367" s="236">
        <v>0.02</v>
      </c>
      <c r="Z367" s="237"/>
      <c r="AA367" s="237"/>
      <c r="AB367" s="238"/>
      <c r="AC367" s="222" t="s">
        <v>259</v>
      </c>
      <c r="AD367" s="223"/>
      <c r="AE367" s="223"/>
      <c r="AF367" s="223"/>
      <c r="AG367" s="223"/>
      <c r="AH367" s="253" t="s">
        <v>285</v>
      </c>
      <c r="AI367" s="254"/>
      <c r="AJ367" s="254"/>
      <c r="AK367" s="254"/>
      <c r="AL367" s="226" t="s">
        <v>285</v>
      </c>
      <c r="AM367" s="227"/>
      <c r="AN367" s="227"/>
      <c r="AO367" s="228"/>
      <c r="AP367" s="229" t="s">
        <v>285</v>
      </c>
      <c r="AQ367" s="229"/>
      <c r="AR367" s="229"/>
      <c r="AS367" s="229"/>
      <c r="AT367" s="229"/>
      <c r="AU367" s="229"/>
      <c r="AV367" s="229"/>
      <c r="AW367" s="229"/>
      <c r="AX367" s="229"/>
      <c r="AY367">
        <f>COUNTA($C$367)</f>
        <v>1</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652</v>
      </c>
      <c r="F631" s="232"/>
      <c r="G631" s="232"/>
      <c r="H631" s="232"/>
      <c r="I631" s="232"/>
      <c r="J631" s="233" t="s">
        <v>652</v>
      </c>
      <c r="K631" s="234"/>
      <c r="L631" s="234"/>
      <c r="M631" s="234"/>
      <c r="N631" s="234"/>
      <c r="O631" s="234"/>
      <c r="P631" s="245" t="s">
        <v>652</v>
      </c>
      <c r="Q631" s="235"/>
      <c r="R631" s="235"/>
      <c r="S631" s="235"/>
      <c r="T631" s="235"/>
      <c r="U631" s="235"/>
      <c r="V631" s="235"/>
      <c r="W631" s="235"/>
      <c r="X631" s="235"/>
      <c r="Y631" s="236" t="s">
        <v>652</v>
      </c>
      <c r="Z631" s="237"/>
      <c r="AA631" s="237"/>
      <c r="AB631" s="238"/>
      <c r="AC631" s="222"/>
      <c r="AD631" s="223"/>
      <c r="AE631" s="223"/>
      <c r="AF631" s="223"/>
      <c r="AG631" s="223"/>
      <c r="AH631" s="224" t="s">
        <v>652</v>
      </c>
      <c r="AI631" s="225"/>
      <c r="AJ631" s="225"/>
      <c r="AK631" s="225"/>
      <c r="AL631" s="226" t="s">
        <v>652</v>
      </c>
      <c r="AM631" s="227"/>
      <c r="AN631" s="227"/>
      <c r="AO631" s="228"/>
      <c r="AP631" s="229" t="s">
        <v>652</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214" max="16383" man="1"/>
    <brk id="248"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t="s">
        <v>629</v>
      </c>
      <c r="C2" s="13" t="str">
        <f>IF(B2="","",A2)</f>
        <v>医療分野の研究開発関連</v>
      </c>
      <c r="D2" s="13" t="str">
        <f>IF(C2="","",IF(D1&lt;&gt;"",CONCATENATE(D1,"、",C2),C2))</f>
        <v>医療分野の研究開発関連</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629</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t="s">
        <v>629</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2022-05-31T04:04:09Z</cp:lastPrinted>
  <dcterms:created xsi:type="dcterms:W3CDTF">2012-03-13T00:50:25Z</dcterms:created>
  <dcterms:modified xsi:type="dcterms:W3CDTF">2022-08-25T07:07:55Z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